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worksheets/sheet13.xml" ContentType="application/vnd.openxmlformats-officedocument.spreadsheetml.worksheet+xml"/>
  <Override PartName="/xl/drawings/drawing6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worksheets/sheet15.xml" ContentType="application/vnd.openxmlformats-officedocument.spreadsheetml.worksheet+xml"/>
  <Override PartName="/xl/drawings/drawing8.xml" ContentType="application/vnd.openxmlformats-officedocument.drawing+xml"/>
  <Override PartName="/xl/worksheets/sheet16.xml" ContentType="application/vnd.openxmlformats-officedocument.spreadsheetml.worksheet+xml"/>
  <Override PartName="/xl/drawings/drawing9.xml" ContentType="application/vnd.openxmlformats-officedocument.drawing+xml"/>
  <Override PartName="/xl/worksheets/sheet17.xml" ContentType="application/vnd.openxmlformats-officedocument.spreadsheetml.worksheet+xml"/>
  <Override PartName="/xl/drawings/drawing10.xml" ContentType="application/vnd.openxmlformats-officedocument.drawing+xml"/>
  <Override PartName="/xl/worksheets/sheet18.xml" ContentType="application/vnd.openxmlformats-officedocument.spreadsheetml.worksheet+xml"/>
  <Override PartName="/xl/drawings/drawing11.xml" ContentType="application/vnd.openxmlformats-officedocument.drawing+xml"/>
  <Override PartName="/xl/worksheets/sheet19.xml" ContentType="application/vnd.openxmlformats-officedocument.spreadsheetml.worksheet+xml"/>
  <Override PartName="/xl/drawings/drawing12.xml" ContentType="application/vnd.openxmlformats-officedocument.drawing+xml"/>
  <Override PartName="/xl/worksheets/sheet20.xml" ContentType="application/vnd.openxmlformats-officedocument.spreadsheetml.worksheet+xml"/>
  <Override PartName="/xl/drawings/drawing13.xml" ContentType="application/vnd.openxmlformats-officedocument.drawing+xml"/>
  <Override PartName="/xl/worksheets/sheet21.xml" ContentType="application/vnd.openxmlformats-officedocument.spreadsheetml.worksheet+xml"/>
  <Override PartName="/xl/drawings/drawing14.xml" ContentType="application/vnd.openxmlformats-officedocument.drawing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drawings/drawing15.xml" ContentType="application/vnd.openxmlformats-officedocument.drawing+xml"/>
  <Override PartName="/xl/worksheets/sheet24.xml" ContentType="application/vnd.openxmlformats-officedocument.spreadsheetml.worksheet+xml"/>
  <Override PartName="/xl/drawings/drawing16.xml" ContentType="application/vnd.openxmlformats-officedocument.drawing+xml"/>
  <Override PartName="/xl/worksheets/sheet25.xml" ContentType="application/vnd.openxmlformats-officedocument.spreadsheetml.worksheet+xml"/>
  <Override PartName="/xl/drawings/drawing17.xml" ContentType="application/vnd.openxmlformats-officedocument.drawing+xml"/>
  <Override PartName="/xl/worksheets/sheet26.xml" ContentType="application/vnd.openxmlformats-officedocument.spreadsheetml.worksheet+xml"/>
  <Override PartName="/xl/drawings/drawing18.xml" ContentType="application/vnd.openxmlformats-officedocument.drawing+xml"/>
  <Override PartName="/xl/worksheets/sheet27.xml" ContentType="application/vnd.openxmlformats-officedocument.spreadsheetml.worksheet+xml"/>
  <Override PartName="/xl/drawings/drawing19.xml" ContentType="application/vnd.openxmlformats-officedocument.drawing+xml"/>
  <Override PartName="/xl/worksheets/sheet28.xml" ContentType="application/vnd.openxmlformats-officedocument.spreadsheetml.worksheet+xml"/>
  <Override PartName="/xl/drawings/drawing20.xml" ContentType="application/vnd.openxmlformats-officedocument.drawing+xml"/>
  <Override PartName="/xl/worksheets/sheet29.xml" ContentType="application/vnd.openxmlformats-officedocument.spreadsheetml.worksheet+xml"/>
  <Override PartName="/xl/drawings/drawing21.xml" ContentType="application/vnd.openxmlformats-officedocument.drawing+xml"/>
  <Override PartName="/xl/worksheets/sheet30.xml" ContentType="application/vnd.openxmlformats-officedocument.spreadsheetml.worksheet+xml"/>
  <Override PartName="/xl/drawings/drawing22.xml" ContentType="application/vnd.openxmlformats-officedocument.drawing+xml"/>
  <Override PartName="/xl/worksheets/sheet31.xml" ContentType="application/vnd.openxmlformats-officedocument.spreadsheetml.worksheet+xml"/>
  <Override PartName="/xl/drawings/drawing23.xml" ContentType="application/vnd.openxmlformats-officedocument.drawing+xml"/>
  <Override PartName="/xl/worksheets/sheet32.xml" ContentType="application/vnd.openxmlformats-officedocument.spreadsheetml.worksheet+xml"/>
  <Override PartName="/xl/drawings/drawing24.xml" ContentType="application/vnd.openxmlformats-officedocument.drawing+xml"/>
  <Override PartName="/xl/worksheets/sheet33.xml" ContentType="application/vnd.openxmlformats-officedocument.spreadsheetml.worksheet+xml"/>
  <Override PartName="/xl/drawings/drawing25.xml" ContentType="application/vnd.openxmlformats-officedocument.drawing+xml"/>
  <Override PartName="/xl/worksheets/sheet34.xml" ContentType="application/vnd.openxmlformats-officedocument.spreadsheetml.worksheet+xml"/>
  <Override PartName="/xl/drawings/drawing26.xml" ContentType="application/vnd.openxmlformats-officedocument.drawing+xml"/>
  <Override PartName="/xl/worksheets/sheet35.xml" ContentType="application/vnd.openxmlformats-officedocument.spreadsheetml.worksheet+xml"/>
  <Override PartName="/xl/drawings/drawing27.xml" ContentType="application/vnd.openxmlformats-officedocument.drawing+xml"/>
  <Override PartName="/xl/worksheets/sheet36.xml" ContentType="application/vnd.openxmlformats-officedocument.spreadsheetml.worksheet+xml"/>
  <Override PartName="/xl/drawings/drawing28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29.xml" ContentType="application/vnd.openxmlformats-officedocument.drawing+xml"/>
  <Override PartName="/xl/worksheets/sheet39.xml" ContentType="application/vnd.openxmlformats-officedocument.spreadsheetml.worksheet+xml"/>
  <Override PartName="/xl/drawings/drawing30.xml" ContentType="application/vnd.openxmlformats-officedocument.drawing+xml"/>
  <Override PartName="/xl/worksheets/sheet40.xml" ContentType="application/vnd.openxmlformats-officedocument.spreadsheetml.worksheet+xml"/>
  <Override PartName="/xl/drawings/drawing31.xml" ContentType="application/vnd.openxmlformats-officedocument.drawing+xml"/>
  <Override PartName="/xl/worksheets/sheet41.xml" ContentType="application/vnd.openxmlformats-officedocument.spreadsheetml.worksheet+xml"/>
  <Override PartName="/xl/drawings/drawing32.xml" ContentType="application/vnd.openxmlformats-officedocument.drawing+xml"/>
  <Override PartName="/xl/worksheets/sheet42.xml" ContentType="application/vnd.openxmlformats-officedocument.spreadsheetml.worksheet+xml"/>
  <Override PartName="/xl/drawings/drawing33.xml" ContentType="application/vnd.openxmlformats-officedocument.drawing+xml"/>
  <Override PartName="/xl/worksheets/sheet43.xml" ContentType="application/vnd.openxmlformats-officedocument.spreadsheetml.worksheet+xml"/>
  <Override PartName="/xl/drawings/drawing34.xml" ContentType="application/vnd.openxmlformats-officedocument.drawing+xml"/>
  <Override PartName="/xl/worksheets/sheet44.xml" ContentType="application/vnd.openxmlformats-officedocument.spreadsheetml.worksheet+xml"/>
  <Override PartName="/xl/drawings/drawing35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36.xml" ContentType="application/vnd.openxmlformats-officedocument.drawing+xml"/>
  <Override PartName="/xl/worksheets/sheet47.xml" ContentType="application/vnd.openxmlformats-officedocument.spreadsheetml.worksheet+xml"/>
  <Override PartName="/xl/drawings/drawing37.xml" ContentType="application/vnd.openxmlformats-officedocument.drawing+xml"/>
  <Override PartName="/xl/worksheets/sheet48.xml" ContentType="application/vnd.openxmlformats-officedocument.spreadsheetml.worksheet+xml"/>
  <Override PartName="/xl/drawings/drawing38.xml" ContentType="application/vnd.openxmlformats-officedocument.drawing+xml"/>
  <Override PartName="/xl/worksheets/sheet49.xml" ContentType="application/vnd.openxmlformats-officedocument.spreadsheetml.worksheet+xml"/>
  <Override PartName="/xl/drawings/drawing39.xml" ContentType="application/vnd.openxmlformats-officedocument.drawing+xml"/>
  <Override PartName="/xl/worksheets/sheet50.xml" ContentType="application/vnd.openxmlformats-officedocument.spreadsheetml.worksheet+xml"/>
  <Override PartName="/xl/drawings/drawing40.xml" ContentType="application/vnd.openxmlformats-officedocument.drawing+xml"/>
  <Override PartName="/xl/worksheets/sheet51.xml" ContentType="application/vnd.openxmlformats-officedocument.spreadsheetml.worksheet+xml"/>
  <Override PartName="/xl/drawings/drawing4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460" windowWidth="28800" windowHeight="16540" tabRatio="821" firstSheet="0" activeTab="0" autoFilterDateGrouping="1"/>
  </bookViews>
  <sheets>
    <sheet name="A測定" sheetId="1" state="visible" r:id="rId1"/>
    <sheet name="B測定" sheetId="2" state="visible" r:id="rId2"/>
    <sheet name="AL被せ測定" sheetId="3" state="visible" r:id="rId3"/>
    <sheet name="A測定_変化量" sheetId="4" state="visible" r:id="rId4"/>
    <sheet name="B測定_変化量" sheetId="5" state="visible" r:id="rId5"/>
    <sheet name="AL被せ測定_変化量" sheetId="6" state="visible" r:id="rId6"/>
    <sheet name="OP端面（ｸﾞﾗﾌ2）" sheetId="7" state="visible" r:id="rId7"/>
    <sheet name="GA端面（ｸﾞﾗﾌ2）" sheetId="8" state="visible" r:id="rId8"/>
    <sheet name="天端面（ｸﾞﾗﾌ2）" sheetId="9" state="visible" r:id="rId9"/>
    <sheet name="地端面（ｸﾞﾗﾌ2）" sheetId="10" state="visible" r:id="rId10"/>
    <sheet name="TC端面（ｸﾞﾗﾌ2）" sheetId="11" state="visible" r:id="rId11"/>
    <sheet name="C端面（ｸﾞﾗﾌ2）" sheetId="12" state="visible" r:id="rId12"/>
    <sheet name="AL被せ量（ｸﾞﾗﾌ2）" sheetId="13" state="visible" r:id="rId13"/>
    <sheet name="AL被せﾎﾞｱ内径端面（ｸﾞﾗﾌ2）" sheetId="14" state="visible" r:id="rId14"/>
    <sheet name="ｽﾘｰﾌﾞ肉厚（ｸﾞﾗﾌ2）" sheetId="15" state="visible" r:id="rId15"/>
    <sheet name="OP軸間（ｸﾞﾗﾌ2）" sheetId="16" state="visible" r:id="rId16"/>
    <sheet name="GA軸間（ｸﾞﾗﾌ2）" sheetId="17" state="visible" r:id="rId17"/>
    <sheet name="天軸間(ｸﾞﾗﾌ2）" sheetId="18" state="visible" r:id="rId18"/>
    <sheet name="地軸間（ｸﾞﾗﾌ2）" sheetId="19" state="visible" r:id="rId19"/>
    <sheet name="TC軸間（ｸﾞﾗﾌ2）" sheetId="20" state="visible" r:id="rId20"/>
    <sheet name="C軸間（ｸﾞﾗﾌ2）" sheetId="21" state="visible" r:id="rId21"/>
    <sheet name="OP端面" sheetId="22" state="visible" r:id="rId22"/>
    <sheet name="GA端面" sheetId="23" state="visible" r:id="rId23"/>
    <sheet name="天端面" sheetId="24" state="visible" r:id="rId24"/>
    <sheet name="地端面" sheetId="25" state="visible" r:id="rId25"/>
    <sheet name="TC端面" sheetId="26" state="visible" r:id="rId26"/>
    <sheet name="C端面" sheetId="27" state="visible" r:id="rId27"/>
    <sheet name="AL被せ量" sheetId="28" state="visible" r:id="rId28"/>
    <sheet name="AL被せﾎﾞｱ内径端面" sheetId="29" state="visible" r:id="rId29"/>
    <sheet name="ｽﾘｰﾌﾞ肉厚" sheetId="30" state="visible" r:id="rId30"/>
    <sheet name="OP軸間" sheetId="31" state="visible" r:id="rId31"/>
    <sheet name="GA軸間" sheetId="32" state="visible" r:id="rId32"/>
    <sheet name="天軸間" sheetId="33" state="visible" r:id="rId33"/>
    <sheet name="地軸間" sheetId="34" state="visible" r:id="rId34"/>
    <sheet name="TC軸間" sheetId="35" state="visible" r:id="rId35"/>
    <sheet name="C軸間" sheetId="36" state="visible" r:id="rId36"/>
    <sheet name="OP端面（ｸﾞﾗﾌ）" sheetId="37" state="visible" r:id="rId37"/>
    <sheet name="GA端面（ｸﾞﾗﾌ）" sheetId="38" state="visible" r:id="rId38"/>
    <sheet name="天端面（ｸﾞﾗﾌ）" sheetId="39" state="visible" r:id="rId39"/>
    <sheet name="地端面（ｸﾞﾗﾌ）" sheetId="40" state="visible" r:id="rId40"/>
    <sheet name="TC端面（ｸﾞﾗﾌ）" sheetId="41" state="visible" r:id="rId41"/>
    <sheet name="C端面（ｸﾞﾗﾌ）" sheetId="42" state="visible" r:id="rId42"/>
    <sheet name="AL被せ量（ｸﾞﾗﾌ）" sheetId="43" state="visible" r:id="rId43"/>
    <sheet name="AL被せﾎﾞｱ内径端面（ｸﾞﾗﾌ）" sheetId="44" state="visible" r:id="rId44"/>
    <sheet name="ｽﾘｰﾌﾞ肉厚（ｸﾞﾗﾌ）" sheetId="45" state="visible" r:id="rId45"/>
    <sheet name="OP軸間（ｸﾞﾗﾌ）" sheetId="46" state="visible" r:id="rId46"/>
    <sheet name="GA軸間（ｸﾞﾗﾌ）" sheetId="47" state="visible" r:id="rId47"/>
    <sheet name="天軸間（ｸﾞﾗﾌ）" sheetId="48" state="visible" r:id="rId48"/>
    <sheet name="地軸間（ｸﾞﾗﾌ）" sheetId="49" state="visible" r:id="rId49"/>
    <sheet name="TC軸間（ｸﾞﾗﾌ）" sheetId="50" state="visible" r:id="rId50"/>
    <sheet name="C軸間（ｸﾞﾗﾌ）" sheetId="51" state="visible" r:id="rId51"/>
  </sheets>
  <definedNames>
    <definedName name="_xlnm.Print_Titles" localSheetId="0">'A測定'!$5:$11</definedName>
    <definedName name="_xlnm.Print_Area" localSheetId="0">'A測定'!$A$5:$O$431</definedName>
    <definedName name="_xlnm.Print_Titles" localSheetId="1">'B測定'!$5:$11</definedName>
    <definedName name="_xlnm.Print_Area" localSheetId="1">'B測定'!$A$5:$O$153</definedName>
    <definedName name="_xlnm.Print_Titles" localSheetId="2">'AL被せ測定'!$5:$11</definedName>
    <definedName name="_xlnm.Print_Area" localSheetId="2">'AL被せ測定'!$A$5:$M$34</definedName>
    <definedName name="_xlnm.Print_Titles" localSheetId="3">'A測定_変化量'!$3:$8</definedName>
    <definedName name="_xlnm.Print_Area" localSheetId="3">'A測定_変化量'!$A$1:$B$411</definedName>
    <definedName name="_xlnm.Print_Titles" localSheetId="4">'B測定_変化量'!$3:$8</definedName>
    <definedName name="_xlnm.Print_Area" localSheetId="4">'B測定_変化量'!$A$1:$B$94</definedName>
    <definedName name="_xlnm.Print_Titles" localSheetId="5">'AL被せ測定_変化量'!$3:$8</definedName>
    <definedName name="_xlnm.Print_Area" localSheetId="5">'AL被せ測定_変化量'!$A$1:$B$31</definedName>
    <definedName name="_xlnm.Print_Area" localSheetId="6">'OP端面（ｸﾞﾗﾌ2）'!$F$1:$AQ$58</definedName>
    <definedName name="_xlnm.Print_Area" localSheetId="7">'GA端面（ｸﾞﾗﾌ2）'!$F$1:$AQ$58</definedName>
    <definedName name="_xlnm.Print_Area" localSheetId="8">'天端面（ｸﾞﾗﾌ2）'!$F$1:$AQ$58</definedName>
    <definedName name="_xlnm.Print_Area" localSheetId="9">'地端面（ｸﾞﾗﾌ2）'!$F$1:$AQ$58</definedName>
    <definedName name="_xlnm.Print_Area" localSheetId="10">'TC端面（ｸﾞﾗﾌ2）'!$F$1:$AQ$58</definedName>
    <definedName name="_xlnm.Print_Area" localSheetId="11">'C端面（ｸﾞﾗﾌ2）'!$F$1:$AQ$58</definedName>
    <definedName name="_xlnm.Print_Area" localSheetId="12">'AL被せ量（ｸﾞﾗﾌ2）'!$F$1:$AQ$53</definedName>
    <definedName name="_xlnm.Print_Area" localSheetId="13">'AL被せﾎﾞｱ内径端面（ｸﾞﾗﾌ2）'!$E$1:$AP$53</definedName>
    <definedName name="_xlnm.Print_Area" localSheetId="14">'ｽﾘｰﾌﾞ肉厚（ｸﾞﾗﾌ2）'!$D$1:$AK$53</definedName>
    <definedName name="_xlnm.Print_Area" localSheetId="15">'OP軸間（ｸﾞﾗﾌ2）'!$F$1:$AV$53</definedName>
    <definedName name="_xlnm.Print_Area" localSheetId="16">'GA軸間（ｸﾞﾗﾌ2）'!$F$1:$AX$53</definedName>
    <definedName name="_xlnm.Print_Area" localSheetId="17">'天軸間(ｸﾞﾗﾌ2）'!$F$1:$AX$53</definedName>
    <definedName name="_xlnm.Print_Area" localSheetId="18">'地軸間（ｸﾞﾗﾌ2）'!$F$1:$AX$53</definedName>
    <definedName name="_xlnm.Print_Area" localSheetId="19">'TC軸間（ｸﾞﾗﾌ2）'!$F$1:$AX$53</definedName>
    <definedName name="_xlnm.Print_Area" localSheetId="20">'C軸間（ｸﾞﾗﾌ2）'!$F$1:$AX$53</definedName>
    <definedName name="_xlnm.Print_Area" localSheetId="21">'OP端面'!$A$1:$AL$58</definedName>
    <definedName name="_xlnm.Print_Area" localSheetId="22">'GA端面'!$A$1:$AL$58</definedName>
    <definedName name="_xlnm.Print_Area" localSheetId="23">'天端面'!$A$1:$AL$58</definedName>
    <definedName name="_xlnm.Print_Area" localSheetId="24">'地端面'!$A$1:$AL$58</definedName>
    <definedName name="_xlnm.Print_Area" localSheetId="25">'TC端面'!$A$1:$AL$58</definedName>
    <definedName name="_xlnm.Print_Area" localSheetId="26">'C端面'!$A$1:$AL$58</definedName>
    <definedName name="_xlnm.Print_Area" localSheetId="27">'AL被せ量'!$A$1:$AL$53</definedName>
    <definedName name="_xlnm.Print_Area" localSheetId="28">'AL被せﾎﾞｱ内径端面'!$A$1:$AL$53</definedName>
    <definedName name="_xlnm.Print_Area" localSheetId="29">'ｽﾘｰﾌﾞ肉厚'!$A$1:$AL$53</definedName>
    <definedName name="_xlnm.Print_Area" localSheetId="30">'OP軸間'!$A$1:$AL$53</definedName>
    <definedName name="_xlnm.Print_Area" localSheetId="31">'GA軸間'!$A$1:$AL$53</definedName>
    <definedName name="_xlnm.Print_Area" localSheetId="32">'天軸間'!$A$1:$AL$53</definedName>
    <definedName name="_xlnm.Print_Area" localSheetId="33">'地軸間'!$A$1:$AL$53</definedName>
    <definedName name="_xlnm.Print_Area" localSheetId="34">'TC軸間'!$A$1:$AL$53</definedName>
    <definedName name="_xlnm.Print_Area" localSheetId="35">'C軸間'!$A$1:$AL$53</definedName>
    <definedName name="_xlnm.Print_Area" localSheetId="36">'OP端面（ｸﾞﾗﾌ）'!$C$1:$AN$58</definedName>
    <definedName name="_xlnm.Print_Area" localSheetId="37">'GA端面（ｸﾞﾗﾌ）'!$C$1:$AN$53</definedName>
    <definedName name="_xlnm.Print_Area" localSheetId="38">'天端面（ｸﾞﾗﾌ）'!$C$1:$AN$53</definedName>
    <definedName name="_xlnm.Print_Area" localSheetId="39">'地端面（ｸﾞﾗﾌ）'!$C$1:$AN$53</definedName>
    <definedName name="_xlnm.Print_Area" localSheetId="40">'TC端面（ｸﾞﾗﾌ）'!$C$1:$AN$53</definedName>
    <definedName name="_xlnm.Print_Area" localSheetId="41">'C端面（ｸﾞﾗﾌ）'!$C$1:$AN$53</definedName>
    <definedName name="_xlnm.Print_Area" localSheetId="42">'AL被せ量（ｸﾞﾗﾌ）'!$C$1:$AN$53</definedName>
    <definedName name="_xlnm.Print_Area" localSheetId="43">'AL被せﾎﾞｱ内径端面（ｸﾞﾗﾌ）'!$C$1:$AN$53</definedName>
    <definedName name="_xlnm.Print_Area" localSheetId="44">'ｽﾘｰﾌﾞ肉厚（ｸﾞﾗﾌ）'!$G$1:$AN$53</definedName>
    <definedName name="_xlnm.Print_Area" localSheetId="45">'OP軸間（ｸﾞﾗﾌ）'!$A$1:$AL$53</definedName>
    <definedName name="_xlnm.Print_Area" localSheetId="46">'GA軸間（ｸﾞﾗﾌ）'!$A$1:$AL$53</definedName>
    <definedName name="_xlnm.Print_Area" localSheetId="47">'天軸間（ｸﾞﾗﾌ）'!$A$1:$AL$53</definedName>
    <definedName name="_xlnm.Print_Area" localSheetId="48">'地軸間（ｸﾞﾗﾌ）'!$A$1:$AL$53</definedName>
    <definedName name="_xlnm.Print_Area" localSheetId="49">'TC軸間（ｸﾞﾗﾌ）'!$A$1:$AL$53</definedName>
    <definedName name="_xlnm.Print_Area" localSheetId="50">'C軸間（ｸﾞﾗﾌ）'!$A$1:$AL$53</definedName>
  </definedNames>
  <calcPr calcId="191029" fullCalcOnLoad="1"/>
</workbook>
</file>

<file path=xl/styles.xml><?xml version="1.0" encoding="utf-8"?>
<styleSheet xmlns="http://schemas.openxmlformats.org/spreadsheetml/2006/main">
  <numFmts count="9">
    <numFmt numFmtId="164" formatCode="yyyy/mm/dd"/>
    <numFmt numFmtId="165" formatCode="hh:mm"/>
    <numFmt numFmtId="166" formatCode="#,##0.000"/>
    <numFmt numFmtId="167" formatCode="#,##0.0"/>
    <numFmt numFmtId="168" formatCode="0.000"/>
    <numFmt numFmtId="169" formatCode="0.00_ "/>
    <numFmt numFmtId="170" formatCode="yy/mm/dd"/>
    <numFmt numFmtId="171" formatCode="0.00_);[Red]\(0.00\)"/>
    <numFmt numFmtId="172" formatCode="0.0_ "/>
  </numFmts>
  <fonts count="23">
    <font>
      <name val="ＭＳ Ｐゴシック"/>
      <charset val="128"/>
      <family val="3"/>
      <sz val="11"/>
    </font>
    <font>
      <name val="ＭＳ Ｐゴシック"/>
      <charset val="128"/>
      <family val="3"/>
      <sz val="11"/>
    </font>
    <font>
      <name val="ＭＳ 明朝"/>
      <charset val="128"/>
      <family val="1"/>
      <sz val="7"/>
    </font>
    <font>
      <name val="ＭＳ Ｐゴシック"/>
      <charset val="128"/>
      <family val="3"/>
      <sz val="6"/>
    </font>
    <font>
      <name val="ＭＳ 明朝"/>
      <charset val="128"/>
      <family val="1"/>
      <sz val="14"/>
    </font>
    <font>
      <name val="HGPｺﾞｼｯｸM"/>
      <charset val="128"/>
      <family val="3"/>
      <sz val="11"/>
    </font>
    <font>
      <name val="HGPｺﾞｼｯｸM"/>
      <charset val="128"/>
      <family val="3"/>
      <b val="1"/>
      <color indexed="10"/>
      <sz val="11"/>
    </font>
    <font>
      <name val="HGPｺﾞｼｯｸM"/>
      <charset val="128"/>
      <family val="3"/>
      <sz val="16"/>
    </font>
    <font>
      <name val="HGPｺﾞｼｯｸM"/>
      <charset val="128"/>
      <family val="3"/>
      <sz val="18"/>
    </font>
    <font>
      <name val="HGPｺﾞｼｯｸM"/>
      <charset val="128"/>
      <family val="3"/>
      <sz val="14"/>
    </font>
    <font>
      <name val="ＭＳ Ｐゴシック"/>
      <charset val="128"/>
      <family val="3"/>
      <b val="1"/>
      <color indexed="81"/>
      <sz val="9"/>
    </font>
    <font>
      <name val="HGPｺﾞｼｯｸM"/>
      <charset val="128"/>
      <family val="3"/>
      <b val="1"/>
      <sz val="11"/>
    </font>
    <font>
      <name val="HGPｺﾞｼｯｸM"/>
      <charset val="128"/>
      <family val="3"/>
      <b val="1"/>
      <color rgb="FFFF0000"/>
      <sz val="11"/>
    </font>
    <font>
      <name val="ＭＳ Ｐゴシック"/>
      <family val="2"/>
      <sz val="11"/>
    </font>
    <font>
      <name val="Times New Roman"/>
      <family val="1"/>
      <sz val="16"/>
    </font>
    <font>
      <name val="宋体"/>
      <charset val="128"/>
      <family val="3"/>
      <sz val="16"/>
    </font>
    <font>
      <name val="ＭＳ 明朝"/>
      <family val="3"/>
      <sz val="7"/>
    </font>
    <font>
      <name val="宋体"/>
      <charset val="134"/>
      <family val="3"/>
      <sz val="11"/>
    </font>
    <font>
      <name val="Times New Roman"/>
      <family val="1"/>
      <sz val="11"/>
    </font>
    <font>
      <name val="宋体"/>
      <charset val="134"/>
      <family val="3"/>
      <sz val="9"/>
      <scheme val="minor"/>
    </font>
    <font>
      <name val="Times New Roman"/>
      <family val="1"/>
      <sz val="12"/>
    </font>
    <font>
      <name val="Times New Roman"/>
      <family val="1"/>
      <b val="1"/>
      <sz val="11"/>
    </font>
    <font>
      <name val="宋体"/>
      <charset val="134"/>
      <family val="3"/>
      <sz val="14"/>
    </font>
  </fonts>
  <fills count="9">
    <fill>
      <patternFill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</fills>
  <borders count="1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1" fillId="0" borderId="0" applyAlignment="1">
      <alignment vertical="center"/>
    </xf>
    <xf numFmtId="38" fontId="1" fillId="0" borderId="0" applyAlignment="1">
      <alignment vertical="center"/>
    </xf>
    <xf numFmtId="0" fontId="4" fillId="0" borderId="0" applyAlignment="1">
      <alignment vertical="center"/>
    </xf>
    <xf numFmtId="0" fontId="13" fillId="0" borderId="0" applyAlignment="1">
      <alignment vertical="center"/>
    </xf>
  </cellStyleXfs>
  <cellXfs count="1016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164" fontId="5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56" fontId="5" fillId="0" borderId="0" applyAlignment="1" pivotButton="0" quotePrefix="0" xfId="0">
      <alignment horizontal="center" vertical="center"/>
    </xf>
    <xf numFmtId="0" fontId="5" fillId="3" borderId="45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5" fillId="0" borderId="4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3" borderId="46" applyAlignment="1" pivotButton="0" quotePrefix="0" xfId="0">
      <alignment horizontal="center" vertical="center"/>
    </xf>
    <xf numFmtId="0" fontId="5" fillId="0" borderId="46" applyAlignment="1" pivotButton="0" quotePrefix="0" xfId="0">
      <alignment horizontal="center" vertical="center"/>
    </xf>
    <xf numFmtId="0" fontId="5" fillId="2" borderId="35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5" fillId="0" borderId="4" applyAlignment="1" pivotButton="0" quotePrefix="0" xfId="0">
      <alignment horizontal="center" vertical="center"/>
    </xf>
    <xf numFmtId="0" fontId="5" fillId="0" borderId="12" applyAlignment="1" pivotButton="0" quotePrefix="0" xfId="0">
      <alignment horizontal="center" vertical="center"/>
    </xf>
    <xf numFmtId="0" fontId="5" fillId="0" borderId="40" applyAlignment="1" pivotButton="0" quotePrefix="0" xfId="0">
      <alignment horizontal="center" vertical="center"/>
    </xf>
    <xf numFmtId="165" fontId="5" fillId="0" borderId="60" applyAlignment="1" pivotButton="0" quotePrefix="0" xfId="0">
      <alignment horizontal="center" vertical="center"/>
    </xf>
    <xf numFmtId="165" fontId="5" fillId="0" borderId="35" applyAlignment="1" pivotButton="0" quotePrefix="0" xfId="0">
      <alignment horizontal="center" vertical="center"/>
    </xf>
    <xf numFmtId="166" fontId="5" fillId="0" borderId="11" applyAlignment="1" pivotButton="0" quotePrefix="0" xfId="1">
      <alignment vertical="center"/>
    </xf>
    <xf numFmtId="0" fontId="5" fillId="0" borderId="2" applyAlignment="1" pivotButton="0" quotePrefix="0" xfId="0">
      <alignment horizontal="center" vertical="center"/>
    </xf>
    <xf numFmtId="166" fontId="5" fillId="0" borderId="2" applyAlignment="1" pivotButton="0" quotePrefix="0" xfId="1">
      <alignment vertical="center"/>
    </xf>
    <xf numFmtId="0" fontId="5" fillId="0" borderId="2" applyAlignment="1" pivotButton="0" quotePrefix="0" xfId="0">
      <alignment horizontal="center" vertical="center"/>
    </xf>
    <xf numFmtId="4" fontId="5" fillId="0" borderId="2" applyAlignment="1" pivotButton="0" quotePrefix="0" xfId="1">
      <alignment vertical="center"/>
    </xf>
    <xf numFmtId="0" fontId="5" fillId="0" borderId="9" applyAlignment="1" pivotButton="0" quotePrefix="0" xfId="0">
      <alignment horizontal="center" vertical="center"/>
    </xf>
    <xf numFmtId="166" fontId="5" fillId="0" borderId="9" applyAlignment="1" pivotButton="0" quotePrefix="0" xfId="1">
      <alignment vertical="center"/>
    </xf>
    <xf numFmtId="0" fontId="5" fillId="0" borderId="3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/>
    </xf>
    <xf numFmtId="0" fontId="5" fillId="0" borderId="36" applyAlignment="1" pivotButton="0" quotePrefix="0" xfId="0">
      <alignment horizontal="center" vertical="center"/>
    </xf>
    <xf numFmtId="0" fontId="5" fillId="0" borderId="35" applyAlignment="1" pivotButton="0" quotePrefix="0" xfId="0">
      <alignment horizontal="center" vertical="center"/>
    </xf>
    <xf numFmtId="165" fontId="5" fillId="3" borderId="4" applyAlignment="1" pivotButton="0" quotePrefix="0" xfId="0">
      <alignment horizontal="center" vertical="center"/>
    </xf>
    <xf numFmtId="0" fontId="5" fillId="0" borderId="34" applyAlignment="1" pivotButton="0" quotePrefix="0" xfId="0">
      <alignment horizontal="center" vertical="center"/>
    </xf>
    <xf numFmtId="0" fontId="5" fillId="0" borderId="58" applyAlignment="1" pivotButton="0" quotePrefix="0" xfId="0">
      <alignment horizontal="center" vertical="center"/>
    </xf>
    <xf numFmtId="0" fontId="5" fillId="0" borderId="40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66" fontId="5" fillId="0" borderId="47" applyAlignment="1" pivotButton="0" quotePrefix="0" xfId="1">
      <alignment vertical="center"/>
    </xf>
    <xf numFmtId="166" fontId="5" fillId="0" borderId="45" applyAlignment="1" pivotButton="0" quotePrefix="0" xfId="1">
      <alignment vertical="center"/>
    </xf>
    <xf numFmtId="166" fontId="5" fillId="0" borderId="48" applyAlignment="1" pivotButton="0" quotePrefix="0" xfId="1">
      <alignment vertical="center"/>
    </xf>
    <xf numFmtId="0" fontId="9" fillId="0" borderId="0" applyAlignment="1" pivotButton="0" quotePrefix="0" xfId="0">
      <alignment vertical="center"/>
    </xf>
    <xf numFmtId="0" fontId="9" fillId="0" borderId="1" applyAlignment="1" pivotButton="0" quotePrefix="0" xfId="0">
      <alignment horizontal="center" vertical="center"/>
    </xf>
    <xf numFmtId="4" fontId="9" fillId="0" borderId="1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4" fontId="9" fillId="0" borderId="1" applyAlignment="1" pivotButton="0" quotePrefix="0" xfId="1">
      <alignment vertical="center"/>
    </xf>
    <xf numFmtId="166" fontId="9" fillId="0" borderId="1" applyAlignment="1" pivotButton="0" quotePrefix="0" xfId="1">
      <alignment vertical="center"/>
    </xf>
    <xf numFmtId="167" fontId="9" fillId="0" borderId="1" applyAlignment="1" pivotButton="0" quotePrefix="0" xfId="1">
      <alignment vertical="center"/>
    </xf>
    <xf numFmtId="166" fontId="9" fillId="0" borderId="1" applyAlignment="1" pivotButton="0" quotePrefix="0" xfId="1">
      <alignment vertical="center"/>
    </xf>
    <xf numFmtId="167" fontId="9" fillId="0" borderId="1" applyAlignment="1" pivotButton="0" quotePrefix="0" xfId="1">
      <alignment vertical="center"/>
    </xf>
    <xf numFmtId="4" fontId="9" fillId="0" borderId="1" applyAlignment="1" pivotButton="0" quotePrefix="0" xfId="1">
      <alignment vertical="center"/>
    </xf>
    <xf numFmtId="0" fontId="9" fillId="0" borderId="0" applyAlignment="1" pivotButton="0" quotePrefix="0" xfId="0">
      <alignment horizontal="center"/>
    </xf>
    <xf numFmtId="0" fontId="9" fillId="0" borderId="25" applyAlignment="1" pivotButton="0" quotePrefix="0" xfId="0">
      <alignment vertical="center"/>
    </xf>
    <xf numFmtId="0" fontId="9" fillId="0" borderId="26" applyAlignment="1" pivotButton="0" quotePrefix="0" xfId="0">
      <alignment vertical="center"/>
    </xf>
    <xf numFmtId="0" fontId="9" fillId="0" borderId="27" applyAlignment="1" pivotButton="0" quotePrefix="0" xfId="0">
      <alignment vertical="center"/>
    </xf>
    <xf numFmtId="0" fontId="9" fillId="0" borderId="22" applyAlignment="1" pivotButton="0" quotePrefix="0" xfId="0">
      <alignment vertical="center"/>
    </xf>
    <xf numFmtId="0" fontId="9" fillId="0" borderId="23" applyAlignment="1" pivotButton="0" quotePrefix="0" xfId="0">
      <alignment vertical="center"/>
    </xf>
    <xf numFmtId="0" fontId="9" fillId="0" borderId="24" applyAlignment="1" pivotButton="0" quotePrefix="0" xfId="0">
      <alignment vertical="center"/>
    </xf>
    <xf numFmtId="0" fontId="9" fillId="0" borderId="20" applyAlignment="1" pivotButton="0" quotePrefix="0" xfId="0">
      <alignment vertical="center"/>
    </xf>
    <xf numFmtId="0" fontId="9" fillId="0" borderId="19" applyAlignment="1" pivotButton="0" quotePrefix="0" xfId="0">
      <alignment vertical="center"/>
    </xf>
    <xf numFmtId="0" fontId="9" fillId="0" borderId="21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9" fillId="0" borderId="22" applyAlignment="1" pivotButton="0" quotePrefix="0" xfId="0">
      <alignment vertical="center"/>
    </xf>
    <xf numFmtId="0" fontId="9" fillId="0" borderId="24" applyAlignment="1" pivotButton="0" quotePrefix="0" xfId="0">
      <alignment vertical="center"/>
    </xf>
    <xf numFmtId="0" fontId="9" fillId="0" borderId="25" applyAlignment="1" pivotButton="0" quotePrefix="0" xfId="0">
      <alignment horizontal="center" vertical="center"/>
    </xf>
    <xf numFmtId="0" fontId="9" fillId="0" borderId="26" applyAlignment="1" pivotButton="0" quotePrefix="0" xfId="0">
      <alignment horizontal="center" vertical="center"/>
    </xf>
    <xf numFmtId="0" fontId="9" fillId="0" borderId="22" applyAlignment="1" pivotButton="0" quotePrefix="0" xfId="0">
      <alignment horizontal="center" vertical="center"/>
    </xf>
    <xf numFmtId="0" fontId="9" fillId="0" borderId="23" applyAlignment="1" pivotButton="0" quotePrefix="0" xfId="0">
      <alignment horizontal="center" vertical="center"/>
    </xf>
    <xf numFmtId="166" fontId="9" fillId="0" borderId="20" applyAlignment="1" pivotButton="0" quotePrefix="0" xfId="1">
      <alignment vertical="center"/>
    </xf>
    <xf numFmtId="0" fontId="9" fillId="0" borderId="21" applyAlignment="1" pivotButton="0" quotePrefix="0" xfId="0">
      <alignment horizontal="center" vertical="center"/>
    </xf>
    <xf numFmtId="0" fontId="9" fillId="0" borderId="20" applyAlignment="1" pivotButton="0" quotePrefix="0" xfId="0">
      <alignment horizontal="center" vertical="center"/>
    </xf>
    <xf numFmtId="0" fontId="9" fillId="0" borderId="19" applyAlignment="1" pivotButton="0" quotePrefix="0" xfId="0">
      <alignment horizontal="center" vertical="center"/>
    </xf>
    <xf numFmtId="166" fontId="9" fillId="0" borderId="21" applyAlignment="1" pivotButton="0" quotePrefix="0" xfId="1">
      <alignment vertical="center"/>
    </xf>
    <xf numFmtId="4" fontId="9" fillId="0" borderId="0" applyAlignment="1" pivotButton="0" quotePrefix="0" xfId="0">
      <alignment vertical="center"/>
    </xf>
    <xf numFmtId="3" fontId="9" fillId="0" borderId="0" applyAlignment="1" pivotButton="0" quotePrefix="0" xfId="0">
      <alignment vertical="center"/>
    </xf>
    <xf numFmtId="166" fontId="9" fillId="0" borderId="18" applyAlignment="1" pivotButton="0" quotePrefix="0" xfId="1">
      <alignment vertical="center"/>
    </xf>
    <xf numFmtId="0" fontId="9" fillId="0" borderId="18" applyAlignment="1" pivotButton="0" quotePrefix="0" xfId="0">
      <alignment horizontal="center" vertical="center"/>
    </xf>
    <xf numFmtId="0" fontId="9" fillId="0" borderId="18" applyAlignment="1" pivotButton="0" quotePrefix="0" xfId="0">
      <alignment horizontal="center" vertical="center"/>
    </xf>
    <xf numFmtId="3" fontId="9" fillId="0" borderId="1" applyAlignment="1" pivotButton="0" quotePrefix="0" xfId="1">
      <alignment horizontal="center" vertical="center"/>
    </xf>
    <xf numFmtId="3" fontId="9" fillId="0" borderId="20" applyAlignment="1" pivotButton="0" quotePrefix="0" xfId="1">
      <alignment horizontal="center" vertical="center"/>
    </xf>
    <xf numFmtId="3" fontId="9" fillId="0" borderId="19" applyAlignment="1" pivotButton="0" quotePrefix="0" xfId="1">
      <alignment horizontal="center" vertical="center"/>
    </xf>
    <xf numFmtId="0" fontId="9" fillId="0" borderId="1" applyAlignment="1" pivotButton="0" quotePrefix="0" xfId="0">
      <alignment horizontal="center" vertical="center"/>
    </xf>
    <xf numFmtId="4" fontId="9" fillId="0" borderId="1" applyAlignment="1" pivotButton="0" quotePrefix="0" xfId="1">
      <alignment vertical="center"/>
    </xf>
    <xf numFmtId="166" fontId="9" fillId="0" borderId="1" applyAlignment="1" pivotButton="0" quotePrefix="0" xfId="1">
      <alignment vertical="center"/>
    </xf>
    <xf numFmtId="40" fontId="9" fillId="0" borderId="0" applyAlignment="1" pivotButton="0" quotePrefix="0" xfId="0">
      <alignment vertical="center"/>
    </xf>
    <xf numFmtId="0" fontId="9" fillId="0" borderId="26" applyAlignment="1" pivotButton="0" quotePrefix="0" xfId="0">
      <alignment horizontal="center" vertical="center" wrapText="1"/>
    </xf>
    <xf numFmtId="4" fontId="9" fillId="0" borderId="0" applyAlignment="1" pivotButton="0" quotePrefix="0" xfId="0">
      <alignment vertical="center"/>
    </xf>
    <xf numFmtId="4" fontId="9" fillId="0" borderId="0" applyAlignment="1" pivotButton="0" quotePrefix="0" xfId="0">
      <alignment vertical="center"/>
    </xf>
    <xf numFmtId="0" fontId="9" fillId="0" borderId="1" applyAlignment="1" pivotButton="0" quotePrefix="0" xfId="0">
      <alignment vertical="center"/>
    </xf>
    <xf numFmtId="0" fontId="9" fillId="0" borderId="26" applyAlignment="1" pivotButton="0" quotePrefix="0" xfId="2">
      <alignment horizontal="center" vertical="center"/>
    </xf>
    <xf numFmtId="0" fontId="9" fillId="0" borderId="26" applyAlignment="1" pivotButton="0" quotePrefix="0" xfId="0">
      <alignment vertical="center"/>
    </xf>
    <xf numFmtId="0" fontId="9" fillId="0" borderId="26" applyAlignment="1" pivotButton="0" quotePrefix="0" xfId="0">
      <alignment vertical="center" wrapText="1"/>
    </xf>
    <xf numFmtId="0" fontId="9" fillId="0" borderId="27" applyAlignment="1" pivotButton="0" quotePrefix="0" xfId="0">
      <alignment vertical="center"/>
    </xf>
    <xf numFmtId="0" fontId="9" fillId="0" borderId="25" applyAlignment="1" pivotButton="0" quotePrefix="0" xfId="0">
      <alignment vertical="center"/>
    </xf>
    <xf numFmtId="0" fontId="9" fillId="0" borderId="26" applyAlignment="1" pivotButton="0" quotePrefix="0" xfId="2">
      <alignment vertical="center"/>
    </xf>
    <xf numFmtId="0" fontId="9" fillId="0" borderId="23" applyAlignment="1" pivotButton="0" quotePrefix="0" xfId="2">
      <alignment horizontal="center" vertical="center"/>
    </xf>
    <xf numFmtId="0" fontId="9" fillId="0" borderId="23" applyAlignment="1" pivotButton="0" quotePrefix="0" xfId="0">
      <alignment vertical="center"/>
    </xf>
    <xf numFmtId="0" fontId="9" fillId="0" borderId="23" applyAlignment="1" pivotButton="0" quotePrefix="0" xfId="2">
      <alignment vertical="center"/>
    </xf>
    <xf numFmtId="4" fontId="9" fillId="0" borderId="18" applyAlignment="1" pivotButton="0" quotePrefix="0" xfId="1">
      <alignment vertical="center"/>
    </xf>
    <xf numFmtId="0" fontId="9" fillId="0" borderId="30" applyAlignment="1" pivotButton="0" quotePrefix="0" xfId="0">
      <alignment horizontal="center" vertical="center"/>
    </xf>
    <xf numFmtId="4" fontId="9" fillId="0" borderId="26" applyAlignment="1" pivotButton="0" quotePrefix="0" xfId="1">
      <alignment vertical="center"/>
    </xf>
    <xf numFmtId="166" fontId="9" fillId="0" borderId="26" applyAlignment="1" pivotButton="0" quotePrefix="0" xfId="1">
      <alignment vertical="center"/>
    </xf>
    <xf numFmtId="0" fontId="9" fillId="0" borderId="27" applyAlignment="1" pivotButton="0" quotePrefix="0" xfId="0">
      <alignment horizontal="center" vertical="center"/>
    </xf>
    <xf numFmtId="166" fontId="9" fillId="0" borderId="2" applyAlignment="1" pivotButton="0" quotePrefix="0" xfId="1">
      <alignment vertical="center"/>
    </xf>
    <xf numFmtId="4" fontId="9" fillId="0" borderId="2" applyAlignment="1" pivotButton="0" quotePrefix="0" xfId="1">
      <alignment vertical="center"/>
    </xf>
    <xf numFmtId="0" fontId="9" fillId="0" borderId="2" applyAlignment="1" pivotButton="0" quotePrefix="0" xfId="0">
      <alignment horizontal="center" vertical="center"/>
    </xf>
    <xf numFmtId="4" fontId="9" fillId="0" borderId="33" applyAlignment="1" pivotButton="0" quotePrefix="0" xfId="1">
      <alignment vertical="center"/>
    </xf>
    <xf numFmtId="166" fontId="9" fillId="0" borderId="33" applyAlignment="1" pivotButton="0" quotePrefix="0" xfId="1">
      <alignment vertical="center"/>
    </xf>
    <xf numFmtId="0" fontId="9" fillId="0" borderId="34" applyAlignment="1" pivotButton="0" quotePrefix="0" xfId="0">
      <alignment horizontal="center" vertical="center"/>
    </xf>
    <xf numFmtId="0" fontId="9" fillId="0" borderId="28" applyAlignment="1" pivotButton="0" quotePrefix="0" xfId="0">
      <alignment horizontal="center" vertical="center"/>
    </xf>
    <xf numFmtId="166" fontId="9" fillId="0" borderId="17" applyAlignment="1" pivotButton="0" quotePrefix="0" xfId="1">
      <alignment vertical="center"/>
    </xf>
    <xf numFmtId="4" fontId="9" fillId="0" borderId="17" applyAlignment="1" pivotButton="0" quotePrefix="0" xfId="1">
      <alignment vertical="center"/>
    </xf>
    <xf numFmtId="0" fontId="9" fillId="0" borderId="31" applyAlignment="1" pivotButton="0" quotePrefix="0" xfId="0">
      <alignment horizontal="center" vertical="center"/>
    </xf>
    <xf numFmtId="4" fontId="9" fillId="0" borderId="32" applyAlignment="1" pivotButton="0" quotePrefix="0" xfId="1">
      <alignment vertical="center"/>
    </xf>
    <xf numFmtId="4" fontId="9" fillId="0" borderId="23" applyAlignment="1" pivotButton="0" quotePrefix="0" xfId="1">
      <alignment vertical="center"/>
    </xf>
    <xf numFmtId="166" fontId="9" fillId="0" borderId="23" applyAlignment="1" pivotButton="0" quotePrefix="0" xfId="1">
      <alignment vertical="center"/>
    </xf>
    <xf numFmtId="0" fontId="9" fillId="0" borderId="24" applyAlignment="1" pivotButton="0" quotePrefix="0" xfId="0">
      <alignment horizontal="center" vertical="center"/>
    </xf>
    <xf numFmtId="0" fontId="9" fillId="0" borderId="17" applyAlignment="1" pivotButton="0" quotePrefix="0" xfId="0">
      <alignment horizontal="center" vertical="center"/>
    </xf>
    <xf numFmtId="0" fontId="5" fillId="0" borderId="9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5" fillId="0" borderId="6" applyAlignment="1" pivotButton="0" quotePrefix="0" xfId="0">
      <alignment vertical="center"/>
    </xf>
    <xf numFmtId="0" fontId="5" fillId="0" borderId="7" applyAlignment="1" pivotButton="0" quotePrefix="0" xfId="0">
      <alignment vertical="center"/>
    </xf>
    <xf numFmtId="0" fontId="5" fillId="0" borderId="8" applyAlignment="1" pivotButton="0" quotePrefix="0" xfId="0">
      <alignment vertical="center"/>
    </xf>
    <xf numFmtId="0" fontId="5" fillId="0" borderId="10" applyAlignment="1" pivotButton="0" quotePrefix="0" xfId="0">
      <alignment vertical="center"/>
    </xf>
    <xf numFmtId="0" fontId="5" fillId="0" borderId="16" applyAlignment="1" pivotButton="0" quotePrefix="0" xfId="0">
      <alignment vertical="center"/>
    </xf>
    <xf numFmtId="168" fontId="5" fillId="0" borderId="37" applyAlignment="1" pivotButton="0" quotePrefix="0" xfId="0">
      <alignment vertical="center"/>
    </xf>
    <xf numFmtId="0" fontId="5" fillId="0" borderId="13" applyAlignment="1" pivotButton="0" quotePrefix="0" xfId="0">
      <alignment vertical="center"/>
    </xf>
    <xf numFmtId="168" fontId="5" fillId="0" borderId="34" applyAlignment="1" pivotButton="0" quotePrefix="0" xfId="0">
      <alignment vertical="center"/>
    </xf>
    <xf numFmtId="0" fontId="5" fillId="0" borderId="14" applyAlignment="1" pivotButton="0" quotePrefix="0" xfId="0">
      <alignment vertical="center"/>
    </xf>
    <xf numFmtId="0" fontId="5" fillId="0" borderId="47" applyAlignment="1" pivotButton="0" quotePrefix="0" xfId="0">
      <alignment vertical="center"/>
    </xf>
    <xf numFmtId="168" fontId="5" fillId="2" borderId="37" applyAlignment="1" pivotButton="0" quotePrefix="0" xfId="0">
      <alignment vertical="center"/>
    </xf>
    <xf numFmtId="0" fontId="5" fillId="0" borderId="7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168" fontId="5" fillId="0" borderId="2" applyAlignment="1" pivotButton="0" quotePrefix="0" xfId="0">
      <alignment vertical="center"/>
    </xf>
    <xf numFmtId="0" fontId="5" fillId="0" borderId="45" applyAlignment="1" pivotButton="0" quotePrefix="0" xfId="0">
      <alignment vertical="center"/>
    </xf>
    <xf numFmtId="168" fontId="5" fillId="2" borderId="34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168" fontId="5" fillId="0" borderId="2" applyAlignment="1" pivotButton="0" quotePrefix="0" xfId="0">
      <alignment vertical="center"/>
    </xf>
    <xf numFmtId="40" fontId="5" fillId="0" borderId="2" applyAlignment="1" pivotButton="0" quotePrefix="0" xfId="1">
      <alignment vertical="center"/>
    </xf>
    <xf numFmtId="0" fontId="5" fillId="0" borderId="8" applyAlignment="1" pivotButton="0" quotePrefix="0" xfId="0">
      <alignment vertical="center"/>
    </xf>
    <xf numFmtId="0" fontId="5" fillId="0" borderId="9" applyAlignment="1" pivotButton="0" quotePrefix="0" xfId="0">
      <alignment vertical="center"/>
    </xf>
    <xf numFmtId="168" fontId="5" fillId="0" borderId="9" applyAlignment="1" pivotButton="0" quotePrefix="0" xfId="0">
      <alignment vertical="center"/>
    </xf>
    <xf numFmtId="0" fontId="5" fillId="0" borderId="6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168" fontId="5" fillId="0" borderId="3" applyAlignment="1" pivotButton="0" quotePrefix="0" xfId="0">
      <alignment vertical="center"/>
    </xf>
    <xf numFmtId="40" fontId="5" fillId="0" borderId="3" applyAlignment="1" pivotButton="0" quotePrefix="0" xfId="1">
      <alignment vertical="center"/>
    </xf>
    <xf numFmtId="0" fontId="5" fillId="0" borderId="7" applyAlignment="1" pivotButton="0" quotePrefix="0" xfId="0">
      <alignment vertical="center"/>
    </xf>
    <xf numFmtId="0" fontId="5" fillId="0" borderId="9" applyAlignment="1" pivotButton="0" quotePrefix="0" xfId="0">
      <alignment vertical="center"/>
    </xf>
    <xf numFmtId="168" fontId="5" fillId="0" borderId="9" applyAlignment="1" pivotButton="0" quotePrefix="0" xfId="0">
      <alignment vertical="center"/>
    </xf>
    <xf numFmtId="168" fontId="5" fillId="0" borderId="3" applyAlignment="1" pivotButton="0" quotePrefix="0" xfId="0">
      <alignment vertical="center"/>
    </xf>
    <xf numFmtId="0" fontId="5" fillId="0" borderId="48" applyAlignment="1" pivotButton="0" quotePrefix="0" xfId="0">
      <alignment vertical="center"/>
    </xf>
    <xf numFmtId="168" fontId="5" fillId="2" borderId="38" applyAlignment="1" pivotButton="0" quotePrefix="0" xfId="0">
      <alignment vertical="center"/>
    </xf>
    <xf numFmtId="40" fontId="5" fillId="0" borderId="0" applyAlignment="1" pivotButton="0" quotePrefix="0" xfId="1">
      <alignment vertical="center"/>
    </xf>
    <xf numFmtId="0" fontId="5" fillId="0" borderId="0" applyAlignment="1" pivotButton="0" quotePrefix="0" xfId="0">
      <alignment vertical="center"/>
    </xf>
    <xf numFmtId="168" fontId="5" fillId="0" borderId="0" applyAlignment="1" pivotButton="0" quotePrefix="0" xfId="0">
      <alignment vertical="center"/>
    </xf>
    <xf numFmtId="0" fontId="9" fillId="0" borderId="1" applyAlignment="1" pivotButton="0" quotePrefix="0" xfId="0">
      <alignment horizontal="center" vertical="center"/>
    </xf>
    <xf numFmtId="0" fontId="9" fillId="0" borderId="18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4" fontId="9" fillId="0" borderId="0" applyAlignment="1" pivotButton="0" quotePrefix="0" xfId="1">
      <alignment vertical="center"/>
    </xf>
    <xf numFmtId="167" fontId="9" fillId="0" borderId="0" applyAlignment="1" pivotButton="0" quotePrefix="0" xfId="1">
      <alignment vertical="center"/>
    </xf>
    <xf numFmtId="167" fontId="9" fillId="0" borderId="26" applyAlignment="1" pivotButton="0" quotePrefix="0" xfId="1">
      <alignment vertical="center"/>
    </xf>
    <xf numFmtId="4" fontId="9" fillId="0" borderId="20" applyAlignment="1" pivotButton="0" quotePrefix="0" xfId="1">
      <alignment vertical="center"/>
    </xf>
    <xf numFmtId="0" fontId="9" fillId="0" borderId="71" applyAlignment="1" pivotButton="0" quotePrefix="0" xfId="0">
      <alignment vertical="center"/>
    </xf>
    <xf numFmtId="0" fontId="9" fillId="0" borderId="70" applyAlignment="1" pivotButton="0" quotePrefix="0" xfId="0">
      <alignment vertical="center"/>
    </xf>
    <xf numFmtId="0" fontId="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4" fontId="5" fillId="0" borderId="34" applyAlignment="1" pivotButton="0" quotePrefix="0" xfId="1">
      <alignment vertical="center"/>
    </xf>
    <xf numFmtId="4" fontId="5" fillId="0" borderId="13" applyAlignment="1" pivotButton="0" quotePrefix="0" xfId="1">
      <alignment vertical="center"/>
    </xf>
    <xf numFmtId="4" fontId="5" fillId="0" borderId="39" applyAlignment="1" pivotButton="0" quotePrefix="0" xfId="1">
      <alignment vertical="center"/>
    </xf>
    <xf numFmtId="4" fontId="5" fillId="0" borderId="15" applyAlignment="1" pivotButton="0" quotePrefix="0" xfId="1">
      <alignment vertical="center"/>
    </xf>
    <xf numFmtId="169" fontId="5" fillId="0" borderId="0" applyAlignment="1" pivotButton="0" quotePrefix="0" xfId="0">
      <alignment vertical="center"/>
    </xf>
    <xf numFmtId="0" fontId="5" fillId="0" borderId="5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9" fillId="0" borderId="25" applyAlignment="1" pivotButton="0" quotePrefix="0" xfId="0">
      <alignment horizontal="center" vertical="center"/>
    </xf>
    <xf numFmtId="0" fontId="9" fillId="0" borderId="27" applyAlignment="1" pivotButton="0" quotePrefix="0" xfId="0">
      <alignment horizontal="center" vertical="center"/>
    </xf>
    <xf numFmtId="0" fontId="9" fillId="0" borderId="22" applyAlignment="1" pivotButton="0" quotePrefix="0" xfId="0">
      <alignment horizontal="center" vertical="center"/>
    </xf>
    <xf numFmtId="0" fontId="9" fillId="0" borderId="24" applyAlignment="1" pivotButton="0" quotePrefix="0" xfId="0">
      <alignment horizontal="center" vertical="center"/>
    </xf>
    <xf numFmtId="0" fontId="9" fillId="0" borderId="17" applyAlignment="1" pivotButton="0" quotePrefix="0" xfId="0">
      <alignment horizontal="center" vertical="center"/>
    </xf>
    <xf numFmtId="0" fontId="9" fillId="0" borderId="18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170" fontId="5" fillId="3" borderId="74" applyAlignment="1" pivotButton="0" quotePrefix="0" xfId="0">
      <alignment horizontal="center" vertical="center"/>
    </xf>
    <xf numFmtId="170" fontId="5" fillId="3" borderId="70" applyAlignment="1" pivotButton="0" quotePrefix="0" xfId="0">
      <alignment horizontal="center" vertical="center"/>
    </xf>
    <xf numFmtId="0" fontId="5" fillId="3" borderId="34" applyAlignment="1" pivotButton="0" quotePrefix="0" xfId="0">
      <alignment horizontal="center" vertical="center"/>
    </xf>
    <xf numFmtId="0" fontId="5" fillId="3" borderId="58" applyAlignment="1" pivotButton="0" quotePrefix="0" xfId="0">
      <alignment horizontal="center" vertical="center"/>
    </xf>
    <xf numFmtId="0" fontId="5" fillId="0" borderId="74" applyAlignment="1" pivotButton="0" quotePrefix="0" xfId="0">
      <alignment horizontal="center" vertical="center"/>
    </xf>
    <xf numFmtId="170" fontId="5" fillId="2" borderId="32" applyAlignment="1" pivotButton="0" quotePrefix="0" xfId="0">
      <alignment horizontal="center" vertical="center"/>
    </xf>
    <xf numFmtId="170" fontId="5" fillId="2" borderId="80" applyAlignment="1" pivotButton="0" quotePrefix="0" xfId="0">
      <alignment horizontal="center" vertical="center"/>
    </xf>
    <xf numFmtId="0" fontId="5" fillId="2" borderId="13" applyAlignment="1" pivotButton="0" quotePrefix="0" xfId="0">
      <alignment horizontal="center" vertical="center"/>
    </xf>
    <xf numFmtId="0" fontId="5" fillId="2" borderId="81" applyAlignment="1" pivotButton="0" quotePrefix="0" xfId="0">
      <alignment horizontal="center" vertical="center"/>
    </xf>
    <xf numFmtId="0" fontId="5" fillId="0" borderId="73" applyAlignment="1" pivotButton="0" quotePrefix="0" xfId="0">
      <alignment horizontal="center" vertical="center"/>
    </xf>
    <xf numFmtId="0" fontId="5" fillId="0" borderId="78" applyAlignment="1" pivotButton="0" quotePrefix="0" xfId="0">
      <alignment horizontal="center" vertical="center"/>
    </xf>
    <xf numFmtId="0" fontId="5" fillId="0" borderId="79" applyAlignment="1" pivotButton="0" quotePrefix="0" xfId="0">
      <alignment horizontal="center" vertical="center"/>
    </xf>
    <xf numFmtId="164" fontId="5" fillId="0" borderId="82" applyAlignment="1" pivotButton="0" quotePrefix="0" xfId="0">
      <alignment horizontal="center" vertical="center"/>
    </xf>
    <xf numFmtId="0" fontId="5" fillId="0" borderId="82" applyAlignment="1" pivotButton="0" quotePrefix="0" xfId="0">
      <alignment horizontal="center" vertical="center"/>
    </xf>
    <xf numFmtId="0" fontId="5" fillId="0" borderId="83" applyAlignment="1" pivotButton="0" quotePrefix="0" xfId="0">
      <alignment horizontal="center" vertical="center"/>
    </xf>
    <xf numFmtId="0" fontId="5" fillId="0" borderId="17" applyAlignment="1" pivotButton="0" quotePrefix="0" xfId="0">
      <alignment horizontal="center" vertical="center"/>
    </xf>
    <xf numFmtId="164" fontId="5" fillId="0" borderId="84" applyAlignment="1" pivotButton="0" quotePrefix="0" xfId="0">
      <alignment horizontal="center" vertical="center"/>
    </xf>
    <xf numFmtId="0" fontId="5" fillId="0" borderId="85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 wrapText="1"/>
    </xf>
    <xf numFmtId="40" fontId="5" fillId="0" borderId="28" applyAlignment="1" pivotButton="0" quotePrefix="0" xfId="1">
      <alignment vertical="center"/>
    </xf>
    <xf numFmtId="0" fontId="5" fillId="0" borderId="9" applyAlignment="1" pivotButton="0" quotePrefix="0" xfId="0">
      <alignment horizontal="center" vertical="center"/>
    </xf>
    <xf numFmtId="4" fontId="5" fillId="0" borderId="9" applyAlignment="1" pivotButton="0" quotePrefix="0" xfId="1">
      <alignment vertical="center"/>
    </xf>
    <xf numFmtId="40" fontId="5" fillId="0" borderId="29" applyAlignment="1" pivotButton="0" quotePrefix="0" xfId="1">
      <alignment vertical="center"/>
    </xf>
    <xf numFmtId="4" fontId="5" fillId="0" borderId="3" applyAlignment="1" pivotButton="0" quotePrefix="0" xfId="1">
      <alignment vertical="center"/>
    </xf>
    <xf numFmtId="40" fontId="5" fillId="0" borderId="55" applyAlignment="1" pivotButton="0" quotePrefix="0" xfId="1">
      <alignment vertical="center"/>
    </xf>
    <xf numFmtId="0" fontId="5" fillId="3" borderId="40" applyAlignment="1" pivotButton="0" quotePrefix="0" xfId="0">
      <alignment horizontal="center" vertical="center"/>
    </xf>
    <xf numFmtId="0" fontId="5" fillId="3" borderId="94" applyAlignment="1" pivotButton="0" quotePrefix="0" xfId="0">
      <alignment horizontal="center" vertical="center"/>
    </xf>
    <xf numFmtId="0" fontId="5" fillId="3" borderId="60" applyAlignment="1" pivotButton="0" quotePrefix="0" xfId="0">
      <alignment horizontal="center" vertical="center"/>
    </xf>
    <xf numFmtId="0" fontId="5" fillId="3" borderId="59" applyAlignment="1" pivotButton="0" quotePrefix="0" xfId="0">
      <alignment horizontal="center" vertical="center"/>
    </xf>
    <xf numFmtId="168" fontId="5" fillId="3" borderId="95" applyAlignment="1" pivotButton="0" quotePrefix="0" xfId="0">
      <alignment vertical="center"/>
    </xf>
    <xf numFmtId="168" fontId="5" fillId="3" borderId="94" applyAlignment="1" pivotButton="0" quotePrefix="0" xfId="0">
      <alignment vertical="center"/>
    </xf>
    <xf numFmtId="168" fontId="5" fillId="3" borderId="96" applyAlignment="1" pivotButton="0" quotePrefix="0" xfId="0">
      <alignment vertical="center"/>
    </xf>
    <xf numFmtId="0" fontId="5" fillId="0" borderId="78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/>
    </xf>
    <xf numFmtId="0" fontId="5" fillId="3" borderId="35" applyAlignment="1" pivotButton="0" quotePrefix="0" xfId="0">
      <alignment horizontal="center" vertical="center"/>
    </xf>
    <xf numFmtId="0" fontId="5" fillId="3" borderId="5" applyAlignment="1" pivotButton="0" quotePrefix="0" xfId="0">
      <alignment horizontal="center" vertical="center"/>
    </xf>
    <xf numFmtId="0" fontId="5" fillId="0" borderId="43" applyAlignment="1" pivotButton="0" quotePrefix="0" xfId="0">
      <alignment horizontal="center" vertical="center"/>
    </xf>
    <xf numFmtId="40" fontId="5" fillId="0" borderId="9" applyAlignment="1" pivotButton="0" quotePrefix="0" xfId="1">
      <alignment vertical="center"/>
    </xf>
    <xf numFmtId="164" fontId="5" fillId="0" borderId="0" applyAlignment="1" pivotButton="0" quotePrefix="0" xfId="0">
      <alignment horizontal="center" vertical="center"/>
    </xf>
    <xf numFmtId="0" fontId="5" fillId="0" borderId="59" applyAlignment="1" pivotButton="0" quotePrefix="0" xfId="0">
      <alignment horizontal="center" vertical="center"/>
    </xf>
    <xf numFmtId="168" fontId="5" fillId="2" borderId="92" applyAlignment="1" pivotButton="0" quotePrefix="0" xfId="0">
      <alignment vertical="center"/>
    </xf>
    <xf numFmtId="0" fontId="5" fillId="0" borderId="13" applyAlignment="1" pivotButton="0" quotePrefix="0" xfId="0">
      <alignment horizontal="center" vertical="center"/>
    </xf>
    <xf numFmtId="0" fontId="5" fillId="0" borderId="81" applyAlignment="1" pivotButton="0" quotePrefix="0" xfId="0">
      <alignment horizontal="center" vertical="center"/>
    </xf>
    <xf numFmtId="165" fontId="5" fillId="0" borderId="12" applyAlignment="1" pivotButton="0" quotePrefix="0" xfId="0">
      <alignment horizontal="center" vertical="center"/>
    </xf>
    <xf numFmtId="0" fontId="5" fillId="0" borderId="54" applyAlignment="1" pivotButton="0" quotePrefix="0" xfId="0">
      <alignment horizontal="center" vertical="center"/>
    </xf>
    <xf numFmtId="170" fontId="5" fillId="0" borderId="75" applyAlignment="1" pivotButton="0" quotePrefix="0" xfId="0">
      <alignment horizontal="center" vertical="center"/>
    </xf>
    <xf numFmtId="170" fontId="5" fillId="0" borderId="32" applyAlignment="1" pivotButton="0" quotePrefix="0" xfId="0">
      <alignment horizontal="center" vertical="center"/>
    </xf>
    <xf numFmtId="170" fontId="5" fillId="0" borderId="80" applyAlignment="1" pivotButton="0" quotePrefix="0" xfId="0">
      <alignment horizontal="center" vertical="center"/>
    </xf>
    <xf numFmtId="0" fontId="5" fillId="0" borderId="10" applyAlignment="1" pivotButton="0" quotePrefix="0" xfId="0">
      <alignment vertical="center"/>
    </xf>
    <xf numFmtId="168" fontId="5" fillId="2" borderId="98" applyAlignment="1" pivotButton="0" quotePrefix="0" xfId="0">
      <alignment vertical="center"/>
    </xf>
    <xf numFmtId="168" fontId="5" fillId="2" borderId="93" applyAlignment="1" pivotButton="0" quotePrefix="0" xfId="0">
      <alignment vertical="center"/>
    </xf>
    <xf numFmtId="0" fontId="5" fillId="0" borderId="10" applyAlignment="1" pivotButton="0" quotePrefix="0" xfId="0">
      <alignment vertical="center"/>
    </xf>
    <xf numFmtId="0" fontId="5" fillId="7" borderId="54" applyAlignment="1" pivotButton="0" quotePrefix="0" xfId="0">
      <alignment horizontal="center" vertical="center"/>
    </xf>
    <xf numFmtId="0" fontId="11" fillId="0" borderId="15" applyAlignment="1" pivotButton="0" quotePrefix="0" xfId="0">
      <alignment horizontal="center" vertical="center"/>
    </xf>
    <xf numFmtId="0" fontId="11" fillId="0" borderId="13" applyAlignment="1" pivotButton="0" quotePrefix="0" xfId="0">
      <alignment horizontal="center" vertical="center"/>
    </xf>
    <xf numFmtId="0" fontId="11" fillId="0" borderId="14" applyAlignment="1" pivotButton="0" quotePrefix="0" xfId="0">
      <alignment horizontal="center" vertical="center"/>
    </xf>
    <xf numFmtId="0" fontId="5" fillId="8" borderId="73" applyAlignment="1" pivotButton="0" quotePrefix="0" xfId="0">
      <alignment horizontal="center" vertical="center"/>
    </xf>
    <xf numFmtId="0" fontId="5" fillId="8" borderId="77" applyAlignment="1" pivotButton="0" quotePrefix="0" xfId="0">
      <alignment horizontal="center" vertical="center"/>
    </xf>
    <xf numFmtId="0" fontId="11" fillId="0" borderId="97" applyAlignment="1" pivotButton="0" quotePrefix="0" xfId="0">
      <alignment horizontal="center" vertical="center"/>
    </xf>
    <xf numFmtId="0" fontId="11" fillId="0" borderId="92" applyAlignment="1" pivotButton="0" quotePrefix="0" xfId="0">
      <alignment horizontal="center" vertical="center"/>
    </xf>
    <xf numFmtId="0" fontId="11" fillId="0" borderId="93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5" fillId="7" borderId="10" applyAlignment="1" pivotButton="0" quotePrefix="0" xfId="0">
      <alignment vertical="center"/>
    </xf>
    <xf numFmtId="0" fontId="5" fillId="7" borderId="7" applyAlignment="1" pivotButton="0" quotePrefix="0" xfId="0">
      <alignment vertical="center"/>
    </xf>
    <xf numFmtId="165" fontId="5" fillId="7" borderId="37" applyAlignment="1" pivotButton="0" quotePrefix="0" xfId="0">
      <alignment horizontal="center" vertical="center"/>
    </xf>
    <xf numFmtId="165" fontId="5" fillId="7" borderId="98" applyAlignment="1" pivotButton="0" quotePrefix="0" xfId="0">
      <alignment horizontal="center" vertical="center"/>
    </xf>
    <xf numFmtId="165" fontId="5" fillId="7" borderId="34" applyAlignment="1" pivotButton="0" quotePrefix="0" xfId="0">
      <alignment horizontal="center" vertical="center"/>
    </xf>
    <xf numFmtId="165" fontId="5" fillId="7" borderId="92" applyAlignment="1" pivotButton="0" quotePrefix="0" xfId="0">
      <alignment horizontal="center" vertical="center"/>
    </xf>
    <xf numFmtId="168" fontId="5" fillId="7" borderId="34" applyAlignment="1" pivotButton="0" quotePrefix="0" xfId="0">
      <alignment vertical="center"/>
    </xf>
    <xf numFmtId="168" fontId="5" fillId="7" borderId="92" applyAlignment="1" pivotButton="0" quotePrefix="0" xfId="0">
      <alignment vertical="center"/>
    </xf>
    <xf numFmtId="0" fontId="5" fillId="7" borderId="8" applyAlignment="1" pivotButton="0" quotePrefix="0" xfId="0">
      <alignment vertical="center"/>
    </xf>
    <xf numFmtId="168" fontId="5" fillId="7" borderId="38" applyAlignment="1" pivotButton="0" quotePrefix="0" xfId="0">
      <alignment vertical="center"/>
    </xf>
    <xf numFmtId="168" fontId="5" fillId="7" borderId="93" applyAlignment="1" pivotButton="0" quotePrefix="0" xfId="0">
      <alignment vertical="center"/>
    </xf>
    <xf numFmtId="164" fontId="5" fillId="0" borderId="84" applyAlignment="1" pivotButton="0" quotePrefix="0" xfId="0">
      <alignment horizontal="center" vertical="center"/>
    </xf>
    <xf numFmtId="0" fontId="5" fillId="0" borderId="85" applyAlignment="1" pivotButton="0" quotePrefix="0" xfId="0">
      <alignment horizontal="center" vertical="center"/>
    </xf>
    <xf numFmtId="164" fontId="5" fillId="0" borderId="82" applyAlignment="1" pivotButton="0" quotePrefix="0" xfId="0">
      <alignment horizontal="center" vertical="center"/>
    </xf>
    <xf numFmtId="0" fontId="5" fillId="0" borderId="82" applyAlignment="1" pivotButton="0" quotePrefix="0" xfId="0">
      <alignment horizontal="center" vertical="center"/>
    </xf>
    <xf numFmtId="0" fontId="5" fillId="0" borderId="79" applyAlignment="1" pivotButton="0" quotePrefix="0" xfId="0">
      <alignment horizontal="center" vertical="center"/>
    </xf>
    <xf numFmtId="0" fontId="5" fillId="0" borderId="45" applyAlignment="1" pivotButton="0" quotePrefix="0" xfId="0">
      <alignment horizontal="center" vertical="center"/>
    </xf>
    <xf numFmtId="0" fontId="5" fillId="0" borderId="46" applyAlignment="1" pivotButton="0" quotePrefix="0" xfId="0">
      <alignment horizontal="center" vertical="center"/>
    </xf>
    <xf numFmtId="168" fontId="5" fillId="0" borderId="10" applyAlignment="1" pivotButton="0" quotePrefix="0" xfId="0">
      <alignment vertical="center"/>
    </xf>
    <xf numFmtId="168" fontId="5" fillId="0" borderId="11" applyAlignment="1" pivotButton="0" quotePrefix="0" xfId="0">
      <alignment vertical="center"/>
    </xf>
    <xf numFmtId="168" fontId="5" fillId="0" borderId="16" applyAlignment="1" pivotButton="0" quotePrefix="0" xfId="0">
      <alignment vertical="center"/>
    </xf>
    <xf numFmtId="168" fontId="5" fillId="0" borderId="7" applyAlignment="1" pivotButton="0" quotePrefix="0" xfId="0">
      <alignment vertical="center"/>
    </xf>
    <xf numFmtId="168" fontId="5" fillId="0" borderId="13" applyAlignment="1" pivotButton="0" quotePrefix="0" xfId="0">
      <alignment vertical="center"/>
    </xf>
    <xf numFmtId="168" fontId="5" fillId="0" borderId="8" applyAlignment="1" pivotButton="0" quotePrefix="0" xfId="0">
      <alignment vertical="center"/>
    </xf>
    <xf numFmtId="168" fontId="5" fillId="0" borderId="14" applyAlignment="1" pivotButton="0" quotePrefix="0" xfId="0">
      <alignment vertical="center"/>
    </xf>
    <xf numFmtId="0" fontId="5" fillId="0" borderId="24" applyAlignment="1" pivotButton="0" quotePrefix="0" xfId="0">
      <alignment horizontal="center" vertical="center"/>
    </xf>
    <xf numFmtId="170" fontId="5" fillId="0" borderId="70" applyAlignment="1" pivotButton="0" quotePrefix="0" xfId="0">
      <alignment horizontal="center" vertical="center"/>
    </xf>
    <xf numFmtId="0" fontId="9" fillId="0" borderId="20" applyAlignment="1" pivotButton="0" quotePrefix="0" xfId="0">
      <alignment horizontal="center" vertical="center"/>
    </xf>
    <xf numFmtId="0" fontId="5" fillId="0" borderId="85" applyAlignment="1" pivotButton="0" quotePrefix="0" xfId="0">
      <alignment vertical="center"/>
    </xf>
    <xf numFmtId="0" fontId="5" fillId="0" borderId="1" applyAlignment="1" pivotButton="0" quotePrefix="0" xfId="0">
      <alignment horizontal="center" vertical="center"/>
    </xf>
    <xf numFmtId="0" fontId="5" fillId="0" borderId="99" applyAlignment="1" pivotButton="0" quotePrefix="0" xfId="0">
      <alignment horizontal="center" vertical="center"/>
    </xf>
    <xf numFmtId="0" fontId="5" fillId="0" borderId="100" applyAlignment="1" pivotButton="0" quotePrefix="0" xfId="0">
      <alignment horizontal="center" vertical="center"/>
    </xf>
    <xf numFmtId="0" fontId="5" fillId="0" borderId="105" applyAlignment="1" pivotButton="0" quotePrefix="0" xfId="0">
      <alignment vertical="center"/>
    </xf>
    <xf numFmtId="0" fontId="5" fillId="0" borderId="106" applyAlignment="1" pivotButton="0" quotePrefix="0" xfId="0">
      <alignment horizontal="center" vertical="center"/>
    </xf>
    <xf numFmtId="168" fontId="5" fillId="0" borderId="106" applyAlignment="1" pivotButton="0" quotePrefix="0" xfId="0">
      <alignment vertical="center"/>
    </xf>
    <xf numFmtId="4" fontId="5" fillId="0" borderId="106" applyAlignment="1" pivotButton="0" quotePrefix="0" xfId="1">
      <alignment vertical="center"/>
    </xf>
    <xf numFmtId="0" fontId="5" fillId="0" borderId="11" applyAlignment="1" pivotButton="0" quotePrefix="0" xfId="0">
      <alignment vertical="center"/>
    </xf>
    <xf numFmtId="0" fontId="5" fillId="0" borderId="11" applyAlignment="1" pivotButton="0" quotePrefix="0" xfId="0">
      <alignment horizontal="center" vertical="center"/>
    </xf>
    <xf numFmtId="168" fontId="5" fillId="0" borderId="11" applyAlignment="1" pivotButton="0" quotePrefix="0" xfId="0">
      <alignment vertical="center"/>
    </xf>
    <xf numFmtId="4" fontId="5" fillId="0" borderId="11" applyAlignment="1" pivotButton="0" quotePrefix="0" xfId="1">
      <alignment vertical="center"/>
    </xf>
    <xf numFmtId="0" fontId="11" fillId="0" borderId="98" applyAlignment="1" pivotButton="0" quotePrefix="0" xfId="0">
      <alignment horizontal="center" vertical="center"/>
    </xf>
    <xf numFmtId="168" fontId="5" fillId="7" borderId="37" applyAlignment="1" pivotButton="0" quotePrefix="0" xfId="0">
      <alignment vertical="center"/>
    </xf>
    <xf numFmtId="168" fontId="5" fillId="7" borderId="98" applyAlignment="1" pivotButton="0" quotePrefix="0" xfId="0">
      <alignment vertical="center"/>
    </xf>
    <xf numFmtId="168" fontId="5" fillId="0" borderId="107" applyAlignment="1" pivotButton="0" quotePrefix="0" xfId="0">
      <alignment vertical="center"/>
    </xf>
    <xf numFmtId="168" fontId="5" fillId="0" borderId="39" applyAlignment="1" pivotButton="0" quotePrefix="0" xfId="0">
      <alignment vertical="center"/>
    </xf>
    <xf numFmtId="168" fontId="5" fillId="0" borderId="98" applyAlignment="1" pivotButton="0" quotePrefix="0" xfId="0">
      <alignment vertical="center"/>
    </xf>
    <xf numFmtId="168" fontId="5" fillId="0" borderId="92" applyAlignment="1" pivotButton="0" quotePrefix="0" xfId="0">
      <alignment vertical="center"/>
    </xf>
    <xf numFmtId="168" fontId="5" fillId="0" borderId="38" applyAlignment="1" pivotButton="0" quotePrefix="0" xfId="0">
      <alignment vertical="center"/>
    </xf>
    <xf numFmtId="168" fontId="5" fillId="0" borderId="93" applyAlignment="1" pivotButton="0" quotePrefix="0" xfId="0">
      <alignment vertical="center"/>
    </xf>
    <xf numFmtId="0" fontId="5" fillId="0" borderId="77" applyAlignment="1" pivotButton="0" quotePrefix="0" xfId="0">
      <alignment horizontal="center" vertical="center"/>
    </xf>
    <xf numFmtId="168" fontId="5" fillId="0" borderId="110" applyAlignment="1" pivotButton="0" quotePrefix="0" xfId="0">
      <alignment vertical="center"/>
    </xf>
    <xf numFmtId="168" fontId="5" fillId="0" borderId="6" applyAlignment="1" pivotButton="0" quotePrefix="0" xfId="0">
      <alignment vertical="center"/>
    </xf>
    <xf numFmtId="168" fontId="5" fillId="0" borderId="97" applyAlignment="1" pivotButton="0" quotePrefix="0" xfId="0">
      <alignment vertical="center"/>
    </xf>
    <xf numFmtId="166" fontId="5" fillId="0" borderId="109" applyAlignment="1" pivotButton="0" quotePrefix="0" xfId="1">
      <alignment vertical="center"/>
    </xf>
    <xf numFmtId="168" fontId="5" fillId="0" borderId="108" applyAlignment="1" pivotButton="0" quotePrefix="0" xfId="0">
      <alignment vertical="center"/>
    </xf>
    <xf numFmtId="0" fontId="5" fillId="0" borderId="1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8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9" fillId="0" borderId="20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4" fontId="9" fillId="0" borderId="1" applyAlignment="1" pivotButton="0" quotePrefix="0" xfId="1">
      <alignment vertical="center"/>
    </xf>
    <xf numFmtId="2" fontId="9" fillId="0" borderId="0" applyAlignment="1" pivotButton="0" quotePrefix="0" xfId="0">
      <alignment vertical="center"/>
    </xf>
    <xf numFmtId="0" fontId="5" fillId="0" borderId="5" applyAlignment="1" pivotButton="0" quotePrefix="0" xfId="0">
      <alignment horizontal="center" vertical="center"/>
    </xf>
    <xf numFmtId="0" fontId="5" fillId="0" borderId="8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5" fillId="0" borderId="99" applyAlignment="1" pivotButton="0" quotePrefix="0" xfId="0">
      <alignment horizontal="center" vertical="center"/>
    </xf>
    <xf numFmtId="0" fontId="5" fillId="0" borderId="100" applyAlignment="1" pivotButton="0" quotePrefix="0" xfId="0">
      <alignment horizontal="center" vertical="center"/>
    </xf>
    <xf numFmtId="0" fontId="5" fillId="0" borderId="40" applyAlignment="1" pivotButton="0" quotePrefix="0" xfId="0">
      <alignment horizontal="center" vertical="center"/>
    </xf>
    <xf numFmtId="170" fontId="5" fillId="4" borderId="56" applyAlignment="1" pivotButton="0" quotePrefix="0" xfId="0">
      <alignment horizontal="center" vertical="center"/>
    </xf>
    <xf numFmtId="170" fontId="5" fillId="4" borderId="32" applyAlignment="1" pivotButton="0" quotePrefix="0" xfId="0">
      <alignment horizontal="center" vertical="center"/>
    </xf>
    <xf numFmtId="0" fontId="5" fillId="0" borderId="3" applyAlignment="1" pivotButton="0" quotePrefix="0" xfId="0">
      <alignment vertical="center"/>
    </xf>
    <xf numFmtId="0" fontId="5" fillId="0" borderId="3" applyAlignment="1" pivotButton="0" quotePrefix="0" xfId="0">
      <alignment horizontal="center" vertical="center"/>
    </xf>
    <xf numFmtId="0" fontId="5" fillId="0" borderId="3" applyAlignment="1" pivotButton="0" quotePrefix="0" xfId="0">
      <alignment horizontal="center" vertical="center"/>
    </xf>
    <xf numFmtId="0" fontId="5" fillId="0" borderId="85" applyAlignment="1" pivotButton="0" quotePrefix="0" xfId="0">
      <alignment vertical="center"/>
    </xf>
    <xf numFmtId="0" fontId="5" fillId="0" borderId="11" applyAlignment="1" pivotButton="0" quotePrefix="0" xfId="0">
      <alignment vertical="center"/>
    </xf>
    <xf numFmtId="0" fontId="5" fillId="2" borderId="10" applyAlignment="1" pivotButton="0" quotePrefix="0" xfId="0">
      <alignment vertical="center"/>
    </xf>
    <xf numFmtId="0" fontId="5" fillId="2" borderId="7" applyAlignment="1" pivotButton="0" quotePrefix="0" xfId="0">
      <alignment vertical="center"/>
    </xf>
    <xf numFmtId="0" fontId="5" fillId="2" borderId="8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5" fillId="0" borderId="9" applyAlignment="1" pivotButton="0" quotePrefix="0" xfId="0">
      <alignment horizontal="center" vertical="center"/>
    </xf>
    <xf numFmtId="0" fontId="17" fillId="0" borderId="63" applyAlignment="1" pivotButton="0" quotePrefix="0" xfId="0">
      <alignment horizontal="center" vertical="center"/>
    </xf>
    <xf numFmtId="0" fontId="17" fillId="0" borderId="78" applyAlignment="1" pivotButton="0" quotePrefix="0" xfId="0">
      <alignment horizontal="center" vertical="center"/>
    </xf>
    <xf numFmtId="0" fontId="18" fillId="0" borderId="4" applyAlignment="1" pivotButton="0" quotePrefix="0" xfId="3">
      <alignment horizontal="center" vertical="center"/>
    </xf>
    <xf numFmtId="0" fontId="18" fillId="0" borderId="5" applyAlignment="1" pivotButton="0" quotePrefix="0" xfId="3">
      <alignment horizontal="center" vertical="center"/>
    </xf>
    <xf numFmtId="0" fontId="17" fillId="0" borderId="5" applyAlignment="1" pivotButton="0" quotePrefix="0" xfId="0">
      <alignment horizontal="center" vertical="center"/>
    </xf>
    <xf numFmtId="0" fontId="17" fillId="0" borderId="50" applyAlignment="1" pivotButton="0" quotePrefix="0" xfId="0">
      <alignment horizontal="center" vertical="center"/>
    </xf>
    <xf numFmtId="0" fontId="17" fillId="0" borderId="12" applyAlignment="1" pivotButton="0" quotePrefix="0" xfId="0">
      <alignment horizontal="center" vertical="center"/>
    </xf>
    <xf numFmtId="0" fontId="18" fillId="0" borderId="3" applyAlignment="1" pivotButton="0" quotePrefix="0" xfId="3">
      <alignment vertical="center"/>
    </xf>
    <xf numFmtId="0" fontId="18" fillId="0" borderId="2" applyAlignment="1" pivotButton="0" quotePrefix="0" xfId="3">
      <alignment vertical="center"/>
    </xf>
    <xf numFmtId="0" fontId="18" fillId="0" borderId="9" applyAlignment="1" pivotButton="0" quotePrefix="0" xfId="3">
      <alignment vertical="center"/>
    </xf>
    <xf numFmtId="0" fontId="18" fillId="0" borderId="28" applyAlignment="1" pivotButton="0" quotePrefix="0" xfId="3">
      <alignment vertical="center"/>
    </xf>
    <xf numFmtId="166" fontId="5" fillId="0" borderId="74" applyAlignment="1" pivotButton="0" quotePrefix="0" xfId="1">
      <alignment vertical="center"/>
    </xf>
    <xf numFmtId="0" fontId="5" fillId="0" borderId="32" applyAlignment="1" pivotButton="0" quotePrefix="0" xfId="0">
      <alignment horizontal="center" vertical="center"/>
    </xf>
    <xf numFmtId="0" fontId="5" fillId="0" borderId="32" applyAlignment="1" pivotButton="0" quotePrefix="0" xfId="0">
      <alignment horizontal="center" vertical="center"/>
    </xf>
    <xf numFmtId="0" fontId="11" fillId="0" borderId="80" applyAlignment="1" pivotButton="0" quotePrefix="0" xfId="0">
      <alignment horizontal="center" vertical="center"/>
    </xf>
    <xf numFmtId="0" fontId="5" fillId="0" borderId="75" applyAlignment="1" pivotButton="0" quotePrefix="0" xfId="0">
      <alignment vertical="center"/>
    </xf>
    <xf numFmtId="0" fontId="18" fillId="0" borderId="11" applyAlignment="1" pivotButton="0" quotePrefix="0" xfId="3">
      <alignment vertical="center"/>
    </xf>
    <xf numFmtId="0" fontId="5" fillId="0" borderId="41" applyAlignment="1" pivotButton="0" quotePrefix="0" xfId="0">
      <alignment vertical="center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0" xfId="0">
      <alignment horizontal="center" vertical="center"/>
    </xf>
    <xf numFmtId="168" fontId="5" fillId="3" borderId="113" applyAlignment="1" pivotButton="0" quotePrefix="0" xfId="0">
      <alignment vertical="center"/>
    </xf>
    <xf numFmtId="40" fontId="5" fillId="0" borderId="114" applyAlignment="1" pivotButton="0" quotePrefix="0" xfId="1">
      <alignment vertical="center"/>
    </xf>
    <xf numFmtId="0" fontId="11" fillId="0" borderId="16" applyAlignment="1" pivotButton="0" quotePrefix="0" xfId="0">
      <alignment horizontal="center" vertical="center"/>
    </xf>
    <xf numFmtId="40" fontId="5" fillId="0" borderId="41" applyAlignment="1" pivotButton="0" quotePrefix="0" xfId="1">
      <alignment vertical="center"/>
    </xf>
    <xf numFmtId="0" fontId="18" fillId="0" borderId="106" applyAlignment="1" pivotButton="0" quotePrefix="0" xfId="3">
      <alignment vertical="center"/>
    </xf>
    <xf numFmtId="0" fontId="5" fillId="0" borderId="106" applyAlignment="1" pivotButton="0" quotePrefix="0" xfId="0">
      <alignment horizontal="center" vertical="center"/>
    </xf>
    <xf numFmtId="168" fontId="5" fillId="3" borderId="115" applyAlignment="1" pivotButton="0" quotePrefix="0" xfId="0">
      <alignment vertical="center"/>
    </xf>
    <xf numFmtId="40" fontId="5" fillId="0" borderId="116" applyAlignment="1" pivotButton="0" quotePrefix="0" xfId="1">
      <alignment vertical="center"/>
    </xf>
    <xf numFmtId="0" fontId="11" fillId="0" borderId="108" applyAlignment="1" pivotButton="0" quotePrefix="0" xfId="0">
      <alignment horizontal="center" vertical="center"/>
    </xf>
    <xf numFmtId="0" fontId="5" fillId="2" borderId="105" applyAlignment="1" pivotButton="0" quotePrefix="0" xfId="0">
      <alignment vertical="center"/>
    </xf>
    <xf numFmtId="168" fontId="5" fillId="2" borderId="107" applyAlignment="1" pivotButton="0" quotePrefix="0" xfId="0">
      <alignment vertical="center"/>
    </xf>
    <xf numFmtId="168" fontId="5" fillId="2" borderId="110" applyAlignment="1" pivotButton="0" quotePrefix="0" xfId="0">
      <alignment vertical="center"/>
    </xf>
    <xf numFmtId="40" fontId="5" fillId="0" borderId="117" applyAlignment="1" pivotButton="0" quotePrefix="0" xfId="1">
      <alignment vertical="center"/>
    </xf>
    <xf numFmtId="0" fontId="5" fillId="0" borderId="117" applyAlignment="1" pivotButton="0" quotePrefix="0" xfId="0">
      <alignment vertical="center"/>
    </xf>
    <xf numFmtId="0" fontId="18" fillId="0" borderId="6" applyAlignment="1" pivotButton="0" quotePrefix="0" xfId="3">
      <alignment horizontal="center" vertical="center"/>
    </xf>
    <xf numFmtId="0" fontId="18" fillId="0" borderId="7" applyAlignment="1" pivotButton="0" quotePrefix="0" xfId="3">
      <alignment horizontal="center" vertical="center"/>
    </xf>
    <xf numFmtId="0" fontId="18" fillId="0" borderId="8" applyAlignment="1" pivotButton="0" quotePrefix="0" xfId="3">
      <alignment horizontal="center" vertical="center"/>
    </xf>
    <xf numFmtId="0" fontId="18" fillId="0" borderId="7" applyAlignment="1" pivotButton="0" quotePrefix="0" xfId="3">
      <alignment horizontal="center" vertical="center"/>
    </xf>
    <xf numFmtId="0" fontId="18" fillId="0" borderId="75" applyAlignment="1" pivotButton="0" quotePrefix="0" xfId="3">
      <alignment horizontal="center" vertical="center"/>
    </xf>
    <xf numFmtId="0" fontId="18" fillId="0" borderId="105" applyAlignment="1" pivotButton="0" quotePrefix="0" xfId="3">
      <alignment horizontal="center" vertical="center"/>
    </xf>
    <xf numFmtId="0" fontId="18" fillId="0" borderId="10" applyAlignment="1" pivotButton="0" quotePrefix="0" xfId="3">
      <alignment horizontal="center" vertical="center"/>
    </xf>
    <xf numFmtId="0" fontId="18" fillId="0" borderId="10" applyAlignment="1" pivotButton="0" quotePrefix="0" xfId="3">
      <alignment horizontal="center" vertical="center"/>
    </xf>
    <xf numFmtId="0" fontId="18" fillId="0" borderId="117" applyAlignment="1" pivotButton="0" quotePrefix="0" xfId="0">
      <alignment horizontal="left"/>
    </xf>
    <xf numFmtId="0" fontId="18" fillId="0" borderId="0" applyAlignment="1" pivotButton="0" quotePrefix="0" xfId="0">
      <alignment horizontal="left"/>
    </xf>
    <xf numFmtId="0" fontId="18" fillId="0" borderId="7" applyAlignment="1" pivotButton="0" quotePrefix="0" xfId="3">
      <alignment horizontal="right" vertical="center"/>
    </xf>
    <xf numFmtId="0" fontId="20" fillId="0" borderId="0" applyAlignment="1" pivotButton="0" quotePrefix="0" xfId="0">
      <alignment horizontal="left"/>
    </xf>
    <xf numFmtId="0" fontId="18" fillId="0" borderId="0" applyAlignment="1" pivotButton="0" quotePrefix="0" xfId="0">
      <alignment vertical="center"/>
    </xf>
    <xf numFmtId="0" fontId="18" fillId="0" borderId="10" applyAlignment="1" pivotButton="0" quotePrefix="0" xfId="0">
      <alignment horizontal="center" vertical="center"/>
    </xf>
    <xf numFmtId="0" fontId="18" fillId="0" borderId="78" applyAlignment="1" pivotButton="0" quotePrefix="0" xfId="0">
      <alignment horizontal="center" vertical="center"/>
    </xf>
    <xf numFmtId="0" fontId="18" fillId="0" borderId="78" applyAlignment="1" pivotButton="0" quotePrefix="0" xfId="0">
      <alignment horizontal="center" vertical="center"/>
    </xf>
    <xf numFmtId="0" fontId="18" fillId="0" borderId="7" applyAlignment="1" pivotButton="0" quotePrefix="0" xfId="0">
      <alignment horizontal="center" vertical="center"/>
    </xf>
    <xf numFmtId="164" fontId="18" fillId="0" borderId="0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/>
    </xf>
    <xf numFmtId="0" fontId="18" fillId="0" borderId="85" applyAlignment="1" pivotButton="0" quotePrefix="0" xfId="0">
      <alignment horizontal="center" vertical="center"/>
    </xf>
    <xf numFmtId="0" fontId="18" fillId="0" borderId="0" applyAlignment="1" pivotButton="0" quotePrefix="0" xfId="0">
      <alignment horizontal="center" vertical="center"/>
    </xf>
    <xf numFmtId="164" fontId="18" fillId="0" borderId="82" applyAlignment="1" pivotButton="0" quotePrefix="0" xfId="0">
      <alignment horizontal="center" vertical="center"/>
    </xf>
    <xf numFmtId="0" fontId="18" fillId="0" borderId="82" applyAlignment="1" pivotButton="0" quotePrefix="0" xfId="0">
      <alignment horizontal="center" vertical="center"/>
    </xf>
    <xf numFmtId="0" fontId="18" fillId="0" borderId="83" applyAlignment="1" pivotButton="0" quotePrefix="0" xfId="0">
      <alignment horizontal="center" vertical="center"/>
    </xf>
    <xf numFmtId="0" fontId="18" fillId="0" borderId="17" applyAlignment="1" pivotButton="0" quotePrefix="0" xfId="0">
      <alignment horizontal="center" vertical="center"/>
    </xf>
    <xf numFmtId="0" fontId="18" fillId="0" borderId="79" applyAlignment="1" pivotButton="0" quotePrefix="0" xfId="0">
      <alignment horizontal="center" vertical="center"/>
    </xf>
    <xf numFmtId="0" fontId="18" fillId="0" borderId="0" applyAlignment="1" pivotButton="0" quotePrefix="0" xfId="0">
      <alignment horizontal="center" vertical="center"/>
    </xf>
    <xf numFmtId="0" fontId="18" fillId="0" borderId="74" applyAlignment="1" pivotButton="0" quotePrefix="0" xfId="0">
      <alignment horizontal="center" vertical="center"/>
    </xf>
    <xf numFmtId="0" fontId="18" fillId="0" borderId="40" applyAlignment="1" pivotButton="0" quotePrefix="0" xfId="0">
      <alignment horizontal="center" vertical="center"/>
    </xf>
    <xf numFmtId="165" fontId="18" fillId="0" borderId="60" applyAlignment="1" pivotButton="0" quotePrefix="0" xfId="0">
      <alignment horizontal="center" vertical="center"/>
    </xf>
    <xf numFmtId="165" fontId="18" fillId="0" borderId="35" applyAlignment="1" pivotButton="0" quotePrefix="0" xfId="0">
      <alignment horizontal="center" vertical="center"/>
    </xf>
    <xf numFmtId="165" fontId="18" fillId="0" borderId="12" applyAlignment="1" pivotButton="0" quotePrefix="0" xfId="0">
      <alignment horizontal="center" vertical="center"/>
    </xf>
    <xf numFmtId="0" fontId="18" fillId="0" borderId="3" applyAlignment="1" pivotButton="0" quotePrefix="0" xfId="0">
      <alignment horizontal="center" vertical="center"/>
    </xf>
    <xf numFmtId="4" fontId="18" fillId="0" borderId="3" applyAlignment="1" pivotButton="0" quotePrefix="0" xfId="1">
      <alignment vertical="center"/>
    </xf>
    <xf numFmtId="40" fontId="18" fillId="0" borderId="0" applyAlignment="1" pivotButton="0" quotePrefix="0" xfId="1">
      <alignment vertical="center"/>
    </xf>
    <xf numFmtId="166" fontId="18" fillId="0" borderId="47" applyAlignment="1" pivotButton="0" quotePrefix="0" xfId="1">
      <alignment vertical="center"/>
    </xf>
    <xf numFmtId="0" fontId="18" fillId="0" borderId="2" applyAlignment="1" pivotButton="0" quotePrefix="0" xfId="0">
      <alignment horizontal="center" vertical="center"/>
    </xf>
    <xf numFmtId="168" fontId="18" fillId="0" borderId="2" applyAlignment="1" pivotButton="0" quotePrefix="0" xfId="0">
      <alignment vertical="center"/>
    </xf>
    <xf numFmtId="4" fontId="18" fillId="0" borderId="2" applyAlignment="1" pivotButton="0" quotePrefix="0" xfId="1">
      <alignment vertical="center"/>
    </xf>
    <xf numFmtId="166" fontId="18" fillId="0" borderId="45" applyAlignment="1" pivotButton="0" quotePrefix="0" xfId="1">
      <alignment vertical="center"/>
    </xf>
    <xf numFmtId="0" fontId="18" fillId="0" borderId="9" applyAlignment="1" pivotButton="0" quotePrefix="0" xfId="0">
      <alignment horizontal="center" vertical="center"/>
    </xf>
    <xf numFmtId="168" fontId="18" fillId="0" borderId="9" applyAlignment="1" pivotButton="0" quotePrefix="0" xfId="0">
      <alignment vertical="center"/>
    </xf>
    <xf numFmtId="4" fontId="18" fillId="0" borderId="9" applyAlignment="1" pivotButton="0" quotePrefix="0" xfId="1">
      <alignment vertical="center"/>
    </xf>
    <xf numFmtId="166" fontId="18" fillId="0" borderId="48" applyAlignment="1" pivotButton="0" quotePrefix="0" xfId="1">
      <alignment vertical="center"/>
    </xf>
    <xf numFmtId="168" fontId="18" fillId="0" borderId="11" applyAlignment="1" pivotButton="0" quotePrefix="0" xfId="0">
      <alignment vertical="center"/>
    </xf>
    <xf numFmtId="40" fontId="18" fillId="0" borderId="2" applyAlignment="1" pivotButton="0" quotePrefix="0" xfId="1">
      <alignment vertical="center"/>
    </xf>
    <xf numFmtId="40" fontId="18" fillId="0" borderId="9" applyAlignment="1" pivotButton="0" quotePrefix="0" xfId="1">
      <alignment vertical="center"/>
    </xf>
    <xf numFmtId="0" fontId="18" fillId="0" borderId="0" applyAlignment="1" pivotButton="0" quotePrefix="0" xfId="0">
      <alignment vertical="center"/>
    </xf>
    <xf numFmtId="0" fontId="5" fillId="0" borderId="34" applyAlignment="1" pivotButton="0" quotePrefix="0" xfId="1">
      <alignment vertical="center"/>
    </xf>
    <xf numFmtId="0" fontId="5" fillId="0" borderId="39" applyAlignment="1" pivotButton="0" quotePrefix="0" xfId="1">
      <alignment vertical="center"/>
    </xf>
    <xf numFmtId="0" fontId="5" fillId="0" borderId="15" applyAlignment="1" pivotButton="0" quotePrefix="0" xfId="1">
      <alignment vertical="center"/>
    </xf>
    <xf numFmtId="0" fontId="5" fillId="0" borderId="13" applyAlignment="1" pivotButton="0" quotePrefix="0" xfId="1">
      <alignment vertical="center"/>
    </xf>
    <xf numFmtId="0" fontId="5" fillId="0" borderId="34" applyAlignment="1" pivotButton="0" quotePrefix="0" xfId="1">
      <alignment vertical="center"/>
    </xf>
    <xf numFmtId="0" fontId="5" fillId="0" borderId="13" applyAlignment="1" pivotButton="0" quotePrefix="0" xfId="1">
      <alignment vertical="center"/>
    </xf>
    <xf numFmtId="0" fontId="5" fillId="0" borderId="38" applyAlignment="1" pivotButton="0" quotePrefix="0" xfId="1">
      <alignment vertical="center"/>
    </xf>
    <xf numFmtId="0" fontId="5" fillId="0" borderId="14" applyAlignment="1" pivotButton="0" quotePrefix="0" xfId="1">
      <alignment vertical="center"/>
    </xf>
    <xf numFmtId="0" fontId="5" fillId="0" borderId="107" applyAlignment="1" pivotButton="0" quotePrefix="0" xfId="1">
      <alignment vertical="center"/>
    </xf>
    <xf numFmtId="0" fontId="5" fillId="0" borderId="108" applyAlignment="1" pivotButton="0" quotePrefix="0" xfId="1">
      <alignment vertical="center"/>
    </xf>
    <xf numFmtId="0" fontId="5" fillId="0" borderId="37" applyAlignment="1" pivotButton="0" quotePrefix="0" xfId="1">
      <alignment vertical="center"/>
    </xf>
    <xf numFmtId="0" fontId="5" fillId="0" borderId="16" applyAlignment="1" pivotButton="0" quotePrefix="0" xfId="1">
      <alignment vertical="center"/>
    </xf>
    <xf numFmtId="0" fontId="5" fillId="6" borderId="107" applyAlignment="1" pivotButton="0" quotePrefix="0" xfId="1">
      <alignment vertical="center"/>
    </xf>
    <xf numFmtId="0" fontId="5" fillId="6" borderId="108" applyAlignment="1" pivotButton="0" quotePrefix="0" xfId="1">
      <alignment vertical="center"/>
    </xf>
    <xf numFmtId="0" fontId="5" fillId="6" borderId="34" applyAlignment="1" pivotButton="0" quotePrefix="0" xfId="1">
      <alignment vertical="center"/>
    </xf>
    <xf numFmtId="0" fontId="5" fillId="6" borderId="13" applyAlignment="1" pivotButton="0" quotePrefix="0" xfId="1">
      <alignment vertical="center"/>
    </xf>
    <xf numFmtId="0" fontId="5" fillId="6" borderId="38" applyAlignment="1" pivotButton="0" quotePrefix="0" xfId="1">
      <alignment vertical="center"/>
    </xf>
    <xf numFmtId="0" fontId="5" fillId="6" borderId="14" applyAlignment="1" pivotButton="0" quotePrefix="0" xfId="1">
      <alignment vertical="center"/>
    </xf>
    <xf numFmtId="0" fontId="5" fillId="0" borderId="114" applyAlignment="1" pivotButton="0" quotePrefix="0" xfId="1">
      <alignment vertical="center"/>
    </xf>
    <xf numFmtId="0" fontId="5" fillId="0" borderId="28" applyAlignment="1" pivotButton="0" quotePrefix="0" xfId="1">
      <alignment vertical="center"/>
    </xf>
    <xf numFmtId="170" fontId="5" fillId="2" borderId="75" applyAlignment="1" pivotButton="0" quotePrefix="0" xfId="0">
      <alignment horizontal="center" vertical="center"/>
    </xf>
    <xf numFmtId="0" fontId="5" fillId="2" borderId="7" applyAlignment="1" pivotButton="0" quotePrefix="0" xfId="0">
      <alignment horizontal="center" vertical="center"/>
    </xf>
    <xf numFmtId="0" fontId="5" fillId="2" borderId="36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/>
    </xf>
    <xf numFmtId="0" fontId="5" fillId="0" borderId="12" applyAlignment="1" pivotButton="0" quotePrefix="0" xfId="0">
      <alignment horizontal="center" vertical="center"/>
    </xf>
    <xf numFmtId="58" fontId="18" fillId="0" borderId="7" applyAlignment="1" pivotButton="0" quotePrefix="0" xfId="3">
      <alignment horizontal="center" vertical="center"/>
    </xf>
    <xf numFmtId="0" fontId="5" fillId="2" borderId="6" applyAlignment="1" pivotButton="0" quotePrefix="0" xfId="0">
      <alignment vertical="center"/>
    </xf>
    <xf numFmtId="0" fontId="18" fillId="0" borderId="99" applyAlignment="1" pivotButton="0" quotePrefix="0" xfId="0">
      <alignment horizontal="center" vertical="center"/>
    </xf>
    <xf numFmtId="0" fontId="18" fillId="0" borderId="85" applyAlignment="1" pivotButton="0" quotePrefix="0" xfId="0">
      <alignment vertical="center"/>
    </xf>
    <xf numFmtId="0" fontId="18" fillId="0" borderId="85" applyAlignment="1" pivotButton="0" quotePrefix="0" xfId="0">
      <alignment vertical="center"/>
    </xf>
    <xf numFmtId="0" fontId="18" fillId="0" borderId="100" applyAlignment="1" pivotButton="0" quotePrefix="0" xfId="0">
      <alignment horizontal="center" vertical="center"/>
    </xf>
    <xf numFmtId="0" fontId="18" fillId="0" borderId="8" applyAlignment="1" pivotButton="0" quotePrefix="0" xfId="0">
      <alignment horizontal="center" vertical="center"/>
    </xf>
    <xf numFmtId="164" fontId="18" fillId="0" borderId="84" applyAlignment="1" pivotButton="0" quotePrefix="0" xfId="0">
      <alignment horizontal="center" vertical="center"/>
    </xf>
    <xf numFmtId="0" fontId="18" fillId="0" borderId="54" applyAlignment="1" pivotButton="0" quotePrefix="0" xfId="0">
      <alignment horizontal="center" vertical="center"/>
    </xf>
    <xf numFmtId="0" fontId="18" fillId="8" borderId="73" applyAlignment="1" pivotButton="0" quotePrefix="0" xfId="0">
      <alignment horizontal="center" vertical="center"/>
    </xf>
    <xf numFmtId="0" fontId="18" fillId="8" borderId="77" applyAlignment="1" pivotButton="0" quotePrefix="0" xfId="0">
      <alignment horizontal="center" vertical="center"/>
    </xf>
    <xf numFmtId="170" fontId="18" fillId="3" borderId="74" applyAlignment="1" pivotButton="0" quotePrefix="0" xfId="0">
      <alignment horizontal="center" vertical="center"/>
    </xf>
    <xf numFmtId="170" fontId="18" fillId="3" borderId="70" applyAlignment="1" pivotButton="0" quotePrefix="0" xfId="0">
      <alignment horizontal="center" vertical="center"/>
    </xf>
    <xf numFmtId="170" fontId="18" fillId="0" borderId="75" applyAlignment="1" pivotButton="0" quotePrefix="0" xfId="0">
      <alignment horizontal="center" vertical="center"/>
    </xf>
    <xf numFmtId="170" fontId="18" fillId="0" borderId="32" applyAlignment="1" pivotButton="0" quotePrefix="0" xfId="0">
      <alignment horizontal="center" vertical="center"/>
    </xf>
    <xf numFmtId="170" fontId="18" fillId="0" borderId="80" applyAlignment="1" pivotButton="0" quotePrefix="0" xfId="0">
      <alignment horizontal="center" vertical="center"/>
    </xf>
    <xf numFmtId="0" fontId="18" fillId="3" borderId="45" applyAlignment="1" pivotButton="0" quotePrefix="0" xfId="0">
      <alignment horizontal="center" vertical="center"/>
    </xf>
    <xf numFmtId="0" fontId="18" fillId="3" borderId="34" applyAlignment="1" pivotButton="0" quotePrefix="0" xfId="0">
      <alignment horizontal="center" vertical="center"/>
    </xf>
    <xf numFmtId="0" fontId="18" fillId="0" borderId="45" applyAlignment="1" pivotButton="0" quotePrefix="0" xfId="0">
      <alignment horizontal="center" vertical="center"/>
    </xf>
    <xf numFmtId="0" fontId="18" fillId="0" borderId="7" applyAlignment="1" pivotButton="0" quotePrefix="0" xfId="0">
      <alignment horizontal="center" vertical="center"/>
    </xf>
    <xf numFmtId="0" fontId="18" fillId="0" borderId="2" applyAlignment="1" pivotButton="0" quotePrefix="0" xfId="0">
      <alignment horizontal="center" vertical="center"/>
    </xf>
    <xf numFmtId="0" fontId="18" fillId="0" borderId="13" applyAlignment="1" pivotButton="0" quotePrefix="0" xfId="0">
      <alignment horizontal="center" vertical="center"/>
    </xf>
    <xf numFmtId="0" fontId="18" fillId="3" borderId="46" applyAlignment="1" pivotButton="0" quotePrefix="0" xfId="0">
      <alignment horizontal="center" vertical="center"/>
    </xf>
    <xf numFmtId="0" fontId="18" fillId="3" borderId="58" applyAlignment="1" pivotButton="0" quotePrefix="0" xfId="0">
      <alignment horizontal="center" vertical="center"/>
    </xf>
    <xf numFmtId="0" fontId="18" fillId="0" borderId="46" applyAlignment="1" pivotButton="0" quotePrefix="0" xfId="0">
      <alignment horizontal="center" vertical="center"/>
    </xf>
    <xf numFmtId="0" fontId="18" fillId="0" borderId="36" applyAlignment="1" pivotButton="0" quotePrefix="0" xfId="0">
      <alignment horizontal="center" vertical="center"/>
    </xf>
    <xf numFmtId="0" fontId="18" fillId="0" borderId="35" applyAlignment="1" pivotButton="0" quotePrefix="0" xfId="0">
      <alignment horizontal="center" vertical="center"/>
    </xf>
    <xf numFmtId="0" fontId="18" fillId="0" borderId="81" applyAlignment="1" pivotButton="0" quotePrefix="0" xfId="0">
      <alignment horizontal="center" vertical="center"/>
    </xf>
    <xf numFmtId="0" fontId="18" fillId="0" borderId="59" applyAlignment="1" pivotButton="0" quotePrefix="0" xfId="0">
      <alignment horizontal="center" vertical="center"/>
    </xf>
    <xf numFmtId="0" fontId="18" fillId="0" borderId="5" applyAlignment="1" pivotButton="0" quotePrefix="0" xfId="0">
      <alignment horizontal="center" vertical="center"/>
    </xf>
    <xf numFmtId="0" fontId="18" fillId="0" borderId="12" applyAlignment="1" pivotButton="0" quotePrefix="0" xfId="0">
      <alignment horizontal="center" vertical="center"/>
    </xf>
    <xf numFmtId="0" fontId="18" fillId="3" borderId="40" applyAlignment="1" pivotButton="0" quotePrefix="0" xfId="0">
      <alignment horizontal="center" vertical="center"/>
    </xf>
    <xf numFmtId="165" fontId="18" fillId="3" borderId="4" applyAlignment="1" pivotButton="0" quotePrefix="0" xfId="0">
      <alignment horizontal="center" vertical="center"/>
    </xf>
    <xf numFmtId="0" fontId="18" fillId="0" borderId="43" applyAlignment="1" pivotButton="0" quotePrefix="0" xfId="0">
      <alignment horizontal="center" vertical="center"/>
    </xf>
    <xf numFmtId="0" fontId="18" fillId="0" borderId="40" applyAlignment="1" pivotButton="0" quotePrefix="0" xfId="0">
      <alignment horizontal="center" vertical="center"/>
    </xf>
    <xf numFmtId="0" fontId="18" fillId="0" borderId="95" applyAlignment="1" pivotButton="0" quotePrefix="0" xfId="0">
      <alignment vertical="center"/>
    </xf>
    <xf numFmtId="0" fontId="18" fillId="0" borderId="3" applyAlignment="1" pivotButton="0" quotePrefix="0" xfId="0">
      <alignment vertical="center"/>
    </xf>
    <xf numFmtId="168" fontId="18" fillId="0" borderId="3" applyAlignment="1" pivotButton="0" quotePrefix="0" xfId="0">
      <alignment vertical="center"/>
    </xf>
    <xf numFmtId="168" fontId="18" fillId="3" borderId="44" applyAlignment="1" pivotButton="0" quotePrefix="0" xfId="0">
      <alignment vertical="center"/>
    </xf>
    <xf numFmtId="168" fontId="18" fillId="3" borderId="6" applyAlignment="1" pivotButton="0" quotePrefix="0" xfId="0">
      <alignment vertical="center"/>
    </xf>
    <xf numFmtId="40" fontId="18" fillId="0" borderId="3" applyAlignment="1" pivotButton="0" quotePrefix="0" xfId="1">
      <alignment vertical="center"/>
    </xf>
    <xf numFmtId="0" fontId="21" fillId="0" borderId="97" applyAlignment="1" pivotButton="0" quotePrefix="0" xfId="0">
      <alignment horizontal="center" vertical="center"/>
    </xf>
    <xf numFmtId="0" fontId="18" fillId="0" borderId="47" applyAlignment="1" pivotButton="0" quotePrefix="0" xfId="0">
      <alignment vertical="center"/>
    </xf>
    <xf numFmtId="0" fontId="18" fillId="7" borderId="10" applyAlignment="1" pivotButton="0" quotePrefix="0" xfId="0">
      <alignment vertical="center"/>
    </xf>
    <xf numFmtId="165" fontId="18" fillId="7" borderId="11" applyAlignment="1" pivotButton="0" quotePrefix="0" xfId="0">
      <alignment horizontal="center" vertical="center"/>
    </xf>
    <xf numFmtId="165" fontId="18" fillId="7" borderId="16" applyAlignment="1" pivotButton="0" quotePrefix="0" xfId="0">
      <alignment horizontal="center" vertical="center"/>
    </xf>
    <xf numFmtId="0" fontId="18" fillId="0" borderId="94" applyAlignment="1" pivotButton="0" quotePrefix="0" xfId="0">
      <alignment vertical="center"/>
    </xf>
    <xf numFmtId="0" fontId="18" fillId="0" borderId="2" applyAlignment="1" pivotButton="0" quotePrefix="0" xfId="0">
      <alignment vertical="center"/>
    </xf>
    <xf numFmtId="168" fontId="18" fillId="0" borderId="2" applyAlignment="1" pivotButton="0" quotePrefix="0" xfId="0">
      <alignment vertical="center"/>
    </xf>
    <xf numFmtId="168" fontId="18" fillId="3" borderId="45" applyAlignment="1" pivotButton="0" quotePrefix="0" xfId="0">
      <alignment vertical="center"/>
    </xf>
    <xf numFmtId="168" fontId="18" fillId="3" borderId="7" applyAlignment="1" pivotButton="0" quotePrefix="0" xfId="0">
      <alignment vertical="center"/>
    </xf>
    <xf numFmtId="0" fontId="21" fillId="0" borderId="92" applyAlignment="1" pivotButton="0" quotePrefix="0" xfId="0">
      <alignment horizontal="center" vertical="center"/>
    </xf>
    <xf numFmtId="0" fontId="18" fillId="0" borderId="45" applyAlignment="1" pivotButton="0" quotePrefix="0" xfId="0">
      <alignment vertical="center"/>
    </xf>
    <xf numFmtId="0" fontId="18" fillId="7" borderId="7" applyAlignment="1" pivotButton="0" quotePrefix="0" xfId="0">
      <alignment vertical="center"/>
    </xf>
    <xf numFmtId="165" fontId="18" fillId="7" borderId="2" applyAlignment="1" pivotButton="0" quotePrefix="0" xfId="0">
      <alignment horizontal="center" vertical="center"/>
    </xf>
    <xf numFmtId="165" fontId="18" fillId="7" borderId="13" applyAlignment="1" pivotButton="0" quotePrefix="0" xfId="0">
      <alignment horizontal="center" vertical="center"/>
    </xf>
    <xf numFmtId="168" fontId="18" fillId="7" borderId="2" applyAlignment="1" pivotButton="0" quotePrefix="0" xfId="0">
      <alignment vertical="center"/>
    </xf>
    <xf numFmtId="168" fontId="18" fillId="7" borderId="13" applyAlignment="1" pivotButton="0" quotePrefix="0" xfId="0">
      <alignment vertical="center"/>
    </xf>
    <xf numFmtId="0" fontId="18" fillId="0" borderId="94" applyAlignment="1" pivotButton="0" quotePrefix="0" xfId="0">
      <alignment vertical="center"/>
    </xf>
    <xf numFmtId="0" fontId="18" fillId="0" borderId="45" applyAlignment="1" pivotButton="0" quotePrefix="0" xfId="0">
      <alignment vertical="center"/>
    </xf>
    <xf numFmtId="166" fontId="18" fillId="0" borderId="2" applyAlignment="1" pivotButton="0" quotePrefix="0" xfId="1">
      <alignment vertical="center"/>
    </xf>
    <xf numFmtId="0" fontId="18" fillId="0" borderId="94" applyAlignment="1" pivotButton="0" quotePrefix="0" xfId="0">
      <alignment vertical="center"/>
    </xf>
    <xf numFmtId="0" fontId="18" fillId="0" borderId="94" applyAlignment="1" pivotButton="0" quotePrefix="0" xfId="0">
      <alignment vertical="center"/>
    </xf>
    <xf numFmtId="0" fontId="18" fillId="7" borderId="7" applyAlignment="1" pivotButton="0" quotePrefix="0" xfId="0">
      <alignment vertical="center"/>
    </xf>
    <xf numFmtId="0" fontId="18" fillId="7" borderId="2" applyAlignment="1" pivotButton="0" quotePrefix="0" xfId="0">
      <alignment vertical="center"/>
    </xf>
    <xf numFmtId="0" fontId="18" fillId="7" borderId="13" applyAlignment="1" pivotButton="0" quotePrefix="0" xfId="0">
      <alignment vertical="center"/>
    </xf>
    <xf numFmtId="0" fontId="18" fillId="0" borderId="96" applyAlignment="1" pivotButton="0" quotePrefix="0" xfId="0">
      <alignment vertical="center"/>
    </xf>
    <xf numFmtId="0" fontId="18" fillId="0" borderId="9" applyAlignment="1" pivotButton="0" quotePrefix="0" xfId="0">
      <alignment vertical="center"/>
    </xf>
    <xf numFmtId="168" fontId="18" fillId="0" borderId="9" applyAlignment="1" pivotButton="0" quotePrefix="0" xfId="0">
      <alignment vertical="center"/>
    </xf>
    <xf numFmtId="168" fontId="18" fillId="3" borderId="48" applyAlignment="1" pivotButton="0" quotePrefix="0" xfId="0">
      <alignment vertical="center"/>
    </xf>
    <xf numFmtId="168" fontId="18" fillId="3" borderId="8" applyAlignment="1" pivotButton="0" quotePrefix="0" xfId="0">
      <alignment vertical="center"/>
    </xf>
    <xf numFmtId="0" fontId="21" fillId="0" borderId="93" applyAlignment="1" pivotButton="0" quotePrefix="0" xfId="0">
      <alignment horizontal="center" vertical="center"/>
    </xf>
    <xf numFmtId="0" fontId="18" fillId="0" borderId="48" applyAlignment="1" pivotButton="0" quotePrefix="0" xfId="0">
      <alignment vertical="center"/>
    </xf>
    <xf numFmtId="0" fontId="18" fillId="7" borderId="8" applyAlignment="1" pivotButton="0" quotePrefix="0" xfId="0">
      <alignment vertical="center"/>
    </xf>
    <xf numFmtId="0" fontId="18" fillId="7" borderId="9" applyAlignment="1" pivotButton="0" quotePrefix="0" xfId="0">
      <alignment vertical="center"/>
    </xf>
    <xf numFmtId="0" fontId="18" fillId="7" borderId="14" applyAlignment="1" pivotButton="0" quotePrefix="0" xfId="0">
      <alignment vertical="center"/>
    </xf>
    <xf numFmtId="0" fontId="18" fillId="0" borderId="2" applyAlignment="1" pivotButton="0" quotePrefix="0" xfId="0">
      <alignment vertical="center"/>
    </xf>
    <xf numFmtId="0" fontId="5" fillId="0" borderId="7" applyAlignment="1" pivotButton="0" quotePrefix="0" xfId="0">
      <alignment horizontal="right" vertical="center"/>
    </xf>
    <xf numFmtId="166" fontId="5" fillId="0" borderId="44" applyAlignment="1" pivotButton="0" quotePrefix="0" xfId="1">
      <alignment vertical="center"/>
    </xf>
    <xf numFmtId="0" fontId="5" fillId="0" borderId="48" applyAlignment="1" pivotButton="0" quotePrefix="0" xfId="0">
      <alignment vertical="center"/>
    </xf>
    <xf numFmtId="0" fontId="18" fillId="0" borderId="6" applyAlignment="1" pivotButton="0" quotePrefix="0" xfId="3">
      <alignment horizontal="center" vertical="center"/>
    </xf>
    <xf numFmtId="0" fontId="18" fillId="0" borderId="3" applyAlignment="1" pivotButton="0" quotePrefix="0" xfId="1">
      <alignment vertical="center"/>
    </xf>
    <xf numFmtId="0" fontId="18" fillId="0" borderId="15" applyAlignment="1" pivotButton="0" quotePrefix="0" xfId="1">
      <alignment vertical="center"/>
    </xf>
    <xf numFmtId="0" fontId="18" fillId="0" borderId="2" applyAlignment="1" pivotButton="0" quotePrefix="0" xfId="1">
      <alignment vertical="center"/>
    </xf>
    <xf numFmtId="0" fontId="18" fillId="0" borderId="13" applyAlignment="1" pivotButton="0" quotePrefix="0" xfId="1">
      <alignment vertical="center"/>
    </xf>
    <xf numFmtId="0" fontId="18" fillId="0" borderId="2" applyAlignment="1" pivotButton="0" quotePrefix="0" xfId="1">
      <alignment vertical="center"/>
    </xf>
    <xf numFmtId="0" fontId="18" fillId="0" borderId="13" applyAlignment="1" pivotButton="0" quotePrefix="0" xfId="1">
      <alignment vertical="center"/>
    </xf>
    <xf numFmtId="0" fontId="18" fillId="6" borderId="2" applyAlignment="1" pivotButton="0" quotePrefix="0" xfId="1">
      <alignment vertical="center"/>
    </xf>
    <xf numFmtId="0" fontId="18" fillId="6" borderId="13" applyAlignment="1" pivotButton="0" quotePrefix="0" xfId="1">
      <alignment vertical="center"/>
    </xf>
    <xf numFmtId="0" fontId="18" fillId="6" borderId="9" applyAlignment="1" pivotButton="0" quotePrefix="0" xfId="1">
      <alignment vertical="center"/>
    </xf>
    <xf numFmtId="0" fontId="18" fillId="6" borderId="14" applyAlignment="1" pivotButton="0" quotePrefix="0" xfId="1">
      <alignment vertical="center"/>
    </xf>
    <xf numFmtId="0" fontId="5" fillId="5" borderId="37" applyAlignment="1" pivotButton="0" quotePrefix="0" xfId="1">
      <alignment vertical="center"/>
    </xf>
    <xf numFmtId="0" fontId="5" fillId="5" borderId="16" applyAlignment="1" pivotButton="0" quotePrefix="0" xfId="1">
      <alignment vertical="center"/>
    </xf>
    <xf numFmtId="0" fontId="5" fillId="5" borderId="34" applyAlignment="1" pivotButton="0" quotePrefix="0" xfId="1">
      <alignment vertical="center"/>
    </xf>
    <xf numFmtId="0" fontId="5" fillId="5" borderId="13" applyAlignment="1" pivotButton="0" quotePrefix="0" xfId="1">
      <alignment vertical="center"/>
    </xf>
    <xf numFmtId="0" fontId="5" fillId="5" borderId="38" applyAlignment="1" pivotButton="0" quotePrefix="0" xfId="1">
      <alignment vertical="center"/>
    </xf>
    <xf numFmtId="0" fontId="5" fillId="5" borderId="14" applyAlignment="1" pivotButton="0" quotePrefix="0" xfId="1">
      <alignment vertical="center"/>
    </xf>
    <xf numFmtId="40" fontId="5" fillId="0" borderId="104" applyAlignment="1" pivotButton="0" quotePrefix="0" xfId="1">
      <alignment vertical="center"/>
    </xf>
    <xf numFmtId="164" fontId="18" fillId="0" borderId="0" applyAlignment="1" pivotButton="0" quotePrefix="0" xfId="0">
      <alignment horizontal="center" vertical="center"/>
    </xf>
    <xf numFmtId="0" fontId="18" fillId="0" borderId="10" applyAlignment="1" pivotButton="0" quotePrefix="0" xfId="0">
      <alignment vertical="center"/>
    </xf>
    <xf numFmtId="0" fontId="18" fillId="0" borderId="16" applyAlignment="1" pivotButton="0" quotePrefix="0" xfId="0">
      <alignment vertical="center"/>
    </xf>
    <xf numFmtId="168" fontId="18" fillId="0" borderId="10" applyAlignment="1" pivotButton="0" quotePrefix="0" xfId="0">
      <alignment vertical="center"/>
    </xf>
    <xf numFmtId="168" fontId="18" fillId="0" borderId="16" applyAlignment="1" pivotButton="0" quotePrefix="0" xfId="0">
      <alignment vertical="center"/>
    </xf>
    <xf numFmtId="0" fontId="18" fillId="0" borderId="7" applyAlignment="1" pivotButton="0" quotePrefix="0" xfId="0">
      <alignment vertical="center"/>
    </xf>
    <xf numFmtId="0" fontId="18" fillId="0" borderId="13" applyAlignment="1" pivotButton="0" quotePrefix="0" xfId="0">
      <alignment vertical="center"/>
    </xf>
    <xf numFmtId="168" fontId="18" fillId="0" borderId="7" applyAlignment="1" pivotButton="0" quotePrefix="0" xfId="0">
      <alignment vertical="center"/>
    </xf>
    <xf numFmtId="168" fontId="18" fillId="0" borderId="13" applyAlignment="1" pivotButton="0" quotePrefix="0" xfId="0">
      <alignment vertical="center"/>
    </xf>
    <xf numFmtId="168" fontId="18" fillId="0" borderId="8" applyAlignment="1" pivotButton="0" quotePrefix="0" xfId="0">
      <alignment vertical="center"/>
    </xf>
    <xf numFmtId="168" fontId="18" fillId="0" borderId="14" applyAlignment="1" pivotButton="0" quotePrefix="0" xfId="0">
      <alignment vertical="center"/>
    </xf>
    <xf numFmtId="0" fontId="18" fillId="0" borderId="8" applyAlignment="1" pivotButton="0" quotePrefix="0" xfId="0">
      <alignment vertical="center"/>
    </xf>
    <xf numFmtId="0" fontId="18" fillId="0" borderId="14" applyAlignment="1" pivotButton="0" quotePrefix="0" xfId="0">
      <alignment vertical="center"/>
    </xf>
    <xf numFmtId="0" fontId="5" fillId="0" borderId="15" applyAlignment="1" pivotButton="0" quotePrefix="0" xfId="0">
      <alignment vertical="center"/>
    </xf>
    <xf numFmtId="0" fontId="5" fillId="0" borderId="44" applyAlignment="1" pivotButton="0" quotePrefix="0" xfId="0">
      <alignment vertical="center"/>
    </xf>
    <xf numFmtId="0" fontId="9" fillId="0" borderId="1" applyAlignment="1" pivotButton="0" quotePrefix="0" xfId="0">
      <alignment horizontal="center" vertical="center"/>
    </xf>
    <xf numFmtId="171" fontId="9" fillId="0" borderId="1" applyAlignment="1" pivotButton="0" quotePrefix="0" xfId="0">
      <alignment vertical="center"/>
    </xf>
    <xf numFmtId="40" fontId="5" fillId="0" borderId="71" applyAlignment="1" pivotButton="0" quotePrefix="0" xfId="1">
      <alignment vertical="center"/>
    </xf>
    <xf numFmtId="171" fontId="9" fillId="0" borderId="1" applyAlignment="1" pivotButton="0" quotePrefix="0" xfId="0">
      <alignment horizontal="right" vertical="center"/>
    </xf>
    <xf numFmtId="40" fontId="18" fillId="0" borderId="119" applyAlignment="1" pivotButton="0" quotePrefix="0" xfId="1">
      <alignment vertical="center"/>
    </xf>
    <xf numFmtId="40" fontId="18" fillId="0" borderId="33" applyAlignment="1" pivotButton="0" quotePrefix="0" xfId="1">
      <alignment vertical="center"/>
    </xf>
    <xf numFmtId="40" fontId="18" fillId="0" borderId="72" applyAlignment="1" pivotButton="0" quotePrefix="0" xfId="1">
      <alignment vertical="center"/>
    </xf>
    <xf numFmtId="0" fontId="17" fillId="0" borderId="118" applyAlignment="1" pivotButton="0" quotePrefix="0" xfId="0">
      <alignment horizontal="center" vertical="center"/>
    </xf>
    <xf numFmtId="0" fontId="17" fillId="0" borderId="5" applyAlignment="1" pivotButton="0" quotePrefix="0" xfId="0">
      <alignment horizontal="center" vertical="center"/>
    </xf>
    <xf numFmtId="0" fontId="5" fillId="0" borderId="118" applyAlignment="1" pivotButton="0" quotePrefix="0" xfId="0">
      <alignment horizontal="center" vertical="center"/>
    </xf>
    <xf numFmtId="40" fontId="5" fillId="0" borderId="119" applyAlignment="1" pivotButton="0" quotePrefix="0" xfId="1">
      <alignment vertical="center"/>
    </xf>
    <xf numFmtId="40" fontId="5" fillId="0" borderId="33" applyAlignment="1" pivotButton="0" quotePrefix="0" xfId="1">
      <alignment vertical="center"/>
    </xf>
    <xf numFmtId="40" fontId="5" fillId="0" borderId="41" applyAlignment="1" pivotButton="0" quotePrefix="0" xfId="1">
      <alignment vertical="center"/>
    </xf>
    <xf numFmtId="40" fontId="5" fillId="0" borderId="72" applyAlignment="1" pivotButton="0" quotePrefix="0" xfId="1">
      <alignment vertical="center"/>
    </xf>
    <xf numFmtId="49" fontId="9" fillId="0" borderId="1" applyAlignment="1" pivotButton="0" quotePrefix="0" xfId="0">
      <alignment horizontal="right" vertical="center"/>
    </xf>
    <xf numFmtId="0" fontId="9" fillId="0" borderId="1" applyAlignment="1" pivotButton="0" quotePrefix="0" xfId="0">
      <alignment horizontal="right" vertical="center"/>
    </xf>
    <xf numFmtId="0" fontId="5" fillId="0" borderId="63" applyAlignment="1" pivotButton="0" quotePrefix="0" xfId="0">
      <alignment horizontal="center" vertical="center"/>
    </xf>
    <xf numFmtId="0" fontId="5" fillId="0" borderId="67" applyAlignment="1" pivotButton="0" quotePrefix="0" xfId="0">
      <alignment horizontal="center" vertical="center"/>
    </xf>
    <xf numFmtId="0" fontId="5" fillId="0" borderId="76" applyAlignment="1" pivotButton="0" quotePrefix="0" xfId="0">
      <alignment horizontal="center" vertical="center"/>
    </xf>
    <xf numFmtId="0" fontId="5" fillId="7" borderId="0" applyAlignment="1" pivotButton="0" quotePrefix="0" xfId="0">
      <alignment vertical="center"/>
    </xf>
    <xf numFmtId="164" fontId="5" fillId="0" borderId="9" applyAlignment="1" pivotButton="0" quotePrefix="0" xfId="0">
      <alignment horizontal="center" vertical="center"/>
    </xf>
    <xf numFmtId="164" fontId="5" fillId="0" borderId="29" applyAlignment="1" pivotButton="0" quotePrefix="0" xfId="0">
      <alignment horizontal="center" vertical="center"/>
    </xf>
    <xf numFmtId="164" fontId="5" fillId="0" borderId="14" applyAlignment="1" pivotButton="0" quotePrefix="0" xfId="0">
      <alignment horizontal="center" vertical="center"/>
    </xf>
    <xf numFmtId="164" fontId="5" fillId="0" borderId="2" applyAlignment="1" pivotButton="0" quotePrefix="0" xfId="0">
      <alignment horizontal="center" vertical="center"/>
    </xf>
    <xf numFmtId="164" fontId="5" fillId="0" borderId="28" applyAlignment="1" pivotButton="0" quotePrefix="0" xfId="0">
      <alignment horizontal="center" vertical="center"/>
    </xf>
    <xf numFmtId="164" fontId="5" fillId="0" borderId="13" applyAlignment="1" pivotButton="0" quotePrefix="0" xfId="0">
      <alignment horizontal="center" vertical="center"/>
    </xf>
    <xf numFmtId="0" fontId="5" fillId="0" borderId="102" applyAlignment="1" pivotButton="0" quotePrefix="0" xfId="0">
      <alignment horizontal="center" vertical="center" wrapText="1"/>
    </xf>
    <xf numFmtId="0" fontId="5" fillId="0" borderId="102" applyAlignment="1" pivotButton="0" quotePrefix="0" xfId="0">
      <alignment horizontal="center" vertical="center"/>
    </xf>
    <xf numFmtId="0" fontId="5" fillId="0" borderId="84" applyAlignment="1" pivotButton="0" quotePrefix="0" xfId="0">
      <alignment horizontal="center" vertical="center"/>
    </xf>
    <xf numFmtId="0" fontId="5" fillId="0" borderId="78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/>
    </xf>
    <xf numFmtId="0" fontId="5" fillId="0" borderId="85" applyAlignment="1" pivotButton="0" quotePrefix="0" xfId="0">
      <alignment horizontal="center" vertical="center"/>
    </xf>
    <xf numFmtId="0" fontId="5" fillId="0" borderId="77" applyAlignment="1" pivotButton="0" quotePrefix="0" xfId="0">
      <alignment horizontal="center" vertical="center"/>
    </xf>
    <xf numFmtId="0" fontId="5" fillId="0" borderId="78" applyAlignment="1" pivotButton="0" quotePrefix="0" xfId="0">
      <alignment horizontal="center" vertical="center"/>
    </xf>
    <xf numFmtId="0" fontId="14" fillId="0" borderId="51" applyAlignment="1" pivotButton="0" quotePrefix="0" xfId="3">
      <alignment horizontal="center" vertical="center" wrapText="1"/>
    </xf>
    <xf numFmtId="0" fontId="14" fillId="0" borderId="52" applyAlignment="1" pivotButton="0" quotePrefix="0" xfId="3">
      <alignment horizontal="center" vertical="center"/>
    </xf>
    <xf numFmtId="0" fontId="14" fillId="0" borderId="56" applyAlignment="1" pivotButton="0" quotePrefix="0" xfId="3">
      <alignment horizontal="center" vertical="center"/>
    </xf>
    <xf numFmtId="0" fontId="14" fillId="0" borderId="53" applyAlignment="1" pivotButton="0" quotePrefix="0" xfId="3">
      <alignment horizontal="center" vertical="center"/>
    </xf>
    <xf numFmtId="0" fontId="14" fillId="0" borderId="60" applyAlignment="1" pivotButton="0" quotePrefix="0" xfId="3">
      <alignment horizontal="center" vertical="center"/>
    </xf>
    <xf numFmtId="0" fontId="14" fillId="0" borderId="54" applyAlignment="1" pivotButton="0" quotePrefix="0" xfId="3">
      <alignment horizontal="center" vertical="center"/>
    </xf>
    <xf numFmtId="0" fontId="14" fillId="0" borderId="51" applyAlignment="1" pivotButton="0" quotePrefix="0" xfId="3">
      <alignment horizontal="center" vertical="center"/>
    </xf>
    <xf numFmtId="0" fontId="17" fillId="0" borderId="86" applyAlignment="1" pivotButton="0" quotePrefix="0" xfId="0">
      <alignment horizontal="center" vertical="center" wrapText="1"/>
    </xf>
    <xf numFmtId="0" fontId="17" fillId="0" borderId="41" applyAlignment="1" pivotButton="0" quotePrefix="0" xfId="0">
      <alignment horizontal="center" vertical="center" wrapText="1"/>
    </xf>
    <xf numFmtId="0" fontId="17" fillId="0" borderId="52" applyAlignment="1" pivotButton="0" quotePrefix="0" xfId="0">
      <alignment horizontal="center" vertical="center" wrapText="1"/>
    </xf>
    <xf numFmtId="0" fontId="17" fillId="0" borderId="71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17" fillId="0" borderId="53" applyAlignment="1" pivotButton="0" quotePrefix="0" xfId="0">
      <alignment horizontal="center" vertical="center" wrapText="1"/>
    </xf>
    <xf numFmtId="0" fontId="17" fillId="0" borderId="87" applyAlignment="1" pivotButton="0" quotePrefix="0" xfId="0">
      <alignment horizontal="center" vertical="center" wrapText="1"/>
    </xf>
    <xf numFmtId="0" fontId="17" fillId="0" borderId="42" applyAlignment="1" pivotButton="0" quotePrefix="0" xfId="0">
      <alignment horizontal="center" vertical="center" wrapText="1"/>
    </xf>
    <xf numFmtId="0" fontId="17" fillId="0" borderId="54" applyAlignment="1" pivotButton="0" quotePrefix="0" xfId="0">
      <alignment horizontal="center" vertical="center" wrapText="1"/>
    </xf>
    <xf numFmtId="0" fontId="11" fillId="0" borderId="61" applyAlignment="1" pivotButton="0" quotePrefix="0" xfId="0">
      <alignment horizontal="center" vertical="center"/>
    </xf>
    <xf numFmtId="0" fontId="11" fillId="0" borderId="41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62" applyAlignment="1" pivotButton="0" quotePrefix="0" xfId="0">
      <alignment horizontal="center" vertical="center"/>
    </xf>
    <xf numFmtId="0" fontId="11" fillId="0" borderId="42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7" fillId="0" borderId="111" applyAlignment="1" pivotButton="0" quotePrefix="0" xfId="0">
      <alignment horizontal="center" vertical="center"/>
    </xf>
    <xf numFmtId="0" fontId="17" fillId="0" borderId="112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0" fontId="17" fillId="0" borderId="57" applyAlignment="1" pivotButton="0" quotePrefix="0" xfId="0">
      <alignment horizontal="center" vertical="center"/>
    </xf>
    <xf numFmtId="0" fontId="17" fillId="0" borderId="72" applyAlignment="1" pivotButton="0" quotePrefix="0" xfId="0">
      <alignment vertical="center"/>
    </xf>
    <xf numFmtId="0" fontId="17" fillId="0" borderId="38" applyAlignment="1" pivotButton="0" quotePrefix="0" xfId="0">
      <alignment vertical="center"/>
    </xf>
    <xf numFmtId="0" fontId="17" fillId="0" borderId="33" applyAlignment="1" pivotButton="0" quotePrefix="0" xfId="0">
      <alignment vertical="center"/>
    </xf>
    <xf numFmtId="0" fontId="17" fillId="0" borderId="34" applyAlignment="1" pivotButton="0" quotePrefix="0" xfId="0">
      <alignment vertical="center"/>
    </xf>
    <xf numFmtId="0" fontId="17" fillId="0" borderId="89" applyAlignment="1" pivotButton="0" quotePrefix="0" xfId="0">
      <alignment vertical="center"/>
    </xf>
    <xf numFmtId="0" fontId="17" fillId="0" borderId="90" applyAlignment="1" pivotButton="0" quotePrefix="0" xfId="0">
      <alignment vertical="center"/>
    </xf>
    <xf numFmtId="0" fontId="11" fillId="0" borderId="57" applyAlignment="1" pivotButton="0" quotePrefix="0" xfId="0">
      <alignment horizontal="center" vertical="center"/>
    </xf>
    <xf numFmtId="0" fontId="11" fillId="0" borderId="58" applyAlignment="1" pivotButton="0" quotePrefix="0" xfId="0">
      <alignment horizontal="center" vertical="center"/>
    </xf>
    <xf numFmtId="0" fontId="17" fillId="0" borderId="86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0" fontId="17" fillId="0" borderId="52" applyAlignment="1" pivotButton="0" quotePrefix="0" xfId="0">
      <alignment horizontal="center" vertical="center"/>
    </xf>
    <xf numFmtId="0" fontId="17" fillId="0" borderId="29" applyAlignment="1" pivotButton="0" quotePrefix="0" xfId="0">
      <alignment vertical="center"/>
    </xf>
    <xf numFmtId="0" fontId="17" fillId="0" borderId="93" applyAlignment="1" pivotButton="0" quotePrefix="0" xfId="0">
      <alignment vertical="center"/>
    </xf>
    <xf numFmtId="0" fontId="17" fillId="0" borderId="28" applyAlignment="1" pivotButton="0" quotePrefix="0" xfId="0">
      <alignment vertical="center"/>
    </xf>
    <xf numFmtId="0" fontId="17" fillId="0" borderId="92" applyAlignment="1" pivotButton="0" quotePrefix="0" xfId="0">
      <alignment vertical="center"/>
    </xf>
    <xf numFmtId="0" fontId="17" fillId="0" borderId="88" applyAlignment="1" pivotButton="0" quotePrefix="0" xfId="0">
      <alignment vertical="center"/>
    </xf>
    <xf numFmtId="0" fontId="17" fillId="0" borderId="89" applyAlignment="1" pivotButton="0" quotePrefix="0" xfId="0">
      <alignment vertical="center"/>
    </xf>
    <xf numFmtId="0" fontId="17" fillId="0" borderId="91" applyAlignment="1" pivotButton="0" quotePrefix="0" xfId="0">
      <alignment vertical="center"/>
    </xf>
    <xf numFmtId="0" fontId="17" fillId="0" borderId="5" applyAlignment="1" pivotButton="0" quotePrefix="0" xfId="0">
      <alignment horizontal="center" vertical="center"/>
    </xf>
    <xf numFmtId="0" fontId="17" fillId="0" borderId="64" applyAlignment="1" pivotButton="0" quotePrefix="0" xfId="0">
      <alignment horizontal="center" vertical="center"/>
    </xf>
    <xf numFmtId="0" fontId="17" fillId="0" borderId="69" applyAlignment="1" pivotButton="0" quotePrefix="0" xfId="0">
      <alignment horizontal="center" vertical="center"/>
    </xf>
    <xf numFmtId="0" fontId="11" fillId="0" borderId="65" applyAlignment="1" pivotButton="0" quotePrefix="0" xfId="0">
      <alignment horizontal="center" vertical="center"/>
    </xf>
    <xf numFmtId="0" fontId="11" fillId="0" borderId="66" applyAlignment="1" pivotButton="0" quotePrefix="0" xfId="0">
      <alignment horizontal="center" vertical="center"/>
    </xf>
    <xf numFmtId="0" fontId="5" fillId="0" borderId="68" applyAlignment="1" pivotButton="0" quotePrefix="0" xfId="0">
      <alignment horizontal="center" vertical="center"/>
    </xf>
    <xf numFmtId="170" fontId="11" fillId="0" borderId="61" applyAlignment="1" pivotButton="0" quotePrefix="0" xfId="0">
      <alignment horizontal="center" vertical="center"/>
    </xf>
    <xf numFmtId="170" fontId="11" fillId="0" borderId="57" applyAlignment="1" pivotButton="0" quotePrefix="0" xfId="0">
      <alignment horizontal="center" vertical="center"/>
    </xf>
    <xf numFmtId="170" fontId="11" fillId="0" borderId="62" applyAlignment="1" pivotButton="0" quotePrefix="0" xfId="0">
      <alignment horizontal="center" vertical="center"/>
    </xf>
    <xf numFmtId="170" fontId="11" fillId="0" borderId="58" applyAlignment="1" pivotButton="0" quotePrefix="0" xfId="0">
      <alignment horizontal="center" vertical="center"/>
    </xf>
    <xf numFmtId="0" fontId="5" fillId="0" borderId="103" applyAlignment="1" pivotButton="0" quotePrefix="0" xfId="0">
      <alignment horizontal="center" vertical="center"/>
    </xf>
    <xf numFmtId="0" fontId="5" fillId="0" borderId="80" applyAlignment="1" pivotButton="0" quotePrefix="0" xfId="0">
      <alignment horizontal="center" vertical="center"/>
    </xf>
    <xf numFmtId="0" fontId="5" fillId="0" borderId="81" applyAlignment="1" pivotButton="0" quotePrefix="0" xfId="0">
      <alignment horizontal="center" vertical="center"/>
    </xf>
    <xf numFmtId="0" fontId="5" fillId="0" borderId="104" applyAlignment="1" pivotButton="0" quotePrefix="0" xfId="0">
      <alignment horizontal="center" vertical="center"/>
    </xf>
    <xf numFmtId="0" fontId="5" fillId="0" borderId="32" applyAlignment="1" pivotButton="0" quotePrefix="0" xfId="0">
      <alignment horizontal="center" vertical="center"/>
    </xf>
    <xf numFmtId="0" fontId="5" fillId="0" borderId="35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/>
    </xf>
    <xf numFmtId="0" fontId="5" fillId="0" borderId="9" applyAlignment="1" pivotButton="0" quotePrefix="0" xfId="0">
      <alignment horizontal="center" vertical="center"/>
    </xf>
    <xf numFmtId="0" fontId="5" fillId="0" borderId="69" applyAlignment="1" pivotButton="0" quotePrefix="0" xfId="0">
      <alignment horizontal="center" vertical="center"/>
    </xf>
    <xf numFmtId="0" fontId="5" fillId="0" borderId="101" applyAlignment="1" pivotButton="0" quotePrefix="0" xfId="0">
      <alignment horizontal="center" vertical="center"/>
    </xf>
    <xf numFmtId="0" fontId="5" fillId="0" borderId="51" applyAlignment="1" pivotButton="0" quotePrefix="0" xfId="0">
      <alignment horizontal="center" vertical="center"/>
    </xf>
    <xf numFmtId="0" fontId="5" fillId="0" borderId="57" applyAlignment="1" pivotButton="0" quotePrefix="0" xfId="0">
      <alignment horizontal="center" vertical="center"/>
    </xf>
    <xf numFmtId="0" fontId="5" fillId="0" borderId="56" applyAlignment="1" pivotButton="0" quotePrefix="0" xfId="0">
      <alignment horizontal="center" vertical="center"/>
    </xf>
    <xf numFmtId="0" fontId="5" fillId="0" borderId="70" applyAlignment="1" pivotButton="0" quotePrefix="0" xfId="0">
      <alignment horizontal="center" vertical="center"/>
    </xf>
    <xf numFmtId="0" fontId="5" fillId="0" borderId="60" applyAlignment="1" pivotButton="0" quotePrefix="0" xfId="0">
      <alignment horizontal="center" vertical="center"/>
    </xf>
    <xf numFmtId="0" fontId="5" fillId="0" borderId="58" applyAlignment="1" pivotButton="0" quotePrefix="0" xfId="0">
      <alignment horizontal="center" vertical="center"/>
    </xf>
    <xf numFmtId="0" fontId="5" fillId="0" borderId="11" applyAlignment="1" pivotButton="0" quotePrefix="0" xfId="0">
      <alignment horizontal="center" vertical="center"/>
    </xf>
    <xf numFmtId="164" fontId="5" fillId="0" borderId="11" applyAlignment="1" pivotButton="0" quotePrefix="0" xfId="0">
      <alignment horizontal="center" vertical="center"/>
    </xf>
    <xf numFmtId="164" fontId="5" fillId="0" borderId="114" applyAlignment="1" pivotButton="0" quotePrefix="0" xfId="0">
      <alignment horizontal="center" vertical="center"/>
    </xf>
    <xf numFmtId="164" fontId="5" fillId="0" borderId="16" applyAlignment="1" pivotButton="0" quotePrefix="0" xfId="0">
      <alignment horizontal="center" vertical="center"/>
    </xf>
    <xf numFmtId="0" fontId="18" fillId="7" borderId="0" applyAlignment="1" pivotButton="0" quotePrefix="0" xfId="0">
      <alignment vertical="center"/>
    </xf>
    <xf numFmtId="164" fontId="18" fillId="0" borderId="2" applyAlignment="1" pivotButton="0" quotePrefix="0" xfId="0">
      <alignment horizontal="center" vertical="center"/>
    </xf>
    <xf numFmtId="164" fontId="18" fillId="0" borderId="28" applyAlignment="1" pivotButton="0" quotePrefix="0" xfId="0">
      <alignment horizontal="center" vertical="center"/>
    </xf>
    <xf numFmtId="164" fontId="18" fillId="0" borderId="13" applyAlignment="1" pivotButton="0" quotePrefix="0" xfId="0">
      <alignment horizontal="center" vertical="center"/>
    </xf>
    <xf numFmtId="0" fontId="14" fillId="0" borderId="51" applyAlignment="1" pivotButton="0" quotePrefix="0" xfId="0">
      <alignment horizontal="center" vertical="center" wrapText="1"/>
    </xf>
    <xf numFmtId="0" fontId="14" fillId="0" borderId="52" applyAlignment="1" pivotButton="0" quotePrefix="0" xfId="0">
      <alignment horizontal="center" vertical="center"/>
    </xf>
    <xf numFmtId="0" fontId="14" fillId="0" borderId="56" applyAlignment="1" pivotButton="0" quotePrefix="0" xfId="0">
      <alignment horizontal="center" vertical="center"/>
    </xf>
    <xf numFmtId="0" fontId="14" fillId="0" borderId="53" applyAlignment="1" pivotButton="0" quotePrefix="0" xfId="0">
      <alignment horizontal="center" vertical="center"/>
    </xf>
    <xf numFmtId="0" fontId="14" fillId="0" borderId="60" applyAlignment="1" pivotButton="0" quotePrefix="0" xfId="0">
      <alignment horizontal="center" vertical="center"/>
    </xf>
    <xf numFmtId="0" fontId="14" fillId="0" borderId="54" applyAlignment="1" pivotButton="0" quotePrefix="0" xfId="0">
      <alignment horizontal="center" vertical="center"/>
    </xf>
    <xf numFmtId="164" fontId="18" fillId="0" borderId="9" applyAlignment="1" pivotButton="0" quotePrefix="0" xfId="0">
      <alignment horizontal="center" vertical="center"/>
    </xf>
    <xf numFmtId="164" fontId="18" fillId="0" borderId="29" applyAlignment="1" pivotButton="0" quotePrefix="0" xfId="0">
      <alignment horizontal="center" vertical="center"/>
    </xf>
    <xf numFmtId="164" fontId="18" fillId="0" borderId="14" applyAlignment="1" pivotButton="0" quotePrefix="0" xfId="0">
      <alignment horizontal="center" vertical="center"/>
    </xf>
    <xf numFmtId="0" fontId="18" fillId="0" borderId="63" applyAlignment="1" pivotButton="0" quotePrefix="0" xfId="0">
      <alignment horizontal="center" vertical="center"/>
    </xf>
    <xf numFmtId="0" fontId="18" fillId="0" borderId="67" applyAlignment="1" pivotButton="0" quotePrefix="0" xfId="0">
      <alignment horizontal="center" vertical="center"/>
    </xf>
    <xf numFmtId="0" fontId="18" fillId="0" borderId="76" applyAlignment="1" pivotButton="0" quotePrefix="0" xfId="0">
      <alignment horizontal="center" vertical="center"/>
    </xf>
    <xf numFmtId="0" fontId="18" fillId="0" borderId="2" applyAlignment="1" pivotButton="0" quotePrefix="0" xfId="0">
      <alignment horizontal="center" vertical="center"/>
    </xf>
    <xf numFmtId="0" fontId="18" fillId="0" borderId="9" applyAlignment="1" pivotButton="0" quotePrefix="0" xfId="0">
      <alignment horizontal="center" vertical="center"/>
    </xf>
    <xf numFmtId="0" fontId="18" fillId="0" borderId="51" applyAlignment="1" pivotButton="0" quotePrefix="0" xfId="0">
      <alignment horizontal="center" vertical="center"/>
    </xf>
    <xf numFmtId="0" fontId="18" fillId="0" borderId="57" applyAlignment="1" pivotButton="0" quotePrefix="0" xfId="0">
      <alignment horizontal="center" vertical="center"/>
    </xf>
    <xf numFmtId="0" fontId="18" fillId="0" borderId="56" applyAlignment="1" pivotButton="0" quotePrefix="0" xfId="0">
      <alignment horizontal="center" vertical="center"/>
    </xf>
    <xf numFmtId="0" fontId="18" fillId="0" borderId="70" applyAlignment="1" pivotButton="0" quotePrefix="0" xfId="0">
      <alignment horizontal="center" vertical="center"/>
    </xf>
    <xf numFmtId="0" fontId="18" fillId="0" borderId="60" applyAlignment="1" pivotButton="0" quotePrefix="0" xfId="0">
      <alignment horizontal="center" vertical="center"/>
    </xf>
    <xf numFmtId="0" fontId="18" fillId="0" borderId="58" applyAlignment="1" pivotButton="0" quotePrefix="0" xfId="0">
      <alignment horizontal="center" vertical="center"/>
    </xf>
    <xf numFmtId="0" fontId="18" fillId="0" borderId="11" applyAlignment="1" pivotButton="0" quotePrefix="0" xfId="0">
      <alignment horizontal="center" vertical="center"/>
    </xf>
    <xf numFmtId="164" fontId="18" fillId="0" borderId="11" applyAlignment="1" pivotButton="0" quotePrefix="0" xfId="0">
      <alignment horizontal="center" vertical="center"/>
    </xf>
    <xf numFmtId="164" fontId="18" fillId="0" borderId="114" applyAlignment="1" pivotButton="0" quotePrefix="0" xfId="0">
      <alignment horizontal="center" vertical="center"/>
    </xf>
    <xf numFmtId="164" fontId="18" fillId="0" borderId="16" applyAlignment="1" pivotButton="0" quotePrefix="0" xfId="0">
      <alignment horizontal="center" vertical="center"/>
    </xf>
    <xf numFmtId="0" fontId="14" fillId="0" borderId="51" applyAlignment="1" pivotButton="0" quotePrefix="0" xfId="0">
      <alignment horizontal="center" vertical="center"/>
    </xf>
    <xf numFmtId="0" fontId="14" fillId="0" borderId="52" applyAlignment="1" pivotButton="0" quotePrefix="0" xfId="0">
      <alignment horizontal="center" vertical="center"/>
    </xf>
    <xf numFmtId="0" fontId="14" fillId="0" borderId="60" applyAlignment="1" pivotButton="0" quotePrefix="0" xfId="0">
      <alignment horizontal="center" vertical="center"/>
    </xf>
    <xf numFmtId="0" fontId="14" fillId="0" borderId="54" applyAlignment="1" pivotButton="0" quotePrefix="0" xfId="0">
      <alignment horizontal="center" vertical="center"/>
    </xf>
    <xf numFmtId="0" fontId="18" fillId="0" borderId="68" applyAlignment="1" pivotButton="0" quotePrefix="0" xfId="0">
      <alignment horizontal="center" vertical="center"/>
    </xf>
    <xf numFmtId="0" fontId="21" fillId="0" borderId="61" applyAlignment="1" pivotButton="0" quotePrefix="0" xfId="0">
      <alignment horizontal="center" vertical="center"/>
    </xf>
    <xf numFmtId="0" fontId="21" fillId="0" borderId="57" applyAlignment="1" pivotButton="0" quotePrefix="0" xfId="0">
      <alignment horizontal="center" vertical="center"/>
    </xf>
    <xf numFmtId="0" fontId="21" fillId="0" borderId="62" applyAlignment="1" pivotButton="0" quotePrefix="0" xfId="0">
      <alignment horizontal="center" vertical="center"/>
    </xf>
    <xf numFmtId="0" fontId="21" fillId="0" borderId="58" applyAlignment="1" pivotButton="0" quotePrefix="0" xfId="0">
      <alignment horizontal="center" vertical="center"/>
    </xf>
    <xf numFmtId="0" fontId="18" fillId="0" borderId="41" applyAlignment="1" pivotButton="0" quotePrefix="0" xfId="0">
      <alignment horizontal="center" vertical="center"/>
    </xf>
    <xf numFmtId="0" fontId="18" fillId="0" borderId="57" applyAlignment="1" pivotButton="0" quotePrefix="0" xfId="0">
      <alignment horizontal="center" vertical="center"/>
    </xf>
    <xf numFmtId="0" fontId="18" fillId="0" borderId="86" applyAlignment="1" pivotButton="0" quotePrefix="0" xfId="0">
      <alignment horizontal="center" vertical="center" wrapText="1"/>
    </xf>
    <xf numFmtId="0" fontId="18" fillId="0" borderId="41" applyAlignment="1" pivotButton="0" quotePrefix="0" xfId="0">
      <alignment horizontal="center" vertical="center" wrapText="1"/>
    </xf>
    <xf numFmtId="0" fontId="18" fillId="0" borderId="52" applyAlignment="1" pivotButton="0" quotePrefix="0" xfId="0">
      <alignment horizontal="center" vertical="center" wrapText="1"/>
    </xf>
    <xf numFmtId="0" fontId="18" fillId="0" borderId="71" applyAlignment="1" pivotButton="0" quotePrefix="0" xfId="0">
      <alignment horizontal="center" vertical="center" wrapText="1"/>
    </xf>
    <xf numFmtId="0" fontId="18" fillId="0" borderId="0" applyAlignment="1" pivotButton="0" quotePrefix="0" xfId="0">
      <alignment horizontal="center" vertical="center" wrapText="1"/>
    </xf>
    <xf numFmtId="0" fontId="18" fillId="0" borderId="53" applyAlignment="1" pivotButton="0" quotePrefix="0" xfId="0">
      <alignment horizontal="center" vertical="center" wrapText="1"/>
    </xf>
    <xf numFmtId="0" fontId="18" fillId="0" borderId="87" applyAlignment="1" pivotButton="0" quotePrefix="0" xfId="0">
      <alignment horizontal="center" vertical="center" wrapText="1"/>
    </xf>
    <xf numFmtId="0" fontId="18" fillId="0" borderId="42" applyAlignment="1" pivotButton="0" quotePrefix="0" xfId="0">
      <alignment horizontal="center" vertical="center" wrapText="1"/>
    </xf>
    <xf numFmtId="0" fontId="18" fillId="0" borderId="54" applyAlignment="1" pivotButton="0" quotePrefix="0" xfId="0">
      <alignment horizontal="center" vertical="center" wrapText="1"/>
    </xf>
    <xf numFmtId="0" fontId="18" fillId="0" borderId="89" applyAlignment="1" pivotButton="0" quotePrefix="0" xfId="0">
      <alignment vertical="center"/>
    </xf>
    <xf numFmtId="0" fontId="18" fillId="0" borderId="90" applyAlignment="1" pivotButton="0" quotePrefix="0" xfId="0">
      <alignment vertical="center"/>
    </xf>
    <xf numFmtId="0" fontId="18" fillId="0" borderId="33" applyAlignment="1" pivotButton="0" quotePrefix="0" xfId="0">
      <alignment vertical="center"/>
    </xf>
    <xf numFmtId="0" fontId="18" fillId="0" borderId="34" applyAlignment="1" pivotButton="0" quotePrefix="0" xfId="0">
      <alignment vertical="center"/>
    </xf>
    <xf numFmtId="0" fontId="18" fillId="0" borderId="72" applyAlignment="1" pivotButton="0" quotePrefix="0" xfId="0">
      <alignment vertical="center"/>
    </xf>
    <xf numFmtId="0" fontId="18" fillId="0" borderId="38" applyAlignment="1" pivotButton="0" quotePrefix="0" xfId="0">
      <alignment vertical="center"/>
    </xf>
    <xf numFmtId="0" fontId="18" fillId="0" borderId="86" applyAlignment="1" pivotButton="0" quotePrefix="0" xfId="0">
      <alignment horizontal="center" vertical="center"/>
    </xf>
    <xf numFmtId="0" fontId="18" fillId="0" borderId="41" applyAlignment="1" pivotButton="0" quotePrefix="0" xfId="0">
      <alignment horizontal="center" vertical="center"/>
    </xf>
    <xf numFmtId="0" fontId="18" fillId="0" borderId="52" applyAlignment="1" pivotButton="0" quotePrefix="0" xfId="0">
      <alignment horizontal="center" vertical="center"/>
    </xf>
    <xf numFmtId="0" fontId="18" fillId="0" borderId="88" applyAlignment="1" pivotButton="0" quotePrefix="0" xfId="0">
      <alignment vertical="center"/>
    </xf>
    <xf numFmtId="0" fontId="18" fillId="0" borderId="89" applyAlignment="1" pivotButton="0" quotePrefix="0" xfId="0">
      <alignment vertical="center"/>
    </xf>
    <xf numFmtId="0" fontId="18" fillId="0" borderId="91" applyAlignment="1" pivotButton="0" quotePrefix="0" xfId="0">
      <alignment vertical="center"/>
    </xf>
    <xf numFmtId="0" fontId="18" fillId="0" borderId="28" applyAlignment="1" pivotButton="0" quotePrefix="0" xfId="0">
      <alignment vertical="center"/>
    </xf>
    <xf numFmtId="0" fontId="18" fillId="0" borderId="92" applyAlignment="1" pivotButton="0" quotePrefix="0" xfId="0">
      <alignment vertical="center"/>
    </xf>
    <xf numFmtId="0" fontId="18" fillId="0" borderId="29" applyAlignment="1" pivotButton="0" quotePrefix="0" xfId="0">
      <alignment vertical="center"/>
    </xf>
    <xf numFmtId="0" fontId="18" fillId="0" borderId="93" applyAlignment="1" pivotButton="0" quotePrefix="0" xfId="0">
      <alignment vertical="center"/>
    </xf>
    <xf numFmtId="0" fontId="21" fillId="0" borderId="41" applyAlignment="1" pivotButton="0" quotePrefix="0" xfId="0">
      <alignment horizontal="center" vertical="center"/>
    </xf>
    <xf numFmtId="0" fontId="21" fillId="0" borderId="52" applyAlignment="1" pivotButton="0" quotePrefix="0" xfId="0">
      <alignment horizontal="center" vertical="center"/>
    </xf>
    <xf numFmtId="0" fontId="21" fillId="0" borderId="42" applyAlignment="1" pivotButton="0" quotePrefix="0" xfId="0">
      <alignment horizontal="center" vertical="center"/>
    </xf>
    <xf numFmtId="0" fontId="21" fillId="0" borderId="54" applyAlignment="1" pivotButton="0" quotePrefix="0" xfId="0">
      <alignment horizontal="center" vertical="center"/>
    </xf>
    <xf numFmtId="0" fontId="18" fillId="0" borderId="5" applyAlignment="1" pivotButton="0" quotePrefix="0" xfId="0">
      <alignment horizontal="center" vertical="center"/>
    </xf>
    <xf numFmtId="0" fontId="18" fillId="0" borderId="64" applyAlignment="1" pivotButton="0" quotePrefix="0" xfId="0">
      <alignment horizontal="center" vertical="center"/>
    </xf>
    <xf numFmtId="0" fontId="18" fillId="0" borderId="69" applyAlignment="1" pivotButton="0" quotePrefix="0" xfId="0">
      <alignment horizontal="center" vertical="center"/>
    </xf>
    <xf numFmtId="0" fontId="18" fillId="0" borderId="67" applyAlignment="1" pivotButton="0" quotePrefix="0" xfId="0">
      <alignment horizontal="center" vertical="center"/>
    </xf>
    <xf numFmtId="0" fontId="18" fillId="0" borderId="68" applyAlignment="1" pivotButton="0" quotePrefix="0" xfId="0">
      <alignment horizontal="center" vertical="center"/>
    </xf>
    <xf numFmtId="0" fontId="21" fillId="0" borderId="65" applyAlignment="1" pivotButton="0" quotePrefix="0" xfId="0">
      <alignment horizontal="center" vertical="center"/>
    </xf>
    <xf numFmtId="0" fontId="21" fillId="0" borderId="66" applyAlignment="1" pivotButton="0" quotePrefix="0" xfId="0">
      <alignment horizontal="center" vertical="center"/>
    </xf>
    <xf numFmtId="170" fontId="21" fillId="0" borderId="61" applyAlignment="1" pivotButton="0" quotePrefix="0" xfId="0">
      <alignment horizontal="center" vertical="center"/>
    </xf>
    <xf numFmtId="170" fontId="21" fillId="0" borderId="57" applyAlignment="1" pivotButton="0" quotePrefix="0" xfId="0">
      <alignment horizontal="center" vertical="center"/>
    </xf>
    <xf numFmtId="170" fontId="21" fillId="0" borderId="62" applyAlignment="1" pivotButton="0" quotePrefix="0" xfId="0">
      <alignment horizontal="center" vertical="center"/>
    </xf>
    <xf numFmtId="170" fontId="21" fillId="0" borderId="58" applyAlignment="1" pivotButton="0" quotePrefix="0" xfId="0">
      <alignment horizontal="center" vertical="center"/>
    </xf>
    <xf numFmtId="0" fontId="5" fillId="0" borderId="63" applyAlignment="1" pivotButton="0" quotePrefix="0" xfId="0">
      <alignment horizontal="center" vertical="center"/>
    </xf>
    <xf numFmtId="0" fontId="5" fillId="0" borderId="67" applyAlignment="1" pivotButton="0" quotePrefix="0" xfId="0">
      <alignment horizontal="center" vertical="center"/>
    </xf>
    <xf numFmtId="0" fontId="5" fillId="0" borderId="76" applyAlignment="1" pivotButton="0" quotePrefix="0" xfId="0">
      <alignment horizontal="center" vertical="center"/>
    </xf>
    <xf numFmtId="0" fontId="7" fillId="0" borderId="51" applyAlignment="1" pivotButton="0" quotePrefix="0" xfId="0">
      <alignment horizontal="center" vertical="center"/>
    </xf>
    <xf numFmtId="0" fontId="7" fillId="0" borderId="52" applyAlignment="1" pivotButton="0" quotePrefix="0" xfId="0">
      <alignment horizontal="center" vertical="center"/>
    </xf>
    <xf numFmtId="0" fontId="7" fillId="0" borderId="60" applyAlignment="1" pivotButton="0" quotePrefix="0" xfId="0">
      <alignment horizontal="center" vertical="center"/>
    </xf>
    <xf numFmtId="0" fontId="7" fillId="0" borderId="54" applyAlignment="1" pivotButton="0" quotePrefix="0" xfId="0">
      <alignment horizontal="center" vertical="center"/>
    </xf>
    <xf numFmtId="0" fontId="5" fillId="0" borderId="33" applyAlignment="1" pivotButton="0" quotePrefix="0" xfId="0">
      <alignment vertical="center"/>
    </xf>
    <xf numFmtId="0" fontId="5" fillId="0" borderId="34" applyAlignment="1" pivotButton="0" quotePrefix="0" xfId="0">
      <alignment vertical="center"/>
    </xf>
    <xf numFmtId="0" fontId="5" fillId="0" borderId="28" applyAlignment="1" pivotButton="0" quotePrefix="0" xfId="0">
      <alignment vertical="center"/>
    </xf>
    <xf numFmtId="0" fontId="5" fillId="0" borderId="92" applyAlignment="1" pivotButton="0" quotePrefix="0" xfId="0">
      <alignment vertical="center"/>
    </xf>
    <xf numFmtId="0" fontId="5" fillId="0" borderId="72" applyAlignment="1" pivotButton="0" quotePrefix="0" xfId="0">
      <alignment vertical="center"/>
    </xf>
    <xf numFmtId="0" fontId="5" fillId="0" borderId="38" applyAlignment="1" pivotButton="0" quotePrefix="0" xfId="0">
      <alignment vertical="center"/>
    </xf>
    <xf numFmtId="0" fontId="5" fillId="0" borderId="29" applyAlignment="1" pivotButton="0" quotePrefix="0" xfId="0">
      <alignment vertical="center"/>
    </xf>
    <xf numFmtId="0" fontId="5" fillId="0" borderId="93" applyAlignment="1" pivotButton="0" quotePrefix="0" xfId="0">
      <alignment vertical="center"/>
    </xf>
    <xf numFmtId="0" fontId="5" fillId="0" borderId="41" applyAlignment="1" pivotButton="0" quotePrefix="0" xfId="0">
      <alignment horizontal="center" vertical="center"/>
    </xf>
    <xf numFmtId="0" fontId="5" fillId="0" borderId="57" applyAlignment="1" pivotButton="0" quotePrefix="0" xfId="0">
      <alignment horizontal="center" vertical="center"/>
    </xf>
    <xf numFmtId="0" fontId="5" fillId="0" borderId="86" applyAlignment="1" pivotButton="0" quotePrefix="0" xfId="0">
      <alignment horizontal="center" vertical="center"/>
    </xf>
    <xf numFmtId="0" fontId="5" fillId="0" borderId="41" applyAlignment="1" pivotButton="0" quotePrefix="0" xfId="0">
      <alignment horizontal="center" vertical="center"/>
    </xf>
    <xf numFmtId="0" fontId="5" fillId="0" borderId="52" applyAlignment="1" pivotButton="0" quotePrefix="0" xfId="0">
      <alignment horizontal="center" vertical="center"/>
    </xf>
    <xf numFmtId="0" fontId="5" fillId="0" borderId="86" applyAlignment="1" pivotButton="0" quotePrefix="0" xfId="0">
      <alignment horizontal="center" vertical="center" wrapText="1"/>
    </xf>
    <xf numFmtId="0" fontId="5" fillId="0" borderId="41" applyAlignment="1" pivotButton="0" quotePrefix="0" xfId="0">
      <alignment horizontal="center" vertical="center" wrapText="1"/>
    </xf>
    <xf numFmtId="0" fontId="5" fillId="0" borderId="52" applyAlignment="1" pivotButton="0" quotePrefix="0" xfId="0">
      <alignment horizontal="center" vertical="center" wrapText="1"/>
    </xf>
    <xf numFmtId="0" fontId="5" fillId="0" borderId="71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53" applyAlignment="1" pivotButton="0" quotePrefix="0" xfId="0">
      <alignment horizontal="center" vertical="center" wrapText="1"/>
    </xf>
    <xf numFmtId="0" fontId="5" fillId="0" borderId="87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 wrapText="1"/>
    </xf>
    <xf numFmtId="0" fontId="5" fillId="0" borderId="54" applyAlignment="1" pivotButton="0" quotePrefix="0" xfId="0">
      <alignment horizontal="center" vertical="center" wrapText="1"/>
    </xf>
    <xf numFmtId="0" fontId="5" fillId="0" borderId="89" applyAlignment="1" pivotButton="0" quotePrefix="0" xfId="0">
      <alignment vertical="center"/>
    </xf>
    <xf numFmtId="0" fontId="5" fillId="0" borderId="90" applyAlignment="1" pivotButton="0" quotePrefix="0" xfId="0">
      <alignment vertical="center"/>
    </xf>
    <xf numFmtId="0" fontId="5" fillId="0" borderId="88" applyAlignment="1" pivotButton="0" quotePrefix="0" xfId="0">
      <alignment vertical="center"/>
    </xf>
    <xf numFmtId="0" fontId="5" fillId="0" borderId="89" applyAlignment="1" pivotButton="0" quotePrefix="0" xfId="0">
      <alignment vertical="center"/>
    </xf>
    <xf numFmtId="0" fontId="5" fillId="0" borderId="91" applyAlignment="1" pivotButton="0" quotePrefix="0" xfId="0">
      <alignment vertical="center"/>
    </xf>
    <xf numFmtId="0" fontId="5" fillId="0" borderId="5" applyAlignment="1" pivotButton="0" quotePrefix="0" xfId="0">
      <alignment horizontal="center" vertical="center"/>
    </xf>
    <xf numFmtId="0" fontId="5" fillId="0" borderId="64" applyAlignment="1" pivotButton="0" quotePrefix="0" xfId="0">
      <alignment horizontal="center" vertical="center"/>
    </xf>
    <xf numFmtId="0" fontId="7" fillId="0" borderId="51" applyAlignment="1" pivotButton="0" quotePrefix="0" xfId="0">
      <alignment horizontal="center" vertical="center" wrapText="1"/>
    </xf>
    <xf numFmtId="0" fontId="7" fillId="0" borderId="52" applyAlignment="1" pivotButton="0" quotePrefix="0" xfId="0">
      <alignment horizontal="center" vertical="center"/>
    </xf>
    <xf numFmtId="0" fontId="7" fillId="0" borderId="56" applyAlignment="1" pivotButton="0" quotePrefix="0" xfId="0">
      <alignment horizontal="center" vertical="center"/>
    </xf>
    <xf numFmtId="0" fontId="7" fillId="0" borderId="53" applyAlignment="1" pivotButton="0" quotePrefix="0" xfId="0">
      <alignment horizontal="center" vertical="center"/>
    </xf>
    <xf numFmtId="0" fontId="7" fillId="0" borderId="60" applyAlignment="1" pivotButton="0" quotePrefix="0" xfId="0">
      <alignment horizontal="center" vertical="center"/>
    </xf>
    <xf numFmtId="0" fontId="7" fillId="0" borderId="54" applyAlignment="1" pivotButton="0" quotePrefix="0" xfId="0">
      <alignment horizontal="center" vertical="center"/>
    </xf>
    <xf numFmtId="0" fontId="5" fillId="0" borderId="68" applyAlignment="1" pivotButton="0" quotePrefix="0" xfId="0">
      <alignment horizontal="center" vertical="center"/>
    </xf>
    <xf numFmtId="0" fontId="5" fillId="0" borderId="9" applyAlignment="1" pivotButton="0" quotePrefix="0" xfId="0">
      <alignment horizontal="center" vertical="center"/>
    </xf>
    <xf numFmtId="0" fontId="7" fillId="0" borderId="51" applyAlignment="1" pivotButton="0" quotePrefix="0" xfId="0">
      <alignment horizontal="center" vertical="center"/>
    </xf>
    <xf numFmtId="0" fontId="14" fillId="0" borderId="5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22" fillId="0" borderId="18" applyAlignment="1" pivotButton="0" quotePrefix="0" xfId="0">
      <alignment horizontal="center" vertical="center"/>
    </xf>
    <xf numFmtId="0" fontId="9" fillId="0" borderId="17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 wrapText="1"/>
    </xf>
    <xf numFmtId="0" fontId="22" fillId="0" borderId="1" applyAlignment="1" pivotButton="0" quotePrefix="0" xfId="0">
      <alignment horizontal="center" vertical="center"/>
    </xf>
    <xf numFmtId="0" fontId="9" fillId="0" borderId="18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9" fillId="0" borderId="25" applyAlignment="1" pivotButton="0" quotePrefix="0" xfId="0">
      <alignment horizontal="center" vertical="center"/>
    </xf>
    <xf numFmtId="0" fontId="9" fillId="0" borderId="27" applyAlignment="1" pivotButton="0" quotePrefix="0" xfId="0">
      <alignment horizontal="center" vertical="center"/>
    </xf>
    <xf numFmtId="0" fontId="9" fillId="0" borderId="22" applyAlignment="1" pivotButton="0" quotePrefix="0" xfId="0">
      <alignment horizontal="center" vertical="center"/>
    </xf>
    <xf numFmtId="0" fontId="9" fillId="0" borderId="24" applyAlignment="1" pivotButton="0" quotePrefix="0" xfId="0">
      <alignment horizontal="center" vertical="center"/>
    </xf>
    <xf numFmtId="0" fontId="22" fillId="0" borderId="17" applyAlignment="1" pivotButton="0" quotePrefix="0" xfId="0">
      <alignment horizontal="center" vertical="center"/>
    </xf>
    <xf numFmtId="0" fontId="8" fillId="0" borderId="25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8" fillId="0" borderId="27" applyAlignment="1" pivotButton="0" quotePrefix="0" xfId="0">
      <alignment horizontal="center" vertical="center"/>
    </xf>
    <xf numFmtId="0" fontId="8" fillId="0" borderId="22" applyAlignment="1" pivotButton="0" quotePrefix="0" xfId="0">
      <alignment horizontal="center" vertical="center"/>
    </xf>
    <xf numFmtId="0" fontId="8" fillId="0" borderId="23" applyAlignment="1" pivotButton="0" quotePrefix="0" xfId="0">
      <alignment horizontal="center" vertical="center"/>
    </xf>
    <xf numFmtId="0" fontId="8" fillId="0" borderId="24" applyAlignment="1" pivotButton="0" quotePrefix="0" xfId="0">
      <alignment horizontal="center" vertical="center"/>
    </xf>
    <xf numFmtId="172" fontId="9" fillId="0" borderId="1" applyAlignment="1" pivotButton="0" quotePrefix="0" xfId="0">
      <alignment horizontal="center" vertical="center"/>
    </xf>
    <xf numFmtId="0" fontId="9" fillId="0" borderId="18" applyAlignment="1" pivotButton="0" quotePrefix="0" xfId="2">
      <alignment horizontal="center" vertical="center" wrapText="1"/>
    </xf>
    <xf numFmtId="0" fontId="9" fillId="0" borderId="17" applyAlignment="1" pivotButton="0" quotePrefix="0" xfId="2">
      <alignment horizontal="center" vertical="center"/>
    </xf>
    <xf numFmtId="0" fontId="9" fillId="0" borderId="18" applyAlignment="1" pivotButton="0" quotePrefix="0" xfId="2">
      <alignment horizontal="center" vertical="center"/>
    </xf>
    <xf numFmtId="0" fontId="9" fillId="0" borderId="18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9" fillId="0" borderId="17" applyAlignment="1" pivotButton="0" quotePrefix="0" xfId="0">
      <alignment horizontal="center" vertical="center" wrapText="1"/>
    </xf>
    <xf numFmtId="0" fontId="9" fillId="0" borderId="17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9" fillId="0" borderId="20" applyAlignment="1" pivotButton="0" quotePrefix="0" xfId="0">
      <alignment horizontal="center" vertical="center"/>
    </xf>
    <xf numFmtId="0" fontId="9" fillId="0" borderId="21" applyAlignment="1" pivotButton="0" quotePrefix="0" xfId="0">
      <alignment horizontal="center" vertical="center"/>
    </xf>
    <xf numFmtId="0" fontId="0" fillId="0" borderId="120" pivotButton="0" quotePrefix="0" xfId="0"/>
    <xf numFmtId="0" fontId="0" fillId="0" borderId="37" pivotButton="0" quotePrefix="0" xfId="0"/>
    <xf numFmtId="164" fontId="5" fillId="0" borderId="11" applyAlignment="1" pivotButton="0" quotePrefix="0" xfId="0">
      <alignment horizontal="center" vertical="center"/>
    </xf>
    <xf numFmtId="0" fontId="0" fillId="0" borderId="57" pivotButton="0" quotePrefix="0" xfId="0"/>
    <xf numFmtId="0" fontId="0" fillId="0" borderId="130" pivotButton="0" quotePrefix="0" xfId="0"/>
    <xf numFmtId="0" fontId="0" fillId="0" borderId="33" pivotButton="0" quotePrefix="0" xfId="0"/>
    <xf numFmtId="0" fontId="0" fillId="0" borderId="34" pivotButton="0" quotePrefix="0" xfId="0"/>
    <xf numFmtId="164" fontId="5" fillId="0" borderId="2" applyAlignment="1" pivotButton="0" quotePrefix="0" xfId="0">
      <alignment horizontal="center" vertical="center"/>
    </xf>
    <xf numFmtId="164" fontId="5" fillId="0" borderId="0" applyAlignment="1" pivotButton="0" quotePrefix="0" xfId="0">
      <alignment horizontal="center" vertical="center"/>
    </xf>
    <xf numFmtId="0" fontId="0" fillId="0" borderId="56" pivotButton="0" quotePrefix="0" xfId="0"/>
    <xf numFmtId="0" fontId="0" fillId="0" borderId="70" pivotButton="0" quotePrefix="0" xfId="0"/>
    <xf numFmtId="0" fontId="0" fillId="0" borderId="32" pivotButton="0" quotePrefix="0" xfId="0"/>
    <xf numFmtId="0" fontId="0" fillId="0" borderId="80" pivotButton="0" quotePrefix="0" xfId="0"/>
    <xf numFmtId="0" fontId="0" fillId="0" borderId="0" pivotButton="0" quotePrefix="0" xfId="0"/>
    <xf numFmtId="0" fontId="0" fillId="0" borderId="60" pivotButton="0" quotePrefix="0" xfId="0"/>
    <xf numFmtId="0" fontId="0" fillId="0" borderId="58" pivotButton="0" quotePrefix="0" xfId="0"/>
    <xf numFmtId="0" fontId="0" fillId="0" borderId="101" pivotButton="0" quotePrefix="0" xfId="0"/>
    <xf numFmtId="0" fontId="0" fillId="0" borderId="75" pivotButton="0" quotePrefix="0" xfId="0"/>
    <xf numFmtId="0" fontId="0" fillId="0" borderId="72" pivotButton="0" quotePrefix="0" xfId="0"/>
    <xf numFmtId="0" fontId="0" fillId="0" borderId="38" pivotButton="0" quotePrefix="0" xfId="0"/>
    <xf numFmtId="164" fontId="5" fillId="0" borderId="9" applyAlignment="1" pivotButton="0" quotePrefix="0" xfId="0">
      <alignment horizontal="center" vertical="center"/>
    </xf>
    <xf numFmtId="0" fontId="0" fillId="0" borderId="83" pivotButton="0" quotePrefix="0" xfId="0"/>
    <xf numFmtId="0" fontId="0" fillId="0" borderId="17" pivotButton="0" quotePrefix="0" xfId="0"/>
    <xf numFmtId="0" fontId="0" fillId="0" borderId="35" pivotButton="0" quotePrefix="0" xfId="0"/>
    <xf numFmtId="0" fontId="0" fillId="0" borderId="81" pivotButton="0" quotePrefix="0" xfId="0"/>
    <xf numFmtId="0" fontId="14" fillId="0" borderId="40" applyAlignment="1" pivotButton="0" quotePrefix="0" xfId="3">
      <alignment horizontal="center" vertical="center" wrapText="1"/>
    </xf>
    <xf numFmtId="0" fontId="0" fillId="0" borderId="52" pivotButton="0" quotePrefix="0" xfId="0"/>
    <xf numFmtId="0" fontId="17" fillId="0" borderId="126" applyAlignment="1" pivotButton="0" quotePrefix="0" xfId="0">
      <alignment horizontal="center" vertical="center"/>
    </xf>
    <xf numFmtId="0" fontId="11" fillId="0" borderId="124" applyAlignment="1" pivotButton="0" quotePrefix="0" xfId="0">
      <alignment horizontal="center" vertical="center"/>
    </xf>
    <xf numFmtId="170" fontId="11" fillId="0" borderId="124" applyAlignment="1" pivotButton="0" quotePrefix="0" xfId="0">
      <alignment horizontal="center" vertical="center"/>
    </xf>
    <xf numFmtId="0" fontId="11" fillId="0" borderId="125" applyAlignment="1" pivotButton="0" quotePrefix="0" xfId="0">
      <alignment horizontal="center" vertical="center"/>
    </xf>
    <xf numFmtId="0" fontId="0" fillId="0" borderId="41" pivotButton="0" quotePrefix="0" xfId="0"/>
    <xf numFmtId="0" fontId="0" fillId="0" borderId="67" pivotButton="0" quotePrefix="0" xfId="0"/>
    <xf numFmtId="0" fontId="0" fillId="0" borderId="76" pivotButton="0" quotePrefix="0" xfId="0"/>
    <xf numFmtId="0" fontId="0" fillId="0" borderId="53" pivotButton="0" quotePrefix="0" xfId="0"/>
    <xf numFmtId="0" fontId="0" fillId="0" borderId="112" pivotButton="0" quotePrefix="0" xfId="0"/>
    <xf numFmtId="0" fontId="0" fillId="0" borderId="62" pivotButton="0" quotePrefix="0" xfId="0"/>
    <xf numFmtId="0" fontId="0" fillId="0" borderId="22" pivotButton="0" quotePrefix="0" xfId="0"/>
    <xf numFmtId="0" fontId="0" fillId="0" borderId="23" pivotButton="0" quotePrefix="0" xfId="0"/>
    <xf numFmtId="0" fontId="0" fillId="0" borderId="123" pivotButton="0" quotePrefix="0" xfId="0"/>
    <xf numFmtId="0" fontId="0" fillId="0" borderId="42" pivotButton="0" quotePrefix="0" xfId="0"/>
    <xf numFmtId="0" fontId="0" fillId="0" borderId="54" pivotButton="0" quotePrefix="0" xfId="0"/>
    <xf numFmtId="164" fontId="5" fillId="0" borderId="84" applyAlignment="1" pivotButton="0" quotePrefix="0" xfId="0">
      <alignment horizontal="center" vertical="center"/>
    </xf>
    <xf numFmtId="0" fontId="17" fillId="0" borderId="103" applyAlignment="1" pivotButton="0" quotePrefix="0" xfId="0">
      <alignment horizontal="center" vertical="center"/>
    </xf>
    <xf numFmtId="0" fontId="17" fillId="0" borderId="12" applyAlignment="1" pivotButton="0" quotePrefix="0" xfId="0">
      <alignment horizontal="center" vertical="center" wrapText="1"/>
    </xf>
    <xf numFmtId="164" fontId="5" fillId="0" borderId="82" applyAlignment="1" pivotButton="0" quotePrefix="0" xfId="0">
      <alignment horizontal="center" vertical="center"/>
    </xf>
    <xf numFmtId="0" fontId="0" fillId="0" borderId="89" pivotButton="0" quotePrefix="0" xfId="0"/>
    <xf numFmtId="0" fontId="0" fillId="0" borderId="90" pivotButton="0" quotePrefix="0" xfId="0"/>
    <xf numFmtId="0" fontId="17" fillId="0" borderId="128" applyAlignment="1" pivotButton="0" quotePrefix="0" xfId="0">
      <alignment vertical="center"/>
    </xf>
    <xf numFmtId="0" fontId="0" fillId="0" borderId="91" pivotButton="0" quotePrefix="0" xfId="0"/>
    <xf numFmtId="170" fontId="5" fillId="4" borderId="56" applyAlignment="1" pivotButton="0" quotePrefix="0" xfId="0">
      <alignment horizontal="center" vertical="center"/>
    </xf>
    <xf numFmtId="170" fontId="5" fillId="4" borderId="32" applyAlignment="1" pivotButton="0" quotePrefix="0" xfId="0">
      <alignment horizontal="center" vertical="center"/>
    </xf>
    <xf numFmtId="0" fontId="0" fillId="0" borderId="71" pivotButton="0" quotePrefix="0" xfId="0"/>
    <xf numFmtId="170" fontId="5" fillId="2" borderId="75" applyAlignment="1" pivotButton="0" quotePrefix="0" xfId="0">
      <alignment horizontal="center" vertical="center"/>
    </xf>
    <xf numFmtId="170" fontId="5" fillId="2" borderId="32" applyAlignment="1" pivotButton="0" quotePrefix="0" xfId="0">
      <alignment horizontal="center" vertical="center"/>
    </xf>
    <xf numFmtId="170" fontId="5" fillId="2" borderId="80" applyAlignment="1" pivotButton="0" quotePrefix="0" xfId="0">
      <alignment horizontal="center" vertical="center"/>
    </xf>
    <xf numFmtId="0" fontId="14" fillId="0" borderId="40" applyAlignment="1" pivotButton="0" quotePrefix="0" xfId="3">
      <alignment horizontal="center" vertical="center"/>
    </xf>
    <xf numFmtId="0" fontId="17" fillId="0" borderId="13" applyAlignment="1" pivotButton="0" quotePrefix="0" xfId="0">
      <alignment vertical="center"/>
    </xf>
    <xf numFmtId="0" fontId="0" fillId="0" borderId="92" pivotButton="0" quotePrefix="0" xfId="0"/>
    <xf numFmtId="0" fontId="17" fillId="0" borderId="14" applyAlignment="1" pivotButton="0" quotePrefix="0" xfId="0">
      <alignment vertical="center"/>
    </xf>
    <xf numFmtId="0" fontId="0" fillId="0" borderId="93" pivotButton="0" quotePrefix="0" xfId="0"/>
    <xf numFmtId="0" fontId="0" fillId="0" borderId="87" pivotButton="0" quotePrefix="0" xfId="0"/>
    <xf numFmtId="0" fontId="0" fillId="0" borderId="50" pivotButton="0" quotePrefix="0" xfId="0"/>
    <xf numFmtId="165" fontId="5" fillId="0" borderId="60" applyAlignment="1" pivotButton="0" quotePrefix="0" xfId="0">
      <alignment horizontal="center" vertical="center"/>
    </xf>
    <xf numFmtId="165" fontId="5" fillId="0" borderId="35" applyAlignment="1" pivotButton="0" quotePrefix="0" xfId="0">
      <alignment horizontal="center" vertical="center"/>
    </xf>
    <xf numFmtId="165" fontId="5" fillId="0" borderId="12" applyAlignment="1" pivotButton="0" quotePrefix="0" xfId="0">
      <alignment horizontal="center" vertical="center"/>
    </xf>
    <xf numFmtId="168" fontId="5" fillId="0" borderId="3" applyAlignment="1" pivotButton="0" quotePrefix="0" xfId="0">
      <alignment vertical="center"/>
    </xf>
    <xf numFmtId="168" fontId="5" fillId="3" borderId="95" applyAlignment="1" pivotButton="0" quotePrefix="0" xfId="0">
      <alignment vertical="center"/>
    </xf>
    <xf numFmtId="166" fontId="5" fillId="0" borderId="47" applyAlignment="1" pivotButton="0" quotePrefix="0" xfId="1">
      <alignment vertical="center"/>
    </xf>
    <xf numFmtId="168" fontId="5" fillId="2" borderId="37" applyAlignment="1" pivotButton="0" quotePrefix="0" xfId="0">
      <alignment vertical="center"/>
    </xf>
    <xf numFmtId="168" fontId="5" fillId="2" borderId="98" applyAlignment="1" pivotButton="0" quotePrefix="0" xfId="0">
      <alignment vertical="center"/>
    </xf>
    <xf numFmtId="168" fontId="5" fillId="0" borderId="2" applyAlignment="1" pivotButton="0" quotePrefix="0" xfId="0">
      <alignment vertical="center"/>
    </xf>
    <xf numFmtId="168" fontId="5" fillId="3" borderId="94" applyAlignment="1" pivotButton="0" quotePrefix="0" xfId="0">
      <alignment vertical="center"/>
    </xf>
    <xf numFmtId="166" fontId="5" fillId="0" borderId="45" applyAlignment="1" pivotButton="0" quotePrefix="0" xfId="1">
      <alignment vertical="center"/>
    </xf>
    <xf numFmtId="168" fontId="5" fillId="2" borderId="34" applyAlignment="1" pivotButton="0" quotePrefix="0" xfId="0">
      <alignment vertical="center"/>
    </xf>
    <xf numFmtId="168" fontId="5" fillId="2" borderId="92" applyAlignment="1" pivotButton="0" quotePrefix="0" xfId="0">
      <alignment vertical="center"/>
    </xf>
    <xf numFmtId="168" fontId="5" fillId="0" borderId="9" applyAlignment="1" pivotButton="0" quotePrefix="0" xfId="0">
      <alignment vertical="center"/>
    </xf>
    <xf numFmtId="168" fontId="5" fillId="3" borderId="96" applyAlignment="1" pivotButton="0" quotePrefix="0" xfId="0">
      <alignment vertical="center"/>
    </xf>
    <xf numFmtId="166" fontId="5" fillId="0" borderId="48" applyAlignment="1" pivotButton="0" quotePrefix="0" xfId="1">
      <alignment vertical="center"/>
    </xf>
    <xf numFmtId="168" fontId="5" fillId="2" borderId="38" applyAlignment="1" pivotButton="0" quotePrefix="0" xfId="0">
      <alignment vertical="center"/>
    </xf>
    <xf numFmtId="168" fontId="5" fillId="2" borderId="93" applyAlignment="1" pivotButton="0" quotePrefix="0" xfId="0">
      <alignment vertical="center"/>
    </xf>
    <xf numFmtId="168" fontId="5" fillId="0" borderId="106" applyAlignment="1" pivotButton="0" quotePrefix="0" xfId="0">
      <alignment vertical="center"/>
    </xf>
    <xf numFmtId="168" fontId="5" fillId="3" borderId="115" applyAlignment="1" pivotButton="0" quotePrefix="0" xfId="0">
      <alignment vertical="center"/>
    </xf>
    <xf numFmtId="166" fontId="5" fillId="0" borderId="109" applyAlignment="1" pivotButton="0" quotePrefix="0" xfId="1">
      <alignment vertical="center"/>
    </xf>
    <xf numFmtId="168" fontId="5" fillId="2" borderId="107" applyAlignment="1" pivotButton="0" quotePrefix="0" xfId="0">
      <alignment vertical="center"/>
    </xf>
    <xf numFmtId="168" fontId="5" fillId="2" borderId="110" applyAlignment="1" pivotButton="0" quotePrefix="0" xfId="0">
      <alignment vertical="center"/>
    </xf>
    <xf numFmtId="166" fontId="5" fillId="0" borderId="74" applyAlignment="1" pivotButton="0" quotePrefix="0" xfId="1">
      <alignment vertical="center"/>
    </xf>
    <xf numFmtId="168" fontId="5" fillId="0" borderId="11" applyAlignment="1" pivotButton="0" quotePrefix="0" xfId="0">
      <alignment vertical="center"/>
    </xf>
    <xf numFmtId="168" fontId="5" fillId="3" borderId="113" applyAlignment="1" pivotButton="0" quotePrefix="0" xfId="0">
      <alignment vertical="center"/>
    </xf>
    <xf numFmtId="164" fontId="18" fillId="0" borderId="11" applyAlignment="1" pivotButton="0" quotePrefix="0" xfId="0">
      <alignment horizontal="center" vertical="center"/>
    </xf>
    <xf numFmtId="0" fontId="18" fillId="0" borderId="4" applyAlignment="1" pivotButton="0" quotePrefix="0" xfId="0">
      <alignment horizontal="center" vertical="center"/>
    </xf>
    <xf numFmtId="164" fontId="18" fillId="0" borderId="2" applyAlignment="1" pivotButton="0" quotePrefix="0" xfId="0">
      <alignment horizontal="center" vertical="center"/>
    </xf>
    <xf numFmtId="164" fontId="18" fillId="0" borderId="0" applyAlignment="1" pivotButton="0" quotePrefix="0" xfId="0">
      <alignment horizontal="center" vertical="center"/>
    </xf>
    <xf numFmtId="164" fontId="18" fillId="0" borderId="9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wrapText="1"/>
    </xf>
    <xf numFmtId="0" fontId="21" fillId="0" borderId="124" applyAlignment="1" pivotButton="0" quotePrefix="0" xfId="0">
      <alignment horizontal="center" vertical="center"/>
    </xf>
    <xf numFmtId="170" fontId="21" fillId="0" borderId="124" applyAlignment="1" pivotButton="0" quotePrefix="0" xfId="0">
      <alignment horizontal="center" vertical="center"/>
    </xf>
    <xf numFmtId="0" fontId="21" fillId="0" borderId="125" applyAlignment="1" pivotButton="0" quotePrefix="0" xfId="0">
      <alignment horizontal="center" vertical="center"/>
    </xf>
    <xf numFmtId="0" fontId="18" fillId="0" borderId="73" applyAlignment="1" pivotButton="0" quotePrefix="0" xfId="0">
      <alignment horizontal="center" vertical="center"/>
    </xf>
    <xf numFmtId="164" fontId="18" fillId="0" borderId="84" applyAlignment="1" pivotButton="0" quotePrefix="0" xfId="0">
      <alignment horizontal="center" vertical="center"/>
    </xf>
    <xf numFmtId="0" fontId="18" fillId="0" borderId="103" applyAlignment="1" pivotButton="0" quotePrefix="0" xfId="0">
      <alignment horizontal="center" vertical="center"/>
    </xf>
    <xf numFmtId="0" fontId="18" fillId="0" borderId="12" applyAlignment="1" pivotButton="0" quotePrefix="0" xfId="0">
      <alignment horizontal="center" vertical="center" wrapText="1"/>
    </xf>
    <xf numFmtId="164" fontId="18" fillId="0" borderId="82" applyAlignment="1" pivotButton="0" quotePrefix="0" xfId="0">
      <alignment horizontal="center" vertical="center"/>
    </xf>
    <xf numFmtId="0" fontId="18" fillId="0" borderId="128" applyAlignment="1" pivotButton="0" quotePrefix="0" xfId="0">
      <alignment vertical="center"/>
    </xf>
    <xf numFmtId="170" fontId="18" fillId="3" borderId="74" applyAlignment="1" pivotButton="0" quotePrefix="0" xfId="0">
      <alignment horizontal="center" vertical="center"/>
    </xf>
    <xf numFmtId="170" fontId="18" fillId="3" borderId="70" applyAlignment="1" pivotButton="0" quotePrefix="0" xfId="0">
      <alignment horizontal="center" vertical="center"/>
    </xf>
    <xf numFmtId="170" fontId="18" fillId="0" borderId="75" applyAlignment="1" pivotButton="0" quotePrefix="0" xfId="0">
      <alignment horizontal="center" vertical="center"/>
    </xf>
    <xf numFmtId="170" fontId="18" fillId="0" borderId="32" applyAlignment="1" pivotButton="0" quotePrefix="0" xfId="0">
      <alignment horizontal="center" vertical="center"/>
    </xf>
    <xf numFmtId="170" fontId="18" fillId="0" borderId="8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/>
    </xf>
    <xf numFmtId="165" fontId="18" fillId="3" borderId="4" applyAlignment="1" pivotButton="0" quotePrefix="0" xfId="0">
      <alignment horizontal="center" vertical="center"/>
    </xf>
    <xf numFmtId="165" fontId="18" fillId="0" borderId="60" applyAlignment="1" pivotButton="0" quotePrefix="0" xfId="0">
      <alignment horizontal="center" vertical="center"/>
    </xf>
    <xf numFmtId="165" fontId="18" fillId="0" borderId="35" applyAlignment="1" pivotButton="0" quotePrefix="0" xfId="0">
      <alignment horizontal="center" vertical="center"/>
    </xf>
    <xf numFmtId="165" fontId="18" fillId="0" borderId="12" applyAlignment="1" pivotButton="0" quotePrefix="0" xfId="0">
      <alignment horizontal="center" vertical="center"/>
    </xf>
    <xf numFmtId="168" fontId="18" fillId="0" borderId="3" applyAlignment="1" pivotButton="0" quotePrefix="0" xfId="0">
      <alignment vertical="center"/>
    </xf>
    <xf numFmtId="168" fontId="18" fillId="3" borderId="44" applyAlignment="1" pivotButton="0" quotePrefix="0" xfId="0">
      <alignment vertical="center"/>
    </xf>
    <xf numFmtId="168" fontId="18" fillId="3" borderId="6" applyAlignment="1" pivotButton="0" quotePrefix="0" xfId="0">
      <alignment vertical="center"/>
    </xf>
    <xf numFmtId="166" fontId="18" fillId="0" borderId="47" applyAlignment="1" pivotButton="0" quotePrefix="0" xfId="1">
      <alignment vertical="center"/>
    </xf>
    <xf numFmtId="165" fontId="18" fillId="7" borderId="11" applyAlignment="1" pivotButton="0" quotePrefix="0" xfId="0">
      <alignment horizontal="center" vertical="center"/>
    </xf>
    <xf numFmtId="165" fontId="18" fillId="7" borderId="16" applyAlignment="1" pivotButton="0" quotePrefix="0" xfId="0">
      <alignment horizontal="center" vertical="center"/>
    </xf>
    <xf numFmtId="168" fontId="18" fillId="0" borderId="2" applyAlignment="1" pivotButton="0" quotePrefix="0" xfId="0">
      <alignment vertical="center"/>
    </xf>
    <xf numFmtId="168" fontId="18" fillId="3" borderId="45" applyAlignment="1" pivotButton="0" quotePrefix="0" xfId="0">
      <alignment vertical="center"/>
    </xf>
    <xf numFmtId="168" fontId="18" fillId="3" borderId="7" applyAlignment="1" pivotButton="0" quotePrefix="0" xfId="0">
      <alignment vertical="center"/>
    </xf>
    <xf numFmtId="166" fontId="18" fillId="0" borderId="45" applyAlignment="1" pivotButton="0" quotePrefix="0" xfId="1">
      <alignment vertical="center"/>
    </xf>
    <xf numFmtId="165" fontId="18" fillId="7" borderId="2" applyAlignment="1" pivotButton="0" quotePrefix="0" xfId="0">
      <alignment horizontal="center" vertical="center"/>
    </xf>
    <xf numFmtId="165" fontId="18" fillId="7" borderId="13" applyAlignment="1" pivotButton="0" quotePrefix="0" xfId="0">
      <alignment horizontal="center" vertical="center"/>
    </xf>
    <xf numFmtId="168" fontId="18" fillId="7" borderId="2" applyAlignment="1" pivotButton="0" quotePrefix="0" xfId="0">
      <alignment vertical="center"/>
    </xf>
    <xf numFmtId="168" fontId="18" fillId="7" borderId="13" applyAlignment="1" pivotButton="0" quotePrefix="0" xfId="0">
      <alignment vertical="center"/>
    </xf>
    <xf numFmtId="166" fontId="18" fillId="0" borderId="2" applyAlignment="1" pivotButton="0" quotePrefix="0" xfId="1">
      <alignment vertical="center"/>
    </xf>
    <xf numFmtId="168" fontId="18" fillId="0" borderId="9" applyAlignment="1" pivotButton="0" quotePrefix="0" xfId="0">
      <alignment vertical="center"/>
    </xf>
    <xf numFmtId="168" fontId="18" fillId="3" borderId="48" applyAlignment="1" pivotButton="0" quotePrefix="0" xfId="0">
      <alignment vertical="center"/>
    </xf>
    <xf numFmtId="168" fontId="18" fillId="3" borderId="8" applyAlignment="1" pivotButton="0" quotePrefix="0" xfId="0">
      <alignment vertical="center"/>
    </xf>
    <xf numFmtId="166" fontId="18" fillId="0" borderId="48" applyAlignment="1" pivotButton="0" quotePrefix="0" xfId="1">
      <alignment vertical="center"/>
    </xf>
    <xf numFmtId="0" fontId="7" fillId="0" borderId="40" applyAlignment="1" pivotButton="0" quotePrefix="0" xfId="0">
      <alignment horizontal="center" vertical="center" wrapText="1"/>
    </xf>
    <xf numFmtId="0" fontId="5" fillId="0" borderId="12" applyAlignment="1" pivotButton="0" quotePrefix="0" xfId="0">
      <alignment horizontal="center" vertical="center" wrapText="1"/>
    </xf>
    <xf numFmtId="0" fontId="5" fillId="0" borderId="128" applyAlignment="1" pivotButton="0" quotePrefix="0" xfId="0">
      <alignment vertical="center"/>
    </xf>
    <xf numFmtId="170" fontId="5" fillId="3" borderId="74" applyAlignment="1" pivotButton="0" quotePrefix="0" xfId="0">
      <alignment horizontal="center" vertical="center"/>
    </xf>
    <xf numFmtId="170" fontId="5" fillId="3" borderId="70" applyAlignment="1" pivotButton="0" quotePrefix="0" xfId="0">
      <alignment horizontal="center" vertical="center"/>
    </xf>
    <xf numFmtId="170" fontId="5" fillId="0" borderId="75" applyAlignment="1" pivotButton="0" quotePrefix="0" xfId="0">
      <alignment horizontal="center" vertical="center"/>
    </xf>
    <xf numFmtId="170" fontId="5" fillId="0" borderId="32" applyAlignment="1" pivotButton="0" quotePrefix="0" xfId="0">
      <alignment horizontal="center" vertical="center"/>
    </xf>
    <xf numFmtId="170" fontId="5" fillId="0" borderId="80" applyAlignment="1" pivotButton="0" quotePrefix="0" xfId="0">
      <alignment horizontal="center" vertical="center"/>
    </xf>
    <xf numFmtId="0" fontId="7" fillId="0" borderId="40" applyAlignment="1" pivotButton="0" quotePrefix="0" xfId="0">
      <alignment horizontal="center" vertical="center"/>
    </xf>
    <xf numFmtId="165" fontId="5" fillId="3" borderId="4" applyAlignment="1" pivotButton="0" quotePrefix="0" xfId="0">
      <alignment horizontal="center" vertical="center"/>
    </xf>
    <xf numFmtId="166" fontId="5" fillId="0" borderId="11" applyAlignment="1" pivotButton="0" quotePrefix="0" xfId="1">
      <alignment vertical="center"/>
    </xf>
    <xf numFmtId="165" fontId="5" fillId="7" borderId="37" applyAlignment="1" pivotButton="0" quotePrefix="0" xfId="0">
      <alignment horizontal="center" vertical="center"/>
    </xf>
    <xf numFmtId="165" fontId="5" fillId="7" borderId="98" applyAlignment="1" pivotButton="0" quotePrefix="0" xfId="0">
      <alignment horizontal="center" vertical="center"/>
    </xf>
    <xf numFmtId="166" fontId="5" fillId="0" borderId="2" applyAlignment="1" pivotButton="0" quotePrefix="0" xfId="1">
      <alignment vertical="center"/>
    </xf>
    <xf numFmtId="165" fontId="5" fillId="7" borderId="34" applyAlignment="1" pivotButton="0" quotePrefix="0" xfId="0">
      <alignment horizontal="center" vertical="center"/>
    </xf>
    <xf numFmtId="165" fontId="5" fillId="7" borderId="92" applyAlignment="1" pivotButton="0" quotePrefix="0" xfId="0">
      <alignment horizontal="center" vertical="center"/>
    </xf>
    <xf numFmtId="168" fontId="5" fillId="7" borderId="37" applyAlignment="1" pivotButton="0" quotePrefix="0" xfId="0">
      <alignment vertical="center"/>
    </xf>
    <xf numFmtId="168" fontId="5" fillId="7" borderId="98" applyAlignment="1" pivotButton="0" quotePrefix="0" xfId="0">
      <alignment vertical="center"/>
    </xf>
    <xf numFmtId="168" fontId="5" fillId="7" borderId="34" applyAlignment="1" pivotButton="0" quotePrefix="0" xfId="0">
      <alignment vertical="center"/>
    </xf>
    <xf numFmtId="168" fontId="5" fillId="7" borderId="92" applyAlignment="1" pivotButton="0" quotePrefix="0" xfId="0">
      <alignment vertical="center"/>
    </xf>
    <xf numFmtId="166" fontId="5" fillId="0" borderId="9" applyAlignment="1" pivotButton="0" quotePrefix="0" xfId="1">
      <alignment vertical="center"/>
    </xf>
    <xf numFmtId="168" fontId="5" fillId="7" borderId="38" applyAlignment="1" pivotButton="0" quotePrefix="0" xfId="0">
      <alignment vertical="center"/>
    </xf>
    <xf numFmtId="168" fontId="5" fillId="7" borderId="93" applyAlignment="1" pivotButton="0" quotePrefix="0" xfId="0">
      <alignment vertical="center"/>
    </xf>
    <xf numFmtId="169" fontId="5" fillId="0" borderId="0" applyAlignment="1" pivotButton="0" quotePrefix="0" xfId="0">
      <alignment vertical="center"/>
    </xf>
    <xf numFmtId="168" fontId="5" fillId="0" borderId="0" applyAlignment="1" pivotButton="0" quotePrefix="0" xfId="0">
      <alignment vertical="center"/>
    </xf>
    <xf numFmtId="168" fontId="5" fillId="0" borderId="10" applyAlignment="1" pivotButton="0" quotePrefix="0" xfId="0">
      <alignment vertical="center"/>
    </xf>
    <xf numFmtId="168" fontId="5" fillId="0" borderId="37" applyAlignment="1" pivotButton="0" quotePrefix="0" xfId="0">
      <alignment vertical="center"/>
    </xf>
    <xf numFmtId="168" fontId="5" fillId="0" borderId="98" applyAlignment="1" pivotButton="0" quotePrefix="0" xfId="0">
      <alignment vertical="center"/>
    </xf>
    <xf numFmtId="168" fontId="5" fillId="0" borderId="7" applyAlignment="1" pivotButton="0" quotePrefix="0" xfId="0">
      <alignment vertical="center"/>
    </xf>
    <xf numFmtId="168" fontId="5" fillId="0" borderId="34" applyAlignment="1" pivotButton="0" quotePrefix="0" xfId="0">
      <alignment vertical="center"/>
    </xf>
    <xf numFmtId="168" fontId="5" fillId="0" borderId="92" applyAlignment="1" pivotButton="0" quotePrefix="0" xfId="0">
      <alignment vertical="center"/>
    </xf>
    <xf numFmtId="168" fontId="5" fillId="0" borderId="8" applyAlignment="1" pivotButton="0" quotePrefix="0" xfId="0">
      <alignment vertical="center"/>
    </xf>
    <xf numFmtId="168" fontId="5" fillId="0" borderId="38" applyAlignment="1" pivotButton="0" quotePrefix="0" xfId="0">
      <alignment vertical="center"/>
    </xf>
    <xf numFmtId="168" fontId="5" fillId="0" borderId="93" applyAlignment="1" pivotButton="0" quotePrefix="0" xfId="0">
      <alignment vertical="center"/>
    </xf>
    <xf numFmtId="166" fontId="5" fillId="0" borderId="44" applyAlignment="1" pivotButton="0" quotePrefix="0" xfId="1">
      <alignment vertical="center"/>
    </xf>
    <xf numFmtId="168" fontId="5" fillId="0" borderId="6" applyAlignment="1" pivotButton="0" quotePrefix="0" xfId="0">
      <alignment vertical="center"/>
    </xf>
    <xf numFmtId="168" fontId="5" fillId="0" borderId="39" applyAlignment="1" pivotButton="0" quotePrefix="0" xfId="0">
      <alignment vertical="center"/>
    </xf>
    <xf numFmtId="168" fontId="5" fillId="0" borderId="97" applyAlignment="1" pivotButton="0" quotePrefix="0" xfId="0">
      <alignment vertical="center"/>
    </xf>
    <xf numFmtId="168" fontId="5" fillId="0" borderId="107" applyAlignment="1" pivotButton="0" quotePrefix="0" xfId="0">
      <alignment vertical="center"/>
    </xf>
    <xf numFmtId="168" fontId="5" fillId="0" borderId="110" applyAlignment="1" pivotButton="0" quotePrefix="0" xfId="0">
      <alignment vertical="center"/>
    </xf>
    <xf numFmtId="168" fontId="18" fillId="0" borderId="10" applyAlignment="1" pivotButton="0" quotePrefix="0" xfId="0">
      <alignment vertical="center"/>
    </xf>
    <xf numFmtId="168" fontId="18" fillId="0" borderId="11" applyAlignment="1" pivotButton="0" quotePrefix="0" xfId="0">
      <alignment vertical="center"/>
    </xf>
    <xf numFmtId="168" fontId="18" fillId="0" borderId="16" applyAlignment="1" pivotButton="0" quotePrefix="0" xfId="0">
      <alignment vertical="center"/>
    </xf>
    <xf numFmtId="168" fontId="18" fillId="0" borderId="7" applyAlignment="1" pivotButton="0" quotePrefix="0" xfId="0">
      <alignment vertical="center"/>
    </xf>
    <xf numFmtId="168" fontId="18" fillId="0" borderId="13" applyAlignment="1" pivotButton="0" quotePrefix="0" xfId="0">
      <alignment vertical="center"/>
    </xf>
    <xf numFmtId="168" fontId="18" fillId="0" borderId="8" applyAlignment="1" pivotButton="0" quotePrefix="0" xfId="0">
      <alignment vertical="center"/>
    </xf>
    <xf numFmtId="168" fontId="18" fillId="0" borderId="14" applyAlignment="1" pivotButton="0" quotePrefix="0" xfId="0">
      <alignment vertical="center"/>
    </xf>
    <xf numFmtId="170" fontId="5" fillId="0" borderId="70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68" fontId="5" fillId="0" borderId="16" applyAlignment="1" pivotButton="0" quotePrefix="0" xfId="0">
      <alignment vertical="center"/>
    </xf>
    <xf numFmtId="168" fontId="5" fillId="0" borderId="13" applyAlignment="1" pivotButton="0" quotePrefix="0" xfId="0">
      <alignment vertical="center"/>
    </xf>
    <xf numFmtId="168" fontId="5" fillId="0" borderId="108" applyAlignment="1" pivotButton="0" quotePrefix="0" xfId="0">
      <alignment vertical="center"/>
    </xf>
    <xf numFmtId="168" fontId="5" fillId="0" borderId="14" applyAlignment="1" pivotButton="0" quotePrefix="0" xfId="0">
      <alignment vertical="center"/>
    </xf>
    <xf numFmtId="0" fontId="0" fillId="0" borderId="26" pivotButton="0" quotePrefix="0" xfId="0"/>
    <xf numFmtId="0" fontId="0" fillId="0" borderId="27" pivotButton="0" quotePrefix="0" xfId="0"/>
    <xf numFmtId="0" fontId="0" fillId="0" borderId="24" pivotButton="0" quotePrefix="0" xfId="0"/>
    <xf numFmtId="0" fontId="0" fillId="0" borderId="21" pivotButton="0" quotePrefix="0" xfId="0"/>
    <xf numFmtId="166" fontId="9" fillId="0" borderId="1" applyAlignment="1" pivotButton="0" quotePrefix="0" xfId="1">
      <alignment vertical="center"/>
    </xf>
    <xf numFmtId="171" fontId="9" fillId="0" borderId="1" applyAlignment="1" pivotButton="0" quotePrefix="0" xfId="0">
      <alignment vertical="center"/>
    </xf>
    <xf numFmtId="166" fontId="9" fillId="0" borderId="20" applyAlignment="1" pivotButton="0" quotePrefix="0" xfId="1">
      <alignment vertical="center"/>
    </xf>
    <xf numFmtId="0" fontId="0" fillId="0" borderId="19" pivotButton="0" quotePrefix="0" xfId="0"/>
    <xf numFmtId="172" fontId="9" fillId="0" borderId="1" applyAlignment="1" pivotButton="0" quotePrefix="0" xfId="0">
      <alignment horizontal="center" vertical="center"/>
    </xf>
    <xf numFmtId="0" fontId="9" fillId="0" borderId="1" applyAlignment="1" pivotButton="0" quotePrefix="0" xfId="2">
      <alignment horizontal="center" vertical="center" wrapText="1"/>
    </xf>
    <xf numFmtId="0" fontId="9" fillId="0" borderId="1" applyAlignment="1" pivotButton="0" quotePrefix="0" xfId="2">
      <alignment horizontal="center" vertical="center"/>
    </xf>
    <xf numFmtId="166" fontId="9" fillId="0" borderId="26" applyAlignment="1" pivotButton="0" quotePrefix="0" xfId="1">
      <alignment vertical="center"/>
    </xf>
    <xf numFmtId="166" fontId="9" fillId="0" borderId="33" applyAlignment="1" pivotButton="0" quotePrefix="0" xfId="1">
      <alignment vertical="center"/>
    </xf>
    <xf numFmtId="166" fontId="9" fillId="0" borderId="23" applyAlignment="1" pivotButton="0" quotePrefix="0" xfId="1">
      <alignment vertical="center"/>
    </xf>
    <xf numFmtId="166" fontId="9" fillId="0" borderId="21" applyAlignment="1" pivotButton="0" quotePrefix="0" xfId="1">
      <alignment vertical="center"/>
    </xf>
    <xf numFmtId="166" fontId="9" fillId="0" borderId="18" applyAlignment="1" pivotButton="0" quotePrefix="0" xfId="1">
      <alignment vertical="center"/>
    </xf>
    <xf numFmtId="171" fontId="9" fillId="0" borderId="1" applyAlignment="1" pivotButton="0" quotePrefix="0" xfId="0">
      <alignment horizontal="right" vertical="center"/>
    </xf>
    <xf numFmtId="167" fontId="9" fillId="0" borderId="1" applyAlignment="1" pivotButton="0" quotePrefix="0" xfId="1">
      <alignment vertical="center"/>
    </xf>
    <xf numFmtId="166" fontId="9" fillId="0" borderId="2" applyAlignment="1" pivotButton="0" quotePrefix="0" xfId="1">
      <alignment vertical="center"/>
    </xf>
    <xf numFmtId="166" fontId="9" fillId="0" borderId="17" applyAlignment="1" pivotButton="0" quotePrefix="0" xfId="1">
      <alignment vertical="center"/>
    </xf>
    <xf numFmtId="167" fontId="9" fillId="0" borderId="26" applyAlignment="1" pivotButton="0" quotePrefix="0" xfId="1">
      <alignment vertical="center"/>
    </xf>
    <xf numFmtId="167" fontId="9" fillId="0" borderId="0" applyAlignment="1" pivotButton="0" quotePrefix="0" xfId="1">
      <alignment vertical="center"/>
    </xf>
    <xf numFmtId="0" fontId="8" fillId="0" borderId="21" applyAlignment="1" pivotButton="0" quotePrefix="0" xfId="0">
      <alignment horizontal="center" vertical="center"/>
    </xf>
  </cellXfs>
  <cellStyles count="4">
    <cellStyle name="常规" xfId="0" builtinId="0"/>
    <cellStyle name="千位分隔[0]" xfId="1" builtinId="6"/>
    <cellStyle name="標準_CssR60軸間071127" xfId="2"/>
    <cellStyle name="常规 2" xfId="3"/>
  </cellStyles>
  <dxfs count="1026"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ill>
        <patternFill>
          <bgColor indexed="22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strike val="0"/>
      </font>
      <fill>
        <patternFill>
          <bgColor theme="0" tint="-0.249946592608417"/>
        </patternFill>
      </fill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ill>
        <patternFill>
          <bgColor indexed="22"/>
        </patternFill>
      </fill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4"/>
        <extend val="0"/>
      </font>
    </dxf>
    <dxf>
      <font>
        <condense val="0"/>
        <color indexed="10"/>
        <extend val="0"/>
      </font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  <color auto="1"/>
      </font>
      <fill>
        <patternFill>
          <bgColor theme="0" tint="-0.249946592608417"/>
        </patternFill>
      </fill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  <color auto="1"/>
      </font>
      <fill>
        <patternFill>
          <bgColor theme="0" tint="-0.249946592608417"/>
        </patternFill>
      </fill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  <color auto="1"/>
      </font>
      <fill>
        <patternFill>
          <bgColor theme="0" tint="-0.249946592608417"/>
        </patternFill>
      </fill>
    </dxf>
    <dxf>
      <font>
        <condense val="0"/>
        <color indexed="12"/>
        <extend val="0"/>
      </font>
    </dxf>
    <dxf>
      <font>
        <condense val="0"/>
        <color indexed="10"/>
        <extend val="0"/>
      </font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  <dxf>
      <font>
        <strike val="0"/>
        <color auto="1"/>
      </font>
      <fill>
        <patternFill>
          <bgColor theme="0" tint="-0.249946592608417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charts/chart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6521739130434782"/>
          <w val="0.907035175879397"/>
          <h val="0.9124992929759016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'GA端面（ｸﾞﾗﾌ2）'!$D$8:$D$28</f>
              <numCache>
                <formatCode>#,##0.00</formatCode>
                <ptCount val="21"/>
                <pt idx="0">
                  <v>0.2</v>
                </pt>
                <pt idx="1">
                  <v>0.11</v>
                </pt>
                <pt idx="2">
                  <v>0</v>
                </pt>
                <pt idx="3">
                  <v>-0.01</v>
                </pt>
                <pt idx="4">
                  <v>0.11</v>
                </pt>
                <pt idx="5">
                  <v>-0.01</v>
                </pt>
                <pt idx="6">
                  <v>-0.1</v>
                </pt>
                <pt idx="7">
                  <v>0.06</v>
                </pt>
                <pt idx="8">
                  <v>0.07000000000000001</v>
                </pt>
                <pt idx="9">
                  <v>-0.06</v>
                </pt>
                <pt idx="10">
                  <v>0.12</v>
                </pt>
                <pt idx="11">
                  <v>-0.09</v>
                </pt>
                <pt idx="12">
                  <v>0</v>
                </pt>
                <pt idx="13">
                  <v>0.12</v>
                </pt>
                <pt idx="14">
                  <v>-0.02</v>
                </pt>
                <pt idx="15">
                  <v>0.09</v>
                </pt>
                <pt idx="16">
                  <v>0.16</v>
                </pt>
                <pt idx="17">
                  <v>0.03</v>
                </pt>
                <pt idx="18">
                  <v>0.31</v>
                </pt>
                <pt idx="19">
                  <v>0.32</v>
                </pt>
                <pt idx="20">
                  <v>0.37</v>
                </pt>
              </numCache>
            </numRef>
          </xVal>
          <yVal>
            <numRef>
              <f>'GA端面（ｸﾞﾗﾌ2）'!$A$8:$A$28</f>
              <numCache>
                <formatCode>General</formatCode>
                <ptCount val="21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'GA端面（ｸﾞﾗﾌ2）'!$C$8:$C$28</f>
              <numCache>
                <formatCode>#,##0.00</formatCode>
                <ptCount val="21"/>
                <pt idx="0">
                  <v>0.5</v>
                </pt>
                <pt idx="1">
                  <v>0.5</v>
                </pt>
                <pt idx="2">
                  <v>0.05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  <pt idx="15">
                  <v>0.5</v>
                </pt>
                <pt idx="16">
                  <v>0.5</v>
                </pt>
                <pt idx="17">
                  <v>0.5</v>
                </pt>
                <pt idx="18">
                  <v>0.5</v>
                </pt>
                <pt idx="19">
                  <v>0.5</v>
                </pt>
                <pt idx="20">
                  <v>0.5</v>
                </pt>
              </numCache>
            </numRef>
          </xVal>
          <yVal>
            <numRef>
              <f>'GA端面（ｸﾞﾗﾌ2）'!$A$8:$A$28</f>
              <numCache>
                <formatCode>General</formatCode>
                <ptCount val="21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'GA端面（ｸﾞﾗﾌ2）'!$B$8:$B$28</f>
              <numCache>
                <formatCode>#,##0.00</formatCode>
                <ptCount val="21"/>
                <pt idx="0">
                  <v>-0.2</v>
                </pt>
                <pt idx="1">
                  <v>-0.2</v>
                </pt>
                <pt idx="2">
                  <v>-0.05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-0.3</v>
                </pt>
                <pt idx="12">
                  <v>-0.2</v>
                </pt>
                <pt idx="13">
                  <v>-0.2</v>
                </pt>
                <pt idx="14">
                  <v>-0.2</v>
                </pt>
                <pt idx="15">
                  <v>-0.2</v>
                </pt>
                <pt idx="16">
                  <v>-0.2</v>
                </pt>
                <pt idx="17">
                  <v>-0.2</v>
                </pt>
                <pt idx="18">
                  <v>-0.2</v>
                </pt>
                <pt idx="19">
                  <v>-0.2</v>
                </pt>
                <pt idx="20">
                  <v>-0.2</v>
                </pt>
              </numCache>
            </numRef>
          </xVal>
          <yVal>
            <numRef>
              <f>'GA端面（ｸﾞﾗﾌ2）'!$A$8:$A$28</f>
              <numCache>
                <formatCode>General</formatCode>
                <ptCount val="21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'GA端面（ｸﾞﾗﾌ2）'!$E$8:$E$28</f>
              <numCache>
                <formatCode>@</formatCode>
                <ptCount val="21"/>
                <pt idx="0">
                  <v>0.19</v>
                </pt>
                <pt idx="1">
                  <v>0.1</v>
                </pt>
                <pt idx="2">
                  <v>0</v>
                </pt>
                <pt idx="3">
                  <v>0</v>
                </pt>
                <pt idx="4">
                  <v>0.09</v>
                </pt>
                <pt idx="5">
                  <v>-0.04</v>
                </pt>
                <pt idx="6">
                  <v>-0.12</v>
                </pt>
                <pt idx="7">
                  <v>0.04</v>
                </pt>
                <pt idx="8">
                  <v>0.06</v>
                </pt>
                <pt idx="9">
                  <v>-0.09</v>
                </pt>
                <pt idx="10">
                  <formatCode>General</formatCode>
                  <v>0.17</v>
                </pt>
                <pt idx="11">
                  <v>-0.11</v>
                </pt>
                <pt idx="12">
                  <v>-0.03</v>
                </pt>
                <pt idx="13">
                  <v>0.09</v>
                </pt>
                <pt idx="14">
                  <v>-0.05</v>
                </pt>
                <pt idx="15">
                  <v>0.07000000000000001</v>
                </pt>
                <pt idx="16">
                  <v>0.13</v>
                </pt>
                <pt idx="17">
                  <v>0.05</v>
                </pt>
                <pt idx="18">
                  <v>0.3</v>
                </pt>
                <pt idx="19">
                  <v>0.3</v>
                </pt>
                <pt idx="20">
                  <v>0.35</v>
                </pt>
              </numCache>
            </numRef>
          </xVal>
          <yVal>
            <numRef>
              <f>'GA端面（ｸﾞﾗﾌ2）'!$A$8:$A$28</f>
              <numCache>
                <formatCode>General</formatCode>
                <ptCount val="21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4898816"/>
        <axId val="244900608"/>
      </scatterChart>
      <valAx>
        <axId val="244898816"/>
        <scaling>
          <orientation val="minMax"/>
          <max val="0.5"/>
          <min val="-0.3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900608"/>
        <crosses val="autoZero"/>
        <crossBetween val="midCat"/>
        <majorUnit val="0.1"/>
      </valAx>
      <valAx>
        <axId val="244900608"/>
        <scaling>
          <orientation val="maxMin"/>
          <max val="21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898816"/>
        <crosses val="autoZero"/>
        <crossBetween val="midCat"/>
        <majorUnit val="1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6765199388918409"/>
          <w val="0.907035175879397"/>
          <h val="0.91081034705624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'GA端面（ｸﾞﾗﾌ2）'!$AR$8:$AR$27</f>
              <numCache>
                <formatCode>#,##0.00</formatCode>
                <ptCount val="20"/>
                <pt idx="0">
                  <v>0</v>
                </pt>
                <pt idx="1">
                  <v>0.16</v>
                </pt>
                <pt idx="2">
                  <v>0.18</v>
                </pt>
                <pt idx="3">
                  <v>-0.04</v>
                </pt>
                <pt idx="4">
                  <v>0.14</v>
                </pt>
                <pt idx="5">
                  <v>0.19</v>
                </pt>
                <pt idx="6">
                  <v>0.06</v>
                </pt>
                <pt idx="7">
                  <v>0.12</v>
                </pt>
                <pt idx="8">
                  <v>-0.06</v>
                </pt>
                <pt idx="9">
                  <v>0.15</v>
                </pt>
                <pt idx="10">
                  <v>-0.03</v>
                </pt>
                <pt idx="11">
                  <v>0.19</v>
                </pt>
                <pt idx="12">
                  <v>0.13</v>
                </pt>
                <pt idx="13">
                  <v>-0.02</v>
                </pt>
                <pt idx="14">
                  <v>0.13</v>
                </pt>
                <pt idx="15">
                  <v>0.03</v>
                </pt>
                <pt idx="16">
                  <v>0.09</v>
                </pt>
                <pt idx="17">
                  <v>-0.05</v>
                </pt>
                <pt idx="18">
                  <v>0</v>
                </pt>
                <pt idx="19">
                  <v>0.01</v>
                </pt>
              </numCache>
            </numRef>
          </xVal>
          <yVal>
            <numRef>
              <f>'GA端面（ｸﾞﾗﾌ2）'!$AV$8:$AV$27</f>
              <numCache>
                <formatCode>General</formatCode>
                <ptCount val="2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'GA端面（ｸﾞﾗﾌ2）'!$AT$8:$AT$27</f>
              <numCache>
                <formatCode>#,##0.00</formatCode>
                <ptCount val="20"/>
                <pt idx="0">
                  <v>0.05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  <pt idx="15">
                  <v>0.5</v>
                </pt>
                <pt idx="16">
                  <v>0.5</v>
                </pt>
                <pt idx="17">
                  <v>0.5</v>
                </pt>
                <pt idx="18">
                  <v>0.05</v>
                </pt>
                <pt idx="19">
                  <v>0.5</v>
                </pt>
              </numCache>
            </numRef>
          </xVal>
          <yVal>
            <numRef>
              <f>'GA端面（ｸﾞﾗﾌ2）'!$AV$8:$AV$27</f>
              <numCache>
                <formatCode>General</formatCode>
                <ptCount val="2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'GA端面（ｸﾞﾗﾌ2）'!$AU$8:$AU$27</f>
              <numCache>
                <formatCode>#,##0.00</formatCode>
                <ptCount val="20"/>
                <pt idx="0">
                  <v>-0.05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-0.2</v>
                </pt>
                <pt idx="12">
                  <v>-0.2</v>
                </pt>
                <pt idx="13">
                  <v>-0.2</v>
                </pt>
                <pt idx="14">
                  <v>-0.2</v>
                </pt>
                <pt idx="15">
                  <v>-0.2</v>
                </pt>
                <pt idx="16">
                  <v>-0.2</v>
                </pt>
                <pt idx="17">
                  <v>-0.2</v>
                </pt>
                <pt idx="18">
                  <v>-0.05</v>
                </pt>
                <pt idx="19">
                  <v>-0.2</v>
                </pt>
              </numCache>
            </numRef>
          </xVal>
          <yVal>
            <numRef>
              <f>'GA端面（ｸﾞﾗﾌ2）'!$AV$8:$AV$27</f>
              <numCache>
                <formatCode>General</formatCode>
                <ptCount val="2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'GA端面（ｸﾞﾗﾌ2）'!$AS$8:$AS$27</f>
              <numCache>
                <formatCode>#,##0.00</formatCode>
                <ptCount val="20"/>
                <pt idx="0">
                  <v>0</v>
                </pt>
                <pt idx="1">
                  <v>0.15</v>
                </pt>
                <pt idx="2">
                  <v>0.17</v>
                </pt>
                <pt idx="3">
                  <v>-0.04</v>
                </pt>
                <pt idx="4">
                  <v>0.12</v>
                </pt>
                <pt idx="5">
                  <v>0.17</v>
                </pt>
                <pt idx="6">
                  <v>0.07000000000000001</v>
                </pt>
                <pt idx="7">
                  <v>0.35</v>
                </pt>
                <pt idx="8">
                  <v>-0.07000000000000001</v>
                </pt>
                <pt idx="9">
                  <v>0.14</v>
                </pt>
                <pt idx="10">
                  <v>0.22</v>
                </pt>
                <pt idx="11">
                  <v>0.17</v>
                </pt>
                <pt idx="12">
                  <v>0.13</v>
                </pt>
                <pt idx="13">
                  <v>-0.03</v>
                </pt>
                <pt idx="14">
                  <v>0.14</v>
                </pt>
                <pt idx="15">
                  <v>0.01</v>
                </pt>
                <pt idx="16">
                  <v>0.09</v>
                </pt>
                <pt idx="17">
                  <v>-0.05</v>
                </pt>
                <pt idx="18">
                  <v>0</v>
                </pt>
                <pt idx="19">
                  <v>0.01</v>
                </pt>
              </numCache>
            </numRef>
          </xVal>
          <yVal>
            <numRef>
              <f>'GA端面（ｸﾞﾗﾌ2）'!$AV$8:$AV$27</f>
              <numCache>
                <formatCode>General</formatCode>
                <ptCount val="2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3297024"/>
        <axId val="253298560"/>
      </scatterChart>
      <valAx>
        <axId val="253297024"/>
        <scaling>
          <orientation val="minMax"/>
          <max val="0.5"/>
          <min val="-0.2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98560"/>
        <crosses val="autoZero"/>
        <crossBetween val="midCat"/>
        <majorUnit val="0.1"/>
      </valAx>
      <valAx>
        <axId val="253298560"/>
        <scaling>
          <orientation val="maxMin"/>
          <max val="20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97024"/>
        <crosses val="autoZero"/>
        <crossBetween val="midCat"/>
        <majorUnit val="1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2172256728778468"/>
          <w val="0.907035175879397"/>
          <h val="0.7105603103959831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'天端面（ｸﾞﾗﾌ2）'!$D$8:$D$12</f>
              <numCache>
                <formatCode>@</formatCode>
                <ptCount val="5"/>
                <pt idx="0">
                  <v>-0.14</v>
                </pt>
                <pt idx="1">
                  <v>0.23</v>
                </pt>
                <pt idx="2">
                  <v>-0.1</v>
                </pt>
                <pt idx="3">
                  <v>0.04</v>
                </pt>
                <pt idx="4">
                  <v>-0.21</v>
                </pt>
              </numCache>
            </numRef>
          </xVal>
          <yVal>
            <numRef>
              <f>'天端面（ｸﾞﾗﾌ2）'!$A$8:$A$12</f>
              <numCache>
                <formatCode>General</formatCode>
                <ptCount val="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'天端面（ｸﾞﾗﾌ2）'!$C$8:$C$12</f>
              <numCache>
                <formatCode>#,##0.00</formatCode>
                <ptCount val="5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</numCache>
            </numRef>
          </xVal>
          <yVal>
            <numRef>
              <f>'天端面（ｸﾞﾗﾌ2）'!$A$8:$A$12</f>
              <numCache>
                <formatCode>General</formatCode>
                <ptCount val="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'天端面（ｸﾞﾗﾌ2）'!$B$8:$B$12</f>
              <numCache>
                <formatCode>#,##0.00</formatCode>
                <ptCount val="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-0.6</v>
                </pt>
              </numCache>
            </numRef>
          </xVal>
          <yVal>
            <numRef>
              <f>'天端面（ｸﾞﾗﾌ2）'!$A$8:$A$12</f>
              <numCache>
                <formatCode>General</formatCode>
                <ptCount val="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'天端面（ｸﾞﾗﾌ2）'!$E$8:$E$12</f>
              <numCache>
                <formatCode>@</formatCode>
                <ptCount val="5"/>
                <pt idx="0">
                  <v>-0.15</v>
                </pt>
                <pt idx="1">
                  <v>0.25</v>
                </pt>
                <pt idx="2">
                  <v>-0.07000000000000001</v>
                </pt>
                <pt idx="3">
                  <v>0.06</v>
                </pt>
                <pt idx="4">
                  <v>-0.19</v>
                </pt>
              </numCache>
            </numRef>
          </xVal>
          <yVal>
            <numRef>
              <f>'天端面（ｸﾞﾗﾌ2）'!$A$8:$A$12</f>
              <numCache>
                <formatCode>General</formatCode>
                <ptCount val="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3243776"/>
        <axId val="253245312"/>
      </scatterChart>
      <valAx>
        <axId val="253243776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45312"/>
        <crosses val="autoZero"/>
        <crossBetween val="midCat"/>
        <majorUnit val="0.1"/>
      </valAx>
      <valAx>
        <axId val="253245312"/>
        <scaling>
          <orientation val="maxMin"/>
          <max val="5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43776"/>
        <crosses val="autoZero"/>
        <crossBetween val="midCat"/>
        <majorUnit val="1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900724637681159"/>
          <w val="0.907035175879397"/>
          <h val="0.7447101449275362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'天端面（ｸﾞﾗﾌ2）'!$AR$8:$AR$13</f>
              <numCache>
                <formatCode>@</formatCode>
                <ptCount val="6"/>
                <pt idx="0">
                  <v>-0.48</v>
                </pt>
                <pt idx="1">
                  <v>-0.25</v>
                </pt>
                <pt idx="2">
                  <v>-0.35</v>
                </pt>
                <pt idx="3">
                  <v>-0.01</v>
                </pt>
                <pt idx="4">
                  <v>-0.22</v>
                </pt>
                <pt idx="5">
                  <v>-0.19</v>
                </pt>
              </numCache>
            </numRef>
          </xVal>
          <yVal>
            <numRef>
              <f>'天端面（ｸﾞﾗﾌ2）'!$AV$8:$AV$13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'天端面（ｸﾞﾗﾌ2）'!$AT$8:$AT$13</f>
              <numCache>
                <formatCode>#,##0.00</formatCode>
                <ptCount val="6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</numCache>
            </numRef>
          </xVal>
          <yVal>
            <numRef>
              <f>'天端面（ｸﾞﾗﾌ2）'!$AV$8:$AV$13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'天端面（ｸﾞﾗﾌ2）'!$AU$8:$AU$13</f>
              <numCache>
                <formatCode>#,##0.00</formatCode>
                <ptCount val="6"/>
                <pt idx="0">
                  <v>-0.8</v>
                </pt>
                <pt idx="1">
                  <v>-0.5</v>
                </pt>
                <pt idx="2">
                  <v>-0.7</v>
                </pt>
                <pt idx="3">
                  <v>-0.5</v>
                </pt>
                <pt idx="4">
                  <v>-0.6</v>
                </pt>
                <pt idx="5">
                  <v>-0.6</v>
                </pt>
              </numCache>
            </numRef>
          </xVal>
          <yVal>
            <numRef>
              <f>'天端面（ｸﾞﾗﾌ2）'!$AV$8:$AV$13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'天端面（ｸﾞﾗﾌ2）'!$AR$8:$AR$13</f>
              <numCache>
                <formatCode>@</formatCode>
                <ptCount val="6"/>
                <pt idx="0">
                  <v>-0.48</v>
                </pt>
                <pt idx="1">
                  <v>-0.25</v>
                </pt>
                <pt idx="2">
                  <v>-0.35</v>
                </pt>
                <pt idx="3">
                  <v>-0.01</v>
                </pt>
                <pt idx="4">
                  <v>-0.22</v>
                </pt>
                <pt idx="5">
                  <v>-0.19</v>
                </pt>
              </numCache>
            </numRef>
          </xVal>
          <yVal>
            <numRef>
              <f>'天端面（ｸﾞﾗﾌ2）'!$AV$8:$AV$13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3276160"/>
        <axId val="253277696"/>
      </scatterChart>
      <valAx>
        <axId val="253276160"/>
        <scaling>
          <orientation val="minMax"/>
          <max val="0.3"/>
          <min val="-0.7000000000000001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77696"/>
        <crosses val="autoZero"/>
        <crossBetween val="midCat"/>
        <majorUnit val="0.1"/>
      </valAx>
      <valAx>
        <axId val="253277696"/>
        <scaling>
          <orientation val="maxMin"/>
          <max val="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276160"/>
        <crosses val="autoZero"/>
        <crossBetween val="midCat"/>
        <majorUnit val="1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086128364389234"/>
          <w val="0.907035175879397"/>
          <h val="0.8582608695652174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'地端面（ｸﾞﾗﾌ2）'!$D$8:$D$19</f>
              <numCache>
                <formatCode>@</formatCode>
                <ptCount val="12"/>
                <pt idx="0">
                  <v>0.52</v>
                </pt>
                <pt idx="1">
                  <v>0.67</v>
                </pt>
                <pt idx="2">
                  <v>0.62</v>
                </pt>
                <pt idx="3">
                  <v>0.39</v>
                </pt>
                <pt idx="4">
                  <v>0.37</v>
                </pt>
                <pt idx="5">
                  <v>0.37</v>
                </pt>
                <pt idx="6">
                  <v>0.04</v>
                </pt>
                <pt idx="7">
                  <v>-0.02</v>
                </pt>
                <pt idx="8">
                  <v>0.29</v>
                </pt>
                <pt idx="9">
                  <v>0.16</v>
                </pt>
                <pt idx="10">
                  <v>-0.09</v>
                </pt>
                <pt idx="11">
                  <v>0.18</v>
                </pt>
              </numCache>
            </numRef>
          </xVal>
          <yVal>
            <numRef>
              <f>'地端面（ｸﾞﾗﾌ2）'!$A$8:$A$19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'地端面（ｸﾞﾗﾌ2）'!$C$8:$C$19</f>
              <numCache>
                <formatCode>#,##0.00</formatCode>
                <ptCount val="12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0.7</v>
                </pt>
                <pt idx="4">
                  <v>0.7</v>
                </pt>
                <pt idx="5">
                  <v>0.7</v>
                </pt>
                <pt idx="6">
                  <v>0.7</v>
                </pt>
                <pt idx="7">
                  <v>0.7</v>
                </pt>
                <pt idx="8">
                  <v>0.7</v>
                </pt>
                <pt idx="9">
                  <v>0.7</v>
                </pt>
                <pt idx="10">
                  <v>0.7</v>
                </pt>
                <pt idx="11">
                  <v>0.7</v>
                </pt>
              </numCache>
            </numRef>
          </xVal>
          <yVal>
            <numRef>
              <f>'地端面（ｸﾞﾗﾌ2）'!$A$8:$A$19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'地端面（ｸﾞﾗﾌ2）'!$B$8:$B$19</f>
              <numCache>
                <formatCode>#,##0.00</formatCode>
                <ptCount val="12"/>
                <pt idx="0">
                  <v>-0.3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  <pt idx="10">
                  <v>-0.3</v>
                </pt>
                <pt idx="11">
                  <v>-0.3</v>
                </pt>
              </numCache>
            </numRef>
          </xVal>
          <yVal>
            <numRef>
              <f>'地端面（ｸﾞﾗﾌ2）'!$A$8:$A$19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'地端面（ｸﾞﾗﾌ2）'!$E$8:$E$19</f>
              <numCache>
                <formatCode>@</formatCode>
                <ptCount val="12"/>
                <pt idx="0">
                  <v>0.54</v>
                </pt>
                <pt idx="1">
                  <v>0.65</v>
                </pt>
                <pt idx="2">
                  <v>0.61</v>
                </pt>
                <pt idx="3">
                  <v>0.43</v>
                </pt>
                <pt idx="4">
                  <v>0.36</v>
                </pt>
                <pt idx="5">
                  <v>0.38</v>
                </pt>
                <pt idx="6">
                  <v>0.02</v>
                </pt>
                <pt idx="7">
                  <v>-0.02</v>
                </pt>
                <pt idx="8">
                  <v>0.29</v>
                </pt>
                <pt idx="9">
                  <v>0.16</v>
                </pt>
                <pt idx="10">
                  <v>-0.14</v>
                </pt>
                <pt idx="11">
                  <v>0.17</v>
                </pt>
              </numCache>
            </numRef>
          </xVal>
          <yVal>
            <numRef>
              <f>'地端面（ｸﾞﾗﾌ2）'!$A$8:$A$19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3633280"/>
        <axId val="253634816"/>
      </scatterChart>
      <valAx>
        <axId val="253633280"/>
        <scaling>
          <orientation val="minMax"/>
          <max val="1"/>
          <min val="-0.4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634816"/>
        <crosses val="autoZero"/>
        <crossBetween val="midCat"/>
        <majorUnit val="0.2"/>
      </valAx>
      <valAx>
        <axId val="253634816"/>
        <scaling>
          <orientation val="maxMin"/>
          <max val="12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633280"/>
        <crosses val="autoZero"/>
        <crossBetween val="midCat"/>
        <majorUnit val="1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567927650348054"/>
          <y val="0.0929060041669607"/>
          <w val="0.8804892730799955"/>
          <h val="0.8830175314611483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'地端面（ｸﾞﾗﾌ2）'!$AR$8:$AR$23</f>
              <numCache>
                <formatCode>#,##0.00</formatCode>
                <ptCount val="16"/>
                <pt idx="0">
                  <v>0.59</v>
                </pt>
                <pt idx="1">
                  <v>0.54</v>
                </pt>
                <pt idx="2">
                  <v>0.43</v>
                </pt>
                <pt idx="3">
                  <v>0.45</v>
                </pt>
                <pt idx="4">
                  <v>0.44</v>
                </pt>
                <pt idx="5">
                  <v>0.51</v>
                </pt>
                <pt idx="6">
                  <v>0.33</v>
                </pt>
                <pt idx="7">
                  <v>0.33</v>
                </pt>
                <pt idx="8">
                  <v>0.34</v>
                </pt>
                <pt idx="9">
                  <v>0.31</v>
                </pt>
                <pt idx="10">
                  <v>0.39</v>
                </pt>
                <pt idx="11">
                  <v>0.37</v>
                </pt>
                <pt idx="12">
                  <v>0.35</v>
                </pt>
                <pt idx="13">
                  <v>0.25</v>
                </pt>
                <pt idx="14">
                  <v>0.1</v>
                </pt>
                <pt idx="15">
                  <v>0</v>
                </pt>
              </numCache>
            </numRef>
          </xVal>
          <yVal>
            <numRef>
              <f>'地端面（ｸﾞﾗﾌ2）'!$AV$8:$AV$23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'地端面（ｸﾞﾗﾌ2）'!$AT$8:$AT$23</f>
              <numCache>
                <formatCode>#,##0.00</formatCode>
                <ptCount val="16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0.7</v>
                </pt>
              </numCache>
            </numRef>
          </xVal>
          <yVal>
            <numRef>
              <f>'地端面（ｸﾞﾗﾌ2）'!$AV$8:$AV$23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'地端面（ｸﾞﾗﾌ2）'!$AU$8:$AU$23</f>
              <numCache>
                <formatCode>#,##0.00</formatCode>
                <ptCount val="16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-0.3</v>
                </pt>
                <pt idx="4">
                  <v>-0.2</v>
                </pt>
                <pt idx="5">
                  <v>-0.2</v>
                </pt>
                <pt idx="6">
                  <v>-0.3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-0.2</v>
                </pt>
                <pt idx="12">
                  <v>-0.2</v>
                </pt>
                <pt idx="13">
                  <v>-0.3</v>
                </pt>
                <pt idx="14">
                  <v>-0.3</v>
                </pt>
                <pt idx="15">
                  <v>-0.3</v>
                </pt>
              </numCache>
            </numRef>
          </xVal>
          <yVal>
            <numRef>
              <f>'地端面（ｸﾞﾗﾌ2）'!$AV$8:$AV$23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'地端面（ｸﾞﾗﾌ2）'!$AS$8:$AS$23</f>
              <numCache>
                <formatCode>#,##0.00</formatCode>
                <ptCount val="16"/>
                <pt idx="0">
                  <v>0.59</v>
                </pt>
                <pt idx="1">
                  <v>0.55</v>
                </pt>
                <pt idx="2">
                  <v>0.45</v>
                </pt>
                <pt idx="3">
                  <v>0.45</v>
                </pt>
                <pt idx="4">
                  <v>0.46</v>
                </pt>
                <pt idx="5">
                  <v>0.53</v>
                </pt>
                <pt idx="6">
                  <v>0.32</v>
                </pt>
                <pt idx="7">
                  <v>0.34</v>
                </pt>
                <pt idx="8">
                  <v>0.36</v>
                </pt>
                <pt idx="9">
                  <v>0.33</v>
                </pt>
                <pt idx="10">
                  <v>0.4</v>
                </pt>
                <pt idx="11">
                  <v>0.39</v>
                </pt>
                <pt idx="12">
                  <v>0.34</v>
                </pt>
                <pt idx="13">
                  <v>0.26</v>
                </pt>
                <pt idx="14">
                  <v>0.09</v>
                </pt>
                <pt idx="15">
                  <v>0.03</v>
                </pt>
              </numCache>
            </numRef>
          </xVal>
          <yVal>
            <numRef>
              <f>'地端面（ｸﾞﾗﾌ2）'!$AV$8:$AV$23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3669760"/>
        <axId val="253671296"/>
      </scatterChart>
      <valAx>
        <axId val="253669760"/>
        <scaling>
          <orientation val="minMax"/>
          <max val="0.9"/>
          <min val="-0.3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671296"/>
        <crosses val="autoZero"/>
        <crossBetween val="midCat"/>
        <majorUnit val="0.1"/>
      </valAx>
      <valAx>
        <axId val="253671296"/>
        <scaling>
          <orientation val="maxMin"/>
          <max val="15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3669760"/>
        <crosses val="autoZero"/>
        <crossBetween val="midCat"/>
        <majorUnit val="1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013719806763285"/>
          <w val="0.907035175879397"/>
          <h val="0.8679968047472327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'TC端面（ｸﾞﾗﾌ2）'!$D$8:$D$20</f>
              <numCache>
                <formatCode>#,##0.00</formatCode>
                <ptCount val="13"/>
                <pt idx="0">
                  <v>0.09</v>
                </pt>
                <pt idx="1">
                  <v>0.13</v>
                </pt>
                <pt idx="2">
                  <v>0.19</v>
                </pt>
                <pt idx="3">
                  <v>0.06</v>
                </pt>
                <pt idx="4">
                  <v>0.08</v>
                </pt>
                <pt idx="5">
                  <v>0.09</v>
                </pt>
                <pt idx="6">
                  <v>0.08</v>
                </pt>
                <pt idx="7">
                  <v>0.12</v>
                </pt>
                <pt idx="8">
                  <v>0.07000000000000001</v>
                </pt>
                <pt idx="9">
                  <v>0.07000000000000001</v>
                </pt>
                <pt idx="10">
                  <v>0.06</v>
                </pt>
                <pt idx="11">
                  <v>0</v>
                </pt>
                <pt idx="12">
                  <v>0.06</v>
                </pt>
              </numCache>
            </numRef>
          </xVal>
          <yVal>
            <numRef>
              <f>'TC端面（ｸﾞﾗﾌ2）'!$A$8:$A$20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'TC端面（ｸﾞﾗﾌ2）'!$C$8:$C$20</f>
              <numCache>
                <formatCode>#,##0.00</formatCode>
                <ptCount val="13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</v>
                </pt>
                <pt idx="11">
                  <v>0.3</v>
                </pt>
                <pt idx="12">
                  <v>0.3</v>
                </pt>
              </numCache>
            </numRef>
          </xVal>
          <yVal>
            <numRef>
              <f>'TC端面（ｸﾞﾗﾌ2）'!$A$8:$A$20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'TC端面（ｸﾞﾗﾌ2）'!$B$8:$B$20</f>
              <numCache>
                <formatCode>#,##0.00</formatCode>
                <ptCount val="13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</numCache>
            </numRef>
          </xVal>
          <yVal>
            <numRef>
              <f>'TC端面（ｸﾞﾗﾌ2）'!$A$8:$A$20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'TC端面（ｸﾞﾗﾌ2）'!$E$8:$E$20</f>
              <numCache>
                <formatCode>@</formatCode>
                <ptCount val="13"/>
                <pt idx="0">
                  <v>0.1</v>
                </pt>
                <pt idx="1">
                  <v>0.13</v>
                </pt>
                <pt idx="2">
                  <v>0.16</v>
                </pt>
                <pt idx="3">
                  <v>0.06</v>
                </pt>
                <pt idx="4">
                  <v>0.08</v>
                </pt>
                <pt idx="5">
                  <v>0.11</v>
                </pt>
                <pt idx="6">
                  <v>0.07000000000000001</v>
                </pt>
                <pt idx="7">
                  <v>0.11</v>
                </pt>
                <pt idx="8">
                  <v>0.05</v>
                </pt>
                <pt idx="9">
                  <v>0.05</v>
                </pt>
                <pt idx="10">
                  <v>0.05</v>
                </pt>
                <pt idx="11">
                  <v>-0.02</v>
                </pt>
                <pt idx="12">
                  <v>0.05</v>
                </pt>
              </numCache>
            </numRef>
          </xVal>
          <yVal>
            <numRef>
              <f>'TC端面（ｸﾞﾗﾌ2）'!$A$8:$A$20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4113280"/>
        <axId val="254114816"/>
      </scatterChart>
      <valAx>
        <axId val="25411328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114816"/>
        <crosses val="autoZero"/>
        <crossBetween val="midCat"/>
        <majorUnit val="0.1"/>
      </valAx>
      <valAx>
        <axId val="254114816"/>
        <scaling>
          <orientation val="maxMin"/>
          <max val="13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113280"/>
        <crosses val="autoZero"/>
        <crossBetween val="midCat"/>
        <majorUnit val="1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013719806763285"/>
          <w val="0.907035175879397"/>
          <h val="0.8648672828939861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'TC端面（ｸﾞﾗﾌ2）'!$AR$8:$AR$20</f>
              <numCache>
                <formatCode>#,##0.00</formatCode>
                <ptCount val="13"/>
                <pt idx="0">
                  <v>-0.04</v>
                </pt>
                <pt idx="1">
                  <v>0.02</v>
                </pt>
                <pt idx="2">
                  <v>0.13</v>
                </pt>
                <pt idx="3">
                  <v>0.03</v>
                </pt>
                <pt idx="4">
                  <v>0.12</v>
                </pt>
                <pt idx="5">
                  <v>-0.08</v>
                </pt>
                <pt idx="6">
                  <v>0.01</v>
                </pt>
                <pt idx="7">
                  <v>-0.04</v>
                </pt>
                <pt idx="8">
                  <v>0.11</v>
                </pt>
                <pt idx="9">
                  <v>0.05</v>
                </pt>
                <pt idx="10">
                  <v>0.18</v>
                </pt>
                <pt idx="11">
                  <formatCode>@</formatCode>
                  <v>0.21</v>
                </pt>
                <pt idx="12">
                  <v>0.18</v>
                </pt>
              </numCache>
            </numRef>
          </xVal>
          <yVal>
            <numRef>
              <f>'TC端面（ｸﾞﾗﾌ2）'!$AV$8:$AV$20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'TC端面（ｸﾞﾗﾌ2）'!$AT$8:$AT$20</f>
              <numCache>
                <formatCode>#,##0.00</formatCode>
                <ptCount val="13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</v>
                </pt>
                <pt idx="11">
                  <v>0.3</v>
                </pt>
                <pt idx="12">
                  <v>0.3</v>
                </pt>
              </numCache>
            </numRef>
          </xVal>
          <yVal>
            <numRef>
              <f>'TC端面（ｸﾞﾗﾌ2）'!$AV$8:$AV$20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'TC端面（ｸﾞﾗﾌ2）'!$AU$8:$AU$20</f>
              <numCache>
                <formatCode>#,##0.00</formatCode>
                <ptCount val="13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</numCache>
            </numRef>
          </xVal>
          <yVal>
            <numRef>
              <f>'TC端面（ｸﾞﾗﾌ2）'!$AV$8:$AV$20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'TC端面（ｸﾞﾗﾌ2）'!$AS$8:$AS$20</f>
              <numCache>
                <formatCode>#,##0.00</formatCode>
                <ptCount val="13"/>
                <pt idx="0">
                  <v>-0.03</v>
                </pt>
                <pt idx="1">
                  <v>0.03</v>
                </pt>
                <pt idx="2">
                  <v>0.12</v>
                </pt>
                <pt idx="3">
                  <v>0.05</v>
                </pt>
                <pt idx="4">
                  <v>0.09</v>
                </pt>
                <pt idx="5">
                  <v>-0.09</v>
                </pt>
                <pt idx="6">
                  <v>0.02</v>
                </pt>
                <pt idx="7">
                  <v>-0.03</v>
                </pt>
                <pt idx="8">
                  <v>0.12</v>
                </pt>
                <pt idx="9">
                  <v>0.06</v>
                </pt>
                <pt idx="10">
                  <v>0.19</v>
                </pt>
                <pt idx="11">
                  <v>0.22</v>
                </pt>
                <pt idx="12">
                  <v>0.2</v>
                </pt>
              </numCache>
            </numRef>
          </xVal>
          <yVal>
            <numRef>
              <f>'TC端面（ｸﾞﾗﾌ2）'!$AV$8:$AV$20</f>
              <numCache>
                <formatCode>General</formatCode>
                <ptCount val="13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4149760"/>
        <axId val="254151296"/>
      </scatterChart>
      <valAx>
        <axId val="25414976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151296"/>
        <crosses val="autoZero"/>
        <crossBetween val="midCat"/>
        <majorUnit val="0.1"/>
      </valAx>
      <valAx>
        <axId val="254151296"/>
        <scaling>
          <orientation val="maxMin"/>
          <max val="13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149760"/>
        <crosses val="autoZero"/>
        <crossBetween val="midCat"/>
        <majorUnit val="1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8944588931963653"/>
          <w val="0.907035175879397"/>
          <h val="0.8837636543390738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'C端面（ｸﾞﾗﾌ2）'!$D$8:$D$22</f>
              <numCache>
                <formatCode>#,##0.00</formatCode>
                <ptCount val="15"/>
                <pt idx="0">
                  <v>0.24</v>
                </pt>
                <pt idx="1">
                  <v>-0.01</v>
                </pt>
                <pt idx="2">
                  <v>0.04</v>
                </pt>
                <pt idx="3">
                  <v>0.08</v>
                </pt>
                <pt idx="4">
                  <v>0.22</v>
                </pt>
                <pt idx="5">
                  <v>0.05</v>
                </pt>
                <pt idx="6">
                  <v>0.25</v>
                </pt>
                <pt idx="7">
                  <v>0.05</v>
                </pt>
                <pt idx="8">
                  <v>0.2</v>
                </pt>
                <pt idx="9">
                  <v>0.11</v>
                </pt>
                <pt idx="10">
                  <v>0.03</v>
                </pt>
                <pt idx="11">
                  <v>0.17</v>
                </pt>
                <pt idx="12">
                  <v>0.16</v>
                </pt>
                <pt idx="13">
                  <v>0.21</v>
                </pt>
                <pt idx="14">
                  <v>0.23</v>
                </pt>
              </numCache>
            </numRef>
          </xVal>
          <yVal>
            <numRef>
              <f>'C端面（ｸﾞﾗﾌ2）'!$A$8:$A$22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'C端面（ｸﾞﾗﾌ2）'!$C$8:$C$22</f>
              <numCache>
                <formatCode>#,##0.00</formatCode>
                <ptCount val="15"/>
                <pt idx="0">
                  <v>0.5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</numCache>
            </numRef>
          </xVal>
          <yVal>
            <numRef>
              <f>'C端面（ｸﾞﾗﾌ2）'!$A$8:$A$22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'C端面（ｸﾞﾗﾌ2）'!$B$8:$B$22</f>
              <numCache>
                <formatCode>#,##0.00</formatCode>
                <ptCount val="1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  <pt idx="13">
                  <v>-0.5</v>
                </pt>
                <pt idx="14">
                  <v>-0.5</v>
                </pt>
              </numCache>
            </numRef>
          </xVal>
          <yVal>
            <numRef>
              <f>'C端面（ｸﾞﾗﾌ2）'!$A$8:$A$22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'C端面（ｸﾞﾗﾌ2）'!$E$8:$E$22</f>
              <numCache>
                <formatCode>@</formatCode>
                <ptCount val="15"/>
                <pt idx="0">
                  <v>0.22</v>
                </pt>
                <pt idx="1">
                  <v>-0.05</v>
                </pt>
                <pt idx="2">
                  <v>0.01</v>
                </pt>
                <pt idx="3">
                  <v>0.05</v>
                </pt>
                <pt idx="4">
                  <v>0.2</v>
                </pt>
                <pt idx="5">
                  <v>0.04</v>
                </pt>
                <pt idx="6">
                  <v>0.25</v>
                </pt>
                <pt idx="7">
                  <v>0.02</v>
                </pt>
                <pt idx="8">
                  <v>0.19</v>
                </pt>
                <pt idx="9">
                  <v>0.08</v>
                </pt>
                <pt idx="10">
                  <v>-0.01</v>
                </pt>
                <pt idx="11">
                  <v>0.15</v>
                </pt>
                <pt idx="12">
                  <v>0.14</v>
                </pt>
                <pt idx="13">
                  <v>0.16</v>
                </pt>
                <pt idx="14">
                  <v>0.19</v>
                </pt>
              </numCache>
            </numRef>
          </xVal>
          <yVal>
            <numRef>
              <f>'C端面（ｸﾞﾗﾌ2）'!$A$8:$A$22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4544896"/>
        <axId val="254563072"/>
      </scatterChart>
      <valAx>
        <axId val="254544896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563072"/>
        <crosses val="autoZero"/>
        <crossBetween val="midCat"/>
        <majorUnit val="0.1"/>
      </valAx>
      <valAx>
        <axId val="254563072"/>
        <scaling>
          <orientation val="maxMin"/>
          <max val="15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544896"/>
        <crosses val="autoZero"/>
        <crossBetween val="midCat"/>
        <majorUnit val="1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894458653026428"/>
          <w val="0.907035175879397"/>
          <h val="0.8837636855495364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'C端面（ｸﾞﾗﾌ2）'!$AR$8:$AR$22</f>
              <numCache>
                <formatCode>#,##0.00</formatCode>
                <ptCount val="15"/>
                <pt idx="0">
                  <v>0.15</v>
                </pt>
                <pt idx="1">
                  <v>0.21</v>
                </pt>
                <pt idx="2">
                  <v>0.16</v>
                </pt>
                <pt idx="3">
                  <v>0.05</v>
                </pt>
                <pt idx="4">
                  <v>0.08</v>
                </pt>
                <pt idx="5">
                  <v>-0.03</v>
                </pt>
                <pt idx="6">
                  <v>0.07000000000000001</v>
                </pt>
                <pt idx="7">
                  <v>0.09</v>
                </pt>
                <pt idx="8">
                  <v>-0.01</v>
                </pt>
                <pt idx="9">
                  <v>-0.03</v>
                </pt>
                <pt idx="10">
                  <v>0.09</v>
                </pt>
                <pt idx="11">
                  <v>-0.05</v>
                </pt>
                <pt idx="12">
                  <v>-0.05</v>
                </pt>
                <pt idx="13">
                  <v>0</v>
                </pt>
                <pt idx="14">
                  <v>-0.02</v>
                </pt>
              </numCache>
            </numRef>
          </xVal>
          <yVal>
            <numRef>
              <f>'C端面（ｸﾞﾗﾌ2）'!$AV$8:$AV$22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'C端面（ｸﾞﾗﾌ2）'!$AT$8:$AT$22</f>
              <numCache>
                <formatCode>#,##0.00</formatCode>
                <ptCount val="15"/>
                <pt idx="0">
                  <v>0.5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</numCache>
            </numRef>
          </xVal>
          <yVal>
            <numRef>
              <f>'C端面（ｸﾞﾗﾌ2）'!$AV$8:$AV$22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'C端面（ｸﾞﾗﾌ2）'!$AU$8:$AU$22</f>
              <numCache>
                <formatCode>#,##0.00</formatCode>
                <ptCount val="1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  <pt idx="13">
                  <v>-0.5</v>
                </pt>
                <pt idx="14">
                  <v>-0.5</v>
                </pt>
              </numCache>
            </numRef>
          </xVal>
          <yVal>
            <numRef>
              <f>'C端面（ｸﾞﾗﾌ2）'!$AV$8:$AV$22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'C端面（ｸﾞﾗﾌ2）'!$AS$8:$AS$22</f>
              <numCache>
                <formatCode>#,##0.00</formatCode>
                <ptCount val="15"/>
                <pt idx="0">
                  <v>0.11</v>
                </pt>
                <pt idx="1">
                  <v>0.17</v>
                </pt>
                <pt idx="2">
                  <v>0.11</v>
                </pt>
                <pt idx="3">
                  <v>0.04</v>
                </pt>
                <pt idx="4">
                  <v>0.06</v>
                </pt>
                <pt idx="5">
                  <v>-0.05</v>
                </pt>
                <pt idx="6">
                  <v>0.03</v>
                </pt>
                <pt idx="7">
                  <v>0.06</v>
                </pt>
                <pt idx="8">
                  <v>-0.05</v>
                </pt>
                <pt idx="9">
                  <v>-0.07000000000000001</v>
                </pt>
                <pt idx="10">
                  <v>0.05</v>
                </pt>
                <pt idx="11">
                  <v>-0.08</v>
                </pt>
                <pt idx="12">
                  <v>-0.09</v>
                </pt>
                <pt idx="13">
                  <v>-0.05</v>
                </pt>
                <pt idx="14">
                  <v>-0.07000000000000001</v>
                </pt>
              </numCache>
            </numRef>
          </xVal>
          <yVal>
            <numRef>
              <f>'C端面（ｸﾞﾗﾌ2）'!$AV$8:$AV$22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4589568"/>
        <axId val="254591360"/>
      </scatterChart>
      <valAx>
        <axId val="254589568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591360"/>
        <crosses val="autoZero"/>
        <crossBetween val="midCat"/>
        <majorUnit val="0.1"/>
      </valAx>
      <valAx>
        <axId val="254591360"/>
        <scaling>
          <orientation val="maxMin"/>
          <max val="15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589568"/>
        <crosses val="autoZero"/>
        <crossBetween val="midCat"/>
        <majorUnit val="1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434782608695652"/>
          <w val="0.907035175879397"/>
          <h val="0.81304347826086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'AL被せ量（ｸﾞﾗﾌ2）'!$D$8:$D$15</f>
              <numCache>
                <formatCode>#,##0.00</formatCode>
                <ptCount val="8"/>
                <pt idx="0">
                  <v>-0.03</v>
                </pt>
                <pt idx="1">
                  <v>0.09</v>
                </pt>
                <pt idx="2">
                  <v>-0.06</v>
                </pt>
                <pt idx="3">
                  <v>0.05</v>
                </pt>
                <pt idx="4">
                  <v>0.05</v>
                </pt>
                <pt idx="5">
                  <v>0.08</v>
                </pt>
                <pt idx="6">
                  <v>0.03</v>
                </pt>
                <pt idx="7">
                  <v>0.01</v>
                </pt>
              </numCache>
            </numRef>
          </xVal>
          <yVal>
            <numRef>
              <f>'AL被せ量（ｸﾞﾗﾌ2）'!$A$8:$A$15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'AL被せ量（ｸﾞﾗﾌ2）'!$C$8:$C$15</f>
              <numCache>
                <formatCode>#,##0.00</formatCode>
                <ptCount val="8"/>
                <pt idx="0">
                  <v>0.6</v>
                </pt>
                <pt idx="1">
                  <v>0.6</v>
                </pt>
                <pt idx="2">
                  <v>0.6</v>
                </pt>
                <pt idx="3">
                  <v>0.6</v>
                </pt>
                <pt idx="4">
                  <v>0.6</v>
                </pt>
                <pt idx="5">
                  <v>0.6</v>
                </pt>
                <pt idx="6">
                  <v>0.6</v>
                </pt>
                <pt idx="7">
                  <v>0.6</v>
                </pt>
              </numCache>
            </numRef>
          </xVal>
          <yVal>
            <numRef>
              <f>'AL被せ量（ｸﾞﾗﾌ2）'!$A$8:$A$15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'AL被せ量（ｸﾞﾗﾌ2）'!$B$8:$B$15</f>
              <numCache>
                <formatCode>#,##0.00</formatCode>
                <ptCount val="8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</numCache>
            </numRef>
          </xVal>
          <yVal>
            <numRef>
              <f>'AL被せ量（ｸﾞﾗﾌ2）'!$A$8:$A$15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'AL被せ量（ｸﾞﾗﾌ2）'!$E$8:$E$15</f>
              <numCache>
                <formatCode>@</formatCode>
                <ptCount val="8"/>
                <pt idx="0">
                  <v>-0.02</v>
                </pt>
                <pt idx="1">
                  <v>0.05</v>
                </pt>
                <pt idx="2">
                  <v>-0.01</v>
                </pt>
                <pt idx="3">
                  <v>0.04</v>
                </pt>
                <pt idx="4">
                  <v>0.04</v>
                </pt>
                <pt idx="5">
                  <v>0.06</v>
                </pt>
                <pt idx="6">
                  <v>0.05</v>
                </pt>
                <pt idx="7">
                  <v>0.02</v>
                </pt>
              </numCache>
            </numRef>
          </xVal>
          <yVal>
            <numRef>
              <f>'AL被せ量（ｸﾞﾗﾌ2）'!$A$8:$A$15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4838272"/>
        <axId val="254839808"/>
      </scatterChart>
      <valAx>
        <axId val="254838272"/>
        <scaling>
          <orientation val="minMax"/>
          <max val="0.6"/>
          <min val="-0.7000000000000001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839808"/>
        <crosses val="autoZero"/>
        <crossBetween val="midCat"/>
        <majorUnit val="0.1"/>
      </valAx>
      <valAx>
        <axId val="254839808"/>
        <scaling>
          <orientation val="maxMin"/>
          <max val="8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4838272"/>
        <crosses val="autoZero"/>
        <crossBetween val="midCat"/>
        <majorUnit val="1"/>
      </valAx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434782608695652"/>
          <w val="0.907035175879397"/>
          <h val="0.81304347826086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'AL被せ量（ｸﾞﾗﾌ2）'!$AR$8:$AR$15</f>
              <numCache>
                <formatCode>#,##0.00</formatCode>
                <ptCount val="8"/>
                <pt idx="0">
                  <v>0.01</v>
                </pt>
                <pt idx="1">
                  <v>0.05</v>
                </pt>
                <pt idx="2">
                  <v>-0.02</v>
                </pt>
                <pt idx="3">
                  <v>0.08</v>
                </pt>
                <pt idx="4">
                  <v>0.03</v>
                </pt>
                <pt idx="5">
                  <v>0</v>
                </pt>
                <pt idx="6">
                  <v>0.1</v>
                </pt>
                <pt idx="7">
                  <v>0.12</v>
                </pt>
              </numCache>
            </numRef>
          </xVal>
          <yVal>
            <numRef>
              <f>'AL被せ量（ｸﾞﾗﾌ2）'!$AV$8:$AV$15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'AL被せ量（ｸﾞﾗﾌ2）'!$AT$8:$AT$15</f>
              <numCache>
                <formatCode>#,##0.00</formatCode>
                <ptCount val="8"/>
                <pt idx="0">
                  <v>0.6</v>
                </pt>
                <pt idx="1">
                  <v>0.6</v>
                </pt>
                <pt idx="2">
                  <v>0.6</v>
                </pt>
                <pt idx="3">
                  <v>0.6</v>
                </pt>
                <pt idx="4">
                  <v>0.6</v>
                </pt>
                <pt idx="5">
                  <v>0.6</v>
                </pt>
                <pt idx="6">
                  <v>0.6</v>
                </pt>
                <pt idx="7">
                  <v>0.6</v>
                </pt>
              </numCache>
            </numRef>
          </xVal>
          <yVal>
            <numRef>
              <f>'AL被せ量（ｸﾞﾗﾌ2）'!$AV$8:$AV$15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'AL被せ量（ｸﾞﾗﾌ2）'!$AU$8:$AU$15</f>
              <numCache>
                <formatCode>#,##0.00</formatCode>
                <ptCount val="8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</numCache>
            </numRef>
          </xVal>
          <yVal>
            <numRef>
              <f>'AL被せ量（ｸﾞﾗﾌ2）'!$AV$8:$AV$15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'AL被せ量（ｸﾞﾗﾌ2）'!$AS$8:$AS$15</f>
              <numCache>
                <formatCode>#,##0.00</formatCode>
                <ptCount val="8"/>
                <pt idx="0">
                  <v>-0.02</v>
                </pt>
                <pt idx="1">
                  <v>0.09</v>
                </pt>
                <pt idx="2">
                  <v>-0.02</v>
                </pt>
                <pt idx="3">
                  <v>0.05</v>
                </pt>
                <pt idx="4">
                  <v>0.06</v>
                </pt>
                <pt idx="5">
                  <v>-0.06</v>
                </pt>
                <pt idx="6">
                  <v>0.06</v>
                </pt>
                <pt idx="7">
                  <v>0.06</v>
                </pt>
              </numCache>
            </numRef>
          </xVal>
          <yVal>
            <numRef>
              <f>'AL被せ量（ｸﾞﾗﾌ2）'!$AV$8:$AV$15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022720"/>
        <axId val="247024256"/>
      </scatterChart>
      <valAx>
        <axId val="247022720"/>
        <scaling>
          <orientation val="minMax"/>
          <max val="0.6000000000000001"/>
          <min val="-0.7000000000000001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7024256"/>
        <crosses val="autoZero"/>
        <crossBetween val="midCat"/>
        <majorUnit val="0.1"/>
      </valAx>
      <valAx>
        <axId val="247024256"/>
        <scaling>
          <orientation val="maxMin"/>
          <max val="8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7022720"/>
        <crosses val="autoZero"/>
        <crossBetween val="midCat"/>
        <majorUnit val="1"/>
      </valAx>
    </plotArea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434782608695652"/>
          <w val="0.907035175879397"/>
          <h val="0.81304347826086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'AL被せﾎﾞｱ内径端面（ｸﾞﾗﾌ2）'!$D$8:$D$15</f>
              <numCache>
                <formatCode>#,##0.00</formatCode>
                <ptCount val="8"/>
                <pt idx="0">
                  <v>-0.16</v>
                </pt>
                <pt idx="1">
                  <v>-0.01</v>
                </pt>
                <pt idx="2">
                  <v>-0.2</v>
                </pt>
                <pt idx="3">
                  <v>-0.08</v>
                </pt>
                <pt idx="4">
                  <v>-0.19</v>
                </pt>
                <pt idx="5">
                  <v>-0.17</v>
                </pt>
                <pt idx="6">
                  <v>-0.11</v>
                </pt>
                <pt idx="7">
                  <v>-0.35</v>
                </pt>
              </numCache>
            </numRef>
          </xVal>
          <yVal>
            <numRef>
              <f>'AL被せﾎﾞｱ内径端面（ｸﾞﾗﾌ2）'!$A$8:$A$15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'AL被せﾎﾞｱ内径端面（ｸﾞﾗﾌ2）'!$C$8:$C$15</f>
              <numCache>
                <formatCode>#,##0.00</formatCode>
                <ptCount val="8"/>
                <pt idx="0">
                  <v>0.2</v>
                </pt>
                <pt idx="1">
                  <v>0.2</v>
                </pt>
                <pt idx="2">
                  <v>0.2</v>
                </pt>
                <pt idx="3">
                  <v>0.2</v>
                </pt>
                <pt idx="4">
                  <v>0.2</v>
                </pt>
                <pt idx="5">
                  <v>0.2</v>
                </pt>
                <pt idx="6">
                  <v>0.2</v>
                </pt>
                <pt idx="7">
                  <v>0.2</v>
                </pt>
              </numCache>
            </numRef>
          </xVal>
          <yVal>
            <numRef>
              <f>'AL被せﾎﾞｱ内径端面（ｸﾞﾗﾌ2）'!$A$8:$A$15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'AL被せﾎﾞｱ内径端面（ｸﾞﾗﾌ2）'!$B$8:$B$15</f>
              <numCache>
                <formatCode>#,##0.00</formatCode>
                <ptCount val="8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</numCache>
            </numRef>
          </xVal>
          <yVal>
            <numRef>
              <f>'AL被せﾎﾞｱ内径端面（ｸﾞﾗﾌ2）'!$A$8:$A$15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2853248"/>
        <axId val="252863232"/>
      </scatterChart>
      <valAx>
        <axId val="252853248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2863232"/>
        <crosses val="autoZero"/>
        <crossBetween val="midCat"/>
        <majorUnit val="0.1"/>
      </valAx>
      <valAx>
        <axId val="252863232"/>
        <scaling>
          <orientation val="maxMin"/>
          <max val="8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2853248"/>
        <crosses val="autoZero"/>
        <crossBetween val="midCat"/>
        <majorUnit val="1"/>
      </valAx>
    </plotArea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434782608695652"/>
          <w val="0.907035175879397"/>
          <h val="0.81304347826086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'AL被せﾎﾞｱ内径端面（ｸﾞﾗﾌ2）'!$AQ$8:$AQ$15</f>
              <numCache>
                <formatCode>#,##0.00</formatCode>
                <ptCount val="8"/>
                <pt idx="0">
                  <v>-0.24</v>
                </pt>
                <pt idx="1">
                  <v>-0.13</v>
                </pt>
                <pt idx="2">
                  <v>0.04</v>
                </pt>
                <pt idx="3">
                  <v>-0.21</v>
                </pt>
                <pt idx="4">
                  <v>0.1</v>
                </pt>
                <pt idx="5">
                  <v>-0.19</v>
                </pt>
                <pt idx="6">
                  <v>0.2</v>
                </pt>
                <pt idx="7">
                  <v>-0.11</v>
                </pt>
              </numCache>
            </numRef>
          </xVal>
          <yVal>
            <numRef>
              <f>'AL被せﾎﾞｱ内径端面（ｸﾞﾗﾌ2）'!$AT$8:$AT$15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'AL被せﾎﾞｱ内径端面（ｸﾞﾗﾌ2）'!$AR$8:$AR$15</f>
              <numCache>
                <formatCode>#,##0.00</formatCode>
                <ptCount val="8"/>
                <pt idx="0">
                  <v>0.2</v>
                </pt>
                <pt idx="1">
                  <v>0.2</v>
                </pt>
                <pt idx="2">
                  <v>0.2</v>
                </pt>
                <pt idx="3">
                  <v>0.2</v>
                </pt>
                <pt idx="4">
                  <v>0.2</v>
                </pt>
                <pt idx="5">
                  <v>0.2</v>
                </pt>
                <pt idx="6">
                  <v>0.2</v>
                </pt>
                <pt idx="7">
                  <v>0.2</v>
                </pt>
              </numCache>
            </numRef>
          </xVal>
          <yVal>
            <numRef>
              <f>'AL被せﾎﾞｱ内径端面（ｸﾞﾗﾌ2）'!$AT$8:$AT$15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'AL被せﾎﾞｱ内径端面（ｸﾞﾗﾌ2）'!$AS$8:$AS$15</f>
              <numCache>
                <formatCode>#,##0.00</formatCode>
                <ptCount val="8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</numCache>
            </numRef>
          </xVal>
          <yVal>
            <numRef>
              <f>'AL被せﾎﾞｱ内径端面（ｸﾞﾗﾌ2）'!$AT$8:$AT$15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2902016"/>
        <axId val="252907904"/>
      </scatterChart>
      <valAx>
        <axId val="252902016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2907904"/>
        <crosses val="autoZero"/>
        <crossBetween val="midCat"/>
        <majorUnit val="0.1"/>
      </valAx>
      <valAx>
        <axId val="252907904"/>
        <scaling>
          <orientation val="maxMin"/>
          <max val="8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2902016"/>
        <crosses val="autoZero"/>
        <crossBetween val="midCat"/>
        <majorUnit val="1"/>
      </valAx>
    </plotArea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91463881085216"/>
          <y val="0.05792256918030692"/>
          <w val="0.907035175879397"/>
          <h val="0.9265191805614833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'ｽﾘｰﾌﾞ肉厚（ｸﾞﾗﾌ2）'!$E$8:$E$31</f>
              <numCache>
                <formatCode>#,##0.00</formatCode>
                <ptCount val="24"/>
                <pt idx="0">
                  <v>2</v>
                </pt>
                <pt idx="1">
                  <v>1.99</v>
                </pt>
                <pt idx="2">
                  <v>1.92</v>
                </pt>
                <pt idx="3">
                  <v>1.83</v>
                </pt>
                <pt idx="4">
                  <v>1.79</v>
                </pt>
                <pt idx="5">
                  <v>1.77</v>
                </pt>
                <pt idx="6">
                  <v>2.07</v>
                </pt>
                <pt idx="7">
                  <v>1.94</v>
                </pt>
                <pt idx="8">
                  <v>1.86</v>
                </pt>
                <pt idx="9">
                  <v>1.95</v>
                </pt>
                <pt idx="10">
                  <v>1.93</v>
                </pt>
                <pt idx="11">
                  <v>1.89</v>
                </pt>
                <pt idx="12">
                  <v>2.07</v>
                </pt>
                <pt idx="13">
                  <v>1.95</v>
                </pt>
                <pt idx="14">
                  <v>1.88</v>
                </pt>
                <pt idx="15">
                  <v>2.07</v>
                </pt>
                <pt idx="16">
                  <v>2.01</v>
                </pt>
                <pt idx="17">
                  <v>1.98</v>
                </pt>
                <pt idx="18">
                  <v>1.98</v>
                </pt>
                <pt idx="19">
                  <v>1.89</v>
                </pt>
                <pt idx="20">
                  <v>1.85</v>
                </pt>
                <pt idx="21">
                  <v>2.3</v>
                </pt>
                <pt idx="22">
                  <v>2.22</v>
                </pt>
                <pt idx="23">
                  <v>2.19</v>
                </pt>
              </numCache>
            </numRef>
          </xVal>
          <yVal>
            <numRef>
              <f>'ｽﾘｰﾌﾞ肉厚（ｸﾞﾗﾌ2）'!$A$8:$A$31</f>
              <numCache>
                <formatCode>General</formatCode>
                <ptCount val="2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'ｽﾘｰﾌﾞ肉厚（ｸﾞﾗﾌ2）'!$B$8:$B$31</f>
              <numCache>
                <formatCode>#,##0.00</formatCode>
                <ptCount val="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</numCache>
            </numRef>
          </xVal>
          <yVal>
            <numRef>
              <f>'ｽﾘｰﾌﾞ肉厚（ｸﾞﾗﾌ2）'!$A$8:$A$31</f>
              <numCache>
                <formatCode>General</formatCode>
                <ptCount val="2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5218816"/>
        <axId val="255220352"/>
      </scatterChart>
      <valAx>
        <axId val="255218816"/>
        <scaling>
          <orientation val="minMax"/>
          <max val="2.5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220352"/>
        <crosses val="autoZero"/>
        <crossBetween val="midCat"/>
        <majorUnit val="0.5"/>
      </valAx>
      <valAx>
        <axId val="255220352"/>
        <scaling>
          <orientation val="maxMin"/>
          <max val="24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218816"/>
        <crosses val="autoZero"/>
        <crossBetween val="midCat"/>
        <majorUnit val="1"/>
      </valAx>
    </plotArea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91463881085216"/>
          <y val="0.05792256918030692"/>
          <w val="0.907035175879397"/>
          <h val="0.9265191805614833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'ｽﾘｰﾌﾞ肉厚（ｸﾞﾗﾌ2）'!$AJ$8:$AJ$31</f>
              <numCache>
                <formatCode>#,##0.00</formatCode>
                <ptCount val="24"/>
                <pt idx="0">
                  <v>2.08</v>
                </pt>
                <pt idx="1">
                  <v>2.01</v>
                </pt>
                <pt idx="2">
                  <v>2</v>
                </pt>
                <pt idx="3">
                  <v>1.96</v>
                </pt>
                <pt idx="4">
                  <v>1.99</v>
                </pt>
                <pt idx="5">
                  <v>1.93</v>
                </pt>
                <pt idx="6">
                  <v>1.84</v>
                </pt>
                <pt idx="7">
                  <v>1.81</v>
                </pt>
                <pt idx="8">
                  <v>1.79</v>
                </pt>
                <pt idx="9">
                  <v>2.03</v>
                </pt>
                <pt idx="10">
                  <v>2.08</v>
                </pt>
                <pt idx="11">
                  <v>2</v>
                </pt>
                <pt idx="12">
                  <v>1.74</v>
                </pt>
                <pt idx="13">
                  <v>1.72</v>
                </pt>
                <pt idx="14">
                  <v>1.71</v>
                </pt>
                <pt idx="15">
                  <v>2.02</v>
                </pt>
                <pt idx="16">
                  <v>2.05</v>
                </pt>
                <pt idx="17">
                  <v>1.99</v>
                </pt>
                <pt idx="18">
                  <v>1.64</v>
                </pt>
                <pt idx="19">
                  <v>1.61</v>
                </pt>
                <pt idx="20">
                  <v>1.6</v>
                </pt>
                <pt idx="21">
                  <v>1.97</v>
                </pt>
                <pt idx="22">
                  <v>2.04</v>
                </pt>
                <pt idx="23">
                  <v>1.95</v>
                </pt>
              </numCache>
            </numRef>
          </xVal>
          <yVal>
            <numRef>
              <f>'ｽﾘｰﾌﾞ肉厚（ｸﾞﾗﾌ2）'!$AN$8:$AN$31</f>
              <numCache>
                <formatCode>General</formatCode>
                <ptCount val="2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'ｽﾘｰﾌﾞ肉厚（ｸﾞﾗﾌ2）'!$AM$8:$AM$31</f>
              <numCache>
                <formatCode>#,##0.00</formatCode>
                <ptCount val="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</numCache>
            </numRef>
          </xVal>
          <yVal>
            <numRef>
              <f>'ｽﾘｰﾌﾞ肉厚（ｸﾞﾗﾌ2）'!$AN$8:$AN$31</f>
              <numCache>
                <formatCode>General</formatCode>
                <ptCount val="2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5253888"/>
        <axId val="255255680"/>
      </scatterChart>
      <valAx>
        <axId val="255253888"/>
        <scaling>
          <orientation val="minMax"/>
          <max val="2.5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255680"/>
        <crosses val="autoZero"/>
        <crossBetween val="midCat"/>
        <majorUnit val="0.5"/>
      </valAx>
      <valAx>
        <axId val="255255680"/>
        <scaling>
          <orientation val="maxMin"/>
          <max val="24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253888"/>
        <crosses val="autoZero"/>
        <crossBetween val="midCat"/>
        <majorUnit val="1"/>
      </valAx>
    </plotArea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8967391304347826"/>
          <w val="0.907035175879397"/>
          <h val="0.883152173913043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'OP軸間（ｸﾞﾗﾌ2）'!$D$11:$D$24</f>
              <numCache>
                <formatCode>#,##0.00</formatCode>
                <ptCount val="14"/>
                <pt idx="0">
                  <v>-0.03</v>
                </pt>
                <pt idx="1">
                  <v>0.07000000000000001</v>
                </pt>
                <pt idx="2">
                  <v>0.24</v>
                </pt>
                <pt idx="3">
                  <v>0.01</v>
                </pt>
                <pt idx="4">
                  <v>0.18</v>
                </pt>
                <pt idx="5">
                  <v>0.01</v>
                </pt>
                <pt idx="6">
                  <v>0.21</v>
                </pt>
                <pt idx="7">
                  <v>0.06</v>
                </pt>
                <pt idx="8">
                  <v>0.14</v>
                </pt>
                <pt idx="9">
                  <v>0.08</v>
                </pt>
                <pt idx="10">
                  <v>0.21</v>
                </pt>
                <pt idx="11">
                  <v>0.06</v>
                </pt>
                <pt idx="12">
                  <v>-0.05</v>
                </pt>
                <pt idx="13">
                  <v>-0.11</v>
                </pt>
              </numCache>
            </numRef>
          </xVal>
          <yVal>
            <numRef>
              <f>'OP軸間（ｸﾞﾗﾌ2）'!$A$11:$A$24</f>
              <numCache>
                <formatCode>General</formatCode>
                <ptCount val="1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'OP軸間（ｸﾞﾗﾌ2）'!$C$11:$C$24</f>
              <numCache>
                <formatCode>#,##0.00</formatCode>
                <ptCount val="14"/>
                <pt idx="0">
                  <v>0.3</v>
                </pt>
                <pt idx="1">
                  <v>0.3</v>
                </pt>
                <pt idx="2">
                  <v>0.35</v>
                </pt>
                <pt idx="3">
                  <v>0.35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0.35</v>
                </pt>
                <pt idx="11">
                  <v>0.35</v>
                </pt>
                <pt idx="12">
                  <v>0.3</v>
                </pt>
                <pt idx="13">
                  <v>0.3</v>
                </pt>
              </numCache>
            </numRef>
          </xVal>
          <yVal>
            <numRef>
              <f>'OP軸間（ｸﾞﾗﾌ2）'!$A$11:$A$24</f>
              <numCache>
                <formatCode>General</formatCode>
                <ptCount val="1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'OP軸間（ｸﾞﾗﾌ2）'!$B$11:$B$24</f>
              <numCache>
                <formatCode>#,##0.00</formatCode>
                <ptCount val="14"/>
                <pt idx="0">
                  <v>-0.3</v>
                </pt>
                <pt idx="1">
                  <v>-0.3</v>
                </pt>
                <pt idx="2">
                  <v>-0.35</v>
                </pt>
                <pt idx="3">
                  <v>-0.35</v>
                </pt>
                <pt idx="4">
                  <v>-0.3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  <pt idx="10">
                  <v>-0.35</v>
                </pt>
                <pt idx="11">
                  <v>-0.35</v>
                </pt>
                <pt idx="12">
                  <v>-0.3</v>
                </pt>
                <pt idx="13">
                  <v>-0.3</v>
                </pt>
              </numCache>
            </numRef>
          </xVal>
          <yVal>
            <numRef>
              <f>'OP軸間（ｸﾞﾗﾌ2）'!$A$11:$A$24</f>
              <numCache>
                <formatCode>General</formatCode>
                <ptCount val="1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'OP軸間（ｸﾞﾗﾌ2）'!$E$11:$E$24</f>
              <numCache>
                <formatCode>@</formatCode>
                <ptCount val="14"/>
                <pt idx="0">
                  <v>-0.02</v>
                </pt>
                <pt idx="1">
                  <v>0.02</v>
                </pt>
                <pt idx="2">
                  <v>0.25</v>
                </pt>
                <pt idx="3">
                  <v>-0.02</v>
                </pt>
                <pt idx="4">
                  <v>0.2</v>
                </pt>
                <pt idx="5">
                  <v>-0.02</v>
                </pt>
                <pt idx="6">
                  <v>0.25</v>
                </pt>
                <pt idx="7">
                  <v>0.06</v>
                </pt>
                <pt idx="8">
                  <v>0.16</v>
                </pt>
                <pt idx="9">
                  <v>0.07000000000000001</v>
                </pt>
                <pt idx="10">
                  <v>0.23</v>
                </pt>
                <pt idx="11">
                  <v>0.05</v>
                </pt>
                <pt idx="12">
                  <v>0.01</v>
                </pt>
                <pt idx="13">
                  <v>-0.1</v>
                </pt>
              </numCache>
            </numRef>
          </xVal>
          <yVal>
            <numRef>
              <f>'OP軸間（ｸﾞﾗﾌ2）'!$A$11:$A$24</f>
              <numCache>
                <formatCode>General</formatCode>
                <ptCount val="1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5680512"/>
        <axId val="255682048"/>
      </scatterChart>
      <valAx>
        <axId val="255680512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682048"/>
        <crosses val="autoZero"/>
        <crossBetween val="midCat"/>
        <majorUnit val="0.1"/>
      </valAx>
      <valAx>
        <axId val="255682048"/>
        <scaling>
          <orientation val="maxMin"/>
          <max val="14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680512"/>
        <crosses val="autoZero"/>
        <crossBetween val="midCat"/>
        <majorUnit val="1"/>
      </valAx>
    </plotArea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7990314769975787"/>
          <w val="0.907035175879397"/>
          <h val="0.89588377723970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'OP軸間（ｸﾞﾗﾌ2）'!$AR$11:$AR$26</f>
              <numCache>
                <formatCode>#,##0.00</formatCode>
                <ptCount val="16"/>
                <pt idx="0">
                  <v>-0.16</v>
                </pt>
                <pt idx="1">
                  <v>0.08</v>
                </pt>
                <pt idx="2">
                  <v>-0.16</v>
                </pt>
                <pt idx="3">
                  <v>0.02</v>
                </pt>
                <pt idx="4">
                  <v>-0.19</v>
                </pt>
                <pt idx="5">
                  <v>0.09</v>
                </pt>
                <pt idx="6">
                  <v>0.02</v>
                </pt>
                <pt idx="7">
                  <v>-0.03</v>
                </pt>
                <pt idx="8">
                  <v>-0.03</v>
                </pt>
                <pt idx="9">
                  <v>0.06</v>
                </pt>
                <pt idx="10">
                  <v>0.02</v>
                </pt>
                <pt idx="11">
                  <v>0.12</v>
                </pt>
                <pt idx="12">
                  <v>0.06</v>
                </pt>
                <pt idx="13">
                  <v>0.05</v>
                </pt>
                <pt idx="14">
                  <v>-0.16</v>
                </pt>
                <pt idx="15">
                  <v>-0.05</v>
                </pt>
              </numCache>
            </numRef>
          </xVal>
          <yVal>
            <numRef>
              <f>'OP軸間（ｸﾞﾗﾌ2）'!$AV$11:$AV$26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'OP軸間（ｸﾞﾗﾌ2）'!$AT$11:$AT$26</f>
              <numCache>
                <formatCode>#,##0.00</formatCode>
                <ptCount val="16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0.35</v>
                </pt>
                <pt idx="7">
                  <v>0.35</v>
                </pt>
                <pt idx="8">
                  <v>0.35</v>
                </pt>
                <pt idx="9">
                  <v>0.35</v>
                </pt>
                <pt idx="10">
                  <v>0.3</v>
                </pt>
                <pt idx="11">
                  <v>0.3</v>
                </pt>
                <pt idx="12">
                  <v>0.35</v>
                </pt>
                <pt idx="13">
                  <v>0.35</v>
                </pt>
                <pt idx="14">
                  <v>0.3</v>
                </pt>
                <pt idx="15">
                  <v>0.3</v>
                </pt>
              </numCache>
            </numRef>
          </xVal>
          <yVal>
            <numRef>
              <f>'OP軸間（ｸﾞﾗﾌ2）'!$AV$11:$AV$26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'OP軸間（ｸﾞﾗﾌ2）'!$AU$11:$AU$26</f>
              <numCache>
                <formatCode>#,##0.00</formatCode>
                <ptCount val="16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</v>
                </pt>
                <pt idx="5">
                  <v>-0.3</v>
                </pt>
                <pt idx="6">
                  <v>-0.35</v>
                </pt>
                <pt idx="7">
                  <v>-0.35</v>
                </pt>
                <pt idx="8">
                  <v>-0.35</v>
                </pt>
                <pt idx="9">
                  <v>-0.35</v>
                </pt>
                <pt idx="10">
                  <v>-0.3</v>
                </pt>
                <pt idx="11">
                  <v>-0.3</v>
                </pt>
                <pt idx="12">
                  <v>-0.35</v>
                </pt>
                <pt idx="13">
                  <v>-0.35</v>
                </pt>
                <pt idx="14">
                  <v>-0.3</v>
                </pt>
                <pt idx="15">
                  <v>-0.3</v>
                </pt>
              </numCache>
            </numRef>
          </xVal>
          <yVal>
            <numRef>
              <f>'OP軸間（ｸﾞﾗﾌ2）'!$AV$11:$AV$26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'OP軸間（ｸﾞﾗﾌ2）'!$AS$11:$AS$26</f>
              <numCache>
                <formatCode>#,##0.00</formatCode>
                <ptCount val="16"/>
                <pt idx="0">
                  <v>-0.15</v>
                </pt>
                <pt idx="1">
                  <v>0.06</v>
                </pt>
                <pt idx="2">
                  <v>-0.16</v>
                </pt>
                <pt idx="3">
                  <v>-0.01</v>
                </pt>
                <pt idx="4">
                  <v>-0.19</v>
                </pt>
                <pt idx="5">
                  <v>0.08</v>
                </pt>
                <pt idx="6">
                  <v>0.05</v>
                </pt>
                <pt idx="7">
                  <v>-0.05</v>
                </pt>
                <pt idx="8">
                  <v>0</v>
                </pt>
                <pt idx="9">
                  <v>0.05</v>
                </pt>
                <pt idx="10">
                  <v>0.03</v>
                </pt>
                <pt idx="11">
                  <v>0.12</v>
                </pt>
                <pt idx="12">
                  <v>0.07000000000000001</v>
                </pt>
                <pt idx="13">
                  <v>0.05</v>
                </pt>
                <pt idx="14">
                  <v>-0.12</v>
                </pt>
                <pt idx="15">
                  <v>-0.02</v>
                </pt>
              </numCache>
            </numRef>
          </xVal>
          <yVal>
            <numRef>
              <f>'OP軸間（ｸﾞﾗﾌ2）'!$AV$11:$AV$26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5708544"/>
        <axId val="255865984"/>
      </scatterChart>
      <valAx>
        <axId val="255708544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865984"/>
        <crosses val="autoZero"/>
        <crossBetween val="midCat"/>
        <majorUnit val="0.1"/>
      </valAx>
      <valAx>
        <axId val="255865984"/>
        <scaling>
          <orientation val="maxMin"/>
          <max val="1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708544"/>
        <crosses val="autoZero"/>
        <crossBetween val="midCat"/>
        <majorUnit val="1"/>
      </valAx>
    </plotArea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8454106280193237"/>
          <w val="0.907035175879397"/>
          <h val="0.8892548214081937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'GA軸間（ｸﾞﾗﾌ2）'!$D$8:$D$23</f>
              <numCache>
                <formatCode>#,##0.00</formatCode>
                <ptCount val="16"/>
                <pt idx="0">
                  <v>0.13</v>
                </pt>
                <pt idx="1">
                  <v>0.07000000000000001</v>
                </pt>
                <pt idx="2">
                  <v>0</v>
                </pt>
                <pt idx="3">
                  <v>-0.03</v>
                </pt>
                <pt idx="4">
                  <v>-0.08</v>
                </pt>
                <pt idx="5">
                  <v>0.07000000000000001</v>
                </pt>
                <pt idx="6">
                  <v>-0.04</v>
                </pt>
                <pt idx="7">
                  <v>0.03</v>
                </pt>
                <pt idx="8">
                  <v>-0.11</v>
                </pt>
                <pt idx="9">
                  <v>0.07000000000000001</v>
                </pt>
                <pt idx="10">
                  <v>0.07000000000000001</v>
                </pt>
                <pt idx="11">
                  <v>0.06</v>
                </pt>
                <pt idx="12">
                  <v>0.01</v>
                </pt>
                <pt idx="13">
                  <formatCode>@</formatCode>
                  <v>0.01</v>
                </pt>
                <pt idx="14">
                  <v>0.05</v>
                </pt>
                <pt idx="15">
                  <v>0.1</v>
                </pt>
              </numCache>
            </numRef>
          </xVal>
          <yVal>
            <numRef>
              <f>'GA軸間（ｸﾞﾗﾌ2）'!$A$8:$A$23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'GA軸間（ｸﾞﾗﾌ2）'!$C$8:$C$23</f>
              <numCache>
                <formatCode>#,##0.00</formatCode>
                <ptCount val="16"/>
                <pt idx="0">
                  <v>0.3</v>
                </pt>
                <pt idx="1">
                  <v>0.3</v>
                </pt>
                <pt idx="2">
                  <v>0.35</v>
                </pt>
                <pt idx="3">
                  <v>0.35</v>
                </pt>
                <pt idx="4">
                  <v>0.35</v>
                </pt>
                <pt idx="5">
                  <v>0.35</v>
                </pt>
                <pt idx="6">
                  <v>0.35</v>
                </pt>
                <pt idx="7">
                  <v>0.35</v>
                </pt>
                <pt idx="8">
                  <v>0.35</v>
                </pt>
                <pt idx="9">
                  <v>0.35</v>
                </pt>
                <pt idx="10">
                  <v>0.3</v>
                </pt>
                <pt idx="11">
                  <v>0.3</v>
                </pt>
                <pt idx="12">
                  <v>0.15</v>
                </pt>
                <pt idx="13">
                  <v>0.2</v>
                </pt>
                <pt idx="14">
                  <v>0.35</v>
                </pt>
                <pt idx="15">
                  <v>0.35</v>
                </pt>
              </numCache>
            </numRef>
          </xVal>
          <yVal>
            <numRef>
              <f>'GA軸間（ｸﾞﾗﾌ2）'!$A$8:$A$23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'GA軸間（ｸﾞﾗﾌ2）'!$B$8:$B$23</f>
              <numCache>
                <formatCode>#,##0.00</formatCode>
                <ptCount val="16"/>
                <pt idx="0">
                  <v>-0.3</v>
                </pt>
                <pt idx="1">
                  <v>-0.3</v>
                </pt>
                <pt idx="2">
                  <v>-0.35</v>
                </pt>
                <pt idx="3">
                  <v>-0.35</v>
                </pt>
                <pt idx="4">
                  <v>-0.35</v>
                </pt>
                <pt idx="5">
                  <v>-0.35</v>
                </pt>
                <pt idx="6">
                  <v>-0.35</v>
                </pt>
                <pt idx="7">
                  <v>-0.35</v>
                </pt>
                <pt idx="8">
                  <v>-0.35</v>
                </pt>
                <pt idx="9">
                  <v>-0.35</v>
                </pt>
                <pt idx="10">
                  <v>-0.3</v>
                </pt>
                <pt idx="11">
                  <v>-0.3</v>
                </pt>
                <pt idx="12">
                  <v>-0.15</v>
                </pt>
                <pt idx="13">
                  <v>-0.2</v>
                </pt>
                <pt idx="14">
                  <v>-0.35</v>
                </pt>
                <pt idx="15">
                  <v>-0.35</v>
                </pt>
              </numCache>
            </numRef>
          </xVal>
          <yVal>
            <numRef>
              <f>'GA軸間（ｸﾞﾗﾌ2）'!$A$8:$A$23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'GA軸間（ｸﾞﾗﾌ2）'!$E$8:$E$23</f>
              <numCache>
                <formatCode>@</formatCode>
                <ptCount val="16"/>
                <pt idx="0">
                  <v>0.13</v>
                </pt>
                <pt idx="1">
                  <v>0.05</v>
                </pt>
                <pt idx="2">
                  <v>0.01</v>
                </pt>
                <pt idx="3">
                  <v>-0.07000000000000001</v>
                </pt>
                <pt idx="4">
                  <v>-0.07000000000000001</v>
                </pt>
                <pt idx="5">
                  <v>0.05</v>
                </pt>
                <pt idx="6">
                  <v>-0.05</v>
                </pt>
                <pt idx="7">
                  <v>0.01</v>
                </pt>
                <pt idx="8">
                  <v>-0.1</v>
                </pt>
                <pt idx="9">
                  <v>0.05</v>
                </pt>
                <pt idx="10">
                  <v>0.08</v>
                </pt>
                <pt idx="11">
                  <v>0.08</v>
                </pt>
                <pt idx="12">
                  <v>0.02</v>
                </pt>
                <pt idx="13">
                  <v>0.03</v>
                </pt>
                <pt idx="14">
                  <v>0.08</v>
                </pt>
                <pt idx="15">
                  <v>0.09</v>
                </pt>
              </numCache>
            </numRef>
          </xVal>
          <yVal>
            <numRef>
              <f>'GA軸間（ｸﾞﾗﾌ2）'!$A$8:$A$23</f>
              <numCache>
                <formatCode>General</formatCode>
                <ptCount val="1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6102400"/>
        <axId val="256103936"/>
      </scatterChart>
      <valAx>
        <axId val="25610240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103936"/>
        <crosses val="autoZero"/>
        <crossBetween val="midCat"/>
        <majorUnit val="0.1"/>
      </valAx>
      <valAx>
        <axId val="256103936"/>
        <scaling>
          <orientation val="maxMin"/>
          <max val="1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102400"/>
        <crosses val="autoZero"/>
        <crossBetween val="midCat"/>
        <majorUnit val="1"/>
      </valAx>
    </plotArea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05124223602484472"/>
          <w val="0.907035175879397"/>
          <h val="0.9347826086956522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'GA軸間（ｸﾞﾗﾌ2）'!$AR$8:$AR$33</f>
              <numCache>
                <formatCode>#,##0.00</formatCode>
                <ptCount val="26"/>
                <pt idx="0">
                  <v>-0.13</v>
                </pt>
                <pt idx="1">
                  <v>-0.02</v>
                </pt>
                <pt idx="2">
                  <v>-0.05</v>
                </pt>
                <pt idx="3">
                  <v>0.01</v>
                </pt>
                <pt idx="4">
                  <v>0</v>
                </pt>
                <pt idx="5">
                  <v>0</v>
                </pt>
                <pt idx="6">
                  <v>-0.04</v>
                </pt>
                <pt idx="7">
                  <v>0.25</v>
                </pt>
                <pt idx="8">
                  <v>0.11</v>
                </pt>
                <pt idx="9">
                  <v>0.02</v>
                </pt>
                <pt idx="10">
                  <v>0.05</v>
                </pt>
                <pt idx="11">
                  <v>0.09</v>
                </pt>
                <pt idx="12">
                  <v>-0.02</v>
                </pt>
                <pt idx="13">
                  <v>0.13</v>
                </pt>
                <pt idx="14">
                  <v>0.14</v>
                </pt>
                <pt idx="15">
                  <v>0.03</v>
                </pt>
                <pt idx="16">
                  <v>-0.02</v>
                </pt>
                <pt idx="17">
                  <v>0.08</v>
                </pt>
                <pt idx="18">
                  <v>0.13</v>
                </pt>
                <pt idx="19">
                  <v>0.06</v>
                </pt>
                <pt idx="20">
                  <formatCode>@</formatCode>
                  <v>-0.01</v>
                </pt>
                <pt idx="21">
                  <formatCode>@</formatCode>
                  <v>-0.32</v>
                </pt>
                <pt idx="22">
                  <formatCode>@</formatCode>
                  <v>0</v>
                </pt>
                <pt idx="23">
                  <formatCode>@</formatCode>
                  <v>0.05</v>
                </pt>
                <pt idx="24">
                  <v>0.09</v>
                </pt>
                <pt idx="25">
                  <v>0.09</v>
                </pt>
              </numCache>
            </numRef>
          </xVal>
          <yVal>
            <numRef>
              <f>'GA軸間（ｸﾞﾗﾌ2）'!$AV$8:$AV$33</f>
              <numCache>
                <formatCode>General</formatCode>
                <ptCount val="2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  <pt idx="24">
                  <v>25</v>
                </pt>
                <pt idx="25">
                  <v>26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'GA軸間（ｸﾞﾗﾌ2）'!$AT$8:$AT$33</f>
              <numCache>
                <formatCode>#,##0.00</formatCode>
                <ptCount val="26"/>
                <pt idx="0">
                  <v>0.35</v>
                </pt>
                <pt idx="1">
                  <v>0.35</v>
                </pt>
                <pt idx="2">
                  <v>0.35</v>
                </pt>
                <pt idx="3">
                  <v>0.35</v>
                </pt>
                <pt idx="4">
                  <v>0.15</v>
                </pt>
                <pt idx="5">
                  <v>0.15</v>
                </pt>
                <pt idx="6">
                  <v>0.35</v>
                </pt>
                <pt idx="7">
                  <v>0.35</v>
                </pt>
                <pt idx="8">
                  <v>0.35</v>
                </pt>
                <pt idx="9">
                  <v>0.35</v>
                </pt>
                <pt idx="10">
                  <v>0.3</v>
                </pt>
                <pt idx="11">
                  <v>0.3</v>
                </pt>
                <pt idx="12">
                  <v>0.35</v>
                </pt>
                <pt idx="13">
                  <v>0.35</v>
                </pt>
                <pt idx="14">
                  <v>0.35</v>
                </pt>
                <pt idx="15">
                  <v>0.35</v>
                </pt>
                <pt idx="16">
                  <v>0.35</v>
                </pt>
                <pt idx="17">
                  <v>0.35</v>
                </pt>
                <pt idx="18">
                  <v>0.35</v>
                </pt>
                <pt idx="19">
                  <v>0.35</v>
                </pt>
                <pt idx="20">
                  <v>0.25</v>
                </pt>
                <pt idx="21">
                  <v>0.35</v>
                </pt>
                <pt idx="22">
                  <v>0.35</v>
                </pt>
                <pt idx="23">
                  <v>0.35</v>
                </pt>
                <pt idx="24">
                  <v>0.5</v>
                </pt>
                <pt idx="25">
                  <v>0.5</v>
                </pt>
              </numCache>
            </numRef>
          </xVal>
          <yVal>
            <numRef>
              <f>'GA軸間（ｸﾞﾗﾌ2）'!$AV$8:$AV$33</f>
              <numCache>
                <formatCode>General</formatCode>
                <ptCount val="2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  <pt idx="24">
                  <v>25</v>
                </pt>
                <pt idx="25">
                  <v>26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'GA軸間（ｸﾞﾗﾌ2）'!$AU$8:$AU$33</f>
              <numCache>
                <formatCode>#,##0.00</formatCode>
                <ptCount val="26"/>
                <pt idx="0">
                  <v>-0.35</v>
                </pt>
                <pt idx="1">
                  <v>-0.35</v>
                </pt>
                <pt idx="2">
                  <v>-0.35</v>
                </pt>
                <pt idx="3">
                  <v>-0.35</v>
                </pt>
                <pt idx="4">
                  <v>-0.15</v>
                </pt>
                <pt idx="5">
                  <v>-0.15</v>
                </pt>
                <pt idx="6">
                  <v>-0.35</v>
                </pt>
                <pt idx="7">
                  <v>-0.35</v>
                </pt>
                <pt idx="8">
                  <v>-0.35</v>
                </pt>
                <pt idx="9">
                  <v>-0.35</v>
                </pt>
                <pt idx="10">
                  <v>-0.3</v>
                </pt>
                <pt idx="11">
                  <v>-0.3</v>
                </pt>
                <pt idx="12">
                  <v>-0.35</v>
                </pt>
                <pt idx="13">
                  <v>-0.35</v>
                </pt>
                <pt idx="14">
                  <v>-0.35</v>
                </pt>
                <pt idx="15">
                  <v>-0.35</v>
                </pt>
                <pt idx="16">
                  <v>-0.35</v>
                </pt>
                <pt idx="17">
                  <v>-0.35</v>
                </pt>
                <pt idx="18">
                  <v>-0.35</v>
                </pt>
                <pt idx="19">
                  <v>-0.35</v>
                </pt>
                <pt idx="20">
                  <v>-0.25</v>
                </pt>
                <pt idx="21">
                  <v>-0.35</v>
                </pt>
                <pt idx="22">
                  <v>-0.35</v>
                </pt>
                <pt idx="23">
                  <v>-0.35</v>
                </pt>
                <pt idx="24">
                  <v>-0.5</v>
                </pt>
                <pt idx="25">
                  <v>-0.3</v>
                </pt>
              </numCache>
            </numRef>
          </xVal>
          <yVal>
            <numRef>
              <f>'GA軸間（ｸﾞﾗﾌ2）'!$AV$8:$AV$33</f>
              <numCache>
                <formatCode>General</formatCode>
                <ptCount val="2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  <pt idx="24">
                  <v>25</v>
                </pt>
                <pt idx="25">
                  <v>26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'GA軸間（ｸﾞﾗﾌ2）'!$AS$8:$AS$33</f>
              <numCache>
                <formatCode>#,##0.00</formatCode>
                <ptCount val="26"/>
                <pt idx="0">
                  <v>-0.13</v>
                </pt>
                <pt idx="1">
                  <v>-0.12</v>
                </pt>
                <pt idx="2">
                  <v>-0.05</v>
                </pt>
                <pt idx="3">
                  <v>-0.02</v>
                </pt>
                <pt idx="4">
                  <v>0</v>
                </pt>
                <pt idx="5">
                  <v>0</v>
                </pt>
                <pt idx="6">
                  <v>-0.04</v>
                </pt>
                <pt idx="7">
                  <v>0.21</v>
                </pt>
                <pt idx="8">
                  <v>0.13</v>
                </pt>
                <pt idx="9">
                  <v>-0.01</v>
                </pt>
                <pt idx="10">
                  <v>0.06</v>
                </pt>
                <pt idx="11">
                  <v>0.09</v>
                </pt>
                <pt idx="12">
                  <v>-0.03</v>
                </pt>
                <pt idx="13">
                  <v>0.1</v>
                </pt>
                <pt idx="14">
                  <v>0.18</v>
                </pt>
                <pt idx="15">
                  <v>0.01</v>
                </pt>
                <pt idx="16">
                  <v>-0.01</v>
                </pt>
                <pt idx="17">
                  <v>0.06</v>
                </pt>
                <pt idx="18">
                  <v>0.15</v>
                </pt>
                <pt idx="19">
                  <v>0.08</v>
                </pt>
                <pt idx="20">
                  <v>0.01</v>
                </pt>
                <pt idx="21">
                  <v>-0.32</v>
                </pt>
                <pt idx="22">
                  <v>0.01</v>
                </pt>
                <pt idx="23">
                  <v>0.05</v>
                </pt>
                <pt idx="24">
                  <v>0.09</v>
                </pt>
                <pt idx="25">
                  <v>0.12</v>
                </pt>
              </numCache>
            </numRef>
          </xVal>
          <yVal>
            <numRef>
              <f>'GA軸間（ｸﾞﾗﾌ2）'!$AV$8:$AV$33</f>
              <numCache>
                <formatCode>General</formatCode>
                <ptCount val="2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  <pt idx="15">
                  <v>16</v>
                </pt>
                <pt idx="16">
                  <v>17</v>
                </pt>
                <pt idx="17">
                  <v>18</v>
                </pt>
                <pt idx="18">
                  <v>19</v>
                </pt>
                <pt idx="19">
                  <v>20</v>
                </pt>
                <pt idx="20">
                  <v>21</v>
                </pt>
                <pt idx="21">
                  <v>22</v>
                </pt>
                <pt idx="22">
                  <v>23</v>
                </pt>
                <pt idx="23">
                  <v>24</v>
                </pt>
                <pt idx="24">
                  <v>25</v>
                </pt>
                <pt idx="25">
                  <v>26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6257408"/>
        <axId val="256275584"/>
      </scatterChart>
      <valAx>
        <axId val="256257408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275584"/>
        <crosses val="autoZero"/>
        <crossBetween val="midCat"/>
        <majorUnit val="0.1"/>
      </valAx>
      <valAx>
        <axId val="256275584"/>
        <scaling>
          <orientation val="maxMin"/>
          <max val="2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257408"/>
        <crosses val="autoZero"/>
        <crossBetween val="midCat"/>
        <majorUnit val="1"/>
      </valAx>
    </plotArea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195656404468143"/>
          <w val="0.907035175879397"/>
          <h val="0.8442058855790222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'天軸間(ｸﾞﾗﾌ2）'!$D$8:$D$17</f>
              <numCache>
                <formatCode>@</formatCode>
                <ptCount val="10"/>
                <pt idx="0">
                  <v>0</v>
                </pt>
                <pt idx="1">
                  <v>0.26</v>
                </pt>
                <pt idx="2">
                  <v>0.03</v>
                </pt>
                <pt idx="3">
                  <v>-0.02</v>
                </pt>
                <pt idx="4">
                  <v>-0.08</v>
                </pt>
                <pt idx="5">
                  <v>-0.12</v>
                </pt>
                <pt idx="6">
                  <v>-0.04</v>
                </pt>
                <pt idx="7">
                  <v>-0.24</v>
                </pt>
                <pt idx="8">
                  <v>-0.09</v>
                </pt>
                <pt idx="9">
                  <v>-0.1</v>
                </pt>
              </numCache>
            </numRef>
          </xVal>
          <yVal>
            <numRef>
              <f>'天軸間(ｸﾞﾗﾌ2）'!$A$8:$A$17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'天軸間(ｸﾞﾗﾌ2）'!$C$8:$C$17</f>
              <numCache>
                <formatCode>#,##0.00</formatCode>
                <ptCount val="10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</numCache>
            </numRef>
          </xVal>
          <yVal>
            <numRef>
              <f>'天軸間(ｸﾞﾗﾌ2）'!$A$8:$A$17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'天軸間(ｸﾞﾗﾌ2）'!$B$8:$B$17</f>
              <numCache>
                <formatCode>#,##0.00</formatCode>
                <ptCount val="10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</numCache>
            </numRef>
          </xVal>
          <yVal>
            <numRef>
              <f>'天軸間(ｸﾞﾗﾌ2）'!$A$8:$A$17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'天軸間(ｸﾞﾗﾌ2）'!$E$8:$E$17</f>
              <numCache>
                <formatCode>@</formatCode>
                <ptCount val="10"/>
                <pt idx="0">
                  <v>-0.05</v>
                </pt>
                <pt idx="1">
                  <v>0.26</v>
                </pt>
                <pt idx="2">
                  <v>0.01</v>
                </pt>
                <pt idx="3">
                  <v>-0.02</v>
                </pt>
                <pt idx="4">
                  <v>-0.12</v>
                </pt>
                <pt idx="5">
                  <v>-0.11</v>
                </pt>
                <pt idx="6">
                  <v>-0.09</v>
                </pt>
                <pt idx="7">
                  <v>-0.25</v>
                </pt>
                <pt idx="8">
                  <v>-0.1</v>
                </pt>
                <pt idx="9">
                  <v>-0.11</v>
                </pt>
              </numCache>
            </numRef>
          </xVal>
          <yVal>
            <numRef>
              <f>'天軸間(ｸﾞﾗﾌ2）'!$A$8:$A$17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6433152"/>
        <axId val="256434944"/>
      </scatterChart>
      <valAx>
        <axId val="256433152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434944"/>
        <crosses val="autoZero"/>
        <crossBetween val="midCat"/>
        <majorUnit val="0.1"/>
      </valAx>
      <valAx>
        <axId val="256434944"/>
        <scaling>
          <orientation val="maxMin"/>
          <max val="10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433152"/>
        <crosses val="autoZero"/>
        <crossBetween val="midCat"/>
        <majorUnit val="1"/>
      </valAx>
    </plotArea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434782608695652"/>
          <w val="0.907035175879397"/>
          <h val="0.8130434782608695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'天軸間(ｸﾞﾗﾌ2）'!$AR$8:$AR$15</f>
              <numCache>
                <formatCode>@</formatCode>
                <ptCount val="8"/>
                <pt idx="0">
                  <v>-0.26</v>
                </pt>
                <pt idx="1">
                  <v>0.13</v>
                </pt>
                <pt idx="2">
                  <v>-0.24</v>
                </pt>
                <pt idx="3">
                  <v>0.05</v>
                </pt>
                <pt idx="4">
                  <v>-0.15</v>
                </pt>
                <pt idx="5">
                  <v>-0.03</v>
                </pt>
                <pt idx="6">
                  <v>-0.2</v>
                </pt>
                <pt idx="7">
                  <v>0.07000000000000001</v>
                </pt>
              </numCache>
            </numRef>
          </xVal>
          <yVal>
            <numRef>
              <f>'天軸間(ｸﾞﾗﾌ2）'!$AV$8:$AV$15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'天軸間(ｸﾞﾗﾌ2）'!$AT$8:$AT$15</f>
              <numCache>
                <formatCode>#,##0.00</formatCode>
                <ptCount val="8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0.25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</numCache>
            </numRef>
          </xVal>
          <yVal>
            <numRef>
              <f>'天軸間(ｸﾞﾗﾌ2）'!$AV$8:$AV$15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'天軸間(ｸﾞﾗﾌ2）'!$AU$8:$AU$15</f>
              <numCache>
                <formatCode>#,##0.00</formatCode>
                <ptCount val="8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-0.25</v>
                </pt>
                <pt idx="4">
                  <v>-0.3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</numCache>
            </numRef>
          </xVal>
          <yVal>
            <numRef>
              <f>'天軸間(ｸﾞﾗﾌ2）'!$AV$8:$AV$15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'天軸間(ｸﾞﾗﾌ2）'!$AS$8:$AS$15</f>
              <numCache>
                <formatCode>@</formatCode>
                <ptCount val="8"/>
                <pt idx="0">
                  <v>-0.26</v>
                </pt>
                <pt idx="1">
                  <v>0.01</v>
                </pt>
                <pt idx="2">
                  <v>0.12</v>
                </pt>
                <pt idx="3">
                  <v>-0.04</v>
                </pt>
                <pt idx="4">
                  <v>0.1</v>
                </pt>
                <pt idx="5">
                  <v>-0.13</v>
                </pt>
                <pt idx="6">
                  <v>0.06</v>
                </pt>
                <pt idx="7">
                  <v>-0.06</v>
                </pt>
              </numCache>
            </numRef>
          </xVal>
          <yVal>
            <numRef>
              <f>'天軸間(ｸﾞﾗﾌ2）'!$AV$8:$AV$15</f>
              <numCache>
                <formatCode>General</formatCode>
                <ptCount val="8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710080"/>
        <axId val="255623552"/>
      </scatterChart>
      <valAx>
        <axId val="25171008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623552"/>
        <crosses val="autoZero"/>
        <crossBetween val="midCat"/>
        <majorUnit val="0.1"/>
      </valAx>
      <valAx>
        <axId val="255623552"/>
        <scaling>
          <orientation val="maxMin"/>
          <max val="8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1710080"/>
        <crosses val="autoZero"/>
        <crossBetween val="midCat"/>
        <majorUnit val="1"/>
      </valAx>
    </plotArea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024846274575217"/>
          <w val="0.907035175879397"/>
          <h val="0.8664609412317748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'地軸間（ｸﾞﾗﾌ2）'!$D$8:$D$19</f>
              <numCache>
                <formatCode>@</formatCode>
                <ptCount val="12"/>
                <pt idx="0">
                  <v>-0.02</v>
                </pt>
                <pt idx="1">
                  <v>0.06</v>
                </pt>
                <pt idx="2">
                  <v>0.04</v>
                </pt>
                <pt idx="3">
                  <v>0.04</v>
                </pt>
                <pt idx="4">
                  <v>0.04</v>
                </pt>
                <pt idx="5">
                  <v>0.06</v>
                </pt>
                <pt idx="6">
                  <v>0.01</v>
                </pt>
                <pt idx="7">
                  <v>0.13</v>
                </pt>
                <pt idx="8">
                  <v>0.12</v>
                </pt>
                <pt idx="9">
                  <v>0.04</v>
                </pt>
                <pt idx="10">
                  <v>0.06</v>
                </pt>
                <pt idx="11">
                  <v>0.07000000000000001</v>
                </pt>
              </numCache>
            </numRef>
          </xVal>
          <yVal>
            <numRef>
              <f>'地軸間（ｸﾞﾗﾌ2）'!$A$8:$A$19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'地軸間（ｸﾞﾗﾌ2）'!$C$8:$C$19</f>
              <numCache>
                <formatCode>#,##0.00</formatCode>
                <ptCount val="12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0.35</v>
                </pt>
                <pt idx="5">
                  <v>0.35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</v>
                </pt>
                <pt idx="11">
                  <v>0.3</v>
                </pt>
              </numCache>
            </numRef>
          </xVal>
          <yVal>
            <numRef>
              <f>'地軸間（ｸﾞﾗﾌ2）'!$A$8:$A$19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'地軸間（ｸﾞﾗﾌ2）'!$B$8:$B$19</f>
              <numCache>
                <formatCode>#,##0.00</formatCode>
                <ptCount val="12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-0.35</v>
                </pt>
                <pt idx="5">
                  <v>-0.35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  <pt idx="10">
                  <v>-0.3</v>
                </pt>
                <pt idx="11">
                  <v>-0.3</v>
                </pt>
              </numCache>
            </numRef>
          </xVal>
          <yVal>
            <numRef>
              <f>'地軸間（ｸﾞﾗﾌ2）'!$A$8:$A$19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'地軸間（ｸﾞﾗﾌ2）'!$E$8:$E$19</f>
              <numCache>
                <formatCode>@</formatCode>
                <ptCount val="12"/>
                <pt idx="0">
                  <v>0</v>
                </pt>
                <pt idx="1">
                  <v>0.08</v>
                </pt>
                <pt idx="2">
                  <v>0.04</v>
                </pt>
                <pt idx="3">
                  <v>0.05</v>
                </pt>
                <pt idx="4">
                  <v>0.05</v>
                </pt>
                <pt idx="5">
                  <v>0.08</v>
                </pt>
                <pt idx="6">
                  <v>0.02</v>
                </pt>
                <pt idx="7">
                  <v>0.15</v>
                </pt>
                <pt idx="8">
                  <v>0.12</v>
                </pt>
                <pt idx="9">
                  <v>0.05</v>
                </pt>
                <pt idx="10">
                  <v>0.07000000000000001</v>
                </pt>
                <pt idx="11">
                  <formatCode>0.00_);[Red]\(0.00\)</formatCode>
                  <v>0.03</v>
                </pt>
              </numCache>
            </numRef>
          </xVal>
          <yVal>
            <numRef>
              <f>'地軸間（ｸﾞﾗﾌ2）'!$A$8:$A$19</f>
              <numCache>
                <formatCode>General</formatCode>
                <ptCount val="12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761024"/>
        <axId val="251762560"/>
      </scatterChart>
      <valAx>
        <axId val="251761024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1762560"/>
        <crosses val="autoZero"/>
        <crossBetween val="midCat"/>
        <majorUnit val="0.1"/>
      </valAx>
      <valAx>
        <axId val="251762560"/>
        <scaling>
          <orientation val="maxMin"/>
          <max val="12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1761024"/>
        <crosses val="autoZero"/>
        <crossBetween val="midCat"/>
        <majorUnit val="1"/>
      </valAx>
    </plotArea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195656404468143"/>
          <w val="0.907035175879397"/>
          <h val="0.8442058855790222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'地軸間（ｸﾞﾗﾌ2）'!$AR$8:$AR$17</f>
              <numCache>
                <formatCode>#,##0.00</formatCode>
                <ptCount val="10"/>
                <pt idx="0">
                  <v>0.13</v>
                </pt>
                <pt idx="1">
                  <v>0.06</v>
                </pt>
                <pt idx="2">
                  <v>0.03</v>
                </pt>
                <pt idx="3">
                  <v>0.05</v>
                </pt>
                <pt idx="4">
                  <v>0.02</v>
                </pt>
                <pt idx="5">
                  <v>0.02</v>
                </pt>
                <pt idx="6">
                  <v>0.17</v>
                </pt>
                <pt idx="7">
                  <v>-0.06</v>
                </pt>
                <pt idx="8">
                  <v>-0.02</v>
                </pt>
                <pt idx="9">
                  <formatCode>@</formatCode>
                  <v>0.13</v>
                </pt>
              </numCache>
            </numRef>
          </xVal>
          <yVal>
            <numRef>
              <f>'地軸間（ｸﾞﾗﾌ2）'!$AV$8:$AV$17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'地軸間（ｸﾞﾗﾌ2）'!$AT$8:$AT$17</f>
              <numCache>
                <formatCode>#,##0.00</formatCode>
                <ptCount val="10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</numCache>
            </numRef>
          </xVal>
          <yVal>
            <numRef>
              <f>'地軸間（ｸﾞﾗﾌ2）'!$AV$8:$AV$17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'地軸間（ｸﾞﾗﾌ2）'!$AU$8:$AU$17</f>
              <numCache>
                <formatCode>#,##0.00</formatCode>
                <ptCount val="10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</numCache>
            </numRef>
          </xVal>
          <yVal>
            <numRef>
              <f>'地軸間（ｸﾞﾗﾌ2）'!$AV$8:$AV$17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'地軸間（ｸﾞﾗﾌ2）'!$AS$8:$AS$17</f>
              <numCache>
                <formatCode>#,##0.00</formatCode>
                <ptCount val="10"/>
                <pt idx="0">
                  <v>0.14</v>
                </pt>
                <pt idx="1">
                  <v>0.07000000000000001</v>
                </pt>
                <pt idx="2">
                  <v>0.03</v>
                </pt>
                <pt idx="3">
                  <v>0.08</v>
                </pt>
                <pt idx="4">
                  <v>0.03</v>
                </pt>
                <pt idx="5">
                  <v>0.05</v>
                </pt>
                <pt idx="6">
                  <v>0.18</v>
                </pt>
                <pt idx="7">
                  <v>-0.01</v>
                </pt>
                <pt idx="8">
                  <v>-0.03</v>
                </pt>
                <pt idx="9">
                  <v>0.15</v>
                </pt>
              </numCache>
            </numRef>
          </xVal>
          <yVal>
            <numRef>
              <f>'地軸間（ｸﾞﾗﾌ2）'!$AV$8:$AV$17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5553536"/>
        <axId val="255555072"/>
      </scatterChart>
      <valAx>
        <axId val="255553536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555072"/>
        <crosses val="autoZero"/>
        <crossBetween val="midCat"/>
        <majorUnit val="0.1"/>
      </valAx>
      <valAx>
        <axId val="255555072"/>
        <scaling>
          <orientation val="maxMin"/>
          <max val="10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5553536"/>
        <crosses val="autoZero"/>
        <crossBetween val="midCat"/>
        <majorUnit val="1"/>
      </valAx>
    </plotArea>
    <plotVisOnly val="1"/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2391321270106361"/>
          <w val="0.907035175879397"/>
          <h val="0.6884106686669828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'TC軸間（ｸﾞﾗﾌ2）'!$D$8:$D$11</f>
              <numCache>
                <formatCode>#,##0.00</formatCode>
                <ptCount val="4"/>
                <pt idx="0">
                  <v>0.05</v>
                </pt>
                <pt idx="1">
                  <v>0.06</v>
                </pt>
                <pt idx="2">
                  <v>0.12</v>
                </pt>
                <pt idx="3">
                  <v>-0.07000000000000001</v>
                </pt>
              </numCache>
            </numRef>
          </xVal>
          <yVal>
            <numRef>
              <f>'TC軸間（ｸﾞﾗﾌ2）'!$A$8:$A$11</f>
              <numCache>
                <formatCode>General</formatCode>
                <ptCount val="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'TC軸間（ｸﾞﾗﾌ2）'!$C$8:$C$11</f>
              <numCache>
                <formatCode>#,##0.00</formatCode>
                <ptCount val="4"/>
                <pt idx="0">
                  <v>0.35</v>
                </pt>
                <pt idx="1">
                  <v>0.35</v>
                </pt>
                <pt idx="2">
                  <v>0.35</v>
                </pt>
                <pt idx="3">
                  <v>0.35</v>
                </pt>
              </numCache>
            </numRef>
          </xVal>
          <yVal>
            <numRef>
              <f>'TC軸間（ｸﾞﾗﾌ2）'!$A$8:$A$11</f>
              <numCache>
                <formatCode>General</formatCode>
                <ptCount val="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'TC軸間（ｸﾞﾗﾌ2）'!$B$8:$B$11</f>
              <numCache>
                <formatCode>#,##0.00</formatCode>
                <ptCount val="4"/>
                <pt idx="0">
                  <v>-0.35</v>
                </pt>
                <pt idx="1">
                  <v>-0.35</v>
                </pt>
                <pt idx="2">
                  <v>-0.35</v>
                </pt>
                <pt idx="3">
                  <v>-0.35</v>
                </pt>
              </numCache>
            </numRef>
          </xVal>
          <yVal>
            <numRef>
              <f>'TC軸間（ｸﾞﾗﾌ2）'!$A$8:$A$11</f>
              <numCache>
                <formatCode>General</formatCode>
                <ptCount val="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'TC軸間（ｸﾞﾗﾌ2）'!$E$8:$E$11</f>
              <numCache>
                <formatCode>@</formatCode>
                <ptCount val="4"/>
                <pt idx="0">
                  <v>0.07000000000000001</v>
                </pt>
                <pt idx="1">
                  <v>0.07000000000000001</v>
                </pt>
                <pt idx="2">
                  <v>0.15</v>
                </pt>
                <pt idx="3">
                  <formatCode>#,##0.00</formatCode>
                  <v>-0.06</v>
                </pt>
              </numCache>
            </numRef>
          </xVal>
          <yVal>
            <numRef>
              <f>'TC軸間（ｸﾞﾗﾌ2）'!$A$8:$A$11</f>
              <numCache>
                <formatCode>General</formatCode>
                <ptCount val="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6827776"/>
        <axId val="256829312"/>
      </scatterChart>
      <valAx>
        <axId val="256827776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829312"/>
        <crosses val="autoZero"/>
        <crossBetween val="midCat"/>
        <majorUnit val="0.1"/>
      </valAx>
      <valAx>
        <axId val="256829312"/>
        <scaling>
          <orientation val="maxMin"/>
          <max val="4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6827776"/>
        <crosses val="autoZero"/>
        <crossBetween val="midCat"/>
        <majorUnit val="1"/>
      </valAx>
    </plotArea>
    <plotVisOnly val="1"/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793483020239842"/>
          <w val="0.907035175879397"/>
          <h val="0.7663063813752053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'TC軸間（ｸﾞﾗﾌ2）'!$AR$8:$AR$13</f>
              <numCache>
                <formatCode>#,##0.00</formatCode>
                <ptCount val="6"/>
                <pt idx="0">
                  <v>-0.07000000000000001</v>
                </pt>
                <pt idx="1">
                  <v>-0.03</v>
                </pt>
                <pt idx="2">
                  <v>-0.05</v>
                </pt>
                <pt idx="3">
                  <v>-0.05</v>
                </pt>
                <pt idx="4">
                  <v>-0.04</v>
                </pt>
                <pt idx="5">
                  <v>0.05</v>
                </pt>
              </numCache>
            </numRef>
          </xVal>
          <yVal>
            <numRef>
              <f>'TC軸間（ｸﾞﾗﾌ2）'!$AV$8:$AV$13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'TC軸間（ｸﾞﾗﾌ2）'!$AT$8:$AT$13</f>
              <numCache>
                <formatCode>#,##0.00</formatCode>
                <ptCount val="6"/>
                <pt idx="0">
                  <v>0.35</v>
                </pt>
                <pt idx="1">
                  <v>0.35</v>
                </pt>
                <pt idx="2">
                  <v>0.35</v>
                </pt>
                <pt idx="3">
                  <v>0.35</v>
                </pt>
                <pt idx="4">
                  <v>0.35</v>
                </pt>
                <pt idx="5">
                  <v>0.35</v>
                </pt>
              </numCache>
            </numRef>
          </xVal>
          <yVal>
            <numRef>
              <f>'TC軸間（ｸﾞﾗﾌ2）'!$AV$8:$AV$13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'TC軸間（ｸﾞﾗﾌ2）'!$AU$8:$AU$13</f>
              <numCache>
                <formatCode>#,##0.00</formatCode>
                <ptCount val="6"/>
                <pt idx="0">
                  <v>-0.35</v>
                </pt>
                <pt idx="1">
                  <v>-0.35</v>
                </pt>
                <pt idx="2">
                  <v>-0.35</v>
                </pt>
                <pt idx="3">
                  <v>-0.35</v>
                </pt>
                <pt idx="4">
                  <v>-0.35</v>
                </pt>
                <pt idx="5">
                  <v>-0.35</v>
                </pt>
              </numCache>
            </numRef>
          </xVal>
          <yVal>
            <numRef>
              <f>'TC軸間（ｸﾞﾗﾌ2）'!$AV$8:$AV$13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'TC軸間（ｸﾞﾗﾌ2）'!$AS$8:$AS$13</f>
              <numCache>
                <formatCode>#,##0.00</formatCode>
                <ptCount val="6"/>
                <pt idx="0">
                  <v>-0.04</v>
                </pt>
                <pt idx="1">
                  <v>-0.01</v>
                </pt>
                <pt idx="2">
                  <v>-0.03</v>
                </pt>
                <pt idx="3">
                  <v>-0.03</v>
                </pt>
                <pt idx="4">
                  <v>-0.01</v>
                </pt>
                <pt idx="5">
                  <v>0.07000000000000001</v>
                </pt>
              </numCache>
            </numRef>
          </xVal>
          <yVal>
            <numRef>
              <f>'TC軸間（ｸﾞﾗﾌ2）'!$AV$8:$AV$13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7187840"/>
        <axId val="257189376"/>
      </scatterChart>
      <valAx>
        <axId val="25718784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189376"/>
        <crosses val="autoZero"/>
        <crossBetween val="midCat"/>
        <majorUnit val="0.1"/>
      </valAx>
      <valAx>
        <axId val="257189376"/>
        <scaling>
          <orientation val="maxMin"/>
          <max val="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187840"/>
        <crosses val="autoZero"/>
        <crossBetween val="midCat"/>
        <majorUnit val="1"/>
      </valAx>
    </plotArea>
    <plotVisOnly val="1"/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195656404468143"/>
          <w val="0.907035175879397"/>
          <h val="0.8442058855790222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'C軸間（ｸﾞﾗﾌ2）'!$D$8:$D$17</f>
              <numCache>
                <formatCode>#,##0.00</formatCode>
                <ptCount val="10"/>
                <pt idx="0">
                  <v>-0.16</v>
                </pt>
                <pt idx="1">
                  <v>-0.09</v>
                </pt>
                <pt idx="2">
                  <v>-0.09</v>
                </pt>
                <pt idx="3">
                  <v>0.02</v>
                </pt>
                <pt idx="4">
                  <v>-0.07000000000000001</v>
                </pt>
                <pt idx="5">
                  <v>0.02</v>
                </pt>
                <pt idx="6">
                  <v>0</v>
                </pt>
                <pt idx="7">
                  <v>0.03</v>
                </pt>
                <pt idx="8">
                  <v>-0.07000000000000001</v>
                </pt>
                <pt idx="9">
                  <v>0.1</v>
                </pt>
              </numCache>
            </numRef>
          </xVal>
          <yVal>
            <numRef>
              <f>'C軸間（ｸﾞﾗﾌ2）'!$A$8:$A$17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'C軸間（ｸﾞﾗﾌ2）'!$C$8:$C$17</f>
              <numCache>
                <formatCode>#,##0.00</formatCode>
                <ptCount val="10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0.35</v>
                </pt>
                <pt idx="5">
                  <v>0.35</v>
                </pt>
                <pt idx="6">
                  <v>0.35</v>
                </pt>
                <pt idx="7">
                  <v>0.35</v>
                </pt>
                <pt idx="8">
                  <v>0.35</v>
                </pt>
                <pt idx="9">
                  <v>0.35</v>
                </pt>
              </numCache>
            </numRef>
          </xVal>
          <yVal>
            <numRef>
              <f>'C軸間（ｸﾞﾗﾌ2）'!$A$8:$A$17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'C軸間（ｸﾞﾗﾌ2）'!$B$8:$B$17</f>
              <numCache>
                <formatCode>#,##0.00</formatCode>
                <ptCount val="10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-0.35</v>
                </pt>
                <pt idx="5">
                  <v>-0.35</v>
                </pt>
                <pt idx="6">
                  <v>-0.35</v>
                </pt>
                <pt idx="7">
                  <v>-0.35</v>
                </pt>
                <pt idx="8">
                  <v>-0.35</v>
                </pt>
                <pt idx="9">
                  <v>-0.35</v>
                </pt>
              </numCache>
            </numRef>
          </xVal>
          <yVal>
            <numRef>
              <f>'C軸間（ｸﾞﾗﾌ2）'!$A$8:$A$17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'C軸間（ｸﾞﾗﾌ2）'!$E$8:$E$17</f>
              <numCache>
                <formatCode>@</formatCode>
                <ptCount val="10"/>
                <pt idx="0">
                  <v>-0.08</v>
                </pt>
                <pt idx="1">
                  <v>-0.16</v>
                </pt>
                <pt idx="2">
                  <v>-0.1</v>
                </pt>
                <pt idx="3">
                  <v>0.02</v>
                </pt>
                <pt idx="4">
                  <v>-0.07000000000000001</v>
                </pt>
                <pt idx="5">
                  <v>0.03</v>
                </pt>
                <pt idx="6">
                  <v>0</v>
                </pt>
                <pt idx="7">
                  <v>0.04</v>
                </pt>
                <pt idx="8">
                  <v>-0.06</v>
                </pt>
                <pt idx="9">
                  <v>0.1</v>
                </pt>
              </numCache>
            </numRef>
          </xVal>
          <yVal>
            <numRef>
              <f>'C軸間（ｸﾞﾗﾌ2）'!$A$8:$A$17</f>
              <numCache>
                <formatCode>General</formatCode>
                <ptCount val="10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7786624"/>
        <axId val="257788160"/>
      </scatterChart>
      <valAx>
        <axId val="257786624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788160"/>
        <crosses val="autoZero"/>
        <crossBetween val="midCat"/>
        <majorUnit val="0.1"/>
      </valAx>
      <valAx>
        <axId val="257788160"/>
        <scaling>
          <orientation val="maxMin"/>
          <max val="10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786624"/>
        <crosses val="autoZero"/>
        <crossBetween val="midCat"/>
        <majorUnit val="1"/>
      </valAx>
    </plotArea>
    <plotVisOnly val="1"/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773869346733668"/>
          <y val="0.1793483020239842"/>
          <w val="0.907035175879397"/>
          <h val="0.7663063813752053"/>
        </manualLayout>
      </layout>
      <scatterChart>
        <scatterStyle val="lineMarker"/>
        <varyColors val="0"/>
        <ser>
          <idx val="0"/>
          <order val="0"/>
          <spPr>
            <a:ln w="28575">
              <a:noFill/>
              <a:prstDash val="solid"/>
            </a:ln>
          </spPr>
          <marker>
            <symbol val="diamond"/>
            <size val="10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xVal>
            <numRef>
              <f>'C軸間（ｸﾞﾗﾌ2）'!$AR$8:$AR$13</f>
              <numCache>
                <formatCode>#,##0.00</formatCode>
                <ptCount val="6"/>
                <pt idx="0">
                  <v>0.12</v>
                </pt>
                <pt idx="1">
                  <v>-0.11</v>
                </pt>
                <pt idx="2">
                  <v>0.11</v>
                </pt>
                <pt idx="3">
                  <v>-0.29</v>
                </pt>
                <pt idx="4">
                  <v>0.17</v>
                </pt>
                <pt idx="5">
                  <v>-0.24</v>
                </pt>
              </numCache>
            </numRef>
          </xVal>
          <yVal>
            <numRef>
              <f>'C軸間（ｸﾞﾗﾌ2）'!$AV$8:$AV$13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1"/>
          <order val="1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'C軸間（ｸﾞﾗﾌ2）'!$AT$8:$AT$13</f>
              <numCache>
                <formatCode>#,##0.00</formatCode>
                <ptCount val="6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</numCache>
            </numRef>
          </xVal>
          <yVal>
            <numRef>
              <f>'C軸間（ｸﾞﾗﾌ2）'!$AV$8:$AV$13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2"/>
          <order val="2"/>
          <spPr>
            <a:ln w="381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'C軸間（ｸﾞﾗﾌ2）'!$AU$8:$AU$13</f>
              <numCache>
                <formatCode>#,##0.00</formatCode>
                <ptCount val="6"/>
                <pt idx="0">
                  <v>-0.3</v>
                </pt>
                <pt idx="1">
                  <v>-0.3</v>
                </pt>
                <pt idx="2">
                  <v>-0.3</v>
                </pt>
                <pt idx="3">
                  <v>-0.3</v>
                </pt>
                <pt idx="4">
                  <v>-0.3</v>
                </pt>
                <pt idx="5">
                  <v>-0.3</v>
                </pt>
              </numCache>
            </numRef>
          </xVal>
          <yVal>
            <numRef>
              <f>'C軸間（ｸﾞﾗﾌ2）'!$AV$8:$AV$13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ser>
          <idx val="3"/>
          <order val="3"/>
          <spPr>
            <a:ln w="28575">
              <a:noFill/>
              <a:prstDash val="solid"/>
            </a:ln>
          </spPr>
          <marker>
            <symbol val="none"/>
            <spPr>
              <a:solidFill>
                <a:srgbClr val="FFC000"/>
              </a:solidFill>
              <a:ln>
                <a:prstDash val="solid"/>
              </a:ln>
            </spPr>
          </marker>
          <xVal>
            <numRef>
              <f>'C軸間（ｸﾞﾗﾌ2）'!$AS$8:$AS$13</f>
              <numCache>
                <formatCode>#,##0.00</formatCode>
                <ptCount val="6"/>
                <pt idx="0">
                  <v>0.12</v>
                </pt>
                <pt idx="1">
                  <v>-0.12</v>
                </pt>
                <pt idx="2">
                  <v>0.12</v>
                </pt>
                <pt idx="3">
                  <v>-0.29</v>
                </pt>
                <pt idx="4">
                  <v>0.19</v>
                </pt>
                <pt idx="5">
                  <v>-0.23</v>
                </pt>
              </numCache>
            </numRef>
          </xVal>
          <yVal>
            <numRef>
              <f>'C軸間（ｸﾞﾗﾌ2）'!$AV$8:$AV$13</f>
              <numCache>
                <formatCode>General</formatCode>
                <ptCount val="6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7888640"/>
        <axId val="257890176"/>
      </scatterChart>
      <valAx>
        <axId val="257888640"/>
        <scaling>
          <orientation val="minMax"/>
          <max val="0.6"/>
          <min val="-0.6"/>
        </scaling>
        <delete val="0"/>
        <axPos val="t"/>
        <numFmt formatCode="#,##0.0" sourceLinked="0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890176"/>
        <crosses val="autoZero"/>
        <crossBetween val="midCat"/>
        <majorUnit val="0.1"/>
      </valAx>
      <valAx>
        <axId val="257890176"/>
        <scaling>
          <orientation val="maxMin"/>
          <max val="6"/>
        </scaling>
        <delete val="0"/>
        <axPos val="l"/>
        <numFmt formatCode="General" sourceLinked="1"/>
        <majorTickMark val="none"/>
        <minorTickMark val="none"/>
        <spPr>
          <a:ln w="3175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57888640"/>
        <crosses val="autoZero"/>
        <crossBetween val="midCat"/>
        <majorUnit val="1"/>
      </valAx>
    </plotArea>
    <plotVisOnly val="1"/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08188483396097228"/>
          <w val="0.922918544349252"/>
          <h val="0.8375288828026931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'GA端面（ｸﾞﾗﾌ）'!$B$8:$B$28</f>
              <numCache>
                <formatCode>#,##0.00</formatCode>
                <ptCount val="21"/>
                <pt idx="0">
                  <v>0.5</v>
                </pt>
                <pt idx="1">
                  <v>0.5</v>
                </pt>
                <pt idx="2">
                  <v>0.05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  <pt idx="15">
                  <v>0.5</v>
                </pt>
                <pt idx="16">
                  <v>0.5</v>
                </pt>
                <pt idx="17">
                  <v>0.5</v>
                </pt>
                <pt idx="18">
                  <v>0.5</v>
                </pt>
                <pt idx="19">
                  <v>0.5</v>
                </pt>
                <pt idx="20">
                  <v>0.5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'GA端面（ｸﾞﾗﾌ）'!$A$8:$A$28</f>
              <numCache>
                <formatCode>#,##0.00</formatCode>
                <ptCount val="21"/>
                <pt idx="0">
                  <v>-0.2</v>
                </pt>
                <pt idx="1">
                  <v>-0.2</v>
                </pt>
                <pt idx="2">
                  <v>-0.05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-0.3</v>
                </pt>
                <pt idx="12">
                  <v>-0.2</v>
                </pt>
                <pt idx="13">
                  <v>-0.2</v>
                </pt>
                <pt idx="14">
                  <v>-0.2</v>
                </pt>
                <pt idx="15">
                  <v>-0.2</v>
                </pt>
                <pt idx="16">
                  <v>-0.2</v>
                </pt>
                <pt idx="17">
                  <v>-0.2</v>
                </pt>
                <pt idx="18">
                  <v>-0.2</v>
                </pt>
                <pt idx="19">
                  <v>-0.2</v>
                </pt>
                <pt idx="20">
                  <v>-0.2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2918528"/>
        <axId val="242920064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'GA端面（ｸﾞﾗﾌ）'!$D$8:$D$28</f>
              <numCache>
                <formatCode>#,##0.00</formatCode>
                <ptCount val="21"/>
                <pt idx="0">
                  <v>0.4</v>
                </pt>
                <pt idx="1">
                  <v>0.26</v>
                </pt>
                <pt idx="2">
                  <v>0</v>
                </pt>
                <pt idx="3">
                  <v>0.14</v>
                </pt>
                <pt idx="4">
                  <v>0.26</v>
                </pt>
                <pt idx="5">
                  <v>0.1</v>
                </pt>
                <pt idx="6">
                  <v>-0.03</v>
                </pt>
                <pt idx="7">
                  <v>0.2</v>
                </pt>
                <pt idx="8">
                  <v>0.18</v>
                </pt>
                <pt idx="9">
                  <v>-0.03</v>
                </pt>
                <pt idx="10">
                  <v>0.22</v>
                </pt>
                <pt idx="11">
                  <v>-0.05</v>
                </pt>
                <pt idx="12">
                  <v>0.05</v>
                </pt>
                <pt idx="13">
                  <v>0.2</v>
                </pt>
                <pt idx="14">
                  <v>-0.02</v>
                </pt>
                <pt idx="15">
                  <v>0.17</v>
                </pt>
                <pt idx="16">
                  <v>0.21</v>
                </pt>
                <pt idx="17">
                  <v>0.06</v>
                </pt>
                <pt idx="18">
                  <v>0.36</v>
                </pt>
                <pt idx="19">
                  <v>0.38</v>
                </pt>
                <pt idx="20">
                  <v>0.42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2921856"/>
        <axId val="242923392"/>
      </barChart>
      <catAx>
        <axId val="242918528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2920064"/>
        <crosses val="autoZero"/>
        <auto val="1"/>
        <lblAlgn val="ctr"/>
        <lblOffset val="100"/>
        <tickMarkSkip val="1"/>
        <noMultiLvlLbl val="0"/>
      </catAx>
      <valAx>
        <axId val="242920064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2918528"/>
        <crosses val="autoZero"/>
        <crossBetween val="between"/>
        <majorUnit val="0.1"/>
      </valAx>
      <catAx>
        <axId val="242921856"/>
        <scaling>
          <orientation val="maxMin"/>
        </scaling>
        <delete val="1"/>
        <axPos val="l"/>
        <majorTickMark val="out"/>
        <minorTickMark val="none"/>
        <tickLblPos val="nextTo"/>
        <crossAx val="242923392"/>
        <crosses val="autoZero"/>
        <auto val="1"/>
        <lblAlgn val="ctr"/>
        <lblOffset val="100"/>
        <noMultiLvlLbl val="0"/>
      </catAx>
      <valAx>
        <axId val="242923392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2921856"/>
        <crosses val="max"/>
        <crossBetween val="between"/>
        <majorUnit val="0.1"/>
      </valAx>
    </plotArea>
    <plotVisOnly val="1"/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08444446050524183"/>
          <w val="0.922918544349252"/>
          <h val="0.8321738811240217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'GA端面（ｸﾞﾗﾌ）'!$AO$8:$AO$27</f>
              <numCache>
                <formatCode>#,##0.00</formatCode>
                <ptCount val="20"/>
                <pt idx="0">
                  <v>0.05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  <pt idx="15">
                  <v>0.5</v>
                </pt>
                <pt idx="16">
                  <v>0.5</v>
                </pt>
                <pt idx="17">
                  <v>0.5</v>
                </pt>
                <pt idx="18">
                  <v>0.05</v>
                </pt>
                <pt idx="19">
                  <v>0.5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'GA端面（ｸﾞﾗﾌ）'!$AP$8:$AP$27</f>
              <numCache>
                <formatCode>#,##0.00</formatCode>
                <ptCount val="20"/>
                <pt idx="0">
                  <v>-0.05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-0.2</v>
                </pt>
                <pt idx="12">
                  <v>-0.2</v>
                </pt>
                <pt idx="13">
                  <v>-0.2</v>
                </pt>
                <pt idx="14">
                  <v>-0.2</v>
                </pt>
                <pt idx="15">
                  <v>-0.2</v>
                </pt>
                <pt idx="16">
                  <v>-0.2</v>
                </pt>
                <pt idx="17">
                  <v>-0.2</v>
                </pt>
                <pt idx="18">
                  <v>-0.05</v>
                </pt>
                <pt idx="19">
                  <v>-0.2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3286400"/>
        <axId val="243287936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'GA端面（ｸﾞﾗﾌ）'!$AM$8:$AM$27</f>
              <numCache>
                <formatCode>#,##0.00</formatCode>
                <ptCount val="20"/>
                <pt idx="0">
                  <v>0</v>
                </pt>
                <pt idx="1">
                  <v>0.31</v>
                </pt>
                <pt idx="2">
                  <v>0.27</v>
                </pt>
                <pt idx="3">
                  <v>0.01</v>
                </pt>
                <pt idx="4">
                  <v>0.2</v>
                </pt>
                <pt idx="5">
                  <v>0.28</v>
                </pt>
                <pt idx="6">
                  <v>0.07000000000000001</v>
                </pt>
                <pt idx="7">
                  <v>0.26</v>
                </pt>
                <pt idx="8">
                  <v>0.06</v>
                </pt>
                <pt idx="9">
                  <v>0.15</v>
                </pt>
                <pt idx="10">
                  <v>0.07000000000000001</v>
                </pt>
                <pt idx="11">
                  <v>0.18</v>
                </pt>
                <pt idx="12">
                  <v>0.25</v>
                </pt>
                <pt idx="13">
                  <v>0.06</v>
                </pt>
                <pt idx="14">
                  <v>0.17</v>
                </pt>
                <pt idx="15">
                  <v>0.13</v>
                </pt>
                <pt idx="16">
                  <v>0.16</v>
                </pt>
                <pt idx="17">
                  <v>0</v>
                </pt>
                <pt idx="18">
                  <v>0</v>
                </pt>
                <pt idx="19">
                  <v>0.09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3289472"/>
        <axId val="243291264"/>
      </barChart>
      <catAx>
        <axId val="24328640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87936"/>
        <crosses val="autoZero"/>
        <auto val="1"/>
        <lblAlgn val="ctr"/>
        <lblOffset val="100"/>
        <tickMarkSkip val="1"/>
        <noMultiLvlLbl val="0"/>
      </catAx>
      <valAx>
        <axId val="243287936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86400"/>
        <crosses val="autoZero"/>
        <crossBetween val="between"/>
        <majorUnit val="0.1"/>
      </valAx>
      <catAx>
        <axId val="243289472"/>
        <scaling>
          <orientation val="maxMin"/>
        </scaling>
        <delete val="1"/>
        <axPos val="l"/>
        <majorTickMark val="out"/>
        <minorTickMark val="none"/>
        <tickLblPos val="nextTo"/>
        <crossAx val="243291264"/>
        <crosses val="autoZero"/>
        <auto val="1"/>
        <lblAlgn val="ctr"/>
        <lblOffset val="100"/>
        <noMultiLvlLbl val="0"/>
      </catAx>
      <valAx>
        <axId val="243291264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89472"/>
        <crosses val="max"/>
        <crossBetween val="between"/>
        <majorUnit val="0.1"/>
      </valAx>
    </plotArea>
    <plotVisOnly val="1"/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2269243156199678"/>
          <w val="0.922918544349252"/>
          <h val="0.5525925925925926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'天端面（ｸﾞﾗﾌ）'!$B$8:$B$12</f>
              <numCache>
                <formatCode>#,##0.00</formatCode>
                <ptCount val="5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'天端面（ｸﾞﾗﾌ）'!$A$8:$A$12</f>
              <numCache>
                <formatCode>#,##0.00</formatCode>
                <ptCount val="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3184384"/>
        <axId val="243185920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'天端面（ｸﾞﾗﾌ）'!$D$8:$D$12</f>
              <numCache>
                <formatCode>#,##0.00</formatCode>
                <ptCount val="5"/>
                <pt idx="0">
                  <v>-0.4</v>
                </pt>
                <pt idx="1">
                  <v>-0.1</v>
                </pt>
                <pt idx="2">
                  <v>-0.44</v>
                </pt>
                <pt idx="3">
                  <v>-0.31</v>
                </pt>
                <pt idx="4">
                  <v>-0.53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3187712"/>
        <axId val="243189248"/>
      </barChart>
      <catAx>
        <axId val="243184384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185920"/>
        <crosses val="autoZero"/>
        <auto val="1"/>
        <lblAlgn val="ctr"/>
        <lblOffset val="100"/>
        <tickMarkSkip val="1"/>
        <noMultiLvlLbl val="0"/>
      </catAx>
      <valAx>
        <axId val="243185920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184384"/>
        <crosses val="autoZero"/>
        <crossBetween val="between"/>
        <majorUnit val="0.1"/>
      </valAx>
      <catAx>
        <axId val="243187712"/>
        <scaling>
          <orientation val="maxMin"/>
        </scaling>
        <delete val="1"/>
        <axPos val="l"/>
        <majorTickMark val="out"/>
        <minorTickMark val="none"/>
        <tickLblPos val="nextTo"/>
        <crossAx val="243189248"/>
        <crosses val="autoZero"/>
        <auto val="1"/>
        <lblAlgn val="ctr"/>
        <lblOffset val="100"/>
        <noMultiLvlLbl val="0"/>
      </catAx>
      <valAx>
        <axId val="243189248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187712"/>
        <crosses val="max"/>
        <crossBetween val="between"/>
        <majorUnit val="0.1"/>
      </valAx>
    </plotArea>
    <plotVisOnly val="1"/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2048313156824446"/>
          <w val="0.922918544349252"/>
          <h val="0.5942045391781531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'天端面（ｸﾞﾗﾌ）'!$AO$8:$AO$13</f>
              <numCache>
                <formatCode>#,##0.00</formatCode>
                <ptCount val="6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'天端面（ｸﾞﾗﾌ）'!$AP$8:$AP$13</f>
              <numCache>
                <formatCode>#,##0.00</formatCode>
                <ptCount val="6"/>
                <pt idx="0">
                  <v>-0.7</v>
                </pt>
                <pt idx="1">
                  <v>-0.5</v>
                </pt>
                <pt idx="2">
                  <v>-0.7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3225344"/>
        <axId val="243226880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'天端面（ｸﾞﾗﾌ）'!$AM$8:$AM$13</f>
              <numCache>
                <formatCode>#,##0.00</formatCode>
                <ptCount val="6"/>
                <pt idx="0">
                  <v>-0.74</v>
                </pt>
                <pt idx="1">
                  <v>-0.47</v>
                </pt>
                <pt idx="2">
                  <v>-0.6</v>
                </pt>
                <pt idx="3">
                  <v>-0.33</v>
                </pt>
                <pt idx="4">
                  <v>-0.54</v>
                </pt>
                <pt idx="5">
                  <v>-0.52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3236864"/>
        <axId val="243238400"/>
      </barChart>
      <catAx>
        <axId val="243225344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26880"/>
        <crosses val="autoZero"/>
        <auto val="1"/>
        <lblAlgn val="ctr"/>
        <lblOffset val="100"/>
        <tickMarkSkip val="1"/>
        <noMultiLvlLbl val="0"/>
      </catAx>
      <valAx>
        <axId val="243226880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25344"/>
        <crosses val="autoZero"/>
        <crossBetween val="between"/>
        <majorUnit val="0.1"/>
      </valAx>
      <catAx>
        <axId val="243236864"/>
        <scaling>
          <orientation val="maxMin"/>
        </scaling>
        <delete val="1"/>
        <axPos val="l"/>
        <majorTickMark val="out"/>
        <minorTickMark val="none"/>
        <tickLblPos val="nextTo"/>
        <crossAx val="243238400"/>
        <crosses val="autoZero"/>
        <auto val="1"/>
        <lblAlgn val="ctr"/>
        <lblOffset val="100"/>
        <noMultiLvlLbl val="0"/>
      </catAx>
      <valAx>
        <axId val="243238400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236864"/>
        <crosses val="max"/>
        <crossBetween val="between"/>
        <majorUnit val="0.1"/>
      </valAx>
    </plotArea>
    <plotVisOnly val="1"/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27644963952118"/>
          <w val="0.922918544349252"/>
          <h val="0.7483332615352224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'地端面（ｸﾞﾗﾌ）'!$B$8:$B$19</f>
              <numCache>
                <formatCode>#,##0.00</formatCode>
                <ptCount val="12"/>
                <pt idx="0">
                  <v>0.7</v>
                </pt>
                <pt idx="1">
                  <v>0.7</v>
                </pt>
                <pt idx="2">
                  <v>0.7</v>
                </pt>
                <pt idx="3">
                  <v>0.7</v>
                </pt>
                <pt idx="4">
                  <v>0.7</v>
                </pt>
                <pt idx="5">
                  <v>0.7</v>
                </pt>
                <pt idx="6">
                  <v>0.7</v>
                </pt>
                <pt idx="7">
                  <v>0.7</v>
                </pt>
                <pt idx="8">
                  <v>0.7</v>
                </pt>
                <pt idx="9">
                  <v>0.7</v>
                </pt>
                <pt idx="10">
                  <v>0.7</v>
                </pt>
                <pt idx="11">
                  <v>0.7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'地端面（ｸﾞﾗﾌ）'!$A$8:$A$19</f>
              <numCache>
                <formatCode>#,##0.00</formatCode>
                <ptCount val="12"/>
                <pt idx="0">
                  <v>-0.3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-0.3</v>
                </pt>
                <pt idx="6">
                  <v>-0.3</v>
                </pt>
                <pt idx="7">
                  <v>-0.3</v>
                </pt>
                <pt idx="8">
                  <v>-0.3</v>
                </pt>
                <pt idx="9">
                  <v>-0.3</v>
                </pt>
                <pt idx="10">
                  <v>-0.3</v>
                </pt>
                <pt idx="11">
                  <v>-0.3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4082560"/>
        <axId val="244084096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'地端面（ｸﾞﾗﾌ）'!$D$8:$D$19</f>
              <numCache>
                <formatCode>#,##0.00</formatCode>
                <ptCount val="12"/>
                <pt idx="0">
                  <v>0.77</v>
                </pt>
                <pt idx="1">
                  <v>0.86</v>
                </pt>
                <pt idx="2">
                  <v>0.8100000000000001</v>
                </pt>
                <pt idx="3">
                  <v>0.64</v>
                </pt>
                <pt idx="4">
                  <v>0.57</v>
                </pt>
                <pt idx="5">
                  <v>0.53</v>
                </pt>
                <pt idx="6">
                  <v>0.08</v>
                </pt>
                <pt idx="7">
                  <v>0.07000000000000001</v>
                </pt>
                <pt idx="8">
                  <v>0.14</v>
                </pt>
                <pt idx="9">
                  <v>0.26</v>
                </pt>
                <pt idx="10">
                  <v>-0.04</v>
                </pt>
                <pt idx="11">
                  <v>0.28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4089984"/>
        <axId val="244091520"/>
      </barChart>
      <catAx>
        <axId val="24408256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084096"/>
        <crosses val="autoZero"/>
        <auto val="1"/>
        <lblAlgn val="ctr"/>
        <lblOffset val="100"/>
        <tickMarkSkip val="1"/>
        <noMultiLvlLbl val="0"/>
      </catAx>
      <valAx>
        <axId val="244084096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082560"/>
        <crosses val="autoZero"/>
        <crossBetween val="between"/>
        <majorUnit val="0.1"/>
      </valAx>
      <catAx>
        <axId val="244089984"/>
        <scaling>
          <orientation val="maxMin"/>
        </scaling>
        <delete val="1"/>
        <axPos val="l"/>
        <majorTickMark val="out"/>
        <minorTickMark val="none"/>
        <tickLblPos val="nextTo"/>
        <crossAx val="244091520"/>
        <crosses val="autoZero"/>
        <auto val="1"/>
        <lblAlgn val="ctr"/>
        <lblOffset val="100"/>
        <noMultiLvlLbl val="0"/>
      </catAx>
      <valAx>
        <axId val="244091520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089984"/>
        <crosses val="max"/>
        <crossBetween val="between"/>
        <majorUnit val="0.1"/>
      </valAx>
    </plotArea>
    <plotVisOnly val="1"/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071832182401408"/>
          <w val="0.922918544349252"/>
          <h val="0.787080797150891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'地端面（ｸﾞﾗﾌ）'!$AO$8:$AO$22</f>
              <numCache>
                <formatCode>#,##0.00</formatCode>
                <ptCount val="15"/>
                <pt idx="0">
                  <v>0.7</v>
                </pt>
                <pt idx="1">
                  <v>0.7</v>
                </pt>
                <pt idx="2">
                  <v>0.7</v>
                </pt>
                <pt idx="3">
                  <v>0.7</v>
                </pt>
                <pt idx="4">
                  <v>0.7</v>
                </pt>
                <pt idx="5">
                  <v>0.7</v>
                </pt>
                <pt idx="6">
                  <v>0.7</v>
                </pt>
                <pt idx="7">
                  <v>0.7</v>
                </pt>
                <pt idx="8">
                  <v>0.7</v>
                </pt>
                <pt idx="9">
                  <v>0.7</v>
                </pt>
                <pt idx="10">
                  <v>0.7</v>
                </pt>
                <pt idx="11">
                  <v>0.7</v>
                </pt>
                <pt idx="12">
                  <v>0.7</v>
                </pt>
                <pt idx="13">
                  <v>0.7</v>
                </pt>
                <pt idx="14">
                  <v>0.7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'地端面（ｸﾞﾗﾌ）'!$AP$8:$AP$22</f>
              <numCache>
                <formatCode>#,##0.00</formatCode>
                <ptCount val="15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-0.3</v>
                </pt>
                <pt idx="4">
                  <v>-0.2</v>
                </pt>
                <pt idx="5">
                  <v>-0.2</v>
                </pt>
                <pt idx="6">
                  <v>-0.3</v>
                </pt>
                <pt idx="7">
                  <v>-0.2</v>
                </pt>
                <pt idx="8">
                  <v>-0.2</v>
                </pt>
                <pt idx="9">
                  <v>-0.2</v>
                </pt>
                <pt idx="10">
                  <v>-0.2</v>
                </pt>
                <pt idx="11">
                  <v>-0.2</v>
                </pt>
                <pt idx="12">
                  <v>-0.2</v>
                </pt>
                <pt idx="13">
                  <v>-0.3</v>
                </pt>
                <pt idx="14">
                  <v>-0.3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3533312"/>
        <axId val="243534848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'地端面（ｸﾞﾗﾌ）'!$AM$8:$AM$22</f>
              <numCache>
                <formatCode>#,##0.00</formatCode>
                <ptCount val="15"/>
                <pt idx="0">
                  <v>0.8</v>
                </pt>
                <pt idx="1">
                  <v>0.76</v>
                </pt>
                <pt idx="2">
                  <v>0.63</v>
                </pt>
                <pt idx="3">
                  <v>0.65</v>
                </pt>
                <pt idx="4">
                  <v>0.65</v>
                </pt>
                <pt idx="5">
                  <v>0.66</v>
                </pt>
                <pt idx="6">
                  <v>0.6</v>
                </pt>
                <pt idx="7">
                  <v>0.52</v>
                </pt>
                <pt idx="8">
                  <v>0.55</v>
                </pt>
                <pt idx="9">
                  <v>0.55</v>
                </pt>
                <pt idx="10">
                  <v>0.5600000000000001</v>
                </pt>
                <pt idx="11">
                  <v>0.5600000000000001</v>
                </pt>
                <pt idx="12">
                  <v>0.49</v>
                </pt>
                <pt idx="13">
                  <v>0.41</v>
                </pt>
                <pt idx="14">
                  <v>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3536640"/>
        <axId val="243538176"/>
      </barChart>
      <catAx>
        <axId val="243533312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34848"/>
        <crosses val="autoZero"/>
        <auto val="1"/>
        <lblAlgn val="ctr"/>
        <lblOffset val="100"/>
        <tickMarkSkip val="1"/>
        <noMultiLvlLbl val="0"/>
      </catAx>
      <valAx>
        <axId val="243534848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33312"/>
        <crosses val="autoZero"/>
        <crossBetween val="between"/>
        <majorUnit val="0.1"/>
      </valAx>
      <catAx>
        <axId val="243536640"/>
        <scaling>
          <orientation val="maxMin"/>
        </scaling>
        <delete val="1"/>
        <axPos val="l"/>
        <majorTickMark val="out"/>
        <minorTickMark val="none"/>
        <tickLblPos val="nextTo"/>
        <crossAx val="243538176"/>
        <crosses val="autoZero"/>
        <auto val="1"/>
        <lblAlgn val="ctr"/>
        <lblOffset val="100"/>
        <noMultiLvlLbl val="0"/>
      </catAx>
      <valAx>
        <axId val="243538176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36640"/>
        <crosses val="max"/>
        <crossBetween val="between"/>
        <majorUnit val="0.1"/>
      </valAx>
    </plotArea>
    <plotVisOnly val="1"/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408463768115942"/>
          <w val="0.922918544349252"/>
          <h val="0.1946666666666667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'地端面（ｸﾞﾗﾌ）'!$AO$38</f>
              <numCache>
                <formatCode>#,##0.00</formatCode>
                <ptCount val="1"/>
                <pt idx="0">
                  <v>0.2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'地端面（ｸﾞﾗﾌ）'!$AP$38</f>
              <numCache>
                <formatCode>#,##0.00</formatCode>
                <ptCount val="1"/>
                <pt idx="0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3586560"/>
        <axId val="243588096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'地端面（ｸﾞﾗﾌ）'!$AM$38</f>
              <numCache>
                <formatCode>#,##0.00</formatCode>
                <ptCount val="1"/>
                <pt idx="0">
                  <v>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3589888"/>
        <axId val="243591424"/>
      </barChart>
      <catAx>
        <axId val="24358656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88096"/>
        <crosses val="autoZero"/>
        <auto val="1"/>
        <lblAlgn val="ctr"/>
        <lblOffset val="100"/>
        <tickMarkSkip val="1"/>
        <noMultiLvlLbl val="0"/>
      </catAx>
      <valAx>
        <axId val="243588096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86560"/>
        <crosses val="autoZero"/>
        <crossBetween val="between"/>
        <majorUnit val="0.1"/>
      </valAx>
      <catAx>
        <axId val="243589888"/>
        <scaling>
          <orientation val="maxMin"/>
        </scaling>
        <delete val="1"/>
        <axPos val="l"/>
        <majorTickMark val="out"/>
        <minorTickMark val="none"/>
        <tickLblPos val="nextTo"/>
        <crossAx val="243591424"/>
        <crosses val="autoZero"/>
        <auto val="1"/>
        <lblAlgn val="ctr"/>
        <lblOffset val="100"/>
        <noMultiLvlLbl val="0"/>
      </catAx>
      <valAx>
        <axId val="243591424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3589888"/>
        <crosses val="max"/>
        <crossBetween val="between"/>
        <majorUnit val="0.1"/>
      </valAx>
    </plotArea>
    <plotVisOnly val="1"/>
    <dispBlanksAs val="gap"/>
  </chart>
</chartSpace>
</file>

<file path=xl/charts/chart3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196471796524156"/>
          <w val="0.922918544349252"/>
          <h val="0.7623129333897202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'TC端面（ｸﾞﾗﾌ）'!$B$8:$B$20</f>
              <numCache>
                <formatCode>#,##0.00</formatCode>
                <ptCount val="13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</v>
                </pt>
                <pt idx="11">
                  <v>0.3</v>
                </pt>
                <pt idx="12">
                  <v>0.3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'TC端面（ｸﾞﾗﾌ）'!$A$8:$A$20</f>
              <numCache>
                <formatCode>#,##0.00</formatCode>
                <ptCount val="13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4215168"/>
        <axId val="244216960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'TC端面（ｸﾞﾗﾌ）'!$D$8:$D$20</f>
              <numCache>
                <formatCode>#,##0.00</formatCode>
                <ptCount val="13"/>
                <pt idx="0">
                  <v>-0.22</v>
                </pt>
                <pt idx="1">
                  <v>-0.15</v>
                </pt>
                <pt idx="2">
                  <v>-0.14</v>
                </pt>
                <pt idx="3">
                  <v>-0.24</v>
                </pt>
                <pt idx="4">
                  <v>-0.19</v>
                </pt>
                <pt idx="5">
                  <v>-0.17</v>
                </pt>
                <pt idx="6">
                  <v>-0.16</v>
                </pt>
                <pt idx="7">
                  <v>-0.08</v>
                </pt>
                <pt idx="8">
                  <v>-0.13</v>
                </pt>
                <pt idx="9">
                  <v>-0.14</v>
                </pt>
                <pt idx="10">
                  <v>-0.14</v>
                </pt>
                <pt idx="11">
                  <v>-0.16</v>
                </pt>
                <pt idx="12">
                  <v>-0.15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4218496"/>
        <axId val="244228480"/>
      </barChart>
      <catAx>
        <axId val="244215168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216960"/>
        <crosses val="autoZero"/>
        <auto val="1"/>
        <lblAlgn val="ctr"/>
        <lblOffset val="100"/>
        <tickMarkSkip val="1"/>
        <noMultiLvlLbl val="0"/>
      </catAx>
      <valAx>
        <axId val="244216960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215168"/>
        <crosses val="autoZero"/>
        <crossBetween val="between"/>
        <majorUnit val="0.1"/>
      </valAx>
      <catAx>
        <axId val="244218496"/>
        <scaling>
          <orientation val="maxMin"/>
        </scaling>
        <delete val="1"/>
        <axPos val="l"/>
        <majorTickMark val="out"/>
        <minorTickMark val="none"/>
        <tickLblPos val="nextTo"/>
        <crossAx val="244228480"/>
        <crosses val="autoZero"/>
        <auto val="1"/>
        <lblAlgn val="ctr"/>
        <lblOffset val="100"/>
        <noMultiLvlLbl val="0"/>
      </catAx>
      <valAx>
        <axId val="244228480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218496"/>
        <crosses val="max"/>
        <crossBetween val="between"/>
        <majorUnit val="0.1"/>
      </valAx>
    </plotArea>
    <plotVisOnly val="1"/>
    <dispBlanksAs val="gap"/>
  </chart>
</chartSpace>
</file>

<file path=xl/charts/chart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4031933508311461"/>
          <y val="0.1203941706775144"/>
          <w val="0.922918544349252"/>
          <h val="0.7640442770740614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'TC端面（ｸﾞﾗﾌ）'!$AO$8:$AO$20</f>
              <numCache>
                <formatCode>#,##0.00</formatCode>
                <ptCount val="13"/>
                <pt idx="0">
                  <v>0.3</v>
                </pt>
                <pt idx="1">
                  <v>0.3</v>
                </pt>
                <pt idx="2">
                  <v>0.3</v>
                </pt>
                <pt idx="3">
                  <v>0.3</v>
                </pt>
                <pt idx="4">
                  <v>0.3</v>
                </pt>
                <pt idx="5">
                  <v>0.3</v>
                </pt>
                <pt idx="6">
                  <v>0.3</v>
                </pt>
                <pt idx="7">
                  <v>0.3</v>
                </pt>
                <pt idx="8">
                  <v>0.3</v>
                </pt>
                <pt idx="9">
                  <v>0.3</v>
                </pt>
                <pt idx="10">
                  <v>0.3</v>
                </pt>
                <pt idx="11">
                  <v>0.3</v>
                </pt>
                <pt idx="12">
                  <v>0.3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'TC端面（ｸﾞﾗﾌ）'!$AP$8:$AP$20</f>
              <numCache>
                <formatCode>#,##0.00</formatCode>
                <ptCount val="13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4247936"/>
        <axId val="244647040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'TC端面（ｸﾞﾗﾌ）'!$AM$8:$AM$20</f>
              <numCache>
                <formatCode>#,##0.00</formatCode>
                <ptCount val="13"/>
                <pt idx="0">
                  <v>-0.32</v>
                </pt>
                <pt idx="1">
                  <v>-0.25</v>
                </pt>
                <pt idx="2">
                  <v>-0.13</v>
                </pt>
                <pt idx="3">
                  <v>-0.22</v>
                </pt>
                <pt idx="4">
                  <v>-0.12</v>
                </pt>
                <pt idx="5">
                  <v>-0.27</v>
                </pt>
                <pt idx="6">
                  <v>-0.27</v>
                </pt>
                <pt idx="7">
                  <v>-0.22</v>
                </pt>
                <pt idx="8">
                  <v>-0.11</v>
                </pt>
                <pt idx="9">
                  <v>-0.11</v>
                </pt>
                <pt idx="10">
                  <v>-0.01</v>
                </pt>
                <pt idx="11">
                  <v>0.04</v>
                </pt>
                <pt idx="12">
                  <v>-0.03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4648576"/>
        <axId val="244662656"/>
      </barChart>
      <catAx>
        <axId val="244247936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647040"/>
        <crosses val="autoZero"/>
        <auto val="1"/>
        <lblAlgn val="ctr"/>
        <lblOffset val="100"/>
        <tickMarkSkip val="1"/>
        <noMultiLvlLbl val="0"/>
      </catAx>
      <valAx>
        <axId val="244647040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247936"/>
        <crosses val="autoZero"/>
        <crossBetween val="between"/>
        <majorUnit val="0.1"/>
      </valAx>
      <catAx>
        <axId val="244648576"/>
        <scaling>
          <orientation val="maxMin"/>
        </scaling>
        <delete val="1"/>
        <axPos val="l"/>
        <majorTickMark val="out"/>
        <minorTickMark val="none"/>
        <tickLblPos val="nextTo"/>
        <crossAx val="244662656"/>
        <crosses val="autoZero"/>
        <auto val="1"/>
        <lblAlgn val="ctr"/>
        <lblOffset val="100"/>
        <noMultiLvlLbl val="0"/>
      </catAx>
      <valAx>
        <axId val="244662656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648576"/>
        <crosses val="max"/>
        <crossBetween val="between"/>
        <majorUnit val="0.1"/>
      </valAx>
    </plotArea>
    <plotVisOnly val="1"/>
    <dispBlanksAs val="gap"/>
  </chart>
</chartSpace>
</file>

<file path=xl/charts/chart3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064345904130405"/>
          <w val="0.922918544349252"/>
          <h val="0.7887380553403365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'C端面（ｸﾞﾗﾌ）'!$B$8:$B$22</f>
              <numCache>
                <formatCode>#,##0.00</formatCode>
                <ptCount val="15"/>
                <pt idx="0">
                  <v>0.5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'C端面（ｸﾞﾗﾌ）'!$A$8:$A$22</f>
              <numCache>
                <formatCode>#,##0.00</formatCode>
                <ptCount val="1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  <pt idx="13">
                  <v>-0.5</v>
                </pt>
                <pt idx="14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4476160"/>
        <axId val="244486144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'C端面（ｸﾞﾗﾌ）'!$D$8:$D$22</f>
              <numCache>
                <formatCode>#,##0.00</formatCode>
                <ptCount val="15"/>
                <pt idx="0">
                  <v>0.09</v>
                </pt>
                <pt idx="1">
                  <v>-0.22</v>
                </pt>
                <pt idx="2">
                  <v>-0.11</v>
                </pt>
                <pt idx="3">
                  <v>0.02</v>
                </pt>
                <pt idx="4">
                  <v>0.07000000000000001</v>
                </pt>
                <pt idx="5">
                  <v>0.04</v>
                </pt>
                <pt idx="6">
                  <v>0.09</v>
                </pt>
                <pt idx="7">
                  <v>0.01</v>
                </pt>
                <pt idx="8">
                  <v>0.16</v>
                </pt>
                <pt idx="9">
                  <v>0.15</v>
                </pt>
                <pt idx="10">
                  <v>-0.1</v>
                </pt>
                <pt idx="11">
                  <v>0.1</v>
                </pt>
                <pt idx="12">
                  <v>-0.11</v>
                </pt>
                <pt idx="13">
                  <v>0.11</v>
                </pt>
                <pt idx="14">
                  <v>-0.07000000000000001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4487680"/>
        <axId val="244489216"/>
      </barChart>
      <catAx>
        <axId val="24447616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486144"/>
        <crosses val="autoZero"/>
        <auto val="1"/>
        <lblAlgn val="ctr"/>
        <lblOffset val="100"/>
        <tickMarkSkip val="1"/>
        <noMultiLvlLbl val="0"/>
      </catAx>
      <valAx>
        <axId val="244486144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476160"/>
        <crosses val="autoZero"/>
        <crossBetween val="between"/>
        <majorUnit val="0.1"/>
      </valAx>
      <catAx>
        <axId val="244487680"/>
        <scaling>
          <orientation val="maxMin"/>
        </scaling>
        <delete val="1"/>
        <axPos val="l"/>
        <majorTickMark val="out"/>
        <minorTickMark val="none"/>
        <tickLblPos val="nextTo"/>
        <crossAx val="244489216"/>
        <crosses val="autoZero"/>
        <auto val="1"/>
        <lblAlgn val="ctr"/>
        <lblOffset val="100"/>
        <noMultiLvlLbl val="0"/>
      </catAx>
      <valAx>
        <axId val="244489216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4487680"/>
        <crosses val="max"/>
        <crossBetween val="between"/>
        <majorUnit val="0.1"/>
      </valAx>
    </plotArea>
    <plotVisOnly val="1"/>
    <dispBlanksAs val="gap"/>
  </chart>
</chartSpace>
</file>

<file path=xl/charts/chart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064346159833789"/>
          <w val="0.922918544349252"/>
          <h val="0.7887382448304161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'C端面（ｸﾞﾗﾌ）'!$AO$8:$AO$22</f>
              <numCache>
                <formatCode>#,##0.00</formatCode>
                <ptCount val="15"/>
                <pt idx="0">
                  <v>0.5</v>
                </pt>
                <pt idx="1">
                  <v>0.5</v>
                </pt>
                <pt idx="2">
                  <v>0.5</v>
                </pt>
                <pt idx="3">
                  <v>0.5</v>
                </pt>
                <pt idx="4">
                  <v>0.5</v>
                </pt>
                <pt idx="5">
                  <v>0.5</v>
                </pt>
                <pt idx="6">
                  <v>0.5</v>
                </pt>
                <pt idx="7">
                  <v>0.5</v>
                </pt>
                <pt idx="8">
                  <v>0.5</v>
                </pt>
                <pt idx="9">
                  <v>0.5</v>
                </pt>
                <pt idx="10">
                  <v>0.5</v>
                </pt>
                <pt idx="11">
                  <v>0.5</v>
                </pt>
                <pt idx="12">
                  <v>0.5</v>
                </pt>
                <pt idx="13">
                  <v>0.5</v>
                </pt>
                <pt idx="14">
                  <v>0.5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'C端面（ｸﾞﾗﾌ）'!$AP$8:$AP$22</f>
              <numCache>
                <formatCode>#,##0.00</formatCode>
                <ptCount val="15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  <pt idx="8">
                  <v>-0.5</v>
                </pt>
                <pt idx="9">
                  <v>-0.5</v>
                </pt>
                <pt idx="10">
                  <v>-0.5</v>
                </pt>
                <pt idx="11">
                  <v>-0.5</v>
                </pt>
                <pt idx="12">
                  <v>-0.5</v>
                </pt>
                <pt idx="13">
                  <v>-0.5</v>
                </pt>
                <pt idx="14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1506560"/>
        <axId val="241520640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'C端面（ｸﾞﾗﾌ）'!$AM$8:$AM$22</f>
              <numCache>
                <formatCode>#,##0.00</formatCode>
                <ptCount val="15"/>
                <pt idx="0">
                  <v>-0.08</v>
                </pt>
                <pt idx="1">
                  <v>-0.11</v>
                </pt>
                <pt idx="2">
                  <v>-0.08</v>
                </pt>
                <pt idx="3">
                  <v>-0.15</v>
                </pt>
                <pt idx="4">
                  <v>-0.12</v>
                </pt>
                <pt idx="5">
                  <v>-0.24</v>
                </pt>
                <pt idx="6">
                  <v>-0.11</v>
                </pt>
                <pt idx="7">
                  <v>-0.11</v>
                </pt>
                <pt idx="8">
                  <v>-0.17</v>
                </pt>
                <pt idx="9">
                  <v>-0.25</v>
                </pt>
                <pt idx="10">
                  <v>-0.15</v>
                </pt>
                <pt idx="11">
                  <v>-0.22</v>
                </pt>
                <pt idx="12">
                  <v>-0.31</v>
                </pt>
                <pt idx="13">
                  <v>-0.28</v>
                </pt>
                <pt idx="14">
                  <v>-0.26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1522176"/>
        <axId val="241523712"/>
      </barChart>
      <catAx>
        <axId val="24150656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1520640"/>
        <crosses val="autoZero"/>
        <auto val="1"/>
        <lblAlgn val="ctr"/>
        <lblOffset val="100"/>
        <tickMarkSkip val="1"/>
        <noMultiLvlLbl val="0"/>
      </catAx>
      <valAx>
        <axId val="241520640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1506560"/>
        <crosses val="autoZero"/>
        <crossBetween val="between"/>
        <majorUnit val="0.1"/>
      </valAx>
      <catAx>
        <axId val="241522176"/>
        <scaling>
          <orientation val="maxMin"/>
        </scaling>
        <delete val="1"/>
        <axPos val="l"/>
        <majorTickMark val="out"/>
        <minorTickMark val="none"/>
        <tickLblPos val="nextTo"/>
        <crossAx val="241523712"/>
        <crosses val="autoZero"/>
        <auto val="1"/>
        <lblAlgn val="ctr"/>
        <lblOffset val="100"/>
        <noMultiLvlLbl val="0"/>
      </catAx>
      <valAx>
        <axId val="241523712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1522176"/>
        <crosses val="max"/>
        <crossBetween val="between"/>
        <majorUnit val="0.1"/>
      </valAx>
    </plotArea>
    <plotVisOnly val="1"/>
    <dispBlanksAs val="gap"/>
  </chart>
</chartSpace>
</file>

<file path=xl/charts/chart4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690825059910989"/>
          <w val="0.922918544349252"/>
          <h val="0.6630457605842748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'AL被せ量（ｸﾞﾗﾌ）'!$AO$8:$AO$15</f>
              <numCache>
                <formatCode>#,##0.00</formatCode>
                <ptCount val="8"/>
                <pt idx="0">
                  <v>0.6</v>
                </pt>
                <pt idx="1">
                  <v>0.6</v>
                </pt>
                <pt idx="2">
                  <v>0.6</v>
                </pt>
                <pt idx="3">
                  <v>0.6</v>
                </pt>
                <pt idx="4">
                  <v>0.6</v>
                </pt>
                <pt idx="5">
                  <v>0.6</v>
                </pt>
                <pt idx="6">
                  <v>0.6</v>
                </pt>
                <pt idx="7">
                  <v>0.6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'AL被せ量（ｸﾞﾗﾌ）'!$AP$8:$AP$15</f>
              <numCache>
                <formatCode>#,##0.00</formatCode>
                <ptCount val="8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5454336"/>
        <axId val="245455872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'AL被せ量（ｸﾞﾗﾌ）'!$AM$8:$AM$15</f>
              <numCache>
                <formatCode>#,##0.00</formatCode>
                <ptCount val="8"/>
                <pt idx="0">
                  <v>0.22</v>
                </pt>
                <pt idx="1">
                  <v>0.05</v>
                </pt>
                <pt idx="2">
                  <v>0.11</v>
                </pt>
                <pt idx="3">
                  <v>-0.01</v>
                </pt>
                <pt idx="4">
                  <v>0.12</v>
                </pt>
                <pt idx="5">
                  <v>0.14</v>
                </pt>
                <pt idx="6">
                  <v>0.12</v>
                </pt>
                <pt idx="7">
                  <v>0.17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5461760"/>
        <axId val="245463296"/>
      </barChart>
      <catAx>
        <axId val="245454336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55872"/>
        <crosses val="autoZero"/>
        <auto val="1"/>
        <lblAlgn val="ctr"/>
        <lblOffset val="100"/>
        <tickMarkSkip val="1"/>
        <noMultiLvlLbl val="0"/>
      </catAx>
      <valAx>
        <axId val="245455872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54336"/>
        <crosses val="autoZero"/>
        <crossBetween val="between"/>
        <majorUnit val="0.1"/>
      </valAx>
      <catAx>
        <axId val="245461760"/>
        <scaling>
          <orientation val="maxMin"/>
        </scaling>
        <delete val="1"/>
        <axPos val="l"/>
        <majorTickMark val="out"/>
        <minorTickMark val="none"/>
        <tickLblPos val="nextTo"/>
        <crossAx val="245463296"/>
        <crosses val="autoZero"/>
        <auto val="1"/>
        <lblAlgn val="ctr"/>
        <lblOffset val="100"/>
        <noMultiLvlLbl val="0"/>
      </catAx>
      <valAx>
        <axId val="245463296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61760"/>
        <crosses val="max"/>
        <crossBetween val="between"/>
        <majorUnit val="0.1"/>
      </valAx>
    </plotArea>
    <plotVisOnly val="1"/>
    <dispBlanksAs val="gap"/>
  </chart>
</chartSpace>
</file>

<file path=xl/charts/chart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690825059910989"/>
          <w val="0.922918544349252"/>
          <h val="0.6630457605842748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'AL被せ量（ｸﾞﾗﾌ）'!$B$8:$B$15</f>
              <numCache>
                <formatCode>#,##0.00</formatCode>
                <ptCount val="8"/>
                <pt idx="0">
                  <v>0.6</v>
                </pt>
                <pt idx="1">
                  <v>0.6</v>
                </pt>
                <pt idx="2">
                  <v>0.6</v>
                </pt>
                <pt idx="3">
                  <v>0.6</v>
                </pt>
                <pt idx="4">
                  <v>0.6</v>
                </pt>
                <pt idx="5">
                  <v>0.6</v>
                </pt>
                <pt idx="6">
                  <v>0.6</v>
                </pt>
                <pt idx="7">
                  <v>0.6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'AL被せ量（ｸﾞﾗﾌ）'!$A$8:$A$15</f>
              <numCache>
                <formatCode>#,##0.00</formatCode>
                <ptCount val="8"/>
                <pt idx="0">
                  <v>-0.2</v>
                </pt>
                <pt idx="1">
                  <v>-0.2</v>
                </pt>
                <pt idx="2">
                  <v>-0.2</v>
                </pt>
                <pt idx="3">
                  <v>-0.2</v>
                </pt>
                <pt idx="4">
                  <v>-0.2</v>
                </pt>
                <pt idx="5">
                  <v>-0.2</v>
                </pt>
                <pt idx="6">
                  <v>-0.2</v>
                </pt>
                <pt idx="7">
                  <v>-0.2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5478912"/>
        <axId val="245480448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'AL被せ量（ｸﾞﾗﾌ）'!$D$8:$D$15</f>
              <numCache>
                <formatCode>#,##0.00</formatCode>
                <ptCount val="8"/>
                <pt idx="0">
                  <v>0.18</v>
                </pt>
                <pt idx="1">
                  <v>0.1</v>
                </pt>
                <pt idx="2">
                  <v>0.09</v>
                </pt>
                <pt idx="3">
                  <v>0.16</v>
                </pt>
                <pt idx="4">
                  <v>0.37</v>
                </pt>
                <pt idx="5">
                  <v>0.18</v>
                </pt>
                <pt idx="6">
                  <v>0.07000000000000001</v>
                </pt>
                <pt idx="7">
                  <v>-0.03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5490432"/>
        <axId val="245491968"/>
      </barChart>
      <catAx>
        <axId val="245478912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80448"/>
        <crosses val="autoZero"/>
        <auto val="1"/>
        <lblAlgn val="ctr"/>
        <lblOffset val="100"/>
        <tickMarkSkip val="1"/>
        <noMultiLvlLbl val="0"/>
      </catAx>
      <valAx>
        <axId val="245480448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78912"/>
        <crosses val="autoZero"/>
        <crossBetween val="between"/>
        <majorUnit val="0.1"/>
      </valAx>
      <catAx>
        <axId val="245490432"/>
        <scaling>
          <orientation val="maxMin"/>
        </scaling>
        <delete val="1"/>
        <axPos val="l"/>
        <majorTickMark val="out"/>
        <minorTickMark val="none"/>
        <tickLblPos val="nextTo"/>
        <crossAx val="245491968"/>
        <crosses val="autoZero"/>
        <auto val="1"/>
        <lblAlgn val="ctr"/>
        <lblOffset val="100"/>
        <noMultiLvlLbl val="0"/>
      </catAx>
      <valAx>
        <axId val="245491968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490432"/>
        <crosses val="max"/>
        <crossBetween val="between"/>
        <majorUnit val="0.1"/>
      </valAx>
    </plotArea>
    <plotVisOnly val="1"/>
    <dispBlanksAs val="gap"/>
  </chart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690825059910989"/>
          <w val="0.922918544349252"/>
          <h val="0.6630457605842748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'AL被せﾎﾞｱ内径端面（ｸﾞﾗﾌ）'!$AO$8:$AO$15</f>
              <numCache>
                <formatCode>#,##0.00</formatCode>
                <ptCount val="8"/>
                <pt idx="0">
                  <v>0.2</v>
                </pt>
                <pt idx="1">
                  <v>0.2</v>
                </pt>
                <pt idx="2">
                  <v>0.2</v>
                </pt>
                <pt idx="3">
                  <v>0.2</v>
                </pt>
                <pt idx="4">
                  <v>0.2</v>
                </pt>
                <pt idx="5">
                  <v>0.2</v>
                </pt>
                <pt idx="6">
                  <v>0.2</v>
                </pt>
                <pt idx="7">
                  <v>0.2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'AL被せﾎﾞｱ内径端面（ｸﾞﾗﾌ）'!$AP$8:$AP$15</f>
              <numCache>
                <formatCode>#,##0.00</formatCode>
                <ptCount val="8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5248000"/>
        <axId val="245249536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'AL被せﾎﾞｱ内径端面（ｸﾞﾗﾌ）'!$AM$8:$AM$15</f>
              <numCache>
                <formatCode>#,##0.00</formatCode>
                <ptCount val="8"/>
                <pt idx="0">
                  <v>-0.24</v>
                </pt>
                <pt idx="1">
                  <v>-0.13</v>
                </pt>
                <pt idx="2">
                  <v>0.04</v>
                </pt>
                <pt idx="3">
                  <v>-0.21</v>
                </pt>
                <pt idx="4">
                  <v>0.1</v>
                </pt>
                <pt idx="5">
                  <v>-0.19</v>
                </pt>
                <pt idx="6">
                  <v>0.2</v>
                </pt>
                <pt idx="7">
                  <v>-0.11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5251072"/>
        <axId val="245252864"/>
      </barChart>
      <catAx>
        <axId val="245248000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249536"/>
        <crosses val="autoZero"/>
        <auto val="1"/>
        <lblAlgn val="ctr"/>
        <lblOffset val="100"/>
        <tickMarkSkip val="1"/>
        <noMultiLvlLbl val="0"/>
      </catAx>
      <valAx>
        <axId val="245249536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248000"/>
        <crosses val="autoZero"/>
        <crossBetween val="between"/>
        <majorUnit val="0.1"/>
      </valAx>
      <catAx>
        <axId val="245251072"/>
        <scaling>
          <orientation val="maxMin"/>
        </scaling>
        <delete val="1"/>
        <axPos val="l"/>
        <majorTickMark val="out"/>
        <minorTickMark val="none"/>
        <tickLblPos val="nextTo"/>
        <crossAx val="245252864"/>
        <crosses val="autoZero"/>
        <auto val="1"/>
        <lblAlgn val="ctr"/>
        <lblOffset val="100"/>
        <noMultiLvlLbl val="0"/>
      </catAx>
      <valAx>
        <axId val="245252864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251072"/>
        <crosses val="max"/>
        <crossBetween val="between"/>
        <majorUnit val="0.1"/>
      </valAx>
    </plotArea>
    <plotVisOnly val="1"/>
    <dispBlanksAs val="gap"/>
  </chart>
</chartSpace>
</file>

<file path=xl/charts/chart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3958341386599501"/>
          <y val="0.1690825059910989"/>
          <w val="0.922918544349252"/>
          <h val="0.6630457605842748"/>
        </manualLayout>
      </layout>
      <barChart>
        <barDir val="bar"/>
        <grouping val="stacked"/>
        <varyColors val="0"/>
        <ser>
          <idx val="1"/>
          <order val="0"/>
          <spPr>
            <a:gradFill rotWithShape="0">
              <a:gsLst>
                <a:gs pos="0">
                  <a:srgbClr val="FFFFFF"/>
                </a:gs>
                <a:gs pos="100000">
                  <a:srgbClr val="CCFFCC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'AL被せﾎﾞｱ内径端面（ｸﾞﾗﾌ）'!$B$8:$B$15</f>
              <numCache>
                <formatCode>#,##0.00</formatCode>
                <ptCount val="8"/>
                <pt idx="0">
                  <v>0.2</v>
                </pt>
                <pt idx="1">
                  <v>0.2</v>
                </pt>
                <pt idx="2">
                  <v>0.2</v>
                </pt>
                <pt idx="3">
                  <v>0.2</v>
                </pt>
                <pt idx="4">
                  <v>0.2</v>
                </pt>
                <pt idx="5">
                  <v>0.2</v>
                </pt>
                <pt idx="6">
                  <v>0.2</v>
                </pt>
                <pt idx="7">
                  <v>0.2</v>
                </pt>
              </numCache>
            </numRef>
          </val>
        </ser>
        <ser>
          <idx val="2"/>
          <order val="1"/>
          <spPr>
            <a:gradFill rotWithShape="0">
              <a:gsLst>
                <a:gs pos="0">
                  <a:srgbClr val="CCFFCC"/>
                </a:gs>
                <a:gs pos="100000">
                  <a:srgbClr val="FFFFFF"/>
                </a:gs>
              </a:gsLst>
              <a:lin ang="0" scaled="1"/>
            </a:gradFill>
            <a:ln w="3175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'AL被せﾎﾞｱ内径端面（ｸﾞﾗﾌ）'!$A$8:$A$15</f>
              <numCache>
                <formatCode>#,##0.00</formatCode>
                <ptCount val="8"/>
                <pt idx="0">
                  <v>-0.5</v>
                </pt>
                <pt idx="1">
                  <v>-0.5</v>
                </pt>
                <pt idx="2">
                  <v>-0.5</v>
                </pt>
                <pt idx="3">
                  <v>-0.5</v>
                </pt>
                <pt idx="4">
                  <v>-0.5</v>
                </pt>
                <pt idx="5">
                  <v>-0.5</v>
                </pt>
                <pt idx="6">
                  <v>-0.5</v>
                </pt>
                <pt idx="7">
                  <v>-0.5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245297152"/>
        <axId val="245298688"/>
      </barChart>
      <barChart>
        <barDir val="bar"/>
        <grouping val="clustered"/>
        <varyColors val="0"/>
        <ser>
          <idx val="3"/>
          <order val="3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val>
            <numRef>
              <f>'AL被せﾎﾞｱ内径端面（ｸﾞﾗﾌ）'!$D$8:$D$15</f>
              <numCache>
                <formatCode>#,##0.00</formatCode>
                <ptCount val="8"/>
                <pt idx="0">
                  <v>-0.16</v>
                </pt>
                <pt idx="1">
                  <v>-0.01</v>
                </pt>
                <pt idx="2">
                  <v>-0.2</v>
                </pt>
                <pt idx="3">
                  <v>-0.08</v>
                </pt>
                <pt idx="4">
                  <v>-0.19</v>
                </pt>
                <pt idx="5">
                  <v>-0.17</v>
                </pt>
                <pt idx="6">
                  <v>-0.11</v>
                </pt>
                <pt idx="7">
                  <v>-0.35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axId val="245300224"/>
        <axId val="245310208"/>
      </barChart>
      <catAx>
        <axId val="245297152"/>
        <scaling>
          <orientation val="maxMin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majorTickMark val="in"/>
        <minorTickMark val="none"/>
        <spPr>
          <a:ln w="12700">
            <a:solidFill>
              <a:srgbClr val="000000"/>
            </a:solidFill>
            <a:prstDash val="solid"/>
          </a:ln>
        </spPr>
        <txPr>
          <a:bodyPr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298688"/>
        <crosses val="autoZero"/>
        <auto val="1"/>
        <lblAlgn val="ctr"/>
        <lblOffset val="100"/>
        <tickMarkSkip val="1"/>
        <noMultiLvlLbl val="0"/>
      </catAx>
      <valAx>
        <axId val="245298688"/>
        <scaling>
          <orientation val="minMax"/>
          <max val="0.7"/>
          <min val="-0.7"/>
        </scaling>
        <delete val="0"/>
        <axPos val="t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297152"/>
        <crosses val="autoZero"/>
        <crossBetween val="between"/>
        <majorUnit val="0.1"/>
      </valAx>
      <catAx>
        <axId val="245300224"/>
        <scaling>
          <orientation val="maxMin"/>
        </scaling>
        <delete val="1"/>
        <axPos val="l"/>
        <majorTickMark val="out"/>
        <minorTickMark val="none"/>
        <tickLblPos val="nextTo"/>
        <crossAx val="245310208"/>
        <crosses val="autoZero"/>
        <auto val="1"/>
        <lblAlgn val="ctr"/>
        <lblOffset val="100"/>
        <noMultiLvlLbl val="0"/>
      </catAx>
      <valAx>
        <axId val="245310208"/>
        <scaling>
          <orientation val="minMax"/>
          <max val="0.7"/>
          <min val="-0.7"/>
        </scaling>
        <delete val="0"/>
        <axPos val="b"/>
        <numFmt formatCode="#,##0.0" sourceLinked="0"/>
        <majorTickMark val="none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/>
            </a:pPr>
            <a:r>
              <a:t/>
            </a:r>
            <a:endParaRPr lang="zh-CN"/>
          </a:p>
        </txPr>
        <crossAx val="245300224"/>
        <crosses val="max"/>
        <crossBetween val="between"/>
        <majorUnit val="0.1"/>
      </valAx>
    </plotArea>
    <plotVisOnly val="1"/>
    <dispBlanksAs val="gap"/>
  </chart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-0.05</v>
                </pt>
              </numCache>
            </numRef>
          </xVal>
          <yVal>
            <numRef>
              <f>'OP軸間（ｸﾞﾗﾌ）'!$AP$14:$AQ$14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1989888"/>
        <axId val="242016256"/>
      </scatterChart>
      <valAx>
        <axId val="24198988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2016256"/>
        <crosses val="autoZero"/>
        <crossBetween val="midCat"/>
        <majorUnit val="0.1"/>
      </valAx>
      <valAx>
        <axId val="24201625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1989888"/>
        <crosses val="autoZero"/>
        <crossBetween val="midCat"/>
        <majorUnit val="0.1"/>
      </valAx>
    </plotArea>
    <plotVisOnly val="1"/>
    <dispBlanksAs val="gap"/>
  </chart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'OP軸間（ｸﾞﾗﾌ）'!$AP$17:$AQ$17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xVal>
          <yVal>
            <numRef>
              <f>'OP軸間（ｸﾞﾗﾌ）'!$AP$18:$AQ$18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301824"/>
        <axId val="246303360"/>
      </scatterChart>
      <valAx>
        <axId val="24630182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03360"/>
        <crosses val="autoZero"/>
        <crossBetween val="midCat"/>
        <majorUnit val="0.1"/>
      </valAx>
      <valAx>
        <axId val="24630336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01824"/>
        <crosses val="autoZero"/>
        <crossBetween val="midCat"/>
        <majorUnit val="0.1"/>
      </valAx>
    </plotArea>
    <plotVisOnly val="1"/>
    <dispBlanksAs val="gap"/>
  </chart>
</chartSpace>
</file>

<file path=xl/charts/chart4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0.12</v>
                </pt>
              </numCache>
            </numRef>
          </xVal>
          <yVal>
            <numRef>
              <f>'OP軸間（ｸﾞﾗﾌ）'!$AP$16:$AQ$16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'OP軸間（ｸﾞﾗﾌ）'!$AN$11:$AR$11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341632"/>
        <axId val="246343168"/>
      </scatterChart>
      <valAx>
        <axId val="246341632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43168"/>
        <crosses val="autoZero"/>
        <crossBetween val="midCat"/>
        <majorUnit val="0.1"/>
      </valAx>
      <valAx>
        <axId val="24634316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41632"/>
        <crosses val="autoZero"/>
        <crossBetween val="midCat"/>
        <majorUnit val="0.1"/>
      </valAx>
    </plotArea>
    <plotVisOnly val="1"/>
    <dispBlanksAs val="gap"/>
  </chart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0.15</v>
                </pt>
              </numCache>
            </numRef>
          </xVal>
          <yVal>
            <numRef>
              <f>'OP軸間（ｸﾞﾗﾌ）'!$AP$20:$AQ$20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385280"/>
        <axId val="246395264"/>
      </scatterChart>
      <valAx>
        <axId val="24638528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95264"/>
        <crosses val="autoZero"/>
        <crossBetween val="midCat"/>
        <majorUnit val="0.1"/>
      </valAx>
      <valAx>
        <axId val="24639526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385280"/>
        <crosses val="autoZero"/>
        <crossBetween val="midCat"/>
        <majorUnit val="0.1"/>
      </valAx>
    </plotArea>
    <plotVisOnly val="1"/>
    <dispBlanksAs val="gap"/>
  </chart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xVal>
          <yVal>
            <numRef>
              <f>'OP軸間（ｸﾞﾗﾌ）'!$AP$22:$AQ$22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417280"/>
        <axId val="246418816"/>
      </scatterChart>
      <valAx>
        <axId val="24641728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418816"/>
        <crosses val="autoZero"/>
        <crossBetween val="midCat"/>
        <majorUnit val="0.1"/>
      </valAx>
      <valAx>
        <axId val="24641881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417280"/>
        <crosses val="autoZero"/>
        <crossBetween val="midCat"/>
        <majorUnit val="0.1"/>
      </valAx>
    </plotArea>
    <plotVisOnly val="1"/>
    <dispBlanksAs val="gap"/>
  </chart>
</chartSpace>
</file>

<file path=xl/charts/chart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'OP軸間（ｸﾞﾗﾌ）'!$AP$25:$AQ$25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-0.08</v>
                </pt>
              </numCache>
            </numRef>
          </xVal>
          <yVal>
            <numRef>
              <f>'OP軸間（ｸﾞﾗﾌ）'!$AP$26:$AQ$26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457088"/>
        <axId val="246458624"/>
      </scatterChart>
      <valAx>
        <axId val="24645708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458624"/>
        <crosses val="autoZero"/>
        <crossBetween val="midCat"/>
        <majorUnit val="0.1"/>
      </valAx>
      <valAx>
        <axId val="24645862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457088"/>
        <crosses val="autoZero"/>
        <crossBetween val="midCat"/>
        <majorUnit val="0.1"/>
      </valAx>
    </plotArea>
    <plotVisOnly val="1"/>
    <dispBlanksAs val="gap"/>
  </chart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'OP軸間（ｸﾞﾗﾌ）'!$AP$23:$AQ$23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xVal>
          <yVal>
            <numRef>
              <f>'OP軸間（ｸﾞﾗﾌ）'!$AP$24:$AQ$24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'OP軸間（ｸﾞﾗﾌ）'!$AN$11:$AR$11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6472064"/>
        <axId val="247211136"/>
      </scatterChart>
      <valAx>
        <axId val="24647206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211136"/>
        <crosses val="autoZero"/>
        <crossBetween val="midCat"/>
        <majorUnit val="0.1"/>
      </valAx>
      <valAx>
        <axId val="24721113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6472064"/>
        <crosses val="autoZero"/>
        <crossBetween val="midCat"/>
        <majorUnit val="0.1"/>
      </valAx>
    </plotArea>
    <plotVisOnly val="1"/>
    <dispBlanksAs val="gap"/>
  </chart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'OP軸間（ｸﾞﾗﾌ）'!$AP$28:$AQ$28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-0.17</v>
                </pt>
              </numCache>
            </numRef>
          </xVal>
          <yVal>
            <numRef>
              <f>'OP軸間（ｸﾞﾗﾌ）'!$AP$29:$AQ$29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240960"/>
        <axId val="247242752"/>
      </scatterChart>
      <valAx>
        <axId val="24724096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242752"/>
        <crosses val="autoZero"/>
        <crossBetween val="midCat"/>
        <majorUnit val="0.1"/>
      </valAx>
      <valAx>
        <axId val="24724275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240960"/>
        <crosses val="autoZero"/>
        <crossBetween val="midCat"/>
        <majorUnit val="0.1"/>
      </valAx>
    </plotArea>
    <plotVisOnly val="1"/>
    <dispBlanksAs val="gap"/>
  </chart>
</chartSpace>
</file>

<file path=xl/charts/chart5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'OP軸間（ｸﾞﾗﾌ）'!$AP$30:$AQ$30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</v>
                </pt>
              </numCache>
            </numRef>
          </xVal>
          <yVal>
            <numRef>
              <f>'OP軸間（ｸﾞﾗﾌ）'!$AP$31:$AQ$31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407744"/>
        <axId val="247409280"/>
      </scatterChart>
      <valAx>
        <axId val="24740774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09280"/>
        <crosses val="autoZero"/>
        <crossBetween val="midCat"/>
        <majorUnit val="0.1"/>
      </valAx>
      <valAx>
        <axId val="24740928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07744"/>
        <crosses val="autoZero"/>
        <crossBetween val="midCat"/>
        <majorUnit val="0.1"/>
      </valAx>
    </plotArea>
    <plotVisOnly val="1"/>
    <dispBlanksAs val="gap"/>
  </chart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'OP軸間（ｸﾞﾗﾌ）'!$AP$32:$AQ$32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-0.18</v>
                </pt>
              </numCache>
            </numRef>
          </xVal>
          <yVal>
            <numRef>
              <f>'OP軸間（ｸﾞﾗﾌ）'!$AP$33:$AQ$33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443456"/>
        <axId val="247444992"/>
      </scatterChart>
      <valAx>
        <axId val="24744345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44992"/>
        <crosses val="autoZero"/>
        <crossBetween val="midCat"/>
        <majorUnit val="0.1"/>
      </valAx>
      <valAx>
        <axId val="24744499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43456"/>
        <crosses val="autoZero"/>
        <crossBetween val="midCat"/>
        <majorUnit val="0.1"/>
      </valAx>
    </plotArea>
    <plotVisOnly val="1"/>
    <dispBlanksAs val="gap"/>
  </chart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'OP軸間（ｸﾞﾗﾌ）'!$AP$38:$AQ$38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xVal>
          <yVal>
            <numRef>
              <f>'OP軸間（ｸﾞﾗﾌ）'!$AP$39:$AQ$39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491200"/>
        <axId val="247492992"/>
      </scatterChart>
      <valAx>
        <axId val="24749120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92992"/>
        <crosses val="autoZero"/>
        <crossBetween val="midCat"/>
        <majorUnit val="0.1"/>
      </valAx>
      <valAx>
        <axId val="24749299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491200"/>
        <crosses val="autoZero"/>
        <crossBetween val="midCat"/>
        <majorUnit val="0.1"/>
      </valAx>
    </plotArea>
    <plotVisOnly val="1"/>
    <dispBlanksAs val="gap"/>
  </chart>
</chartSpace>
</file>

<file path=xl/charts/chart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'OP軸間（ｸﾞﾗﾌ）'!$AP$42:$AQ$42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</v>
                </pt>
              </numCache>
            </numRef>
          </xVal>
          <yVal>
            <numRef>
              <f>'OP軸間（ｸﾞﾗﾌ）'!$AP$43:$AQ$43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0.07000000000000001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'OP軸間（ｸﾞﾗﾌ）'!$AN$9:$AR$9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518720"/>
        <axId val="247520256"/>
      </scatterChart>
      <valAx>
        <axId val="24751872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520256"/>
        <crosses val="autoZero"/>
        <crossBetween val="midCat"/>
        <majorUnit val="0.1"/>
      </valAx>
      <valAx>
        <axId val="24752025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518720"/>
        <crosses val="autoZero"/>
        <crossBetween val="midCat"/>
        <majorUnit val="0.1"/>
      </valAx>
    </plotArea>
    <plotVisOnly val="1"/>
    <dispBlanksAs val="gap"/>
  </chart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'OP軸間（ｸﾞﾗﾌ）'!$AP$40:$AQ$40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xVal>
          <yVal>
            <numRef>
              <f>'OP軸間（ｸﾞﾗﾌ）'!$AP$41:$AQ$41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'OP軸間（ｸﾞﾗﾌ）'!$AN$11:$AR$11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959936"/>
        <axId val="247961472"/>
      </scatterChart>
      <valAx>
        <axId val="24795993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961472"/>
        <crosses val="autoZero"/>
        <crossBetween val="midCat"/>
        <majorUnit val="0.1"/>
      </valAx>
      <valAx>
        <axId val="24796147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959936"/>
        <crosses val="autoZero"/>
        <crossBetween val="midCat"/>
        <majorUnit val="0.1"/>
      </valAx>
    </plotArea>
    <plotVisOnly val="1"/>
    <dispBlanksAs val="gap"/>
  </chart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'OP軸間（ｸﾞﾗﾌ）'!$AP$34:$AQ$34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xVal>
          <yVal>
            <numRef>
              <f>'OP軸間（ｸﾞﾗﾌ）'!$AP$35:$AQ$35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'OP軸間（ｸﾞﾗﾌ）'!$AN$11:$AR$11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987584"/>
        <axId val="247730944"/>
      </scatterChart>
      <valAx>
        <axId val="24798758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730944"/>
        <crosses val="autoZero"/>
        <crossBetween val="midCat"/>
        <majorUnit val="0.1"/>
      </valAx>
      <valAx>
        <axId val="24773094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987584"/>
        <crosses val="autoZero"/>
        <crossBetween val="midCat"/>
        <majorUnit val="0.1"/>
      </valAx>
    </plotArea>
    <plotVisOnly val="1"/>
    <dispBlanksAs val="gap"/>
  </chart>
</chartSpace>
</file>

<file path=xl/charts/chart5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'OP軸間（ｸﾞﾗﾌ）'!$AP$36:$AQ$36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-0.06</v>
                </pt>
              </numCache>
            </numRef>
          </xVal>
          <yVal>
            <numRef>
              <f>'OP軸間（ｸﾞﾗﾌ）'!$AP$37:$AQ$37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'OP軸間（ｸﾞﾗﾌ）'!$AN$10:$AR$10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'OP軸間（ｸﾞﾗﾌ）'!$AN$11:$AR$11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768576"/>
        <axId val="247770112"/>
      </scatterChart>
      <valAx>
        <axId val="24776857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770112"/>
        <crosses val="autoZero"/>
        <crossBetween val="midCat"/>
        <majorUnit val="0.1"/>
      </valAx>
      <valAx>
        <axId val="24777011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768576"/>
        <crosses val="autoZero"/>
        <crossBetween val="midCat"/>
        <majorUnit val="0.1"/>
      </valAx>
    </plotArea>
    <plotVisOnly val="1"/>
    <dispBlanksAs val="gap"/>
  </chart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xVal>
          <yVal>
            <numRef>
              <f>'GA軸間（ｸﾞﾗﾌ）'!$AP$16:$AQ$16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917952"/>
        <axId val="241448064"/>
      </scatterChart>
      <valAx>
        <axId val="247917952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1448064"/>
        <crosses val="autoZero"/>
        <crossBetween val="midCat"/>
        <majorUnit val="0.1"/>
      </valAx>
      <valAx>
        <axId val="24144806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917952"/>
        <crosses val="autoZero"/>
        <crossBetween val="midCat"/>
        <majorUnit val="0.1"/>
      </valAx>
    </plotArea>
    <plotVisOnly val="1"/>
    <dispBlanksAs val="gap"/>
  </chart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'GA軸間（ｸﾞﾗﾌ）'!$AP$17:$AQ$17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-0.09</v>
                </pt>
              </numCache>
            </numRef>
          </xVal>
          <yVal>
            <numRef>
              <f>'GA軸間（ｸﾞﾗﾌ）'!$AP$18:$AQ$18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1854720"/>
        <axId val="241856512"/>
      </scatterChart>
      <valAx>
        <axId val="24185472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1856512"/>
        <crosses val="autoZero"/>
        <crossBetween val="midCat"/>
        <majorUnit val="0.1"/>
      </valAx>
      <valAx>
        <axId val="24185651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1854720"/>
        <crosses val="autoZero"/>
        <crossBetween val="midCat"/>
        <majorUnit val="0.1"/>
      </valAx>
    </plotArea>
    <plotVisOnly val="1"/>
    <dispBlanksAs val="gap"/>
  </chart>
</chartSpace>
</file>

<file path=xl/charts/chart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xVal>
          <yVal>
            <numRef>
              <f>'GA軸間（ｸﾞﾗﾌ）'!$AP$20:$AQ$20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4925568"/>
        <axId val="244926720"/>
      </scatterChart>
      <valAx>
        <axId val="24492556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4926720"/>
        <crosses val="autoZero"/>
        <crossBetween val="midCat"/>
        <majorUnit val="0.1"/>
      </valAx>
      <valAx>
        <axId val="24492672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4925568"/>
        <crosses val="autoZero"/>
        <crossBetween val="midCat"/>
        <majorUnit val="0.1"/>
      </valAx>
    </plotArea>
    <plotVisOnly val="1"/>
    <dispBlanksAs val="gap"/>
  </chart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-0.04</v>
                </pt>
              </numCache>
            </numRef>
          </xVal>
          <yVal>
            <numRef>
              <f>'GA軸間（ｸﾞﾗﾌ）'!$AP$22:$AQ$22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-0.16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4944256"/>
        <axId val="247137408"/>
      </scatterChart>
      <valAx>
        <axId val="24494425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137408"/>
        <crosses val="autoZero"/>
        <crossBetween val="midCat"/>
        <majorUnit val="0.1"/>
      </valAx>
      <valAx>
        <axId val="24713740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4944256"/>
        <crosses val="autoZero"/>
        <crossBetween val="midCat"/>
        <majorUnit val="0.1"/>
      </valAx>
    </plotArea>
    <plotVisOnly val="1"/>
    <dispBlanksAs val="gap"/>
  </chart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'GA軸間（ｸﾞﾗﾌ）'!$AP$27:$AQ$27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xVal>
          <yVal>
            <numRef>
              <f>'GA軸間（ｸﾞﾗﾌ）'!$AP$28:$AQ$28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-0.19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159040"/>
        <axId val="247160832"/>
      </scatterChart>
      <valAx>
        <axId val="24715904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160832"/>
        <crosses val="autoZero"/>
        <crossBetween val="midCat"/>
        <majorUnit val="0.1"/>
      </valAx>
      <valAx>
        <axId val="24716083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159040"/>
        <crosses val="autoZero"/>
        <crossBetween val="midCat"/>
        <majorUnit val="0.1"/>
      </valAx>
    </plotArea>
    <plotVisOnly val="1"/>
    <dispBlanksAs val="gap"/>
  </chart>
</chartSpace>
</file>

<file path=xl/charts/chart6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0.09</v>
                </pt>
              </numCache>
            </numRef>
          </xVal>
          <yVal>
            <numRef>
              <f>'GA軸間（ｸﾞﾗﾌ）'!$AP$14:$AQ$14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'GA軸間（ｸﾞﾗﾌ）'!$AN$9:$AR$9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7190656"/>
        <axId val="247192192"/>
      </scatterChart>
      <valAx>
        <axId val="24719065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192192"/>
        <crosses val="autoZero"/>
        <crossBetween val="midCat"/>
        <majorUnit val="0.1"/>
      </valAx>
      <valAx>
        <axId val="24719219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7190656"/>
        <crosses val="autoZero"/>
        <crossBetween val="midCat"/>
        <majorUnit val="0.1"/>
      </valAx>
    </plotArea>
    <plotVisOnly val="1"/>
    <dispBlanksAs val="gap"/>
  </chart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'GA軸間（ｸﾞﾗﾌ）'!$AP$23:$AQ$23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0.06</v>
                </pt>
              </numCache>
            </numRef>
          </xVal>
          <yVal>
            <numRef>
              <f>'GA軸間（ｸﾞﾗﾌ）'!$AP$24:$AQ$24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'GA軸間（ｸﾞﾗﾌ）'!$AN$9:$AR$9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537088"/>
        <axId val="248538624"/>
      </scatterChart>
      <valAx>
        <axId val="24853708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538624"/>
        <crosses val="autoZero"/>
        <crossBetween val="midCat"/>
        <majorUnit val="0.1"/>
      </valAx>
      <valAx>
        <axId val="24853862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537088"/>
        <crosses val="autoZero"/>
        <crossBetween val="midCat"/>
        <majorUnit val="0.1"/>
      </valAx>
    </plotArea>
    <plotVisOnly val="1"/>
    <dispBlanksAs val="gap"/>
  </chart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'GA軸間（ｸﾞﾗﾌ）'!$AP$25:$AQ$25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xVal>
          <yVal>
            <numRef>
              <f>'GA軸間（ｸﾞﾗﾌ）'!$AP$26:$AQ$26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'GA軸間（ｸﾞﾗﾌ）'!$AN$4:$AR$4</f>
              <numCache>
                <formatCode>General</formatCode>
                <ptCount val="5"/>
                <pt idx="0">
                  <v>-0.15</v>
                </pt>
                <pt idx="1">
                  <v>0.15</v>
                </pt>
                <pt idx="2">
                  <v>0.15</v>
                </pt>
                <pt idx="3">
                  <v>-0.15</v>
                </pt>
                <pt idx="4">
                  <v>-0.15</v>
                </pt>
              </numCache>
            </numRef>
          </xVal>
          <yVal>
            <numRef>
              <f>'GA軸間（ｸﾞﾗﾌ）'!$AN$5:$AR$5</f>
              <numCache>
                <formatCode>General</formatCode>
                <ptCount val="5"/>
                <pt idx="0">
                  <v>0.15</v>
                </pt>
                <pt idx="1">
                  <v>0.15</v>
                </pt>
                <pt idx="2">
                  <v>-0.15</v>
                </pt>
                <pt idx="3">
                  <v>-0.15</v>
                </pt>
                <pt idx="4">
                  <v>0.15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568448"/>
        <axId val="248582528"/>
      </scatterChart>
      <valAx>
        <axId val="24856844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582528"/>
        <crosses val="autoZero"/>
        <crossBetween val="midCat"/>
        <majorUnit val="0.1"/>
      </valAx>
      <valAx>
        <axId val="24858252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568448"/>
        <crosses val="autoZero"/>
        <crossBetween val="midCat"/>
        <majorUnit val="0.1"/>
      </valAx>
    </plotArea>
    <plotVisOnly val="1"/>
    <dispBlanksAs val="gap"/>
  </chart>
</chartSpace>
</file>

<file path=xl/charts/chart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'GA軸間（ｸﾞﾗﾌ）'!$AP$36:$AQ$36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-0.01</v>
                </pt>
              </numCache>
            </numRef>
          </xVal>
          <yVal>
            <numRef>
              <f>'GA軸間（ｸﾞﾗﾌ）'!$AP$37:$AQ$37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612352"/>
        <axId val="248613888"/>
      </scatterChart>
      <valAx>
        <axId val="248612352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613888"/>
        <crosses val="autoZero"/>
        <crossBetween val="midCat"/>
        <majorUnit val="0.1"/>
      </valAx>
      <valAx>
        <axId val="24861388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612352"/>
        <crosses val="autoZero"/>
        <crossBetween val="midCat"/>
        <majorUnit val="0.1"/>
      </valAx>
    </plotArea>
    <plotVisOnly val="1"/>
    <dispBlanksAs val="gap"/>
  </chart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'GA軸間（ｸﾞﾗﾌ）'!$AP$42:$AQ$42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xVal>
          <yVal>
            <numRef>
              <f>'GA軸間（ｸﾞﾗﾌ）'!$AP$43:$AQ$43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-0.07000000000000001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320768"/>
        <axId val="248322304"/>
      </scatterChart>
      <valAx>
        <axId val="24832076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22304"/>
        <crosses val="autoZero"/>
        <crossBetween val="midCat"/>
        <majorUnit val="0.1"/>
      </valAx>
      <valAx>
        <axId val="24832230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20768"/>
        <crosses val="autoZero"/>
        <crossBetween val="midCat"/>
        <majorUnit val="0.1"/>
      </valAx>
    </plotArea>
    <plotVisOnly val="1"/>
    <dispBlanksAs val="gap"/>
  </chart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'GA軸間（ｸﾞﾗﾌ）'!$AP$46:$AQ$46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xVal>
          <yVal>
            <numRef>
              <f>'GA軸間（ｸﾞﾗﾌ）'!$AP$47:$AQ$47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351744"/>
        <axId val="248357632"/>
      </scatterChart>
      <valAx>
        <axId val="24835174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57632"/>
        <crosses val="autoZero"/>
        <crossBetween val="midCat"/>
        <majorUnit val="0.1"/>
      </valAx>
      <valAx>
        <axId val="24835763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51744"/>
        <crosses val="autoZero"/>
        <crossBetween val="midCat"/>
        <majorUnit val="0.1"/>
      </valAx>
    </plotArea>
    <plotVisOnly val="1"/>
    <dispBlanksAs val="gap"/>
  </chart>
</chartSpace>
</file>

<file path=xl/charts/chart7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'GA軸間（ｸﾞﾗﾌ）'!$AP$50:$AQ$50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-0.22</v>
                </pt>
              </numCache>
            </numRef>
          </xVal>
          <yVal>
            <numRef>
              <f>'GA軸間（ｸﾞﾗﾌ）'!$AP$51:$AQ$51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-0.34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395648"/>
        <axId val="248397184"/>
      </scatterChart>
      <valAx>
        <axId val="24839564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97184"/>
        <crosses val="autoZero"/>
        <crossBetween val="midCat"/>
        <majorUnit val="0.1"/>
      </valAx>
      <valAx>
        <axId val="24839718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395648"/>
        <crosses val="autoZero"/>
        <crossBetween val="midCat"/>
        <majorUnit val="0.1"/>
      </valAx>
    </plotArea>
    <plotVisOnly val="1"/>
    <dispBlanksAs val="gap"/>
  </chart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'GA軸間（ｸﾞﾗﾌ）'!$AP$30:$AQ$30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-0.01</v>
                </pt>
              </numCache>
            </numRef>
          </xVal>
          <yVal>
            <numRef>
              <f>'GA軸間（ｸﾞﾗﾌ）'!$AP$31:$AQ$31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'GA軸間（ｸﾞﾗﾌ）'!$AN$11:$AR$11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427264"/>
        <axId val="248428800"/>
      </scatterChart>
      <valAx>
        <axId val="24842726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5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428800"/>
        <crosses val="autoZero"/>
        <crossBetween val="midCat"/>
        <majorUnit val="0.1"/>
      </valAx>
      <valAx>
        <axId val="24842880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5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427264"/>
        <crosses val="autoZero"/>
        <crossBetween val="midCat"/>
        <majorUnit val="0.1"/>
      </valAx>
    </plotArea>
    <plotVisOnly val="1"/>
    <dispBlanksAs val="gap"/>
  </chart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'GA軸間（ｸﾞﾗﾌ）'!$AP$38:$AQ$38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xVal>
          <yVal>
            <numRef>
              <f>'GA軸間（ｸﾞﾗﾌ）'!$AP$39:$AQ$39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913280"/>
        <axId val="248931456"/>
      </scatterChart>
      <valAx>
        <axId val="24891328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931456"/>
        <crosses val="autoZero"/>
        <crossBetween val="midCat"/>
        <majorUnit val="0.1"/>
      </valAx>
      <valAx>
        <axId val="24893145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913280"/>
        <crosses val="autoZero"/>
        <crossBetween val="midCat"/>
        <majorUnit val="0.1"/>
      </valAx>
    </plotArea>
    <plotVisOnly val="1"/>
    <dispBlanksAs val="gap"/>
  </chart>
</chartSpace>
</file>

<file path=xl/charts/chart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'GA軸間（ｸﾞﾗﾌ）'!$AP$44:$AQ$44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0.06</v>
                </pt>
              </numCache>
            </numRef>
          </xVal>
          <yVal>
            <numRef>
              <f>'GA軸間（ｸﾞﾗﾌ）'!$AP$45:$AQ$45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961280"/>
        <axId val="248967168"/>
      </scatterChart>
      <valAx>
        <axId val="24896128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967168"/>
        <crosses val="autoZero"/>
        <crossBetween val="midCat"/>
        <majorUnit val="0.1"/>
      </valAx>
      <valAx>
        <axId val="24896716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961280"/>
        <crosses val="autoZero"/>
        <crossBetween val="midCat"/>
        <majorUnit val="0.1"/>
      </valAx>
    </plotArea>
    <plotVisOnly val="1"/>
    <dispBlanksAs val="gap"/>
  </chart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'GA軸間（ｸﾞﾗﾌ）'!$AP$48:$AQ$48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-0.02</v>
                </pt>
              </numCache>
            </numRef>
          </xVal>
          <yVal>
            <numRef>
              <f>'GA軸間（ｸﾞﾗﾌ）'!$AP$49:$AQ$49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123968"/>
        <axId val="249125504"/>
      </scatterChart>
      <valAx>
        <axId val="24912396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125504"/>
        <crosses val="autoZero"/>
        <crossBetween val="midCat"/>
        <majorUnit val="0.1"/>
      </valAx>
      <valAx>
        <axId val="24912550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123968"/>
        <crosses val="autoZero"/>
        <crossBetween val="midCat"/>
        <majorUnit val="0.1"/>
      </valAx>
    </plotArea>
    <plotVisOnly val="1"/>
    <dispBlanksAs val="gap"/>
  </chart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'GA軸間（ｸﾞﾗﾌ）'!$AP$52:$AQ$52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xVal>
          <yVal>
            <numRef>
              <f>'GA軸間（ｸﾞﾗﾌ）'!$AP$53:$AQ$53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-0.27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147392"/>
        <axId val="249148928"/>
      </scatterChart>
      <valAx>
        <axId val="249147392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148928"/>
        <crosses val="autoZero"/>
        <crossBetween val="midCat"/>
        <majorUnit val="0.1"/>
      </valAx>
      <valAx>
        <axId val="24914892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147392"/>
        <crosses val="autoZero"/>
        <crossBetween val="midCat"/>
        <majorUnit val="0.1"/>
      </valAx>
    </plotArea>
    <plotVisOnly val="1"/>
    <dispBlanksAs val="gap"/>
  </chart>
</chartSpace>
</file>

<file path=xl/charts/chart7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'GA軸間（ｸﾞﾗﾌ）'!$AP$54:$AQ$54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0.09</v>
                </pt>
              </numCache>
            </numRef>
          </xVal>
          <yVal>
            <numRef>
              <f>'GA軸間（ｸﾞﾗﾌ）'!$AP$55:$AQ$55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-0.16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'GA軸間（ｸﾞﾗﾌ）'!$AN$11:$AR$11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195904"/>
        <axId val="249201792"/>
      </scatterChart>
      <valAx>
        <axId val="24919590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201792"/>
        <crosses val="autoZero"/>
        <crossBetween val="midCat"/>
        <majorUnit val="0.1"/>
      </valAx>
      <valAx>
        <axId val="24920179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195904"/>
        <crosses val="autoZero"/>
        <crossBetween val="midCat"/>
        <majorUnit val="0.1"/>
      </valAx>
    </plotArea>
    <plotVisOnly val="1"/>
    <dispBlanksAs val="gap"/>
  </chart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'GA軸間（ｸﾞﾗﾌ）'!$AP$40:$AQ$40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xVal>
          <yVal>
            <numRef>
              <f>'GA軸間（ｸﾞﾗﾌ）'!$AP$41:$AQ$41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'GA軸間（ｸﾞﾗﾌ）'!$AN$9:$AR$9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232000"/>
        <axId val="249373056"/>
      </scatterChart>
      <valAx>
        <axId val="24923200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373056"/>
        <crosses val="autoZero"/>
        <crossBetween val="midCat"/>
        <majorUnit val="0.1"/>
      </valAx>
      <valAx>
        <axId val="24937305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232000"/>
        <crosses val="autoZero"/>
        <crossBetween val="midCat"/>
        <majorUnit val="0.1"/>
      </valAx>
    </plotArea>
    <plotVisOnly val="1"/>
    <dispBlanksAs val="gap"/>
  </chart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'GA軸間（ｸﾞﾗﾌ）'!$AP$32:$AQ$32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-0.07000000000000001</v>
                </pt>
              </numCache>
            </numRef>
          </xVal>
          <yVal>
            <numRef>
              <f>'GA軸間（ｸﾞﾗﾌ）'!$AP$33:$AQ$33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'GA軸間（ｸﾞﾗﾌ）'!$AN$7:$AR$7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427840"/>
        <axId val="249429376"/>
      </scatterChart>
      <valAx>
        <axId val="24942784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429376"/>
        <crosses val="autoZero"/>
        <crossBetween val="midCat"/>
        <majorUnit val="0.1"/>
      </valAx>
      <valAx>
        <axId val="24942937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427840"/>
        <crosses val="autoZero"/>
        <crossBetween val="midCat"/>
        <majorUnit val="0.1"/>
      </valAx>
    </plotArea>
    <plotVisOnly val="1"/>
    <dispBlanksAs val="gap"/>
  </chart>
</chartSpace>
</file>

<file path=xl/charts/chart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'GA軸間（ｸﾞﾗﾌ）'!$AP$34:$AQ$34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xVal>
          <yVal>
            <numRef>
              <f>'GA軸間（ｸﾞﾗﾌ）'!$AP$35:$AQ$35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'GA軸間（ｸﾞﾗﾌ）'!$AN$2:$AR$2</f>
              <numCache>
                <formatCode>General</formatCode>
                <ptCount val="5"/>
                <pt idx="0">
                  <v>-0.05</v>
                </pt>
                <pt idx="1">
                  <v>0.05</v>
                </pt>
                <pt idx="2">
                  <v>0.05</v>
                </pt>
                <pt idx="3">
                  <v>-0.05</v>
                </pt>
                <pt idx="4">
                  <v>-0.05</v>
                </pt>
              </numCache>
            </numRef>
          </xVal>
          <yVal>
            <numRef>
              <f>'GA軸間（ｸﾞﾗﾌ）'!$AN$3:$AR$3</f>
              <numCache>
                <formatCode>General</formatCode>
                <ptCount val="5"/>
                <pt idx="0">
                  <v>0.05</v>
                </pt>
                <pt idx="1">
                  <v>0.05</v>
                </pt>
                <pt idx="2">
                  <v>-0.05</v>
                </pt>
                <pt idx="3">
                  <v>-0.05</v>
                </pt>
                <pt idx="4">
                  <v>0.05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406208"/>
        <axId val="249407744"/>
      </scatterChart>
      <valAx>
        <axId val="24940620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407744"/>
        <crosses val="autoZero"/>
        <crossBetween val="midCat"/>
        <majorUnit val="0.1"/>
      </valAx>
      <valAx>
        <axId val="24940774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406208"/>
        <crosses val="autoZero"/>
        <crossBetween val="midCat"/>
        <majorUnit val="0.1"/>
      </valAx>
    </plotArea>
    <plotVisOnly val="1"/>
    <dispBlanksAs val="gap"/>
  </chart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-0.22</v>
                </pt>
              </numCache>
            </numRef>
          </xVal>
          <yVal>
            <numRef>
              <f>'天軸間（ｸﾞﾗﾌ）'!$AP$16:$AQ$16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081024"/>
        <axId val="248082816"/>
      </scatterChart>
      <valAx>
        <axId val="248081024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082816"/>
        <crosses val="autoZero"/>
        <crossBetween val="midCat"/>
        <majorUnit val="0.1"/>
      </valAx>
      <valAx>
        <axId val="248082816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081024"/>
        <crosses val="autoZero"/>
        <crossBetween val="midCat"/>
        <majorUnit val="0.1"/>
      </valAx>
    </plotArea>
    <plotVisOnly val="1"/>
    <dispBlanksAs val="gap"/>
  </chart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'天軸間（ｸﾞﾗﾌ）'!$AP$17:$AQ$17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-0.18</v>
                </pt>
              </numCache>
            </numRef>
          </xVal>
          <yVal>
            <numRef>
              <f>'天軸間（ｸﾞﾗﾌ）'!$AP$18:$AQ$18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133120"/>
        <axId val="248134656"/>
      </scatterChart>
      <valAx>
        <axId val="248133120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34656"/>
        <crosses val="autoZero"/>
        <crossBetween val="midCat"/>
        <majorUnit val="0.1"/>
      </valAx>
      <valAx>
        <axId val="248134656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33120"/>
        <crosses val="autoZero"/>
        <crossBetween val="midCat"/>
        <majorUnit val="0.1"/>
      </valAx>
    </plotArea>
    <plotVisOnly val="1"/>
    <dispBlanksAs val="gap"/>
  </chart>
</chartSpace>
</file>

<file path=xl/charts/chart8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-0.22</v>
                </pt>
              </numCache>
            </numRef>
          </xVal>
          <yVal>
            <numRef>
              <f>'天軸間（ｸﾞﾗﾌ）'!$AP$20:$AQ$20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164736"/>
        <axId val="248166272"/>
      </scatterChart>
      <valAx>
        <axId val="248164736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66272"/>
        <crosses val="autoZero"/>
        <crossBetween val="midCat"/>
        <majorUnit val="0.1"/>
      </valAx>
      <valAx>
        <axId val="248166272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64736"/>
        <crosses val="autoZero"/>
        <crossBetween val="midCat"/>
        <majorUnit val="0.1"/>
      </valAx>
    </plotArea>
    <plotVisOnly val="1"/>
    <dispBlanksAs val="gap"/>
  </chart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-0.19</v>
                </pt>
              </numCache>
            </numRef>
          </xVal>
          <yVal>
            <numRef>
              <f>'天軸間（ｸﾞﾗﾌ）'!$AP$14:$AQ$14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192000"/>
        <axId val="248193792"/>
      </scatterChart>
      <valAx>
        <axId val="248192000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93792"/>
        <crosses val="autoZero"/>
        <crossBetween val="midCat"/>
        <majorUnit val="0.1"/>
      </valAx>
      <valAx>
        <axId val="248193792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192000"/>
        <crosses val="autoZero"/>
        <crossBetween val="midCat"/>
        <majorUnit val="0.1"/>
      </valAx>
    </plotArea>
    <plotVisOnly val="1"/>
    <dispBlanksAs val="gap"/>
  </chart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'天軸間（ｸﾞﾗﾌ）'!$AP$30:$AQ$30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</v>
                </pt>
              </numCache>
            </numRef>
          </xVal>
          <yVal>
            <numRef>
              <f>'天軸間（ｸﾞﾗﾌ）'!$AP$31:$AQ$31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0.07000000000000001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8231808"/>
        <axId val="248233344"/>
      </scatterChart>
      <valAx>
        <axId val="248231808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233344"/>
        <crosses val="autoZero"/>
        <crossBetween val="midCat"/>
        <majorUnit val="0.1"/>
      </valAx>
      <valAx>
        <axId val="248233344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8231808"/>
        <crosses val="autoZero"/>
        <crossBetween val="midCat"/>
        <majorUnit val="0.1"/>
      </valAx>
    </plotArea>
    <plotVisOnly val="1"/>
    <dispBlanksAs val="gap"/>
  </chart>
</chartSpace>
</file>

<file path=xl/charts/chart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'天軸間（ｸﾞﾗﾌ）'!$AP$24:$AQ$24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-0.36</v>
                </pt>
              </numCache>
            </numRef>
          </xVal>
          <yVal>
            <numRef>
              <f>'天軸間（ｸﾞﾗﾌ）'!$AP$25:$AQ$25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516800"/>
        <axId val="249518336"/>
      </scatterChart>
      <valAx>
        <axId val="249516800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518336"/>
        <crosses val="autoZero"/>
        <crossBetween val="midCat"/>
        <majorUnit val="0.1"/>
      </valAx>
      <valAx>
        <axId val="249518336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516800"/>
        <crosses val="autoZero"/>
        <crossBetween val="midCat"/>
        <majorUnit val="0.1"/>
      </valAx>
    </plotArea>
    <plotVisOnly val="1"/>
    <dispBlanksAs val="gap"/>
  </chart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'天軸間（ｸﾞﾗﾌ）'!$AP$26:$AQ$26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-0.24</v>
                </pt>
              </numCache>
            </numRef>
          </xVal>
          <yVal>
            <numRef>
              <f>'天軸間（ｸﾞﾗﾌ）'!$AP$27:$AQ$27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'天軸間（ｸﾞﾗﾌ）'!$AN$6:$AR$6</f>
              <numCache>
                <formatCode>General</formatCode>
                <ptCount val="5"/>
                <pt idx="0">
                  <v>-0.25</v>
                </pt>
                <pt idx="1">
                  <v>0.25</v>
                </pt>
                <pt idx="2">
                  <v>0.25</v>
                </pt>
                <pt idx="3">
                  <v>-0.25</v>
                </pt>
                <pt idx="4">
                  <v>-0.25</v>
                </pt>
              </numCache>
            </numRef>
          </xVal>
          <yVal>
            <numRef>
              <f>'天軸間（ｸﾞﾗﾌ）'!$AN$7:$AR$7</f>
              <numCache>
                <formatCode>General</formatCode>
                <ptCount val="5"/>
                <pt idx="0">
                  <v>0.25</v>
                </pt>
                <pt idx="1">
                  <v>0.25</v>
                </pt>
                <pt idx="2">
                  <v>-0.25</v>
                </pt>
                <pt idx="3">
                  <v>-0.25</v>
                </pt>
                <pt idx="4">
                  <v>0.25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552256"/>
        <axId val="249554048"/>
      </scatterChart>
      <valAx>
        <axId val="249552256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554048"/>
        <crosses val="autoZero"/>
        <crossBetween val="midCat"/>
        <majorUnit val="0.1"/>
      </valAx>
      <valAx>
        <axId val="249554048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552256"/>
        <crosses val="autoZero"/>
        <crossBetween val="midCat"/>
        <majorUnit val="0.1"/>
      </valAx>
    </plotArea>
    <plotVisOnly val="1"/>
    <dispBlanksAs val="gap"/>
  </chart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'天軸間（ｸﾞﾗﾌ）'!$AP$28:$AQ$28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-0.15</v>
                </pt>
              </numCache>
            </numRef>
          </xVal>
          <yVal>
            <numRef>
              <f>'天軸間（ｸﾞﾗﾌ）'!$AP$29:$AQ$29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641216"/>
        <axId val="249643008"/>
      </scatterChart>
      <valAx>
        <axId val="249641216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643008"/>
        <crosses val="autoZero"/>
        <crossBetween val="midCat"/>
        <majorUnit val="0.1"/>
      </valAx>
      <valAx>
        <axId val="249643008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641216"/>
        <crosses val="autoZero"/>
        <crossBetween val="midCat"/>
        <majorUnit val="0.1"/>
      </valAx>
    </plotArea>
    <plotVisOnly val="1"/>
    <dispBlanksAs val="gap"/>
  </chart>
</chartSpace>
</file>

<file path=xl/charts/chart8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'天軸間（ｸﾞﾗﾌ）'!$AP$21:$AQ$21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-0.19</v>
                </pt>
              </numCache>
            </numRef>
          </xVal>
          <yVal>
            <numRef>
              <f>'天軸間（ｸﾞﾗﾌ）'!$AP$22:$AQ$22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0.29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'天軸間（ｸﾞﾗﾌ）'!$AN$8:$AR$8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'天軸間（ｸﾞﾗﾌ）'!$AN$9:$AR$9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49676928"/>
        <axId val="249678464"/>
      </scatterChart>
      <valAx>
        <axId val="249676928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678464"/>
        <crosses val="autoZero"/>
        <crossBetween val="midCat"/>
        <majorUnit val="0.1"/>
      </valAx>
      <valAx>
        <axId val="249678464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49676928"/>
        <crosses val="autoZero"/>
        <crossBetween val="midCat"/>
        <majorUnit val="0.1"/>
      </valAx>
    </plotArea>
    <plotVisOnly val="1"/>
    <dispBlanksAs val="gap"/>
  </chart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-0.29</v>
                </pt>
              </numCache>
            </numRef>
          </xVal>
          <yVal>
            <numRef>
              <f>'地軸間（ｸﾞﾗﾌ）'!$AP$14:$AQ$14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190080"/>
        <axId val="250200064"/>
      </scatterChart>
      <valAx>
        <axId val="25019008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200064"/>
        <crosses val="autoZero"/>
        <crossBetween val="midCat"/>
        <majorUnit val="0.1"/>
      </valAx>
      <valAx>
        <axId val="25020006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190080"/>
        <crosses val="autoZero"/>
        <crossBetween val="midCat"/>
        <majorUnit val="0.1"/>
      </valAx>
    </plotArea>
    <plotVisOnly val="1"/>
    <dispBlanksAs val="gap"/>
  </chart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'地軸間（ｸﾞﾗﾌ）'!$AP$17:$AQ$17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-0.22</v>
                </pt>
              </numCache>
            </numRef>
          </xVal>
          <yVal>
            <numRef>
              <f>'地軸間（ｸﾞﾗﾌ）'!$AP$18:$AQ$18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'地軸間（ｸﾞﾗﾌ）'!$AN$11:$AR$11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217600"/>
        <axId val="250219136"/>
      </scatterChart>
      <valAx>
        <axId val="25021760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219136"/>
        <crosses val="autoZero"/>
        <crossBetween val="midCat"/>
        <majorUnit val="0.1"/>
      </valAx>
      <valAx>
        <axId val="25021913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217600"/>
        <crosses val="autoZero"/>
        <crossBetween val="midCat"/>
        <majorUnit val="0.1"/>
      </valAx>
    </plotArea>
    <plotVisOnly val="1"/>
    <dispBlanksAs val="gap"/>
  </chart>
</chartSpace>
</file>

<file path=xl/charts/chart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-0.21</v>
                </pt>
              </numCache>
            </numRef>
          </xVal>
          <yVal>
            <numRef>
              <f>'地軸間（ｸﾞﾗﾌ）'!$AP$16:$AQ$16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0.19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265600"/>
        <axId val="250267136"/>
      </scatterChart>
      <valAx>
        <axId val="25026560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267136"/>
        <crosses val="autoZero"/>
        <crossBetween val="midCat"/>
        <majorUnit val="0.1"/>
      </valAx>
      <valAx>
        <axId val="25026713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265600"/>
        <crosses val="autoZero"/>
        <crossBetween val="midCat"/>
        <majorUnit val="0.1"/>
      </valAx>
    </plotArea>
    <plotVisOnly val="1"/>
    <dispBlanksAs val="gap"/>
  </chart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-0.25</v>
                </pt>
              </numCache>
            </numRef>
          </xVal>
          <yVal>
            <numRef>
              <f>'地軸間（ｸﾞﾗﾌ）'!$AP$20:$AQ$20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440320"/>
        <axId val="250450304"/>
      </scatterChart>
      <valAx>
        <axId val="25044032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50304"/>
        <crosses val="autoZero"/>
        <crossBetween val="midCat"/>
        <majorUnit val="0.1"/>
      </valAx>
      <valAx>
        <axId val="25045030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40320"/>
        <crosses val="autoZero"/>
        <crossBetween val="midCat"/>
        <majorUnit val="0.1"/>
      </valAx>
    </plotArea>
    <plotVisOnly val="1"/>
    <dispBlanksAs val="gap"/>
  </chart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-0.13</v>
                </pt>
              </numCache>
            </numRef>
          </xVal>
          <yVal>
            <numRef>
              <f>'地軸間（ｸﾞﾗﾌ）'!$AP$22:$AQ$22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0.07000000000000001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471936"/>
        <axId val="250473472"/>
      </scatterChart>
      <valAx>
        <axId val="25047193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73472"/>
        <crosses val="autoZero"/>
        <crossBetween val="midCat"/>
        <majorUnit val="0.1"/>
      </valAx>
      <valAx>
        <axId val="25047347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71936"/>
        <crosses val="autoZero"/>
        <crossBetween val="midCat"/>
        <majorUnit val="0.1"/>
      </valAx>
    </plotArea>
    <plotVisOnly val="1"/>
    <dispBlanksAs val="gap"/>
  </chart>
</chartSpace>
</file>

<file path=xl/charts/chart9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'地軸間（ｸﾞﾗﾌ）'!$AP$23:$AQ$23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-0.17</v>
                </pt>
              </numCache>
            </numRef>
          </xVal>
          <yVal>
            <numRef>
              <f>'地軸間（ｸﾞﾗﾌ）'!$AP$24:$AQ$24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376576"/>
        <axId val="250378112"/>
      </scatterChart>
      <valAx>
        <axId val="25037657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378112"/>
        <crosses val="autoZero"/>
        <crossBetween val="midCat"/>
        <majorUnit val="0.1"/>
      </valAx>
      <valAx>
        <axId val="25037811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376576"/>
        <crosses val="autoZero"/>
        <crossBetween val="midCat"/>
        <majorUnit val="0.1"/>
      </valAx>
    </plotArea>
    <plotVisOnly val="1"/>
    <dispBlanksAs val="gap"/>
  </chart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'地軸間（ｸﾞﾗﾌ）'!$AP$30:$AQ$30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-0.16</v>
                </pt>
              </numCache>
            </numRef>
          </xVal>
          <yVal>
            <numRef>
              <f>'地軸間（ｸﾞﾗﾌ）'!$AP$31:$AQ$31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407936"/>
        <axId val="250409728"/>
      </scatterChart>
      <valAx>
        <axId val="25040793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09728"/>
        <crosses val="autoZero"/>
        <crossBetween val="midCat"/>
        <majorUnit val="0.1"/>
      </valAx>
      <valAx>
        <axId val="250409728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407936"/>
        <crosses val="autoZero"/>
        <crossBetween val="midCat"/>
        <majorUnit val="0.1"/>
      </valAx>
    </plotArea>
    <plotVisOnly val="1"/>
    <dispBlanksAs val="gap"/>
  </chart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'地軸間（ｸﾞﾗﾌ）'!$AP$32:$AQ$32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xVal>
          <yVal>
            <numRef>
              <f>'地軸間（ｸﾞﾗﾌ）'!$AP$33:$AQ$33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-0.06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648448"/>
        <axId val="250649984"/>
      </scatterChart>
      <valAx>
        <axId val="25064844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649984"/>
        <crosses val="autoZero"/>
        <crossBetween val="midCat"/>
        <majorUnit val="0.1"/>
      </valAx>
      <valAx>
        <axId val="25064998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648448"/>
        <crosses val="autoZero"/>
        <crossBetween val="midCat"/>
        <majorUnit val="0.1"/>
      </valAx>
    </plotArea>
    <plotVisOnly val="1"/>
    <dispBlanksAs val="gap"/>
  </chart>
</chartSpace>
</file>

<file path=xl/charts/chart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'地軸間（ｸﾞﾗﾌ）'!$AP$26:$AQ$26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</v>
                </pt>
              </numCache>
            </numRef>
          </xVal>
          <yVal>
            <numRef>
              <f>'地軸間（ｸﾞﾗﾌ）'!$AP$27:$AQ$27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0.19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688256"/>
        <axId val="250689792"/>
      </scatterChart>
      <valAx>
        <axId val="250688256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689792"/>
        <crosses val="autoZero"/>
        <crossBetween val="midCat"/>
        <majorUnit val="0.1"/>
      </valAx>
      <valAx>
        <axId val="250689792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688256"/>
        <crosses val="autoZero"/>
        <crossBetween val="midCat"/>
        <majorUnit val="0.1"/>
      </valAx>
    </plotArea>
    <plotVisOnly val="1"/>
    <dispBlanksAs val="gap"/>
  </chart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'地軸間（ｸﾞﾗﾌ）'!$AP$34:$AQ$34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-0.02</v>
                </pt>
              </numCache>
            </numRef>
          </xVal>
          <yVal>
            <numRef>
              <f>'地軸間（ｸﾞﾗﾌ）'!$AP$35:$AQ$35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727808"/>
        <axId val="250729600"/>
      </scatterChart>
      <valAx>
        <axId val="25072780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729600"/>
        <crosses val="autoZero"/>
        <crossBetween val="midCat"/>
        <majorUnit val="0.1"/>
      </valAx>
      <valAx>
        <axId val="25072960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727808"/>
        <crosses val="autoZero"/>
        <crossBetween val="midCat"/>
        <majorUnit val="0.1"/>
      </valAx>
    </plotArea>
    <plotVisOnly val="1"/>
    <dispBlanksAs val="gap"/>
  </chart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'地軸間（ｸﾞﾗﾌ）'!$AP$28:$AQ$28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-0.19</v>
                </pt>
              </numCache>
            </numRef>
          </xVal>
          <yVal>
            <numRef>
              <f>'地軸間（ｸﾞﾗﾌ）'!$AP$29:$AQ$29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0.13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'地軸間（ｸﾞﾗﾌ）'!$AN$8:$AR$8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'地軸間（ｸﾞﾗﾌ）'!$AN$9:$AR$9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144448"/>
        <axId val="251146240"/>
      </scatterChart>
      <valAx>
        <axId val="25114444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146240"/>
        <crosses val="autoZero"/>
        <crossBetween val="midCat"/>
        <majorUnit val="0.1"/>
      </valAx>
      <valAx>
        <axId val="25114624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144448"/>
        <crosses val="autoZero"/>
        <crossBetween val="midCat"/>
        <majorUnit val="0.1"/>
      </valAx>
    </plotArea>
    <plotVisOnly val="1"/>
    <dispBlanksAs val="gap"/>
  </chart>
</chartSpace>
</file>

<file path=xl/charts/chart10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'TC軸間（ｸﾞﾗﾌ）'!$AP$15:$AQ$15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0.01</v>
                </pt>
              </numCache>
            </numRef>
          </xVal>
          <yVal>
            <numRef>
              <f>'TC軸間（ｸﾞﾗﾌ）'!$AP$16:$AQ$16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'TC軸間（ｸﾞﾗﾌ）'!$AN$11:$AR$11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888960"/>
        <axId val="250890496"/>
      </scatterChart>
      <valAx>
        <axId val="250888960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890496"/>
        <crosses val="autoZero"/>
        <crossBetween val="midCat"/>
        <majorUnit val="0.1"/>
      </valAx>
      <valAx>
        <axId val="250890496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888960"/>
        <crosses val="autoZero"/>
        <crossBetween val="midCat"/>
        <majorUnit val="0.1"/>
      </valAx>
    </plotArea>
    <plotVisOnly val="1"/>
    <dispBlanksAs val="gap"/>
  </chart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'TC軸間（ｸﾞﾗﾌ）'!$AP$18:$AQ$18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-0.08</v>
                </pt>
              </numCache>
            </numRef>
          </xVal>
          <yVal>
            <numRef>
              <f>'TC軸間（ｸﾞﾗﾌ）'!$AP$19:$AQ$19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-0.08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'TC軸間（ｸﾞﾗﾌ）'!$AN$11:$AR$11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0916224"/>
        <axId val="250934400"/>
      </scatterChart>
      <valAx>
        <axId val="25091622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934400"/>
        <crosses val="autoZero"/>
        <crossBetween val="midCat"/>
        <majorUnit val="0.1"/>
      </valAx>
      <valAx>
        <axId val="25093440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0916224"/>
        <crosses val="autoZero"/>
        <crossBetween val="midCat"/>
        <majorUnit val="0.1"/>
      </valAx>
    </plotArea>
    <plotVisOnly val="1"/>
    <dispBlanksAs val="gap"/>
  </chart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'TC軸間（ｸﾞﾗﾌ）'!$AP$20:$AQ$20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-0.06</v>
                </pt>
              </numCache>
            </numRef>
          </xVal>
          <yVal>
            <numRef>
              <f>'TC軸間（ｸﾞﾗﾌ）'!$AP$21:$AQ$21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'TC軸間（ｸﾞﾗﾌ）'!$AN$11:$AR$11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017472"/>
        <axId val="251019264"/>
      </scatterChart>
      <valAx>
        <axId val="251017472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19264"/>
        <crosses val="autoZero"/>
        <crossBetween val="midCat"/>
        <majorUnit val="0.1"/>
      </valAx>
      <valAx>
        <axId val="25101926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17472"/>
        <crosses val="autoZero"/>
        <crossBetween val="midCat"/>
        <majorUnit val="0.1"/>
      </valAx>
    </plotArea>
    <plotVisOnly val="1"/>
    <dispBlanksAs val="gap"/>
  </chart>
</chartSpace>
</file>

<file path=xl/charts/chart1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'TC軸間（ｸﾞﾗﾌ）'!$AP$13:$AQ$13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xVal>
          <yVal>
            <numRef>
              <f>'TC軸間（ｸﾞﾗﾌ）'!$AP$14:$AQ$14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'TC軸間（ｸﾞﾗﾌ）'!$AN$11:$AR$11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053184"/>
        <axId val="251054720"/>
      </scatterChart>
      <valAx>
        <axId val="251053184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54720"/>
        <crosses val="autoZero"/>
        <crossBetween val="midCat"/>
        <majorUnit val="0.1"/>
      </valAx>
      <valAx>
        <axId val="251054720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53184"/>
        <crosses val="autoZero"/>
        <crossBetween val="midCat"/>
        <majorUnit val="0.1"/>
      </valAx>
    </plotArea>
    <plotVisOnly val="1"/>
    <dispBlanksAs val="gap"/>
  </chart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5978276734132808"/>
          <y val="0.0652175643723579"/>
          <w val="0.8858719160578615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'TC軸間（ｸﾞﾗﾌ）'!$AP$22:$AQ$22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-0.06</v>
                </pt>
              </numCache>
            </numRef>
          </xVal>
          <yVal>
            <numRef>
              <f>'TC軸間（ｸﾞﾗﾌ）'!$AP$23:$AQ$23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'TC軸間（ｸﾞﾗﾌ）'!$AN$10:$AR$10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'TC軸間（ｸﾞﾗﾌ）'!$AN$11:$AR$11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097088"/>
        <axId val="251098624"/>
      </scatterChart>
      <valAx>
        <axId val="251097088"/>
        <scaling>
          <orientation val="minMax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98624"/>
        <crosses val="autoZero"/>
        <crossBetween val="midCat"/>
        <majorUnit val="0.1"/>
      </valAx>
      <valAx>
        <axId val="251098624"/>
        <scaling>
          <orientation val="minMax"/>
          <max val="0.5"/>
          <min val="-0.5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475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097088"/>
        <crosses val="autoZero"/>
        <crossBetween val="midCat"/>
        <majorUnit val="0.1"/>
      </valAx>
    </plotArea>
    <plotVisOnly val="1"/>
    <dispBlanksAs val="gap"/>
  </chart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'C軸間（ｸﾞﾗﾌ）'!$AP$13:$AQ$13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-0.12</v>
                </pt>
              </numCache>
            </numRef>
          </xVal>
          <yVal>
            <numRef>
              <f>'C軸間（ｸﾞﾗﾌ）'!$AP$14:$AQ$14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0.05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'C軸間（ｸﾞﾗﾌ）'!$AN$9:$AR$9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299712"/>
        <axId val="251301248"/>
      </scatterChart>
      <valAx>
        <axId val="251299712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301248"/>
        <crosses val="autoZero"/>
        <crossBetween val="midCat"/>
        <majorUnit val="0.1"/>
      </valAx>
      <valAx>
        <axId val="251301248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299712"/>
        <crosses val="autoZero"/>
        <crossBetween val="midCat"/>
        <majorUnit val="0.1"/>
      </valAx>
    </plotArea>
    <plotVisOnly val="1"/>
    <dispBlanksAs val="gap"/>
  </chart>
</chartSpace>
</file>

<file path=xl/charts/chart10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'C軸間（ｸﾞﾗﾌ）'!$AP$15:$AQ$15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-0.04</v>
                </pt>
              </numCache>
            </numRef>
          </xVal>
          <yVal>
            <numRef>
              <f>'C軸間（ｸﾞﾗﾌ）'!$AP$16:$AQ$16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'C軸間（ｸﾞﾗﾌ）'!$AN$9:$AR$9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335424"/>
        <axId val="251336960"/>
      </scatterChart>
      <valAx>
        <axId val="251335424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336960"/>
        <crosses val="autoZero"/>
        <crossBetween val="midCat"/>
        <majorUnit val="0.1"/>
      </valAx>
      <valAx>
        <axId val="251336960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335424"/>
        <crosses val="autoZero"/>
        <crossBetween val="midCat"/>
        <majorUnit val="0.1"/>
      </valAx>
    </plotArea>
    <plotVisOnly val="1"/>
    <dispBlanksAs val="gap"/>
  </chart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'C軸間（ｸﾞﾗﾌ）'!$AP$21:$AQ$21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-0.01</v>
                </pt>
              </numCache>
            </numRef>
          </xVal>
          <yVal>
            <numRef>
              <f>'C軸間（ｸﾞﾗﾌ）'!$AP$22:$AQ$22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0.22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358592"/>
        <axId val="251364480"/>
      </scatterChart>
      <valAx>
        <axId val="251358592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364480"/>
        <crosses val="autoZero"/>
        <crossBetween val="midCat"/>
        <majorUnit val="0.1"/>
      </valAx>
      <valAx>
        <axId val="251364480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358592"/>
        <crosses val="autoZero"/>
        <crossBetween val="midCat"/>
        <majorUnit val="0.1"/>
      </valAx>
    </plotArea>
    <plotVisOnly val="1"/>
    <dispBlanksAs val="gap"/>
  </chart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'C軸間（ｸﾞﾗﾌ）'!$AP$17:$AQ$17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-0.05</v>
                </pt>
              </numCache>
            </numRef>
          </xVal>
          <yVal>
            <numRef>
              <f>'C軸間（ｸﾞﾗﾌ）'!$AP$18:$AQ$18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0.09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607296"/>
        <axId val="251617280"/>
      </scatterChart>
      <valAx>
        <axId val="251607296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617280"/>
        <crosses val="autoZero"/>
        <crossBetween val="midCat"/>
        <majorUnit val="0.1"/>
      </valAx>
      <valAx>
        <axId val="251617280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607296"/>
        <crosses val="autoZero"/>
        <crossBetween val="midCat"/>
        <majorUnit val="0.1"/>
      </valAx>
    </plotArea>
    <plotVisOnly val="1"/>
    <dispBlanksAs val="gap"/>
  </chart>
</chartSpace>
</file>

<file path=xl/charts/chart1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'C軸間（ｸﾞﾗﾌ）'!$AP$19:$AQ$19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</v>
                </pt>
              </numCache>
            </numRef>
          </xVal>
          <yVal>
            <numRef>
              <f>'C軸間（ｸﾞﾗﾌ）'!$AP$20:$AQ$20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'C軸間（ｸﾞﾗﾌ）'!$AN$10:$AR$10</f>
              <numCache>
                <formatCode>0.00</formatCode>
                <ptCount val="5"/>
                <pt idx="0">
                  <v>-0.35</v>
                </pt>
                <pt idx="1">
                  <v>0.35</v>
                </pt>
                <pt idx="2">
                  <v>0.35</v>
                </pt>
                <pt idx="3">
                  <v>-0.35</v>
                </pt>
                <pt idx="4">
                  <v>-0.35</v>
                </pt>
              </numCache>
            </numRef>
          </xVal>
          <yVal>
            <numRef>
              <f>'C軸間（ｸﾞﾗﾌ）'!$AN$11:$AR$11</f>
              <numCache>
                <formatCode>0.00</formatCode>
                <ptCount val="5"/>
                <pt idx="0">
                  <v>0.35</v>
                </pt>
                <pt idx="1">
                  <v>0.35</v>
                </pt>
                <pt idx="2">
                  <v>-0.35</v>
                </pt>
                <pt idx="3">
                  <v>-0.35</v>
                </pt>
                <pt idx="4">
                  <v>0.35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487360"/>
        <axId val="251488896"/>
      </scatterChart>
      <valAx>
        <axId val="251487360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488896"/>
        <crosses val="autoZero"/>
        <crossBetween val="midCat"/>
        <majorUnit val="0.1"/>
      </valAx>
      <valAx>
        <axId val="251488896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487360"/>
        <crosses val="autoZero"/>
        <crossBetween val="midCat"/>
        <majorUnit val="0.1"/>
      </valAx>
    </plotArea>
    <plotVisOnly val="1"/>
    <dispBlanksAs val="gap"/>
  </chart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'C軸間（ｸﾞﾗﾌ）'!$AP$24:$AQ$24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0.08</v>
                </pt>
              </numCache>
            </numRef>
          </xVal>
          <yVal>
            <numRef>
              <f>'C軸間（ｸﾞﾗﾌ）'!$AP$25:$AQ$25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0.07000000000000001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'C軸間（ｸﾞﾗﾌ）'!$AN$9:$AR$9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518976"/>
        <axId val="251520512"/>
      </scatterChart>
      <valAx>
        <axId val="251518976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520512"/>
        <crosses val="autoZero"/>
        <crossBetween val="midCat"/>
        <majorUnit val="0.1"/>
      </valAx>
      <valAx>
        <axId val="251520512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518976"/>
        <crosses val="autoZero"/>
        <crossBetween val="midCat"/>
        <majorUnit val="0.1"/>
      </valAx>
    </plotArea>
    <plotVisOnly val="1"/>
    <dispBlanksAs val="gap"/>
  </chart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'C軸間（ｸﾞﾗﾌ）'!$AP$26:$AQ$26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-0.01</v>
                </pt>
              </numCache>
            </numRef>
          </xVal>
          <yVal>
            <numRef>
              <f>'C軸間（ｸﾞﾗﾌ）'!$AP$27:$AQ$27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-0.14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'C軸間（ｸﾞﾗﾌ）'!$AN$9:$AR$9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935360"/>
        <axId val="251945344"/>
      </scatterChart>
      <valAx>
        <axId val="251935360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945344"/>
        <crosses val="autoZero"/>
        <crossBetween val="midCat"/>
        <majorUnit val="0.1"/>
      </valAx>
      <valAx>
        <axId val="251945344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935360"/>
        <crosses val="autoZero"/>
        <crossBetween val="midCat"/>
        <majorUnit val="0.1"/>
      </valAx>
    </plotArea>
    <plotVisOnly val="1"/>
    <dispBlanksAs val="gap"/>
  </chart>
</chartSpace>
</file>

<file path=xl/charts/chart11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52175643723579"/>
          <y val="0.0652175643723579"/>
          <w val="0.8750023219958019"/>
          <h val="0.8750023219958019"/>
        </manualLayout>
      </layout>
      <scatterChart>
        <scatterStyle val="lineMarker"/>
        <varyColors val="0"/>
        <ser>
          <idx val="0"/>
          <order val="0"/>
          <spPr>
            <a:ln w="38100">
              <a:solidFill>
                <a:srgbClr val="000080"/>
              </a:solidFill>
              <a:prstDash val="solid"/>
            </a:ln>
          </spPr>
          <marker>
            <symbol val="diamond"/>
            <size val="9"/>
            <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spPr>
          </marker>
          <dPt>
            <idx val="0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'C軸間（ｸﾞﾗﾌ）'!$AP$28:$AQ$28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0.06</v>
                </pt>
              </numCache>
            </numRef>
          </xVal>
          <yVal>
            <numRef>
              <f>'C軸間（ｸﾞﾗﾌ）'!$AP$29:$AQ$29</f>
              <numCache>
                <formatCode>#,##0.00</formatCode>
                <ptCount val="2"/>
                <pt idx="0">
                  <formatCode>General</formatCode>
                  <v>0</v>
                </pt>
                <pt idx="1">
                  <v>-0.11</v>
                </pt>
              </numCache>
            </numRef>
          </yVal>
          <smooth val="0"/>
        </ser>
        <ser>
          <idx val="1"/>
          <order val="1"/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'C軸間（ｸﾞﾗﾌ）'!$AN$8:$AR$8</f>
              <numCache>
                <formatCode>0.00</formatCode>
                <ptCount val="5"/>
                <pt idx="0">
                  <v>-0.3</v>
                </pt>
                <pt idx="1">
                  <v>0.3</v>
                </pt>
                <pt idx="2">
                  <v>0.3</v>
                </pt>
                <pt idx="3">
                  <v>-0.3</v>
                </pt>
                <pt idx="4">
                  <v>-0.3</v>
                </pt>
              </numCache>
            </numRef>
          </xVal>
          <yVal>
            <numRef>
              <f>'C軸間（ｸﾞﾗﾌ）'!$AN$9:$AR$9</f>
              <numCache>
                <formatCode>0.00</formatCode>
                <ptCount val="5"/>
                <pt idx="0">
                  <v>0.3</v>
                </pt>
                <pt idx="1">
                  <v>0.3</v>
                </pt>
                <pt idx="2">
                  <v>-0.3</v>
                </pt>
                <pt idx="3">
                  <v>-0.3</v>
                </pt>
                <pt idx="4">
                  <v>0.3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251975168"/>
        <axId val="251976704"/>
      </scatterChart>
      <valAx>
        <axId val="251975168"/>
        <scaling>
          <orientation val="maxMin"/>
          <max val="0.5"/>
          <min val="-0.5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976704"/>
        <crosses val="autoZero"/>
        <crossBetween val="midCat"/>
        <majorUnit val="0.1"/>
      </valAx>
      <valAx>
        <axId val="251976704"/>
        <scaling>
          <orientation val="minMax"/>
          <max val="0.5"/>
          <min val="-0.5"/>
        </scaling>
        <delete val="0"/>
        <axPos val="r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lang="ja-JP" sz="5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/>
            </a:r>
            <a:endParaRPr lang="zh-CN"/>
          </a:p>
        </txPr>
        <crossAx val="251975168"/>
        <crosses val="autoZero"/>
        <crossBetween val="midCat"/>
        <majorUnit val="0.1"/>
      </valAx>
    </plotArea>
    <plotVisOnly val="1"/>
    <dispBlanksAs val="gap"/>
  </chart>
</chartSpace>
</file>

<file path=xl/comments/comment1.xml><?xml version="1.0" encoding="utf-8"?>
<comments xmlns="http://schemas.openxmlformats.org/spreadsheetml/2006/main">
  <authors>
    <author> </author>
  </authors>
  <commentList>
    <comment ref="F117" authorId="0" shapeId="0">
      <text>
        <t>どこ？</t>
      </text>
    </comment>
    <comment ref="F118" authorId="0" shapeId="0">
      <text>
        <t>どこ？</t>
      </text>
    </comment>
    <comment ref="F119" authorId="0" shapeId="0">
      <text>
        <t>どこ？</t>
      </text>
    </comment>
    <comment ref="F120" authorId="0" shapeId="0">
      <text>
        <t>どこ？</t>
      </text>
    </comment>
    <comment ref="G121" authorId="0" shapeId="0">
      <text>
        <t>どこ？
取りしろ設定？</t>
      </text>
    </comment>
    <comment ref="G122" authorId="0" shapeId="0">
      <text>
        <t>どこ？
取りしろ設定？</t>
      </text>
    </comment>
    <comment ref="G123" authorId="0" shapeId="0">
      <text>
        <t>どこ？
取りしろ設定？</t>
      </text>
    </comment>
    <comment ref="G124" authorId="0" shapeId="0">
      <text>
        <t>どこ？
取りしろ設定？</t>
      </text>
    </comment>
    <comment ref="A127" authorId="0" shapeId="0">
      <text>
        <t>Z方向の基準がわからない</t>
      </text>
    </comment>
    <comment ref="A131" authorId="0" shapeId="0">
      <text>
        <t>Z方向の基準がわからない</t>
      </text>
    </comment>
    <comment ref="A135" authorId="0" shapeId="0">
      <text>
        <t>Z方向の基準がわからない</t>
      </text>
    </comment>
    <comment ref="A139" authorId="0" shapeId="0">
      <text>
        <t>Z方向の基準がわからない</t>
      </text>
    </comment>
    <comment ref="A143" authorId="0" shapeId="0">
      <text>
        <t>Z方向の基準がわからない</t>
      </text>
    </comment>
    <comment ref="A147" authorId="0" shapeId="0">
      <text>
        <t>これなに？</t>
      </text>
    </comment>
    <comment ref="A149" authorId="0" shapeId="0">
      <text>
        <t>これなに？</t>
      </text>
    </comment>
    <comment ref="A151" authorId="0" shapeId="0">
      <text>
        <t>これなに？</t>
      </text>
    </comment>
    <comment ref="A153" authorId="0" shapeId="0">
      <text>
        <t>これなに？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image" Target="/xl/media/image1.png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Relationship Type="http://schemas.openxmlformats.org/officeDocument/2006/relationships/image" Target="/xl/media/image2.png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5.xml" Id="rId1" /><Relationship Type="http://schemas.openxmlformats.org/officeDocument/2006/relationships/chart" Target="/xl/charts/chart6.xml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7.xml" Id="rId1" /><Relationship Type="http://schemas.openxmlformats.org/officeDocument/2006/relationships/chart" Target="/xl/charts/chart8.xml" Id="rId2" /><Relationship Type="http://schemas.openxmlformats.org/officeDocument/2006/relationships/image" Target="/xl/media/image5.png" Id="rId3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image" Target="/xl/media/image6.png" Id="rId3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chart" Target="/xl/charts/chart12.xml" Id="rId2" /><Relationship Type="http://schemas.openxmlformats.org/officeDocument/2006/relationships/image" Target="/xl/media/image7.png" Id="rId3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13.xml" Id="rId1" /><Relationship Type="http://schemas.openxmlformats.org/officeDocument/2006/relationships/chart" Target="/xl/charts/chart14.xml" Id="rId2" /><Relationship Type="http://schemas.openxmlformats.org/officeDocument/2006/relationships/image" Target="/xl/media/image8.png" Id="rId3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15.xml" Id="rId1" /><Relationship Type="http://schemas.openxmlformats.org/officeDocument/2006/relationships/chart" Target="/xl/charts/chart16.xml" Id="rId2" /><Relationship Type="http://schemas.openxmlformats.org/officeDocument/2006/relationships/image" Target="/xl/media/image9.png" Id="rId3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image" Target="/xl/media/image10.png" Id="rId3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9.xml" Id="rId1" /><Relationship Type="http://schemas.openxmlformats.org/officeDocument/2006/relationships/chart" Target="/xl/charts/chart20.xml" Id="rId2" /><Relationship Type="http://schemas.openxmlformats.org/officeDocument/2006/relationships/image" Target="/xl/media/image11.png" Id="rId3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21.xml" Id="rId1" /><Relationship Type="http://schemas.openxmlformats.org/officeDocument/2006/relationships/chart" Target="/xl/charts/chart22.xml" Id="rId2" /><Relationship Type="http://schemas.openxmlformats.org/officeDocument/2006/relationships/image" Target="/xl/media/image12.png" Id="rId3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23.xml" Id="rId1" /><Relationship Type="http://schemas.openxmlformats.org/officeDocument/2006/relationships/chart" Target="/xl/charts/chart24.xml" Id="rId2" /><Relationship Type="http://schemas.openxmlformats.org/officeDocument/2006/relationships/image" Target="/xl/media/image13.png" Id="rId3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25.xml" Id="rId1" /><Relationship Type="http://schemas.openxmlformats.org/officeDocument/2006/relationships/chart" Target="/xl/charts/chart26.xml" Id="rId2" /><Relationship Type="http://schemas.openxmlformats.org/officeDocument/2006/relationships/image" Target="/xl/media/image14.png" Id="rId3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27.xml" Id="rId1" /><Relationship Type="http://schemas.openxmlformats.org/officeDocument/2006/relationships/chart" Target="/xl/charts/chart28.xml" Id="rId2" /><Relationship Type="http://schemas.openxmlformats.org/officeDocument/2006/relationships/image" Target="/xl/media/image15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8.png" Id="rId1" /><Relationship Type="http://schemas.openxmlformats.org/officeDocument/2006/relationships/image" Target="/xl/media/image19.png" Id="rId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Relationship Type="http://schemas.openxmlformats.org/officeDocument/2006/relationships/chart" Target="/xl/charts/chart30.xml" Id="rId2" /><Relationship Type="http://schemas.openxmlformats.org/officeDocument/2006/relationships/image" Target="/xl/media/image31.png" Id="rId3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1.xml" Id="rId1" /><Relationship Type="http://schemas.openxmlformats.org/officeDocument/2006/relationships/chart" Target="/xl/charts/chart32.xml" Id="rId2" /><Relationship Type="http://schemas.openxmlformats.org/officeDocument/2006/relationships/image" Target="/xl/media/image32.png" Id="rId3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3.xml" Id="rId1" /><Relationship Type="http://schemas.openxmlformats.org/officeDocument/2006/relationships/chart" Target="/xl/charts/chart34.xml" Id="rId2" /><Relationship Type="http://schemas.openxmlformats.org/officeDocument/2006/relationships/chart" Target="/xl/charts/chart35.xml" Id="rId3" /><Relationship Type="http://schemas.openxmlformats.org/officeDocument/2006/relationships/image" Target="/xl/media/image33.png" Id="rId4" /><Relationship Type="http://schemas.openxmlformats.org/officeDocument/2006/relationships/image" Target="/xl/media/image34.png" Id="rId5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6.xml" Id="rId1" /><Relationship Type="http://schemas.openxmlformats.org/officeDocument/2006/relationships/chart" Target="/xl/charts/chart37.xml" Id="rId2" /><Relationship Type="http://schemas.openxmlformats.org/officeDocument/2006/relationships/image" Target="/xl/media/image35.png" Id="rId3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8.xml" Id="rId1" /><Relationship Type="http://schemas.openxmlformats.org/officeDocument/2006/relationships/chart" Target="/xl/charts/chart39.xml" Id="rId2" /><Relationship Type="http://schemas.openxmlformats.org/officeDocument/2006/relationships/image" Target="/xl/media/image36.png" Id="rId3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40.xml" Id="rId1" /><Relationship Type="http://schemas.openxmlformats.org/officeDocument/2006/relationships/chart" Target="/xl/charts/chart41.xml" Id="rId2" /><Relationship Type="http://schemas.openxmlformats.org/officeDocument/2006/relationships/image" Target="/xl/media/image37.png" Id="rId3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image" Target="/xl/media/image38.png" Id="rId3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44.xml" Id="rId1" /><Relationship Type="http://schemas.openxmlformats.org/officeDocument/2006/relationships/chart" Target="/xl/charts/chart45.xml" Id="rId2" /><Relationship Type="http://schemas.openxmlformats.org/officeDocument/2006/relationships/chart" Target="/xl/charts/chart46.xml" Id="rId3" /><Relationship Type="http://schemas.openxmlformats.org/officeDocument/2006/relationships/chart" Target="/xl/charts/chart47.xml" Id="rId4" /><Relationship Type="http://schemas.openxmlformats.org/officeDocument/2006/relationships/chart" Target="/xl/charts/chart48.xml" Id="rId5" /><Relationship Type="http://schemas.openxmlformats.org/officeDocument/2006/relationships/chart" Target="/xl/charts/chart49.xml" Id="rId6" /><Relationship Type="http://schemas.openxmlformats.org/officeDocument/2006/relationships/chart" Target="/xl/charts/chart50.xml" Id="rId7" /><Relationship Type="http://schemas.openxmlformats.org/officeDocument/2006/relationships/chart" Target="/xl/charts/chart51.xml" Id="rId8" /><Relationship Type="http://schemas.openxmlformats.org/officeDocument/2006/relationships/chart" Target="/xl/charts/chart52.xml" Id="rId9" /><Relationship Type="http://schemas.openxmlformats.org/officeDocument/2006/relationships/chart" Target="/xl/charts/chart53.xml" Id="rId10" /><Relationship Type="http://schemas.openxmlformats.org/officeDocument/2006/relationships/chart" Target="/xl/charts/chart54.xml" Id="rId11" /><Relationship Type="http://schemas.openxmlformats.org/officeDocument/2006/relationships/chart" Target="/xl/charts/chart55.xml" Id="rId12" /><Relationship Type="http://schemas.openxmlformats.org/officeDocument/2006/relationships/chart" Target="/xl/charts/chart56.xml" Id="rId13" /><Relationship Type="http://schemas.openxmlformats.org/officeDocument/2006/relationships/chart" Target="/xl/charts/chart57.xml" Id="rId14" /><Relationship Type="http://schemas.openxmlformats.org/officeDocument/2006/relationships/chart" Target="/xl/charts/chart58.xml" Id="rId15" /><Relationship Type="http://schemas.openxmlformats.org/officeDocument/2006/relationships/image" Target="/xl/media/image39.png" Id="rId16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59.xml" Id="rId1" /><Relationship Type="http://schemas.openxmlformats.org/officeDocument/2006/relationships/chart" Target="/xl/charts/chart60.xml" Id="rId2" /><Relationship Type="http://schemas.openxmlformats.org/officeDocument/2006/relationships/chart" Target="/xl/charts/chart61.xml" Id="rId3" /><Relationship Type="http://schemas.openxmlformats.org/officeDocument/2006/relationships/chart" Target="/xl/charts/chart62.xml" Id="rId4" /><Relationship Type="http://schemas.openxmlformats.org/officeDocument/2006/relationships/chart" Target="/xl/charts/chart63.xml" Id="rId5" /><Relationship Type="http://schemas.openxmlformats.org/officeDocument/2006/relationships/chart" Target="/xl/charts/chart64.xml" Id="rId6" /><Relationship Type="http://schemas.openxmlformats.org/officeDocument/2006/relationships/chart" Target="/xl/charts/chart65.xml" Id="rId7" /><Relationship Type="http://schemas.openxmlformats.org/officeDocument/2006/relationships/chart" Target="/xl/charts/chart66.xml" Id="rId8" /><Relationship Type="http://schemas.openxmlformats.org/officeDocument/2006/relationships/chart" Target="/xl/charts/chart67.xml" Id="rId9" /><Relationship Type="http://schemas.openxmlformats.org/officeDocument/2006/relationships/chart" Target="/xl/charts/chart68.xml" Id="rId10" /><Relationship Type="http://schemas.openxmlformats.org/officeDocument/2006/relationships/chart" Target="/xl/charts/chart69.xml" Id="rId11" /><Relationship Type="http://schemas.openxmlformats.org/officeDocument/2006/relationships/chart" Target="/xl/charts/chart70.xml" Id="rId12" /><Relationship Type="http://schemas.openxmlformats.org/officeDocument/2006/relationships/chart" Target="/xl/charts/chart71.xml" Id="rId13" /><Relationship Type="http://schemas.openxmlformats.org/officeDocument/2006/relationships/chart" Target="/xl/charts/chart72.xml" Id="rId14" /><Relationship Type="http://schemas.openxmlformats.org/officeDocument/2006/relationships/chart" Target="/xl/charts/chart73.xml" Id="rId15" /><Relationship Type="http://schemas.openxmlformats.org/officeDocument/2006/relationships/chart" Target="/xl/charts/chart74.xml" Id="rId16" /><Relationship Type="http://schemas.openxmlformats.org/officeDocument/2006/relationships/chart" Target="/xl/charts/chart75.xml" Id="rId17" /><Relationship Type="http://schemas.openxmlformats.org/officeDocument/2006/relationships/chart" Target="/xl/charts/chart76.xml" Id="rId18" /><Relationship Type="http://schemas.openxmlformats.org/officeDocument/2006/relationships/chart" Target="/xl/charts/chart77.xml" Id="rId19" /><Relationship Type="http://schemas.openxmlformats.org/officeDocument/2006/relationships/chart" Target="/xl/charts/chart78.xml" Id="rId20" /><Relationship Type="http://schemas.openxmlformats.org/officeDocument/2006/relationships/chart" Target="/xl/charts/chart79.xml" Id="rId21" /><Relationship Type="http://schemas.openxmlformats.org/officeDocument/2006/relationships/image" Target="/xl/media/image40.png" Id="rId22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80.xml" Id="rId1" /><Relationship Type="http://schemas.openxmlformats.org/officeDocument/2006/relationships/chart" Target="/xl/charts/chart81.xml" Id="rId2" /><Relationship Type="http://schemas.openxmlformats.org/officeDocument/2006/relationships/chart" Target="/xl/charts/chart82.xml" Id="rId3" /><Relationship Type="http://schemas.openxmlformats.org/officeDocument/2006/relationships/chart" Target="/xl/charts/chart83.xml" Id="rId4" /><Relationship Type="http://schemas.openxmlformats.org/officeDocument/2006/relationships/chart" Target="/xl/charts/chart84.xml" Id="rId5" /><Relationship Type="http://schemas.openxmlformats.org/officeDocument/2006/relationships/chart" Target="/xl/charts/chart85.xml" Id="rId6" /><Relationship Type="http://schemas.openxmlformats.org/officeDocument/2006/relationships/chart" Target="/xl/charts/chart86.xml" Id="rId7" /><Relationship Type="http://schemas.openxmlformats.org/officeDocument/2006/relationships/chart" Target="/xl/charts/chart87.xml" Id="rId8" /><Relationship Type="http://schemas.openxmlformats.org/officeDocument/2006/relationships/chart" Target="/xl/charts/chart88.xml" Id="rId9" /><Relationship Type="http://schemas.openxmlformats.org/officeDocument/2006/relationships/image" Target="/xl/media/image41.png" Id="rId10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89.xml" Id="rId1" /><Relationship Type="http://schemas.openxmlformats.org/officeDocument/2006/relationships/chart" Target="/xl/charts/chart90.xml" Id="rId2" /><Relationship Type="http://schemas.openxmlformats.org/officeDocument/2006/relationships/chart" Target="/xl/charts/chart91.xml" Id="rId3" /><Relationship Type="http://schemas.openxmlformats.org/officeDocument/2006/relationships/chart" Target="/xl/charts/chart92.xml" Id="rId4" /><Relationship Type="http://schemas.openxmlformats.org/officeDocument/2006/relationships/chart" Target="/xl/charts/chart93.xml" Id="rId5" /><Relationship Type="http://schemas.openxmlformats.org/officeDocument/2006/relationships/chart" Target="/xl/charts/chart94.xml" Id="rId6" /><Relationship Type="http://schemas.openxmlformats.org/officeDocument/2006/relationships/chart" Target="/xl/charts/chart95.xml" Id="rId7" /><Relationship Type="http://schemas.openxmlformats.org/officeDocument/2006/relationships/chart" Target="/xl/charts/chart96.xml" Id="rId8" /><Relationship Type="http://schemas.openxmlformats.org/officeDocument/2006/relationships/chart" Target="/xl/charts/chart97.xml" Id="rId9" /><Relationship Type="http://schemas.openxmlformats.org/officeDocument/2006/relationships/chart" Target="/xl/charts/chart98.xml" Id="rId10" /><Relationship Type="http://schemas.openxmlformats.org/officeDocument/2006/relationships/chart" Target="/xl/charts/chart99.xml" Id="rId11" /><Relationship Type="http://schemas.openxmlformats.org/officeDocument/2006/relationships/image" Target="/xl/media/image42.png" Id="rId12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100.xml" Id="rId1" /><Relationship Type="http://schemas.openxmlformats.org/officeDocument/2006/relationships/chart" Target="/xl/charts/chart101.xml" Id="rId2" /><Relationship Type="http://schemas.openxmlformats.org/officeDocument/2006/relationships/chart" Target="/xl/charts/chart102.xml" Id="rId3" /><Relationship Type="http://schemas.openxmlformats.org/officeDocument/2006/relationships/chart" Target="/xl/charts/chart103.xml" Id="rId4" /><Relationship Type="http://schemas.openxmlformats.org/officeDocument/2006/relationships/chart" Target="/xl/charts/chart104.xml" Id="rId5" /><Relationship Type="http://schemas.openxmlformats.org/officeDocument/2006/relationships/image" Target="/xl/media/image43.png" Id="rId6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Relationship Type="http://schemas.openxmlformats.org/officeDocument/2006/relationships/chart" Target="/xl/charts/chart108.xml" Id="rId4" /><Relationship Type="http://schemas.openxmlformats.org/officeDocument/2006/relationships/chart" Target="/xl/charts/chart109.xml" Id="rId5" /><Relationship Type="http://schemas.openxmlformats.org/officeDocument/2006/relationships/chart" Target="/xl/charts/chart110.xml" Id="rId6" /><Relationship Type="http://schemas.openxmlformats.org/officeDocument/2006/relationships/chart" Target="/xl/charts/chart111.xml" Id="rId7" /><Relationship Type="http://schemas.openxmlformats.org/officeDocument/2006/relationships/chart" Target="/xl/charts/chart112.xml" Id="rId8" /><Relationship Type="http://schemas.openxmlformats.org/officeDocument/2006/relationships/image" Target="/xl/media/image44.png" Id="rId9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1</colOff>
      <row>5</row>
      <rowOff>0</rowOff>
    </from>
    <to>
      <col>14</col>
      <colOff>0</colOff>
      <row>28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27</row>
      <rowOff>1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17</col>
      <colOff>142875</colOff>
      <row>5</row>
      <rowOff>9525</rowOff>
    </from>
    <to>
      <col>30</col>
      <colOff>247650</colOff>
      <row>32</row>
      <rowOff>19050</rowOff>
    </to>
    <pic>
      <nvPicPr>
        <cNvPr id="260" name="Picture 195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629775" y="1152525"/>
          <a:ext cx="5800725" cy="6181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12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1</rowOff>
    </from>
    <to>
      <col>40</col>
      <colOff>0</colOff>
      <row>13</row>
      <rowOff>1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17</col>
      <colOff>114300</colOff>
      <row>4</row>
      <rowOff>123825</rowOff>
    </from>
    <to>
      <col>30</col>
      <colOff>400050</colOff>
      <row>23</row>
      <rowOff>47625</rowOff>
    </to>
    <pic>
      <nvPicPr>
        <cNvPr id="97" name="Picture 152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601200" y="1038225"/>
          <a:ext cx="5981700" cy="42672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1</rowOff>
    </from>
    <to>
      <col>13</col>
      <colOff>809624</colOff>
      <row>19</row>
      <rowOff>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23</row>
      <rowOff>1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19</col>
      <colOff>203200</colOff>
      <row>27</row>
      <rowOff>38100</rowOff>
    </from>
    <to>
      <col>28</col>
      <colOff>346075</colOff>
      <row>51</row>
      <rowOff>95250</rowOff>
    </to>
    <pic>
      <nvPicPr>
        <cNvPr id="13" name="Picture 247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10439400" y="5867400"/>
          <a:ext cx="3686175" cy="5238750"/>
        </a:xfrm>
        <a:prstGeom prst="rect">
          <avLst/>
        </a:prstGeom>
        <a:noFill/>
        <a:ln>
          <a:prstDash val="solid"/>
        </a:ln>
      </spPr>
    </pic>
    <clientData/>
  </twoCellAnchor>
  <twoCellAnchor>
    <from>
      <col>17</col>
      <colOff>104775</colOff>
      <row>7</row>
      <rowOff>161925</rowOff>
    </from>
    <to>
      <col>30</col>
      <colOff>361950</colOff>
      <row>26</row>
      <rowOff>66675</rowOff>
    </to>
    <pic>
      <nvPicPr>
        <cNvPr id="14" name="Picture 246"/>
        <cNvPicPr>
          <a:picLocks noChangeAspect="1" noChangeArrowheads="1"/>
        </cNvPicPr>
      </nvPicPr>
      <blipFill>
        <a:blip r:embed="rId4"/>
        <a:srcRect/>
        <a:stretch>
          <a:fillRect/>
        </a:stretch>
      </blipFill>
      <spPr bwMode="auto">
        <a:xfrm>
          <a:off x="9591675" y="1762125"/>
          <a:ext cx="5953125" cy="42481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20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19</col>
      <colOff>142875</colOff>
      <row>5</row>
      <rowOff>9547</rowOff>
    </from>
    <to>
      <col>28</col>
      <colOff>180975</colOff>
      <row>23</row>
      <rowOff>104797</rowOff>
    </to>
    <pic>
      <nvPicPr>
        <cNvPr id="148" name="Picture 222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10506075" y="1152547"/>
          <a:ext cx="3981450" cy="42100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1</colOff>
      <row>5</row>
      <rowOff>1</rowOff>
    </from>
    <to>
      <col>14</col>
      <colOff>0</colOff>
      <row>22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22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17</col>
      <colOff>238125</colOff>
      <row>7</row>
      <rowOff>66675</rowOff>
    </from>
    <to>
      <col>30</col>
      <colOff>304800</colOff>
      <row>26</row>
      <rowOff>0</rowOff>
    </to>
    <pic>
      <nvPicPr>
        <cNvPr id="157" name="Picture 230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725025" y="1666875"/>
          <a:ext cx="5762625" cy="4276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15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15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142875</colOff>
      <row>3</row>
      <rowOff>161925</rowOff>
    </from>
    <to>
      <col>30</col>
      <colOff>247650</colOff>
      <row>30</row>
      <rowOff>171450</rowOff>
    </to>
    <pic>
      <nvPicPr>
        <cNvPr id="2" name="Picture 255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59167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7</col>
      <colOff>0</colOff>
      <row>5</row>
      <rowOff>0</rowOff>
    </from>
    <to>
      <col>13</col>
      <colOff>0</colOff>
      <row>15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33</col>
      <colOff>0</colOff>
      <row>5</row>
      <rowOff>0</rowOff>
    </from>
    <to>
      <col>39</col>
      <colOff>0</colOff>
      <row>15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16</col>
      <colOff>142875</colOff>
      <row>3</row>
      <rowOff>161925</rowOff>
    </from>
    <to>
      <col>29</col>
      <colOff>247650</colOff>
      <row>30</row>
      <rowOff>171450</rowOff>
    </to>
    <pic>
      <nvPicPr>
        <cNvPr id="100607" name="Picture 255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05827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0</colOff>
      <row>5</row>
      <rowOff>0</rowOff>
    </from>
    <to>
      <col>9</col>
      <colOff>0</colOff>
      <row>30</row>
      <rowOff>219074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31</col>
      <colOff>0</colOff>
      <row>5</row>
      <rowOff>0</rowOff>
    </from>
    <to>
      <col>35</col>
      <colOff>0</colOff>
      <row>30</row>
      <rowOff>219074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13</col>
      <colOff>123825</colOff>
      <row>5</row>
      <rowOff>28575</rowOff>
    </from>
    <to>
      <col>26</col>
      <colOff>228600</colOff>
      <row>32</row>
      <rowOff>38100</rowOff>
    </to>
    <pic>
      <nvPicPr>
        <cNvPr id="2" name="Picture 293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610725" y="11239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8</row>
      <rowOff>0</rowOff>
    </from>
    <to>
      <col>14</col>
      <colOff>0</colOff>
      <row>24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8</row>
      <rowOff>9525</rowOff>
    </from>
    <to>
      <col>40</col>
      <colOff>0</colOff>
      <row>26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190500</colOff>
      <row>4</row>
      <rowOff>200025</rowOff>
    </from>
    <to>
      <col>30</col>
      <colOff>323850</colOff>
      <row>31</row>
      <rowOff>180975</rowOff>
    </to>
    <pic>
      <nvPicPr>
        <cNvPr id="101524" name="Picture 148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105900" y="1076325"/>
          <a:ext cx="5705475" cy="58959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23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33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161925</colOff>
      <row>5</row>
      <rowOff>9525</rowOff>
    </from>
    <to>
      <col>30</col>
      <colOff>266700</colOff>
      <row>32</row>
      <rowOff>19050</rowOff>
    </to>
    <pic>
      <nvPicPr>
        <cNvPr id="102696" name="Picture 296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077325" y="110490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17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15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76200</colOff>
      <row>4</row>
      <rowOff>152400</rowOff>
    </from>
    <to>
      <col>30</col>
      <colOff>361950</colOff>
      <row>23</row>
      <rowOff>76200</rowOff>
    </to>
    <pic>
      <nvPicPr>
        <cNvPr id="103487" name="Picture 63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8991600" y="1028700"/>
          <a:ext cx="5857875" cy="40862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19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17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76200</colOff>
      <row>5</row>
      <rowOff>9525</rowOff>
    </from>
    <to>
      <col>30</col>
      <colOff>333375</colOff>
      <row>23</row>
      <rowOff>133350</rowOff>
    </to>
    <pic>
      <nvPicPr>
        <cNvPr id="104526" name="Picture 78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8991600" y="1104900"/>
          <a:ext cx="5829300" cy="40671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11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13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19</col>
      <colOff>190500</colOff>
      <row>5</row>
      <rowOff>9525</rowOff>
    </from>
    <to>
      <col>28</col>
      <colOff>228600</colOff>
      <row>23</row>
      <rowOff>104775</rowOff>
    </to>
    <pic>
      <nvPicPr>
        <cNvPr id="105524" name="Picture 52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963150" y="1104900"/>
          <a:ext cx="3895725" cy="40386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8</col>
      <colOff>0</colOff>
      <row>5</row>
      <rowOff>0</rowOff>
    </from>
    <to>
      <col>14</col>
      <colOff>0</colOff>
      <row>17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34</col>
      <colOff>0</colOff>
      <row>5</row>
      <rowOff>0</rowOff>
    </from>
    <to>
      <col>40</col>
      <colOff>0</colOff>
      <row>13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17</col>
      <colOff>190500</colOff>
      <row>4</row>
      <rowOff>200025</rowOff>
    </from>
    <to>
      <col>30</col>
      <colOff>257175</colOff>
      <row>23</row>
      <rowOff>133350</rowOff>
    </to>
    <pic>
      <nvPicPr>
        <cNvPr id="106581" name="Picture 85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9105900" y="1076325"/>
          <a:ext cx="5638800" cy="40957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12</col>
      <colOff>142875</colOff>
      <row>5</row>
      <rowOff>9525</rowOff>
    </from>
    <to>
      <col>25</col>
      <colOff>247650</colOff>
      <row>32</row>
      <rowOff>19050</rowOff>
    </to>
    <pic>
      <nvPicPr>
        <cNvPr id="7363" name="Picture 195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7229475" y="1152525"/>
          <a:ext cx="5800725" cy="6181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12</col>
      <colOff>114300</colOff>
      <row>4</row>
      <rowOff>123825</rowOff>
    </from>
    <to>
      <col>25</col>
      <colOff>400050</colOff>
      <row>23</row>
      <rowOff>47625</rowOff>
    </to>
    <pic>
      <nvPicPr>
        <cNvPr id="8344" name="Picture 152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7200900" y="1038225"/>
          <a:ext cx="5981700" cy="42672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12</col>
      <colOff>190500</colOff>
      <row>31</row>
      <rowOff>152400</rowOff>
    </from>
    <to>
      <col>21</col>
      <colOff>333375</colOff>
      <row>55</row>
      <rowOff>209550</rowOff>
    </to>
    <pic>
      <nvPicPr>
        <cNvPr id="9463" name="Picture 247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7277100" y="7239000"/>
          <a:ext cx="4086225" cy="5543550"/>
        </a:xfrm>
        <a:prstGeom prst="rect">
          <avLst/>
        </a:prstGeom>
        <a:noFill/>
        <a:ln>
          <a:prstDash val="solid"/>
        </a:ln>
      </spPr>
    </pic>
    <clientData/>
  </twoCellAnchor>
  <twoCellAnchor>
    <from>
      <col>12</col>
      <colOff>104775</colOff>
      <row>7</row>
      <rowOff>161925</rowOff>
    </from>
    <to>
      <col>25</col>
      <colOff>361950</colOff>
      <row>26</row>
      <rowOff>66675</rowOff>
    </to>
    <pic>
      <nvPicPr>
        <cNvPr id="9462" name="Picture 246"/>
        <cNvPicPr>
          <a:picLocks noChangeAspect="1" noChangeArrowheads="1"/>
        </cNvPicPr>
      </nvPicPr>
      <blipFill>
        <a:blip r:embed="rId2"/>
        <a:srcRect/>
        <a:stretch>
          <a:fillRect/>
        </a:stretch>
      </blipFill>
      <spPr bwMode="auto">
        <a:xfrm>
          <a:off x="7191375" y="1762125"/>
          <a:ext cx="5953125" cy="42481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14</col>
      <colOff>142875</colOff>
      <row>5</row>
      <rowOff>9547</rowOff>
    </from>
    <to>
      <col>23</col>
      <colOff>180975</colOff>
      <row>23</row>
      <rowOff>104797</rowOff>
    </to>
    <pic>
      <nvPicPr>
        <cNvPr id="10462" name="Picture 222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8105775" y="1152547"/>
          <a:ext cx="3981450" cy="42100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12</col>
      <colOff>238125</colOff>
      <row>7</row>
      <rowOff>66675</rowOff>
    </from>
    <to>
      <col>25</col>
      <colOff>304800</colOff>
      <row>26</row>
      <rowOff>0</rowOff>
    </to>
    <pic>
      <nvPicPr>
        <cNvPr id="11494" name="Picture 230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7324725" y="1666875"/>
          <a:ext cx="5762625" cy="4276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12</col>
      <colOff>142875</colOff>
      <row>3</row>
      <rowOff>161925</rowOff>
    </from>
    <to>
      <col>25</col>
      <colOff>247650</colOff>
      <row>30</row>
      <rowOff>171450</rowOff>
    </to>
    <pic>
      <nvPicPr>
        <cNvPr id="2" name="Picture 134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711517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12</col>
      <colOff>142875</colOff>
      <row>3</row>
      <rowOff>161925</rowOff>
    </from>
    <to>
      <col>25</col>
      <colOff>247650</colOff>
      <row>30</row>
      <rowOff>171450</rowOff>
    </to>
    <pic>
      <nvPicPr>
        <cNvPr id="89222" name="Picture 134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642937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123825</colOff>
      <row>5</row>
      <rowOff>28575</rowOff>
    </from>
    <to>
      <col>23</col>
      <colOff>228600</colOff>
      <row>32</row>
      <rowOff>38100</rowOff>
    </to>
    <pic>
      <nvPicPr>
        <cNvPr id="19599" name="Picture 143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400675" y="11239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190500</colOff>
      <row>4</row>
      <rowOff>200025</rowOff>
    </from>
    <to>
      <col>23</col>
      <colOff>323850</colOff>
      <row>31</row>
      <rowOff>180975</rowOff>
    </to>
    <pic>
      <nvPicPr>
        <cNvPr id="12465" name="Picture 177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162550" y="1076325"/>
          <a:ext cx="5705475" cy="58959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161925</colOff>
      <row>5</row>
      <rowOff>9525</rowOff>
    </from>
    <to>
      <col>23</col>
      <colOff>266700</colOff>
      <row>32</row>
      <rowOff>19050</rowOff>
    </to>
    <pic>
      <nvPicPr>
        <cNvPr id="13479" name="Picture 167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133975" y="110490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76200</colOff>
      <row>4</row>
      <rowOff>152400</rowOff>
    </from>
    <to>
      <col>23</col>
      <colOff>361950</colOff>
      <row>23</row>
      <rowOff>76200</rowOff>
    </to>
    <pic>
      <nvPicPr>
        <cNvPr id="14436" name="Picture 100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048250" y="1028700"/>
          <a:ext cx="5857875" cy="40862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76200</colOff>
      <row>5</row>
      <rowOff>9525</rowOff>
    </from>
    <to>
      <col>23</col>
      <colOff>333375</colOff>
      <row>23</row>
      <rowOff>133350</rowOff>
    </to>
    <pic>
      <nvPicPr>
        <cNvPr id="15532" name="Picture 172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048250" y="1104900"/>
          <a:ext cx="5829300" cy="40671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12</col>
      <colOff>190500</colOff>
      <row>5</row>
      <rowOff>9525</rowOff>
    </from>
    <to>
      <col>21</col>
      <colOff>228600</colOff>
      <row>23</row>
      <rowOff>104775</rowOff>
    </to>
    <pic>
      <nvPicPr>
        <cNvPr id="16601" name="Picture 217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6019800" y="1104900"/>
          <a:ext cx="3895725" cy="40386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190500</colOff>
      <row>4</row>
      <rowOff>200025</rowOff>
    </from>
    <to>
      <col>23</col>
      <colOff>257175</colOff>
      <row>23</row>
      <rowOff>133350</rowOff>
    </to>
    <pic>
      <nvPicPr>
        <cNvPr id="17568" name="Picture 160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5162550" y="1076325"/>
          <a:ext cx="5638800" cy="40957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0</colOff>
      <row>5</row>
      <rowOff>0</rowOff>
    </from>
    <to>
      <col>11</col>
      <colOff>276224</colOff>
      <row>30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30</col>
      <colOff>0</colOff>
      <row>5</row>
      <rowOff>0</rowOff>
    </from>
    <to>
      <col>38</col>
      <colOff>0</colOff>
      <row>28</row>
      <rowOff>219074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142875</colOff>
      <row>5</row>
      <rowOff>9525</rowOff>
    </from>
    <to>
      <col>27</col>
      <colOff>247650</colOff>
      <row>32</row>
      <rowOff>19050</rowOff>
    </to>
    <pic>
      <nvPicPr>
        <cNvPr id="260" name="Picture 195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7762875" y="1152525"/>
          <a:ext cx="5800725" cy="6181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0</colOff>
      <row>5</row>
      <rowOff>0</rowOff>
    </from>
    <to>
      <col>12</col>
      <colOff>0</colOff>
      <row>14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30</col>
      <colOff>1</colOff>
      <row>5</row>
      <rowOff>0</rowOff>
    </from>
    <to>
      <col>38</col>
      <colOff>0</colOff>
      <row>14</row>
      <rowOff>219074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114300</colOff>
      <row>4</row>
      <rowOff>123825</rowOff>
    </from>
    <to>
      <col>27</col>
      <colOff>400050</colOff>
      <row>23</row>
      <rowOff>47625</rowOff>
    </to>
    <pic>
      <nvPicPr>
        <cNvPr id="97" name="Picture 152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7734300" y="1038225"/>
          <a:ext cx="5981700" cy="42672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0</colOff>
      <row>5</row>
      <rowOff>0</rowOff>
    </from>
    <to>
      <col>12</col>
      <colOff>0</colOff>
      <row>20</row>
      <rowOff>219074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30</col>
      <colOff>1</colOff>
      <row>5</row>
      <rowOff>1</rowOff>
    </from>
    <to>
      <col>38</col>
      <colOff>1</colOff>
      <row>24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30</col>
      <colOff>1</colOff>
      <row>35</row>
      <rowOff>0</rowOff>
    </from>
    <to>
      <col>38</col>
      <colOff>1</colOff>
      <row>40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14</col>
      <colOff>190500</colOff>
      <row>31</row>
      <rowOff>152400</rowOff>
    </from>
    <to>
      <col>23</col>
      <colOff>333375</colOff>
      <row>55</row>
      <rowOff>209550</rowOff>
    </to>
    <pic>
      <nvPicPr>
        <cNvPr id="191" name="Picture 247"/>
        <cNvPicPr>
          <a:picLocks noChangeAspect="1" noChangeArrowheads="1"/>
        </cNvPicPr>
      </nvPicPr>
      <blipFill>
        <a:blip r:embed="rId4"/>
        <a:srcRect/>
        <a:stretch>
          <a:fillRect/>
        </a:stretch>
      </blipFill>
      <spPr bwMode="auto">
        <a:xfrm>
          <a:off x="7810500" y="7239000"/>
          <a:ext cx="4086225" cy="5543550"/>
        </a:xfrm>
        <a:prstGeom prst="rect">
          <avLst/>
        </a:prstGeom>
        <a:noFill/>
        <a:ln>
          <a:prstDash val="solid"/>
        </a:ln>
      </spPr>
    </pic>
    <clientData/>
  </twoCellAnchor>
  <twoCellAnchor>
    <from>
      <col>14</col>
      <colOff>104775</colOff>
      <row>7</row>
      <rowOff>161925</rowOff>
    </from>
    <to>
      <col>27</col>
      <colOff>361950</colOff>
      <row>26</row>
      <rowOff>66675</rowOff>
    </to>
    <pic>
      <nvPicPr>
        <cNvPr id="192" name="Picture 246"/>
        <cNvPicPr>
          <a:picLocks noChangeAspect="1" noChangeArrowheads="1"/>
        </cNvPicPr>
      </nvPicPr>
      <blipFill>
        <a:blip r:embed="rId5"/>
        <a:srcRect/>
        <a:stretch>
          <a:fillRect/>
        </a:stretch>
      </blipFill>
      <spPr bwMode="auto">
        <a:xfrm>
          <a:off x="7724775" y="1762125"/>
          <a:ext cx="5953125" cy="42481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</colOff>
      <row>5</row>
      <rowOff>0</rowOff>
    </from>
    <to>
      <col>12</col>
      <colOff>1</colOff>
      <row>22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30</col>
      <colOff>0</colOff>
      <row>5</row>
      <rowOff>0</rowOff>
    </from>
    <to>
      <col>38</col>
      <colOff>0</colOff>
      <row>22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16</col>
      <colOff>142875</colOff>
      <row>5</row>
      <rowOff>9547</rowOff>
    </from>
    <to>
      <col>25</col>
      <colOff>180975</colOff>
      <row>23</row>
      <rowOff>104797</rowOff>
    </to>
    <pic>
      <nvPicPr>
        <cNvPr id="148" name="Picture 222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8639175" y="1152547"/>
          <a:ext cx="3981450" cy="42100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0</colOff>
      <row>4</row>
      <rowOff>219074</rowOff>
    </from>
    <to>
      <col>12</col>
      <colOff>0</colOff>
      <row>23</row>
      <rowOff>219074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30</col>
      <colOff>0</colOff>
      <row>5</row>
      <rowOff>1</rowOff>
    </from>
    <to>
      <col>38</col>
      <colOff>0</colOff>
      <row>24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238125</colOff>
      <row>7</row>
      <rowOff>66675</rowOff>
    </from>
    <to>
      <col>27</col>
      <colOff>304800</colOff>
      <row>26</row>
      <rowOff>0</rowOff>
    </to>
    <pic>
      <nvPicPr>
        <cNvPr id="157" name="Picture 230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7858125" y="1666875"/>
          <a:ext cx="5762625" cy="42767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30</col>
      <colOff>0</colOff>
      <row>5</row>
      <rowOff>0</rowOff>
    </from>
    <to>
      <col>38</col>
      <colOff>0</colOff>
      <row>17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0</colOff>
      <row>5</row>
      <rowOff>0</rowOff>
    </from>
    <to>
      <col>12</col>
      <colOff>0</colOff>
      <row>17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14</col>
      <colOff>142875</colOff>
      <row>3</row>
      <rowOff>161925</rowOff>
    </from>
    <to>
      <col>27</col>
      <colOff>247650</colOff>
      <row>30</row>
      <rowOff>171450</rowOff>
    </to>
    <pic>
      <nvPicPr>
        <cNvPr id="2" name="Picture 157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762952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30</col>
      <colOff>0</colOff>
      <row>5</row>
      <rowOff>0</rowOff>
    </from>
    <to>
      <col>38</col>
      <colOff>0</colOff>
      <row>17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0</colOff>
      <row>5</row>
      <rowOff>0</rowOff>
    </from>
    <to>
      <col>12</col>
      <colOff>0</colOff>
      <row>17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 editAs="oneCell">
    <from>
      <col>14</col>
      <colOff>142875</colOff>
      <row>3</row>
      <rowOff>161925</rowOff>
    </from>
    <to>
      <col>27</col>
      <colOff>247650</colOff>
      <row>30</row>
      <rowOff>171450</rowOff>
    </to>
    <pic>
      <nvPicPr>
        <cNvPr id="90269" name="Picture 157"/>
        <cNvPicPr>
          <a:picLocks noChangeAspect="1" noChangeArrowheads="1"/>
        </cNvPicPr>
      </nvPicPr>
      <blipFill>
        <a:blip r:embed="rId3"/>
        <a:srcRect/>
        <a:stretch>
          <a:fillRect/>
        </a:stretch>
      </blipFill>
      <spPr bwMode="auto">
        <a:xfrm>
          <a:off x="7286625" y="81915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190500</colOff>
      <row>5</row>
      <rowOff>0</rowOff>
    </from>
    <to>
      <col>8</col>
      <colOff>0</colOff>
      <row>13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190500</colOff>
      <row>13</row>
      <rowOff>0</rowOff>
    </from>
    <to>
      <col>8</col>
      <colOff>0</colOff>
      <row>21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257175</colOff>
      <row>13</row>
      <rowOff>0</rowOff>
    </from>
    <to>
      <col>4</col>
      <colOff>190500</colOff>
      <row>21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4</col>
      <colOff>190500</colOff>
      <row>21</row>
      <rowOff>0</rowOff>
    </from>
    <to>
      <col>8</col>
      <colOff>0</colOff>
      <row>29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190500</colOff>
      <row>29</row>
      <rowOff>0</rowOff>
    </from>
    <to>
      <col>8</col>
      <colOff>0</colOff>
      <row>37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4</col>
      <colOff>190500</colOff>
      <row>37</row>
      <rowOff>0</rowOff>
    </from>
    <to>
      <col>8</col>
      <colOff>0</colOff>
      <row>45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257175</colOff>
      <row>29</row>
      <rowOff>0</rowOff>
    </from>
    <to>
      <col>4</col>
      <colOff>190500</colOff>
      <row>37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26</col>
      <colOff>0</colOff>
      <row>5</row>
      <rowOff>0</rowOff>
    </from>
    <to>
      <col>29</col>
      <colOff>238125</colOff>
      <row>13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26</col>
      <colOff>0</colOff>
      <row>13</row>
      <rowOff>0</rowOff>
    </from>
    <to>
      <col>29</col>
      <colOff>238125</colOff>
      <row>21</row>
      <rowOff>0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26</col>
      <colOff>0</colOff>
      <row>21</row>
      <rowOff>0</rowOff>
    </from>
    <to>
      <col>29</col>
      <colOff>238125</colOff>
      <row>29</row>
      <rowOff>0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26</col>
      <colOff>0</colOff>
      <row>29</row>
      <rowOff>0</rowOff>
    </from>
    <to>
      <col>29</col>
      <colOff>238125</colOff>
      <row>37</row>
      <rowOff>0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26</col>
      <colOff>0</colOff>
      <row>37</row>
      <rowOff>0</rowOff>
    </from>
    <to>
      <col>29</col>
      <colOff>238125</colOff>
      <row>45</row>
      <rowOff>0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29</col>
      <colOff>238125</colOff>
      <row>29</row>
      <rowOff>0</rowOff>
    </from>
    <to>
      <col>32</col>
      <colOff>247650</colOff>
      <row>37</row>
      <rowOff>0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29</col>
      <colOff>238125</colOff>
      <row>21</row>
      <rowOff>0</rowOff>
    </from>
    <to>
      <col>32</col>
      <colOff>247650</colOff>
      <row>29</row>
      <rowOff>0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32</col>
      <colOff>247650</colOff>
      <row>21</row>
      <rowOff>0</rowOff>
    </from>
    <to>
      <col>35</col>
      <colOff>457200</colOff>
      <row>29</row>
      <rowOff>0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 editAs="oneCell">
    <from>
      <col>10</col>
      <colOff>190500</colOff>
      <row>4</row>
      <rowOff>190500</rowOff>
    </from>
    <to>
      <col>23</col>
      <colOff>323850</colOff>
      <row>31</row>
      <rowOff>171450</rowOff>
    </to>
    <pic>
      <nvPicPr>
        <cNvPr id="76889" name="Picture 89"/>
        <cNvPicPr>
          <a:picLocks noChangeAspect="1" noChangeArrowheads="1"/>
        </cNvPicPr>
      </nvPicPr>
      <blipFill>
        <a:blip r:embed="rId16"/>
        <a:srcRect/>
        <a:stretch>
          <a:fillRect/>
        </a:stretch>
      </blipFill>
      <spPr bwMode="auto">
        <a:xfrm>
          <a:off x="5162550" y="1066800"/>
          <a:ext cx="5705475" cy="58959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190500</colOff>
      <row>8</row>
      <rowOff>0</rowOff>
    </from>
    <to>
      <col>8</col>
      <colOff>0</colOff>
      <row>16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190500</colOff>
      <row>16</row>
      <rowOff>0</rowOff>
    </from>
    <to>
      <col>8</col>
      <colOff>0</colOff>
      <row>24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4</col>
      <colOff>190500</colOff>
      <row>29</row>
      <rowOff>0</rowOff>
    </from>
    <to>
      <col>8</col>
      <colOff>0</colOff>
      <row>37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4</col>
      <colOff>190500</colOff>
      <row>37</row>
      <rowOff>0</rowOff>
    </from>
    <to>
      <col>8</col>
      <colOff>0</colOff>
      <row>45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190500</colOff>
      <row>45</row>
      <rowOff>0</rowOff>
    </from>
    <to>
      <col>8</col>
      <colOff>0</colOff>
      <row>53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</col>
      <colOff>257175</colOff>
      <row>4</row>
      <rowOff>0</rowOff>
    </from>
    <to>
      <col>4</col>
      <colOff>190500</colOff>
      <row>12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257175</colOff>
      <row>23</row>
      <rowOff>0</rowOff>
    </from>
    <to>
      <col>4</col>
      <colOff>190500</colOff>
      <row>31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1</col>
      <colOff>257175</colOff>
      <row>31</row>
      <rowOff>0</rowOff>
    </from>
    <to>
      <col>4</col>
      <colOff>190500</colOff>
      <row>39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13</col>
      <colOff>190500</colOff>
      <row>36</row>
      <rowOff>0</rowOff>
    </from>
    <to>
      <col>17</col>
      <colOff>228600</colOff>
      <row>44</row>
      <rowOff>0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13</col>
      <colOff>190500</colOff>
      <row>44</row>
      <rowOff>0</rowOff>
    </from>
    <to>
      <col>17</col>
      <colOff>228600</colOff>
      <row>52</row>
      <rowOff>0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17</col>
      <colOff>228600</colOff>
      <row>37</row>
      <rowOff>0</rowOff>
    </from>
    <to>
      <col>21</col>
      <colOff>266700</colOff>
      <row>45</row>
      <rowOff>0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17</col>
      <colOff>228600</colOff>
      <row>45</row>
      <rowOff>0</rowOff>
    </from>
    <to>
      <col>21</col>
      <colOff>266700</colOff>
      <row>53</row>
      <rowOff>0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26</col>
      <colOff>0</colOff>
      <row>0</row>
      <rowOff>0</rowOff>
    </from>
    <to>
      <col>29</col>
      <colOff>238125</colOff>
      <row>8</row>
      <rowOff>0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29</col>
      <colOff>238125</colOff>
      <row>14</row>
      <rowOff>0</rowOff>
    </from>
    <to>
      <col>32</col>
      <colOff>247650</colOff>
      <row>22</row>
      <rowOff>0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29</col>
      <colOff>238125</colOff>
      <row>22</row>
      <rowOff>152400</rowOff>
    </from>
    <to>
      <col>32</col>
      <colOff>247650</colOff>
      <row>30</row>
      <rowOff>152400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29</col>
      <colOff>238125</colOff>
      <row>30</row>
      <rowOff>152400</rowOff>
    </from>
    <to>
      <col>32</col>
      <colOff>247650</colOff>
      <row>38</row>
      <rowOff>152400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  <twoCellAnchor>
    <from>
      <col>29</col>
      <colOff>238125</colOff>
      <row>38</row>
      <rowOff>152400</rowOff>
    </from>
    <to>
      <col>32</col>
      <colOff>247650</colOff>
      <row>46</row>
      <rowOff>152400</rowOff>
    </to>
    <graphicFrame>
      <nvGraphicFramePr>
        <cNvPr id="17" name="Chart 17"/>
        <cNvGraphicFramePr/>
      </nvGraphicFramePr>
      <xfrm/>
      <a:graphic>
        <a:graphicData uri="http://schemas.openxmlformats.org/drawingml/2006/chart">
          <c:chart r:id="rId17"/>
        </a:graphicData>
      </a:graphic>
    </graphicFrame>
    <clientData/>
  </twoCellAnchor>
  <twoCellAnchor>
    <from>
      <col>32</col>
      <colOff>247650</colOff>
      <row>45</row>
      <rowOff>0</rowOff>
    </from>
    <to>
      <col>35</col>
      <colOff>457200</colOff>
      <row>53</row>
      <rowOff>0</rowOff>
    </to>
    <graphicFrame>
      <nvGraphicFramePr>
        <cNvPr id="18" name="Chart 18"/>
        <cNvGraphicFramePr/>
      </nvGraphicFramePr>
      <xfrm/>
      <a:graphic>
        <a:graphicData uri="http://schemas.openxmlformats.org/drawingml/2006/chart">
          <c:chart r:id="rId18"/>
        </a:graphicData>
      </a:graphic>
    </graphicFrame>
    <clientData/>
  </twoCellAnchor>
  <twoCellAnchor>
    <from>
      <col>32</col>
      <colOff>247650</colOff>
      <row>18</row>
      <rowOff>95250</rowOff>
    </from>
    <to>
      <col>35</col>
      <colOff>457200</colOff>
      <row>26</row>
      <rowOff>95250</rowOff>
    </to>
    <graphicFrame>
      <nvGraphicFramePr>
        <cNvPr id="19" name="Chart 19"/>
        <cNvGraphicFramePr/>
      </nvGraphicFramePr>
      <xfrm/>
      <a:graphic>
        <a:graphicData uri="http://schemas.openxmlformats.org/drawingml/2006/chart">
          <c:chart r:id="rId19"/>
        </a:graphicData>
      </a:graphic>
    </graphicFrame>
    <clientData/>
  </twoCellAnchor>
  <twoCellAnchor>
    <from>
      <col>29</col>
      <colOff>238125</colOff>
      <row>5</row>
      <rowOff>0</rowOff>
    </from>
    <to>
      <col>32</col>
      <colOff>247650</colOff>
      <row>13</row>
      <rowOff>0</rowOff>
    </to>
    <graphicFrame>
      <nvGraphicFramePr>
        <cNvPr id="20" name="Chart 20"/>
        <cNvGraphicFramePr/>
      </nvGraphicFramePr>
      <xfrm/>
      <a:graphic>
        <a:graphicData uri="http://schemas.openxmlformats.org/drawingml/2006/chart">
          <c:chart r:id="rId20"/>
        </a:graphicData>
      </a:graphic>
    </graphicFrame>
    <clientData/>
  </twoCellAnchor>
  <twoCellAnchor>
    <from>
      <col>32</col>
      <colOff>247650</colOff>
      <row>9</row>
      <rowOff>114300</rowOff>
    </from>
    <to>
      <col>35</col>
      <colOff>457200</colOff>
      <row>17</row>
      <rowOff>114300</rowOff>
    </to>
    <graphicFrame>
      <nvGraphicFramePr>
        <cNvPr id="21" name="Chart 21"/>
        <cNvGraphicFramePr/>
      </nvGraphicFramePr>
      <xfrm/>
      <a:graphic>
        <a:graphicData uri="http://schemas.openxmlformats.org/drawingml/2006/chart">
          <c:chart r:id="rId21"/>
        </a:graphicData>
      </a:graphic>
    </graphicFrame>
    <clientData/>
  </twoCellAnchor>
  <twoCellAnchor editAs="oneCell">
    <from>
      <col>10</col>
      <colOff>161925</colOff>
      <row>5</row>
      <rowOff>9525</rowOff>
    </from>
    <to>
      <col>23</col>
      <colOff>266700</colOff>
      <row>32</row>
      <rowOff>19050</rowOff>
    </to>
    <pic>
      <nvPicPr>
        <cNvPr id="77933" name="Picture 109"/>
        <cNvPicPr>
          <a:picLocks noChangeAspect="1" noChangeArrowheads="1"/>
        </cNvPicPr>
      </nvPicPr>
      <blipFill>
        <a:blip r:embed="rId22"/>
        <a:srcRect/>
        <a:stretch>
          <a:fillRect/>
        </a:stretch>
      </blipFill>
      <spPr bwMode="auto">
        <a:xfrm>
          <a:off x="5133975" y="1104900"/>
          <a:ext cx="5676900" cy="592455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190500</colOff>
      <row>13</row>
      <rowOff>0</rowOff>
    </from>
    <to>
      <col>8</col>
      <colOff>0</colOff>
      <row>21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190500</colOff>
      <row>21</row>
      <rowOff>0</rowOff>
    </from>
    <to>
      <col>8</col>
      <colOff>0</colOff>
      <row>29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4</col>
      <colOff>190500</colOff>
      <row>29</row>
      <rowOff>0</rowOff>
    </from>
    <to>
      <col>8</col>
      <colOff>0</colOff>
      <row>37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11</col>
      <colOff>0</colOff>
      <row>25</row>
      <rowOff>0</rowOff>
    </from>
    <to>
      <col>15</col>
      <colOff>38100</colOff>
      <row>33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16</col>
      <colOff>390525</colOff>
      <row>25</row>
      <rowOff>0</rowOff>
    </from>
    <to>
      <col>21</col>
      <colOff>0</colOff>
      <row>33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26</col>
      <colOff>0</colOff>
      <row>5</row>
      <rowOff>0</rowOff>
    </from>
    <to>
      <col>29</col>
      <colOff>238125</colOff>
      <row>13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26</col>
      <colOff>0</colOff>
      <row>13</row>
      <rowOff>0</rowOff>
    </from>
    <to>
      <col>29</col>
      <colOff>238125</colOff>
      <row>21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26</col>
      <colOff>0</colOff>
      <row>21</row>
      <rowOff>0</rowOff>
    </from>
    <to>
      <col>29</col>
      <colOff>238125</colOff>
      <row>29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4</col>
      <colOff>190500</colOff>
      <row>5</row>
      <rowOff>0</rowOff>
    </from>
    <to>
      <col>8</col>
      <colOff>0</colOff>
      <row>13</row>
      <rowOff>0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 editAs="oneCell">
    <from>
      <col>10</col>
      <colOff>76200</colOff>
      <row>4</row>
      <rowOff>152400</rowOff>
    </from>
    <to>
      <col>23</col>
      <colOff>361950</colOff>
      <row>23</row>
      <rowOff>76200</rowOff>
    </to>
    <pic>
      <nvPicPr>
        <cNvPr id="79917" name="Picture 45"/>
        <cNvPicPr>
          <a:picLocks noChangeAspect="1" noChangeArrowheads="1"/>
        </cNvPicPr>
      </nvPicPr>
      <blipFill>
        <a:blip r:embed="rId10"/>
        <a:srcRect/>
        <a:stretch>
          <a:fillRect/>
        </a:stretch>
      </blipFill>
      <spPr bwMode="auto">
        <a:xfrm>
          <a:off x="5048250" y="1028700"/>
          <a:ext cx="5857875" cy="408622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276225</colOff>
      <row>5</row>
      <rowOff>0</rowOff>
    </from>
    <to>
      <col>4</col>
      <colOff>209550</colOff>
      <row>13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209550</colOff>
      <row>9</row>
      <rowOff>0</rowOff>
    </from>
    <to>
      <col>8</col>
      <colOff>19050</colOff>
      <row>17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4</col>
      <colOff>209550</colOff>
      <row>17</row>
      <rowOff>0</rowOff>
    </from>
    <to>
      <col>8</col>
      <colOff>19050</colOff>
      <row>25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4</col>
      <colOff>209550</colOff>
      <row>25</row>
      <rowOff>0</rowOff>
    </from>
    <to>
      <col>8</col>
      <colOff>19050</colOff>
      <row>33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9</col>
      <colOff>0</colOff>
      <row>34</row>
      <rowOff>0</rowOff>
    </from>
    <to>
      <col>13</col>
      <colOff>38100</colOff>
      <row>42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13</col>
      <colOff>38100</colOff>
      <row>34</row>
      <rowOff>0</rowOff>
    </from>
    <to>
      <col>17</col>
      <colOff>76200</colOff>
      <row>42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17</col>
      <colOff>76200</colOff>
      <row>34</row>
      <rowOff>0</rowOff>
    </from>
    <to>
      <col>21</col>
      <colOff>114300</colOff>
      <row>42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22</col>
      <colOff>0</colOff>
      <row>34</row>
      <rowOff>0</rowOff>
    </from>
    <to>
      <col>26</col>
      <colOff>38100</colOff>
      <row>42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26</col>
      <colOff>0</colOff>
      <row>5</row>
      <rowOff>0</rowOff>
    </from>
    <to>
      <col>29</col>
      <colOff>238125</colOff>
      <row>13</row>
      <rowOff>0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26</col>
      <colOff>0</colOff>
      <row>13</row>
      <rowOff>0</rowOff>
    </from>
    <to>
      <col>29</col>
      <colOff>238125</colOff>
      <row>21</row>
      <rowOff>0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26</col>
      <colOff>0</colOff>
      <row>21</row>
      <rowOff>0</rowOff>
    </from>
    <to>
      <col>29</col>
      <colOff>238125</colOff>
      <row>29</row>
      <rowOff>0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 editAs="oneCell">
    <from>
      <col>10</col>
      <colOff>85725</colOff>
      <row>5</row>
      <rowOff>9525</rowOff>
    </from>
    <to>
      <col>23</col>
      <colOff>342900</colOff>
      <row>23</row>
      <rowOff>133350</rowOff>
    </to>
    <pic>
      <nvPicPr>
        <cNvPr id="81984" name="Picture 64"/>
        <cNvPicPr>
          <a:picLocks noChangeAspect="1" noChangeArrowheads="1"/>
        </cNvPicPr>
      </nvPicPr>
      <blipFill>
        <a:blip r:embed="rId12"/>
        <a:srcRect/>
        <a:stretch>
          <a:fillRect/>
        </a:stretch>
      </blipFill>
      <spPr bwMode="auto">
        <a:xfrm>
          <a:off x="5057775" y="1104900"/>
          <a:ext cx="5829300" cy="4067175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190500</colOff>
      <row>5</row>
      <rowOff>0</rowOff>
    </from>
    <to>
      <col>8</col>
      <colOff>0</colOff>
      <row>13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26</col>
      <colOff>0</colOff>
      <row>5</row>
      <rowOff>0</rowOff>
    </from>
    <to>
      <col>29</col>
      <colOff>238125</colOff>
      <row>13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26</col>
      <colOff>0</colOff>
      <row>13</row>
      <rowOff>0</rowOff>
    </from>
    <to>
      <col>29</col>
      <colOff>238125</colOff>
      <row>21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17</col>
      <colOff>0</colOff>
      <row>28</row>
      <rowOff>0</rowOff>
    </from>
    <to>
      <col>21</col>
      <colOff>38100</colOff>
      <row>36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26</col>
      <colOff>0</colOff>
      <row>21</row>
      <rowOff>0</rowOff>
    </from>
    <to>
      <col>29</col>
      <colOff>238125</colOff>
      <row>29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 editAs="oneCell">
    <from>
      <col>12</col>
      <colOff>190500</colOff>
      <row>5</row>
      <rowOff>9525</rowOff>
    </from>
    <to>
      <col>21</col>
      <colOff>228600</colOff>
      <row>23</row>
      <rowOff>104775</rowOff>
    </to>
    <pic>
      <nvPicPr>
        <cNvPr id="82976" name="Picture 32"/>
        <cNvPicPr>
          <a:picLocks noChangeAspect="1" noChangeArrowheads="1"/>
        </cNvPicPr>
      </nvPicPr>
      <blipFill>
        <a:blip r:embed="rId6"/>
        <a:srcRect/>
        <a:stretch>
          <a:fillRect/>
        </a:stretch>
      </blipFill>
      <spPr bwMode="auto">
        <a:xfrm>
          <a:off x="6019800" y="1104900"/>
          <a:ext cx="3895725" cy="4038600"/>
        </a:xfrm>
        <a:prstGeom prst="rect">
          <avLst/>
        </a:prstGeom>
        <a:noFill/>
        <a:ln>
          <a:prstDash val="solid"/>
        </a:ln>
      </spPr>
    </pic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190500</colOff>
      <row>5</row>
      <rowOff>0</rowOff>
    </from>
    <to>
      <col>8</col>
      <colOff>0</colOff>
      <row>13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4</col>
      <colOff>190500</colOff>
      <row>13</row>
      <rowOff>0</rowOff>
    </from>
    <to>
      <col>8</col>
      <colOff>0</colOff>
      <row>21</row>
      <rowOff>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4</col>
      <colOff>190500</colOff>
      <row>21</row>
      <rowOff>0</rowOff>
    </from>
    <to>
      <col>8</col>
      <colOff>0</colOff>
      <row>29</row>
      <rowOff>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12</col>
      <colOff>0</colOff>
      <row>27</row>
      <rowOff>0</rowOff>
    </from>
    <to>
      <col>16</col>
      <colOff>38100</colOff>
      <row>35</row>
      <rowOff>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16</col>
      <colOff>38100</colOff>
      <row>27</row>
      <rowOff>0</rowOff>
    </from>
    <to>
      <col>20</col>
      <colOff>76200</colOff>
      <row>35</row>
      <rowOff>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26</col>
      <colOff>0</colOff>
      <row>5</row>
      <rowOff>0</rowOff>
    </from>
    <to>
      <col>29</col>
      <colOff>238125</colOff>
      <row>13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26</col>
      <colOff>0</colOff>
      <row>13</row>
      <rowOff>0</rowOff>
    </from>
    <to>
      <col>29</col>
      <colOff>238125</colOff>
      <row>21</row>
      <rowOff>0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26</col>
      <colOff>0</colOff>
      <row>21</row>
      <rowOff>0</rowOff>
    </from>
    <to>
      <col>29</col>
      <colOff>238125</colOff>
      <row>29</row>
      <rowOff>0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 editAs="oneCell">
    <from>
      <col>10</col>
      <colOff>180975</colOff>
      <row>5</row>
      <rowOff>0</rowOff>
    </from>
    <to>
      <col>23</col>
      <colOff>247650</colOff>
      <row>23</row>
      <rowOff>152400</rowOff>
    </to>
    <pic>
      <nvPicPr>
        <cNvPr id="84013" name="Picture 45"/>
        <cNvPicPr>
          <a:picLocks noChangeAspect="1" noChangeArrowheads="1"/>
        </cNvPicPr>
      </nvPicPr>
      <blipFill>
        <a:blip r:embed="rId9"/>
        <a:srcRect/>
        <a:stretch>
          <a:fillRect/>
        </a:stretch>
      </blipFill>
      <spPr bwMode="auto">
        <a:xfrm>
          <a:off x="5153025" y="1095375"/>
          <a:ext cx="5638800" cy="4095750"/>
        </a:xfrm>
        <a:prstGeom prst="rect">
          <avLst/>
        </a:prstGeom>
        <a:noFill/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sheet1.xml><?xml version="1.0" encoding="utf-8"?>
<worksheet xmlns="http://schemas.openxmlformats.org/spreadsheetml/2006/main">
  <sheetPr transitionEvaluation="1">
    <tabColor theme="3"/>
    <outlinePr summaryBelow="1" summaryRight="1"/>
    <pageSetUpPr/>
  </sheetPr>
  <dimension ref="A1:DO463"/>
  <sheetViews>
    <sheetView tabSelected="1" topLeftCell="A136" zoomScale="85" zoomScaleNormal="85" workbookViewId="0">
      <selection activeCell="B174" sqref="B174:B177"/>
    </sheetView>
  </sheetViews>
  <sheetFormatPr baseColWidth="10" defaultColWidth="8.6640625" defaultRowHeight="14"/>
  <cols>
    <col width="5.6640625" customWidth="1" style="180" min="1" max="1"/>
    <col width="44.83203125" customWidth="1" style="322" min="2" max="2"/>
    <col width="6.33203125" customWidth="1" style="180" min="3" max="3"/>
    <col width="5.6640625" customWidth="1" style="322" min="4" max="5"/>
    <col width="10.1640625" customWidth="1" style="322" min="6" max="6"/>
    <col width="9.1640625" customWidth="1" style="322" min="7" max="9"/>
    <col width="10.1640625" customWidth="1" style="322" min="10" max="11"/>
    <col width="9.1640625" customWidth="1" style="322" min="12" max="16"/>
    <col width="10.1640625" customWidth="1" style="322" min="17" max="118"/>
    <col width="8.6640625" customWidth="1" style="322" min="119" max="16384"/>
  </cols>
  <sheetData>
    <row r="1">
      <c r="H1" s="298" t="inlineStr">
        <is>
          <t>⊿3</t>
        </is>
      </c>
      <c r="I1" s="649" t="n"/>
      <c r="J1" s="807" t="n"/>
      <c r="K1" s="808" t="n"/>
      <c r="L1" s="809" t="n"/>
      <c r="M1" s="807" t="n"/>
      <c r="N1" s="807" t="n"/>
      <c r="O1" s="808" t="n"/>
      <c r="Q1" s="13" t="inlineStr">
        <is>
          <t>A測定検査内容</t>
        </is>
      </c>
      <c r="R1" s="810" t="n"/>
      <c r="S1" s="578" t="inlineStr">
        <is>
          <t>GA　端面</t>
        </is>
      </c>
      <c r="T1" s="578" t="inlineStr">
        <is>
          <t>天　端面</t>
        </is>
      </c>
      <c r="U1" s="578" t="inlineStr">
        <is>
          <t>地　端面</t>
        </is>
      </c>
      <c r="V1" s="578" t="inlineStr">
        <is>
          <t>TC　端面</t>
        </is>
      </c>
      <c r="W1" s="258" t="inlineStr">
        <is>
          <t>C　端面</t>
        </is>
      </c>
      <c r="X1" s="577" t="inlineStr">
        <is>
          <t>ｽﾘｰﾌﾞ肉厚</t>
        </is>
      </c>
      <c r="Y1" s="811" t="n"/>
      <c r="Z1" s="574" t="inlineStr">
        <is>
          <t>測定
箇所</t>
        </is>
      </c>
      <c r="AA1" s="578" t="inlineStr">
        <is>
          <t>#1B</t>
        </is>
      </c>
      <c r="AB1" s="766" t="inlineStr">
        <is>
          <t>A</t>
        </is>
      </c>
      <c r="AC1" s="766" t="inlineStr">
        <is>
          <t>B</t>
        </is>
      </c>
      <c r="AD1" s="766" t="inlineStr">
        <is>
          <t>C</t>
        </is>
      </c>
      <c r="AE1" s="431" t="inlineStr">
        <is>
          <t>D</t>
        </is>
      </c>
    </row>
    <row r="2">
      <c r="H2" s="299" t="inlineStr">
        <is>
          <t>⊿2</t>
        </is>
      </c>
      <c r="I2" s="639" t="n"/>
      <c r="J2" s="812" t="n"/>
      <c r="K2" s="813" t="n"/>
      <c r="L2" s="814" t="n"/>
      <c r="M2" s="812" t="n"/>
      <c r="N2" s="812" t="n"/>
      <c r="O2" s="813" t="n"/>
      <c r="P2" s="815" t="n"/>
      <c r="Q2" s="816" t="n"/>
      <c r="R2" s="817" t="n"/>
      <c r="S2" s="575" t="inlineStr">
        <is>
          <t>GA　軸間</t>
        </is>
      </c>
      <c r="T2" s="575" t="inlineStr">
        <is>
          <t>天　軸間</t>
        </is>
      </c>
      <c r="U2" s="575" t="inlineStr">
        <is>
          <t>地　軸間</t>
        </is>
      </c>
      <c r="V2" s="575" t="inlineStr">
        <is>
          <t>TC　軸間</t>
        </is>
      </c>
      <c r="W2" s="309" t="inlineStr">
        <is>
          <t>C　軸間</t>
        </is>
      </c>
      <c r="X2" s="571" t="inlineStr">
        <is>
          <t>寸法
GA～</t>
        </is>
      </c>
      <c r="Y2" s="575" t="inlineStr">
        <is>
          <t>10mm</t>
        </is>
      </c>
      <c r="Z2" s="818" t="n"/>
      <c r="AA2" s="575" t="inlineStr">
        <is>
          <t>#2B</t>
        </is>
      </c>
      <c r="AB2" s="818" t="n"/>
      <c r="AC2" s="818" t="n"/>
      <c r="AD2" s="818" t="n"/>
      <c r="AE2" s="819" t="n"/>
    </row>
    <row r="3" ht="15" customHeight="1" s="820" thickBot="1">
      <c r="H3" s="299" t="inlineStr">
        <is>
          <t>⊿1</t>
        </is>
      </c>
      <c r="I3" s="639" t="n"/>
      <c r="J3" s="812" t="n"/>
      <c r="K3" s="813" t="n"/>
      <c r="L3" s="814" t="n"/>
      <c r="M3" s="812" t="n"/>
      <c r="N3" s="812" t="n"/>
      <c r="O3" s="813" t="n"/>
      <c r="P3" s="815" t="n"/>
      <c r="Q3" s="821" t="n"/>
      <c r="R3" s="822" t="n"/>
      <c r="S3" s="576" t="inlineStr">
        <is>
          <t>AL被せﾎﾞｱ内径　端面</t>
        </is>
      </c>
      <c r="T3" s="823" t="n"/>
      <c r="U3" s="576" t="inlineStr">
        <is>
          <t>ｽﾘｰﾌﾞ肉厚</t>
        </is>
      </c>
      <c r="V3" s="576" t="n"/>
      <c r="W3" s="310" t="n"/>
      <c r="X3" s="824" t="n"/>
      <c r="Y3" s="575" t="inlineStr">
        <is>
          <t>50mm</t>
        </is>
      </c>
      <c r="Z3" s="818" t="n"/>
      <c r="AA3" s="575" t="inlineStr">
        <is>
          <t>#3B</t>
        </is>
      </c>
      <c r="AB3" s="818" t="n"/>
      <c r="AC3" s="818" t="n"/>
      <c r="AD3" s="818" t="n"/>
      <c r="AE3" s="819" t="n"/>
    </row>
    <row r="4" ht="15" customHeight="1" s="820" thickBot="1">
      <c r="H4" s="307" t="inlineStr">
        <is>
          <t>新規</t>
        </is>
      </c>
      <c r="I4" s="775" t="inlineStr">
        <is>
          <t>ﾌｫｰﾏｯﾄ新規作成</t>
        </is>
      </c>
      <c r="J4" s="825" t="n"/>
      <c r="K4" s="826" t="n"/>
      <c r="L4" s="827" t="n">
        <v>44611</v>
      </c>
      <c r="M4" s="825" t="n"/>
      <c r="N4" s="825" t="n"/>
      <c r="O4" s="826" t="n"/>
      <c r="P4" s="815" t="n"/>
      <c r="Q4" s="322" t="n"/>
      <c r="R4" s="322" t="n"/>
      <c r="S4" s="322" t="n"/>
      <c r="T4" s="322" t="n"/>
      <c r="U4" s="322" t="n"/>
      <c r="V4" s="322" t="n"/>
      <c r="W4" s="322" t="n"/>
      <c r="X4" s="828" t="n"/>
      <c r="Y4" s="576" t="inlineStr">
        <is>
          <t>80mm</t>
        </is>
      </c>
      <c r="Z4" s="829" t="n"/>
      <c r="AA4" s="576" t="inlineStr">
        <is>
          <t>#4B</t>
        </is>
      </c>
      <c r="AB4" s="830" t="n"/>
      <c r="AC4" s="830" t="n"/>
      <c r="AD4" s="830" t="n"/>
      <c r="AE4" s="831" t="n"/>
    </row>
    <row r="5" ht="13.5" customHeight="1" s="820">
      <c r="A5" s="832" t="inlineStr">
        <is>
          <t>GHAC  R0J尺寸检查表</t>
        </is>
      </c>
      <c r="B5" s="833" t="n"/>
      <c r="C5" s="834" t="inlineStr">
        <is>
          <t>模具号</t>
        </is>
      </c>
      <c r="D5" s="835" t="n">
        <v>3</v>
      </c>
      <c r="E5" s="810" t="n"/>
      <c r="F5" s="624" t="inlineStr">
        <is>
          <t>日期</t>
        </is>
      </c>
      <c r="G5" s="836">
        <f>K8</f>
        <v/>
      </c>
      <c r="H5" s="810" t="n"/>
      <c r="I5" s="733" t="inlineStr">
        <is>
          <t>SHOT.NO</t>
        </is>
      </c>
      <c r="J5" s="626">
        <f>K10</f>
        <v/>
      </c>
      <c r="K5" s="624" t="inlineStr">
        <is>
          <t>活动</t>
        </is>
      </c>
      <c r="L5" s="837">
        <f>K9</f>
        <v/>
      </c>
      <c r="M5" s="838" t="n"/>
      <c r="N5" s="838" t="n"/>
      <c r="O5" s="833" t="n"/>
      <c r="P5" s="180" t="n"/>
      <c r="Q5" s="190" t="inlineStr">
        <is>
          <t>3次元寸法検査ﾃﾞｰﾀ</t>
        </is>
      </c>
      <c r="R5" s="839" t="n"/>
      <c r="S5" s="839" t="n"/>
      <c r="T5" s="840" t="n"/>
      <c r="U5" s="564" t="inlineStr">
        <is>
          <t>この色箇所入力する。測定値はｺﾋﾟｰ&amp;ﾍﾟｰｽﾄ（値）する。</t>
        </is>
      </c>
    </row>
    <row r="6" ht="13.5" customHeight="1" s="820" thickBot="1">
      <c r="A6" s="816" t="n"/>
      <c r="B6" s="841" t="n"/>
      <c r="C6" s="842" t="n"/>
      <c r="D6" s="843" t="n"/>
      <c r="E6" s="822" t="n"/>
      <c r="F6" s="844" t="n"/>
      <c r="G6" s="843" t="n"/>
      <c r="H6" s="822" t="n"/>
      <c r="I6" s="845" t="n"/>
      <c r="J6" s="846" t="n"/>
      <c r="K6" s="844" t="n"/>
      <c r="L6" s="843" t="n"/>
      <c r="M6" s="847" t="n"/>
      <c r="N6" s="847" t="n"/>
      <c r="O6" s="848" t="n"/>
      <c r="P6" s="180" t="n"/>
      <c r="Q6" s="849" t="inlineStr">
        <is>
          <t>機種</t>
        </is>
      </c>
      <c r="R6" s="576" t="inlineStr">
        <is>
          <t>5R0</t>
        </is>
      </c>
      <c r="S6" s="576" t="inlineStr">
        <is>
          <t>型番</t>
        </is>
      </c>
      <c r="T6" s="233" t="n">
        <v>1</v>
      </c>
      <c r="U6" s="564" t="inlineStr">
        <is>
          <t>日付（年/月/日）が同じ場合『13/12/14-1』・『13/12/14-2』のように区別すること。</t>
        </is>
      </c>
    </row>
    <row r="7" ht="13.5" customHeight="1" s="820">
      <c r="A7" s="816" t="n"/>
      <c r="B7" s="841" t="n"/>
      <c r="C7" s="604" t="inlineStr">
        <is>
          <t>方向</t>
        </is>
      </c>
      <c r="D7" s="838" t="n"/>
      <c r="E7" s="810" t="n"/>
      <c r="F7" s="850" t="inlineStr">
        <is>
          <t>图纸数据</t>
        </is>
      </c>
      <c r="G7" s="838" t="n"/>
      <c r="H7" s="838" t="n"/>
      <c r="I7" s="833" t="n"/>
      <c r="J7" s="324" t="inlineStr">
        <is>
          <t>基准值</t>
        </is>
      </c>
      <c r="K7" s="325" t="inlineStr">
        <is>
          <t>检查值</t>
        </is>
      </c>
      <c r="L7" s="851" t="inlineStr">
        <is>
          <t>以基准值为基础
评价检查值</t>
        </is>
      </c>
      <c r="M7" s="838" t="n"/>
      <c r="N7" s="838" t="n"/>
      <c r="O7" s="833" t="n"/>
      <c r="P7" s="180" t="n"/>
      <c r="Q7" s="852" t="inlineStr">
        <is>
          <t>NO</t>
        </is>
      </c>
      <c r="R7" s="257" t="n">
        <v>0</v>
      </c>
      <c r="S7" s="195" t="n">
        <v>4</v>
      </c>
      <c r="T7" s="196" t="n">
        <v>2</v>
      </c>
      <c r="U7" s="578" t="n">
        <v>3</v>
      </c>
      <c r="V7" s="578" t="n">
        <v>4</v>
      </c>
      <c r="W7" s="578" t="n">
        <v>5</v>
      </c>
      <c r="X7" s="578" t="n">
        <v>6</v>
      </c>
      <c r="Y7" s="578" t="n">
        <v>7</v>
      </c>
      <c r="Z7" s="578" t="n">
        <v>8</v>
      </c>
      <c r="AA7" s="578" t="n">
        <v>9</v>
      </c>
      <c r="AB7" s="578" t="n">
        <v>10</v>
      </c>
      <c r="AC7" s="578" t="n">
        <v>11</v>
      </c>
      <c r="AD7" s="578" t="n">
        <v>12</v>
      </c>
      <c r="AE7" s="578" t="n">
        <v>13</v>
      </c>
      <c r="AF7" s="578" t="n">
        <v>14</v>
      </c>
      <c r="AG7" s="578" t="n">
        <v>15</v>
      </c>
      <c r="AH7" s="578" t="n">
        <v>16</v>
      </c>
      <c r="AI7" s="578" t="n">
        <v>17</v>
      </c>
      <c r="AJ7" s="578" t="n">
        <v>18</v>
      </c>
      <c r="AK7" s="578" t="n">
        <v>19</v>
      </c>
      <c r="AL7" s="578" t="n">
        <v>20</v>
      </c>
      <c r="AM7" s="578" t="n">
        <v>21</v>
      </c>
      <c r="AN7" s="578" t="n">
        <v>22</v>
      </c>
      <c r="AO7" s="578" t="n">
        <v>23</v>
      </c>
      <c r="AP7" s="578" t="n">
        <v>24</v>
      </c>
      <c r="AQ7" s="578" t="n">
        <v>25</v>
      </c>
      <c r="AR7" s="578" t="n">
        <v>26</v>
      </c>
      <c r="AS7" s="578" t="n">
        <v>27</v>
      </c>
      <c r="AT7" s="578" t="n">
        <v>28</v>
      </c>
      <c r="AU7" s="578" t="n">
        <v>29</v>
      </c>
      <c r="AV7" s="578" t="n">
        <v>30</v>
      </c>
      <c r="AW7" s="578" t="n">
        <v>31</v>
      </c>
      <c r="AX7" s="578" t="n">
        <v>32</v>
      </c>
      <c r="AY7" s="578" t="n">
        <v>33</v>
      </c>
      <c r="AZ7" s="578" t="n">
        <v>34</v>
      </c>
      <c r="BA7" s="578" t="n">
        <v>35</v>
      </c>
      <c r="BB7" s="578" t="n">
        <v>36</v>
      </c>
      <c r="BC7" s="578" t="n">
        <v>37</v>
      </c>
      <c r="BD7" s="578" t="n">
        <v>38</v>
      </c>
      <c r="BE7" s="578" t="n">
        <v>39</v>
      </c>
      <c r="BF7" s="578" t="n">
        <v>40</v>
      </c>
      <c r="BG7" s="578" t="n">
        <v>41</v>
      </c>
      <c r="BH7" s="578" t="n">
        <v>42</v>
      </c>
      <c r="BI7" s="578" t="n">
        <v>43</v>
      </c>
      <c r="BJ7" s="578" t="n">
        <v>44</v>
      </c>
      <c r="BK7" s="578" t="n">
        <v>45</v>
      </c>
      <c r="BL7" s="578" t="n">
        <v>46</v>
      </c>
      <c r="BM7" s="578" t="n">
        <v>47</v>
      </c>
      <c r="BN7" s="578" t="n">
        <v>48</v>
      </c>
      <c r="BO7" s="578" t="n">
        <v>49</v>
      </c>
      <c r="BP7" s="578" t="n">
        <v>50</v>
      </c>
      <c r="BQ7" s="578" t="n">
        <v>51</v>
      </c>
      <c r="BR7" s="578" t="n">
        <v>52</v>
      </c>
      <c r="BS7" s="578" t="n">
        <v>53</v>
      </c>
      <c r="BT7" s="578" t="n">
        <v>54</v>
      </c>
      <c r="BU7" s="578" t="n">
        <v>55</v>
      </c>
      <c r="BV7" s="578" t="n">
        <v>56</v>
      </c>
      <c r="BW7" s="578" t="n">
        <v>57</v>
      </c>
      <c r="BX7" s="578" t="n">
        <v>58</v>
      </c>
      <c r="BY7" s="578" t="n">
        <v>59</v>
      </c>
      <c r="BZ7" s="578" t="n">
        <v>60</v>
      </c>
      <c r="CA7" s="578" t="n">
        <v>61</v>
      </c>
      <c r="CB7" s="578" t="n">
        <v>62</v>
      </c>
      <c r="CC7" s="578" t="n">
        <v>63</v>
      </c>
      <c r="CD7" s="578" t="n">
        <v>64</v>
      </c>
      <c r="CE7" s="578" t="n">
        <v>65</v>
      </c>
      <c r="CF7" s="578" t="n">
        <v>66</v>
      </c>
      <c r="CG7" s="578" t="n">
        <v>67</v>
      </c>
      <c r="CH7" s="578" t="n">
        <v>68</v>
      </c>
      <c r="CI7" s="578" t="n">
        <v>69</v>
      </c>
      <c r="CJ7" s="578" t="n">
        <v>70</v>
      </c>
      <c r="CK7" s="578" t="n">
        <v>71</v>
      </c>
      <c r="CL7" s="578" t="n">
        <v>72</v>
      </c>
      <c r="CM7" s="578" t="n">
        <v>73</v>
      </c>
      <c r="CN7" s="578" t="n">
        <v>74</v>
      </c>
      <c r="CO7" s="578" t="n">
        <v>75</v>
      </c>
      <c r="CP7" s="578" t="n">
        <v>76</v>
      </c>
      <c r="CQ7" s="578" t="n">
        <v>77</v>
      </c>
      <c r="CR7" s="578" t="n">
        <v>78</v>
      </c>
      <c r="CS7" s="578" t="n">
        <v>79</v>
      </c>
      <c r="CT7" s="578" t="n">
        <v>80</v>
      </c>
      <c r="CU7" s="578" t="n">
        <v>81</v>
      </c>
      <c r="CV7" s="578" t="n">
        <v>82</v>
      </c>
      <c r="CW7" s="578" t="n">
        <v>83</v>
      </c>
      <c r="CX7" s="578" t="n">
        <v>84</v>
      </c>
      <c r="CY7" s="578" t="n">
        <v>85</v>
      </c>
      <c r="CZ7" s="578" t="n">
        <v>86</v>
      </c>
      <c r="DA7" s="578" t="n">
        <v>87</v>
      </c>
      <c r="DB7" s="578" t="n">
        <v>88</v>
      </c>
      <c r="DC7" s="578" t="n">
        <v>89</v>
      </c>
      <c r="DD7" s="578" t="n">
        <v>90</v>
      </c>
      <c r="DE7" s="578" t="n">
        <v>91</v>
      </c>
      <c r="DF7" s="578" t="n">
        <v>92</v>
      </c>
      <c r="DG7" s="578" t="n">
        <v>93</v>
      </c>
      <c r="DH7" s="578" t="n">
        <v>94</v>
      </c>
      <c r="DI7" s="578" t="n">
        <v>95</v>
      </c>
      <c r="DJ7" s="578" t="n">
        <v>96</v>
      </c>
      <c r="DK7" s="578" t="n">
        <v>97</v>
      </c>
      <c r="DL7" s="578" t="n">
        <v>98</v>
      </c>
      <c r="DM7" s="578" t="n">
        <v>99</v>
      </c>
      <c r="DN7" s="258" t="n">
        <v>100</v>
      </c>
    </row>
    <row r="8" ht="13.5" customHeight="1" s="820" thickBot="1">
      <c r="A8" s="821" t="n"/>
      <c r="B8" s="848" t="n"/>
      <c r="C8" s="610" t="inlineStr">
        <is>
          <t>0　…　轴</t>
        </is>
      </c>
      <c r="D8" s="853" t="n"/>
      <c r="E8" s="854" t="n"/>
      <c r="F8" s="855" t="inlineStr">
        <is>
          <t>工件尺寸对照3座标尺寸作±标记</t>
        </is>
      </c>
      <c r="G8" s="853" t="n"/>
      <c r="H8" s="853" t="n"/>
      <c r="I8" s="856" t="n"/>
      <c r="J8" s="857" t="inlineStr">
        <is>
          <t>基准值</t>
        </is>
      </c>
      <c r="K8" s="858" t="inlineStr">
        <is>
          <t>AVE</t>
        </is>
      </c>
      <c r="L8" s="859" t="n"/>
      <c r="O8" s="841" t="n"/>
      <c r="P8" s="180" t="n"/>
      <c r="Q8" s="185" t="inlineStr">
        <is>
          <t>日付</t>
        </is>
      </c>
      <c r="R8" s="185" t="inlineStr">
        <is>
          <t>基準値</t>
        </is>
      </c>
      <c r="S8" s="860" t="n">
        <v>44611</v>
      </c>
      <c r="T8" s="860" t="n">
        <v>44609</v>
      </c>
      <c r="U8" s="861" t="n"/>
      <c r="V8" s="861" t="n"/>
      <c r="W8" s="861" t="n"/>
      <c r="X8" s="861" t="n"/>
      <c r="Y8" s="861" t="n"/>
      <c r="Z8" s="861" t="n"/>
      <c r="AA8" s="861" t="n"/>
      <c r="AB8" s="861" t="n"/>
      <c r="AC8" s="861" t="n"/>
      <c r="AD8" s="861" t="n"/>
      <c r="AE8" s="861" t="n"/>
      <c r="AF8" s="861" t="n"/>
      <c r="AG8" s="861" t="n"/>
      <c r="AH8" s="861" t="n"/>
      <c r="AI8" s="861" t="n"/>
      <c r="AJ8" s="861" t="n"/>
      <c r="AK8" s="861" t="n"/>
      <c r="AL8" s="861" t="n"/>
      <c r="AM8" s="861" t="n"/>
      <c r="AN8" s="861" t="n"/>
      <c r="AO8" s="861" t="n"/>
      <c r="AP8" s="861" t="n"/>
      <c r="AQ8" s="861" t="n"/>
      <c r="AR8" s="861" t="n"/>
      <c r="AS8" s="861" t="n"/>
      <c r="AT8" s="861" t="n"/>
      <c r="AU8" s="861" t="n"/>
      <c r="AV8" s="861" t="n"/>
      <c r="AW8" s="861" t="n"/>
      <c r="AX8" s="861" t="n"/>
      <c r="AY8" s="861" t="n"/>
      <c r="AZ8" s="861" t="n"/>
      <c r="BA8" s="861" t="n"/>
      <c r="BB8" s="861" t="n"/>
      <c r="BC8" s="861" t="n"/>
      <c r="BD8" s="861" t="n"/>
      <c r="BE8" s="861" t="n"/>
      <c r="BF8" s="861" t="n"/>
      <c r="BG8" s="861" t="n"/>
      <c r="BH8" s="861" t="n"/>
      <c r="BI8" s="861" t="n"/>
      <c r="BJ8" s="861" t="n"/>
      <c r="BK8" s="861" t="n"/>
      <c r="BL8" s="861" t="n"/>
      <c r="BM8" s="861" t="n"/>
      <c r="BN8" s="861" t="n"/>
      <c r="BO8" s="861" t="n"/>
      <c r="BP8" s="861" t="n"/>
      <c r="BQ8" s="861" t="n"/>
      <c r="BR8" s="861" t="n"/>
      <c r="BS8" s="861" t="n"/>
      <c r="BT8" s="861" t="n"/>
      <c r="BU8" s="861" t="n"/>
      <c r="BV8" s="861" t="n"/>
      <c r="BW8" s="861" t="n"/>
      <c r="BX8" s="861" t="n"/>
      <c r="BY8" s="861" t="n"/>
      <c r="BZ8" s="861" t="n"/>
      <c r="CA8" s="861" t="n"/>
      <c r="CB8" s="861" t="n"/>
      <c r="CC8" s="861" t="n"/>
      <c r="CD8" s="861" t="n"/>
      <c r="CE8" s="861" t="n"/>
      <c r="CF8" s="861" t="n"/>
      <c r="CG8" s="861" t="n"/>
      <c r="CH8" s="861" t="n"/>
      <c r="CI8" s="861" t="n"/>
      <c r="CJ8" s="861" t="n"/>
      <c r="CK8" s="861" t="n"/>
      <c r="CL8" s="861" t="n"/>
      <c r="CM8" s="861" t="n"/>
      <c r="CN8" s="861" t="n"/>
      <c r="CO8" s="861" t="n"/>
      <c r="CP8" s="861" t="n"/>
      <c r="CQ8" s="861" t="n"/>
      <c r="CR8" s="861" t="n"/>
      <c r="CS8" s="861" t="n"/>
      <c r="CT8" s="861" t="n"/>
      <c r="CU8" s="861" t="n"/>
      <c r="CV8" s="861" t="n"/>
      <c r="CW8" s="861" t="n"/>
      <c r="CX8" s="861" t="n"/>
      <c r="CY8" s="861" t="n"/>
      <c r="CZ8" s="861" t="n"/>
      <c r="DA8" s="861" t="n"/>
      <c r="DB8" s="861" t="n"/>
      <c r="DC8" s="861" t="n"/>
      <c r="DD8" s="861" t="n"/>
      <c r="DE8" s="861" t="n"/>
      <c r="DF8" s="861" t="n"/>
      <c r="DG8" s="861" t="n"/>
      <c r="DH8" s="861" t="n"/>
      <c r="DI8" s="861" t="n"/>
      <c r="DJ8" s="861" t="n"/>
      <c r="DK8" s="861" t="n"/>
      <c r="DL8" s="861" t="n"/>
      <c r="DM8" s="861" t="n"/>
      <c r="DN8" s="862" t="n"/>
      <c r="DO8" s="4" t="n"/>
    </row>
    <row r="9" ht="13.5" customHeight="1" s="820">
      <c r="A9" s="863" t="inlineStr">
        <is>
          <t>A测量</t>
        </is>
      </c>
      <c r="B9" s="833" t="n"/>
      <c r="C9" s="608" t="inlineStr">
        <is>
          <t>1　…　外端面</t>
        </is>
      </c>
      <c r="D9" s="812" t="n"/>
      <c r="E9" s="813" t="n"/>
      <c r="F9" s="864" t="inlineStr">
        <is>
          <t>轴间的公差对照3座标作标记</t>
        </is>
      </c>
      <c r="G9" s="812" t="n"/>
      <c r="H9" s="812" t="n"/>
      <c r="I9" s="865" t="n"/>
      <c r="J9" s="207" t="inlineStr">
        <is>
          <t>图纸值</t>
        </is>
      </c>
      <c r="K9" s="214">
        <f>S9</f>
        <v/>
      </c>
      <c r="L9" s="859" t="n"/>
      <c r="O9" s="841" t="n"/>
      <c r="P9" s="180" t="n"/>
      <c r="Q9" s="259" t="inlineStr">
        <is>
          <t>M/C</t>
        </is>
      </c>
      <c r="R9" s="259" t="inlineStr">
        <is>
          <t>図面値</t>
        </is>
      </c>
      <c r="S9" s="428" t="inlineStr">
        <is>
          <t>DC1</t>
        </is>
      </c>
      <c r="T9" s="428" t="inlineStr">
        <is>
          <t>DC2</t>
        </is>
      </c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8" t="n"/>
      <c r="AE9" s="8" t="n"/>
      <c r="AF9" s="8" t="n"/>
      <c r="AG9" s="8" t="n"/>
      <c r="AH9" s="8" t="n"/>
      <c r="AI9" s="8" t="n"/>
      <c r="AJ9" s="8" t="n"/>
      <c r="AK9" s="8" t="n"/>
      <c r="AL9" s="8" t="n"/>
      <c r="AM9" s="8" t="n"/>
      <c r="AN9" s="8" t="n"/>
      <c r="AO9" s="8" t="n"/>
      <c r="AP9" s="8" t="n"/>
      <c r="AQ9" s="8" t="n"/>
      <c r="AR9" s="8" t="n"/>
      <c r="AS9" s="8" t="n"/>
      <c r="AT9" s="8" t="n"/>
      <c r="AU9" s="8" t="n"/>
      <c r="AV9" s="8" t="n"/>
      <c r="AW9" s="8" t="n"/>
      <c r="AX9" s="8" t="n"/>
      <c r="AY9" s="8" t="n"/>
      <c r="AZ9" s="8" t="n"/>
      <c r="BA9" s="8" t="n"/>
      <c r="BB9" s="8" t="n"/>
      <c r="BC9" s="8" t="n"/>
      <c r="BD9" s="8" t="n"/>
      <c r="BE9" s="8" t="n"/>
      <c r="BF9" s="8" t="n"/>
      <c r="BG9" s="8" t="n"/>
      <c r="BH9" s="8" t="n"/>
      <c r="BI9" s="8" t="n"/>
      <c r="BJ9" s="8" t="n"/>
      <c r="BK9" s="8" t="n"/>
      <c r="BL9" s="8" t="n"/>
      <c r="BM9" s="8" t="n"/>
      <c r="BN9" s="8" t="n"/>
      <c r="BO9" s="8" t="n"/>
      <c r="BP9" s="8" t="n"/>
      <c r="BQ9" s="8" t="n"/>
      <c r="BR9" s="8" t="n"/>
      <c r="BS9" s="8" t="n"/>
      <c r="BT9" s="8" t="n"/>
      <c r="BU9" s="8" t="n"/>
      <c r="BV9" s="8" t="n"/>
      <c r="BW9" s="8" t="n"/>
      <c r="BX9" s="8" t="n"/>
      <c r="BY9" s="8" t="n"/>
      <c r="BZ9" s="8" t="n"/>
      <c r="CA9" s="8" t="n"/>
      <c r="CB9" s="8" t="n"/>
      <c r="CC9" s="8" t="n"/>
      <c r="CD9" s="8" t="n"/>
      <c r="CE9" s="8" t="n"/>
      <c r="CF9" s="8" t="n"/>
      <c r="CG9" s="8" t="n"/>
      <c r="CH9" s="8" t="n"/>
      <c r="CI9" s="8" t="n"/>
      <c r="CJ9" s="8" t="n"/>
      <c r="CK9" s="8" t="n"/>
      <c r="CL9" s="8" t="n"/>
      <c r="CM9" s="8" t="n"/>
      <c r="CN9" s="8" t="n"/>
      <c r="CO9" s="8" t="n"/>
      <c r="CP9" s="8" t="n"/>
      <c r="CQ9" s="8" t="n"/>
      <c r="CR9" s="8" t="n"/>
      <c r="CS9" s="8" t="n"/>
      <c r="CT9" s="8" t="n"/>
      <c r="CU9" s="8" t="n"/>
      <c r="CV9" s="8" t="n"/>
      <c r="CW9" s="8" t="n"/>
      <c r="CX9" s="8" t="n"/>
      <c r="CY9" s="8" t="n"/>
      <c r="CZ9" s="8" t="n"/>
      <c r="DA9" s="8" t="n"/>
      <c r="DB9" s="8" t="n"/>
      <c r="DC9" s="8" t="n"/>
      <c r="DD9" s="8" t="n"/>
      <c r="DE9" s="8" t="n"/>
      <c r="DF9" s="8" t="n"/>
      <c r="DG9" s="8" t="n"/>
      <c r="DH9" s="8" t="n"/>
      <c r="DI9" s="8" t="n"/>
      <c r="DJ9" s="8" t="n"/>
      <c r="DK9" s="8" t="n"/>
      <c r="DL9" s="8" t="n"/>
      <c r="DM9" s="8" t="n"/>
      <c r="DN9" s="188" t="n"/>
      <c r="DO9" s="4" t="n"/>
    </row>
    <row r="10" ht="13.5" customHeight="1" s="820" thickBot="1">
      <c r="A10" s="821" t="n"/>
      <c r="B10" s="848" t="n"/>
      <c r="C10" s="606" t="inlineStr">
        <is>
          <t>2　…　内端面</t>
        </is>
      </c>
      <c r="D10" s="825" t="n"/>
      <c r="E10" s="826" t="n"/>
      <c r="F10" s="866" t="inlineStr">
        <is>
          <t>端面公差以绝对值作标记</t>
        </is>
      </c>
      <c r="G10" s="825" t="n"/>
      <c r="H10" s="825" t="n"/>
      <c r="I10" s="867" t="n"/>
      <c r="J10" s="208" t="inlineStr">
        <is>
          <t>素材尺寸</t>
        </is>
      </c>
      <c r="K10" s="215">
        <f>S10</f>
        <v/>
      </c>
      <c r="L10" s="868" t="n"/>
      <c r="M10" s="847" t="n"/>
      <c r="N10" s="847" t="n"/>
      <c r="O10" s="848" t="n"/>
      <c r="P10" s="180" t="n"/>
      <c r="Q10" s="260" t="inlineStr">
        <is>
          <t>SHOT.NO</t>
        </is>
      </c>
      <c r="R10" s="260" t="inlineStr">
        <is>
          <t>素材寸法</t>
        </is>
      </c>
      <c r="S10" s="429" t="n">
        <v>191</v>
      </c>
      <c r="T10" s="429" t="n">
        <v>53</v>
      </c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89" t="n"/>
      <c r="DO10" s="180" t="n"/>
    </row>
    <row r="11" ht="13.5" customHeight="1" s="820" thickBot="1">
      <c r="A11" s="326" t="inlineStr">
        <is>
          <t>NO</t>
        </is>
      </c>
      <c r="B11" s="327" t="inlineStr">
        <is>
          <t>部位</t>
        </is>
      </c>
      <c r="C11" s="623" t="inlineStr">
        <is>
          <t>方向</t>
        </is>
      </c>
      <c r="D11" s="623" t="inlineStr">
        <is>
          <t>测量</t>
        </is>
      </c>
      <c r="E11" s="869" t="n"/>
      <c r="F11" s="623" t="inlineStr">
        <is>
          <t>工件尺寸</t>
        </is>
      </c>
      <c r="G11" s="623" t="inlineStr">
        <is>
          <t>设定余量</t>
        </is>
      </c>
      <c r="H11" s="329" t="inlineStr">
        <is>
          <t>上公差</t>
        </is>
      </c>
      <c r="I11" s="330" t="inlineStr">
        <is>
          <t>下公差</t>
        </is>
      </c>
      <c r="J11" s="209" t="inlineStr">
        <is>
          <t>素材寸法</t>
        </is>
      </c>
      <c r="K11" s="216" t="inlineStr">
        <is>
          <t>測定値</t>
        </is>
      </c>
      <c r="L11" s="766" t="inlineStr">
        <is>
          <t>取代</t>
        </is>
      </c>
      <c r="M11" s="430" t="inlineStr">
        <is>
          <t>差異</t>
        </is>
      </c>
      <c r="N11" s="430" t="n"/>
      <c r="O11" s="431" t="inlineStr">
        <is>
          <t>判定</t>
        </is>
      </c>
      <c r="P11" s="180" t="n"/>
      <c r="Q11" s="311" t="inlineStr">
        <is>
          <t>NO</t>
        </is>
      </c>
      <c r="R11" s="311" t="inlineStr">
        <is>
          <t>素材寸法</t>
        </is>
      </c>
      <c r="S11" s="870" t="inlineStr">
        <is>
          <t>測定値</t>
        </is>
      </c>
      <c r="T11" s="870" t="inlineStr">
        <is>
          <t>測定値</t>
        </is>
      </c>
      <c r="U11" s="871">
        <f>T11</f>
        <v/>
      </c>
      <c r="V11" s="871">
        <f>U11</f>
        <v/>
      </c>
      <c r="W11" s="871">
        <f>V11</f>
        <v/>
      </c>
      <c r="X11" s="871">
        <f>W11</f>
        <v/>
      </c>
      <c r="Y11" s="871">
        <f>X11</f>
        <v/>
      </c>
      <c r="Z11" s="871">
        <f>Y11</f>
        <v/>
      </c>
      <c r="AA11" s="871">
        <f>Z11</f>
        <v/>
      </c>
      <c r="AB11" s="871">
        <f>AA11</f>
        <v/>
      </c>
      <c r="AC11" s="871">
        <f>AB11</f>
        <v/>
      </c>
      <c r="AD11" s="871">
        <f>AC11</f>
        <v/>
      </c>
      <c r="AE11" s="871">
        <f>AD11</f>
        <v/>
      </c>
      <c r="AF11" s="871">
        <f>AE11</f>
        <v/>
      </c>
      <c r="AG11" s="871">
        <f>AF11</f>
        <v/>
      </c>
      <c r="AH11" s="871">
        <f>AG11</f>
        <v/>
      </c>
      <c r="AI11" s="871">
        <f>AH11</f>
        <v/>
      </c>
      <c r="AJ11" s="871">
        <f>AI11</f>
        <v/>
      </c>
      <c r="AK11" s="871">
        <f>AJ11</f>
        <v/>
      </c>
      <c r="AL11" s="871">
        <f>AK11</f>
        <v/>
      </c>
      <c r="AM11" s="871">
        <f>AL11</f>
        <v/>
      </c>
      <c r="AN11" s="871">
        <f>AM11</f>
        <v/>
      </c>
      <c r="AO11" s="871">
        <f>AN11</f>
        <v/>
      </c>
      <c r="AP11" s="871">
        <f>AO11</f>
        <v/>
      </c>
      <c r="AQ11" s="871">
        <f>AP11</f>
        <v/>
      </c>
      <c r="AR11" s="871">
        <f>AQ11</f>
        <v/>
      </c>
      <c r="AS11" s="871">
        <f>AR11</f>
        <v/>
      </c>
      <c r="AT11" s="871">
        <f>AS11</f>
        <v/>
      </c>
      <c r="AU11" s="871">
        <f>AT11</f>
        <v/>
      </c>
      <c r="AV11" s="871">
        <f>AU11</f>
        <v/>
      </c>
      <c r="AW11" s="871">
        <f>AV11</f>
        <v/>
      </c>
      <c r="AX11" s="871">
        <f>AW11</f>
        <v/>
      </c>
      <c r="AY11" s="871">
        <f>AX11</f>
        <v/>
      </c>
      <c r="AZ11" s="871">
        <f>AY11</f>
        <v/>
      </c>
      <c r="BA11" s="871">
        <f>AZ11</f>
        <v/>
      </c>
      <c r="BB11" s="871">
        <f>BA11</f>
        <v/>
      </c>
      <c r="BC11" s="871">
        <f>BB11</f>
        <v/>
      </c>
      <c r="BD11" s="871">
        <f>BC11</f>
        <v/>
      </c>
      <c r="BE11" s="871">
        <f>BD11</f>
        <v/>
      </c>
      <c r="BF11" s="871">
        <f>BE11</f>
        <v/>
      </c>
      <c r="BG11" s="871">
        <f>BF11</f>
        <v/>
      </c>
      <c r="BH11" s="871">
        <f>BG11</f>
        <v/>
      </c>
      <c r="BI11" s="871">
        <f>BH11</f>
        <v/>
      </c>
      <c r="BJ11" s="871">
        <f>BI11</f>
        <v/>
      </c>
      <c r="BK11" s="871">
        <f>BJ11</f>
        <v/>
      </c>
      <c r="BL11" s="871">
        <f>BK11</f>
        <v/>
      </c>
      <c r="BM11" s="871">
        <f>BL11</f>
        <v/>
      </c>
      <c r="BN11" s="871">
        <f>BM11</f>
        <v/>
      </c>
      <c r="BO11" s="871">
        <f>BN11</f>
        <v/>
      </c>
      <c r="BP11" s="871">
        <f>BO11</f>
        <v/>
      </c>
      <c r="BQ11" s="871">
        <f>BP11</f>
        <v/>
      </c>
      <c r="BR11" s="871">
        <f>BQ11</f>
        <v/>
      </c>
      <c r="BS11" s="871">
        <f>BR11</f>
        <v/>
      </c>
      <c r="BT11" s="871">
        <f>BS11</f>
        <v/>
      </c>
      <c r="BU11" s="871">
        <f>BT11</f>
        <v/>
      </c>
      <c r="BV11" s="871">
        <f>BU11</f>
        <v/>
      </c>
      <c r="BW11" s="871">
        <f>BV11</f>
        <v/>
      </c>
      <c r="BX11" s="871">
        <f>BW11</f>
        <v/>
      </c>
      <c r="BY11" s="871">
        <f>BX11</f>
        <v/>
      </c>
      <c r="BZ11" s="871">
        <f>BY11</f>
        <v/>
      </c>
      <c r="CA11" s="871">
        <f>BZ11</f>
        <v/>
      </c>
      <c r="CB11" s="871">
        <f>CA11</f>
        <v/>
      </c>
      <c r="CC11" s="871">
        <f>CB11</f>
        <v/>
      </c>
      <c r="CD11" s="871">
        <f>CC11</f>
        <v/>
      </c>
      <c r="CE11" s="871">
        <f>CD11</f>
        <v/>
      </c>
      <c r="CF11" s="871">
        <f>CE11</f>
        <v/>
      </c>
      <c r="CG11" s="871">
        <f>CF11</f>
        <v/>
      </c>
      <c r="CH11" s="871">
        <f>CG11</f>
        <v/>
      </c>
      <c r="CI11" s="871">
        <f>CH11</f>
        <v/>
      </c>
      <c r="CJ11" s="871">
        <f>CI11</f>
        <v/>
      </c>
      <c r="CK11" s="871">
        <f>CJ11</f>
        <v/>
      </c>
      <c r="CL11" s="871">
        <f>CK11</f>
        <v/>
      </c>
      <c r="CM11" s="871">
        <f>CL11</f>
        <v/>
      </c>
      <c r="CN11" s="871">
        <f>CM11</f>
        <v/>
      </c>
      <c r="CO11" s="871">
        <f>CN11</f>
        <v/>
      </c>
      <c r="CP11" s="871">
        <f>CO11</f>
        <v/>
      </c>
      <c r="CQ11" s="871">
        <f>CP11</f>
        <v/>
      </c>
      <c r="CR11" s="871">
        <f>CQ11</f>
        <v/>
      </c>
      <c r="CS11" s="871">
        <f>CR11</f>
        <v/>
      </c>
      <c r="CT11" s="871">
        <f>CS11</f>
        <v/>
      </c>
      <c r="CU11" s="871">
        <f>CT11</f>
        <v/>
      </c>
      <c r="CV11" s="871">
        <f>CU11</f>
        <v/>
      </c>
      <c r="CW11" s="871">
        <f>CV11</f>
        <v/>
      </c>
      <c r="CX11" s="871">
        <f>CW11</f>
        <v/>
      </c>
      <c r="CY11" s="871">
        <f>CX11</f>
        <v/>
      </c>
      <c r="CZ11" s="871">
        <f>CY11</f>
        <v/>
      </c>
      <c r="DA11" s="871">
        <f>CZ11</f>
        <v/>
      </c>
      <c r="DB11" s="871">
        <f>DA11</f>
        <v/>
      </c>
      <c r="DC11" s="871">
        <f>DB11</f>
        <v/>
      </c>
      <c r="DD11" s="871">
        <f>DC11</f>
        <v/>
      </c>
      <c r="DE11" s="871">
        <f>DD11</f>
        <v/>
      </c>
      <c r="DF11" s="871">
        <f>DE11</f>
        <v/>
      </c>
      <c r="DG11" s="871">
        <f>DF11</f>
        <v/>
      </c>
      <c r="DH11" s="871">
        <f>DG11</f>
        <v/>
      </c>
      <c r="DI11" s="871">
        <f>DH11</f>
        <v/>
      </c>
      <c r="DJ11" s="871">
        <f>DI11</f>
        <v/>
      </c>
      <c r="DK11" s="871">
        <f>DJ11</f>
        <v/>
      </c>
      <c r="DL11" s="871">
        <f>DK11</f>
        <v/>
      </c>
      <c r="DM11" s="871">
        <f>DL11</f>
        <v/>
      </c>
      <c r="DN11" s="872">
        <f>DM11</f>
        <v/>
      </c>
    </row>
    <row r="12" ht="13.5" customHeight="1" s="820">
      <c r="A12" s="512" t="n">
        <v>1001</v>
      </c>
      <c r="B12" s="331" t="inlineStr">
        <is>
          <t>1001.三点基准C天 Z=</t>
        </is>
      </c>
      <c r="C12" s="316" t="n">
        <v>1</v>
      </c>
      <c r="D12" s="316" t="inlineStr">
        <is>
          <t>Z</t>
        </is>
      </c>
      <c r="E12" s="316" t="inlineStr">
        <is>
          <t>端面</t>
        </is>
      </c>
      <c r="F12" s="873" t="n">
        <v>212.7</v>
      </c>
      <c r="G12" s="204" t="n"/>
      <c r="H12" s="408" t="n">
        <v>0.05</v>
      </c>
      <c r="I12" s="409" t="n">
        <v>-0.05</v>
      </c>
      <c r="J12" s="874" t="n">
        <v>212.7</v>
      </c>
      <c r="K12" s="319" t="n">
        <v>212.7</v>
      </c>
      <c r="L12" s="204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200">
        <f>IF(COUNTBLANK(F12)=1,"",IF(C12=0,ROUND(K12-J12,2),IF(C12=1,IF(F12&gt;0,ROUND(K12-J12,2),ROUND(J12-K12,2)),IF(C12=2,IF(F12&gt;0,ROUND(J12-K12,2),ROUND(K12-J12,2))))))</f>
        <v/>
      </c>
      <c r="N12" s="205" t="n">
        <v>0</v>
      </c>
      <c r="O12" s="234">
        <f>IF(AND(H12&gt;=M12,M12&gt;=I12),"OK","NG")</f>
        <v/>
      </c>
      <c r="P12" s="151" t="n"/>
      <c r="Q12" s="232" t="n">
        <v>1001</v>
      </c>
      <c r="R12" s="875">
        <f>IF(C12=0,F12,IF(F12&gt;0,IF(C12=1,F12+G12,F12-G12),IF(C12=1,F12-G12,F12+G12)))</f>
        <v/>
      </c>
      <c r="S12" s="319" t="n">
        <v>212.7</v>
      </c>
      <c r="T12" s="319" t="n">
        <v>212.7</v>
      </c>
      <c r="U12" s="876" t="n"/>
      <c r="V12" s="876" t="n"/>
      <c r="W12" s="876" t="n"/>
      <c r="X12" s="876" t="n"/>
      <c r="Y12" s="876" t="n"/>
      <c r="Z12" s="876" t="n"/>
      <c r="AA12" s="876" t="n"/>
      <c r="AB12" s="876" t="n"/>
      <c r="AC12" s="876" t="n"/>
      <c r="AD12" s="876" t="n"/>
      <c r="AE12" s="876" t="n"/>
      <c r="AF12" s="876" t="n"/>
      <c r="AG12" s="876" t="n"/>
      <c r="AH12" s="876" t="n"/>
      <c r="AI12" s="876" t="n"/>
      <c r="AJ12" s="876" t="n"/>
      <c r="AK12" s="876" t="n"/>
      <c r="AL12" s="876" t="n"/>
      <c r="AM12" s="876" t="n"/>
      <c r="AN12" s="876" t="n"/>
      <c r="AO12" s="876" t="n"/>
      <c r="AP12" s="876" t="n"/>
      <c r="AQ12" s="876" t="n"/>
      <c r="AR12" s="876" t="n"/>
      <c r="AS12" s="876" t="n"/>
      <c r="AT12" s="876" t="n"/>
      <c r="AU12" s="876" t="n"/>
      <c r="AV12" s="876" t="n"/>
      <c r="AW12" s="876" t="n"/>
      <c r="AX12" s="876" t="n"/>
      <c r="AY12" s="876" t="n"/>
      <c r="AZ12" s="876" t="n"/>
      <c r="BA12" s="876" t="n"/>
      <c r="BB12" s="876" t="n"/>
      <c r="BC12" s="876" t="n"/>
      <c r="BD12" s="876" t="n"/>
      <c r="BE12" s="876" t="n"/>
      <c r="BF12" s="876" t="n"/>
      <c r="BG12" s="876" t="n"/>
      <c r="BH12" s="876" t="n"/>
      <c r="BI12" s="876" t="n"/>
      <c r="BJ12" s="876" t="n"/>
      <c r="BK12" s="876" t="n"/>
      <c r="BL12" s="876" t="n"/>
      <c r="BM12" s="876" t="n"/>
      <c r="BN12" s="876" t="n"/>
      <c r="BO12" s="876" t="n"/>
      <c r="BP12" s="876" t="n"/>
      <c r="BQ12" s="876" t="n"/>
      <c r="BR12" s="876" t="n"/>
      <c r="BS12" s="876" t="n"/>
      <c r="BT12" s="876" t="n"/>
      <c r="BU12" s="876" t="n"/>
      <c r="BV12" s="876" t="n"/>
      <c r="BW12" s="876" t="n"/>
      <c r="BX12" s="876" t="n"/>
      <c r="BY12" s="876" t="n"/>
      <c r="BZ12" s="876" t="n"/>
      <c r="CA12" s="876" t="n"/>
      <c r="CB12" s="876" t="n"/>
      <c r="CC12" s="876" t="n"/>
      <c r="CD12" s="876" t="n"/>
      <c r="CE12" s="876" t="n"/>
      <c r="CF12" s="876" t="n"/>
      <c r="CG12" s="876" t="n"/>
      <c r="CH12" s="876" t="n"/>
      <c r="CI12" s="876" t="n"/>
      <c r="CJ12" s="876" t="n"/>
      <c r="CK12" s="876" t="n"/>
      <c r="CL12" s="876" t="n"/>
      <c r="CM12" s="876" t="n"/>
      <c r="CN12" s="876" t="n"/>
      <c r="CO12" s="876" t="n"/>
      <c r="CP12" s="876" t="n"/>
      <c r="CQ12" s="876" t="n"/>
      <c r="CR12" s="876" t="n"/>
      <c r="CS12" s="876" t="n"/>
      <c r="CT12" s="876" t="n"/>
      <c r="CU12" s="876" t="n"/>
      <c r="CV12" s="876" t="n"/>
      <c r="CW12" s="876" t="n"/>
      <c r="CX12" s="876" t="n"/>
      <c r="CY12" s="876" t="n"/>
      <c r="CZ12" s="876" t="n"/>
      <c r="DA12" s="876" t="n"/>
      <c r="DB12" s="876" t="n"/>
      <c r="DC12" s="876" t="n"/>
      <c r="DD12" s="876" t="n"/>
      <c r="DE12" s="876" t="n"/>
      <c r="DF12" s="876" t="n"/>
      <c r="DG12" s="876" t="n"/>
      <c r="DH12" s="876" t="n"/>
      <c r="DI12" s="876" t="n"/>
      <c r="DJ12" s="876" t="n"/>
      <c r="DK12" s="876" t="n"/>
      <c r="DL12" s="876" t="n"/>
      <c r="DM12" s="876" t="n"/>
      <c r="DN12" s="877" t="n"/>
    </row>
    <row r="13" ht="13.5" customHeight="1" s="820">
      <c r="A13" s="361" t="n">
        <v>1002</v>
      </c>
      <c r="B13" s="332" t="inlineStr">
        <is>
          <t>1002.三点基准C地 Z=</t>
        </is>
      </c>
      <c r="C13" s="639" t="n">
        <v>1</v>
      </c>
      <c r="D13" s="639" t="inlineStr">
        <is>
          <t>Z</t>
        </is>
      </c>
      <c r="E13" s="639" t="inlineStr">
        <is>
          <t>端面</t>
        </is>
      </c>
      <c r="F13" s="878" t="n">
        <v>212.7</v>
      </c>
      <c r="G13" s="22" t="n"/>
      <c r="H13" s="411" t="n">
        <v>0.05</v>
      </c>
      <c r="I13" s="412" t="n">
        <v>-0.05</v>
      </c>
      <c r="J13" s="879" t="n">
        <v>212.7</v>
      </c>
      <c r="K13" s="320" t="n">
        <v>212.7</v>
      </c>
      <c r="L13" s="22">
        <f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200">
        <f>IF(COUNTBLANK(F13)=1,"",IF(C13=0,ROUND(K13-J13,2),IF(C13=1,IF(F13&gt;0,ROUND(K13-J13,2),ROUND(J13-K13,2)),IF(C13=2,IF(F13&gt;0,ROUND(J13-K13,2),ROUND(K13-J13,2))))))</f>
        <v/>
      </c>
      <c r="N13" s="200" t="n">
        <v>0</v>
      </c>
      <c r="O13" s="235">
        <f>IF(AND(H13&gt;=M13,M13&gt;=I13),"OK","NG")</f>
        <v/>
      </c>
      <c r="P13" s="151" t="n"/>
      <c r="Q13" s="145" t="n">
        <v>1002</v>
      </c>
      <c r="R13" s="880">
        <f>IF(C13=0,F13,IF(F13&gt;0,IF(C13=1,F13+G13,F13-G13),IF(C13=1,F13-G13,F13+G13)))</f>
        <v/>
      </c>
      <c r="S13" s="320" t="n">
        <v>212.7</v>
      </c>
      <c r="T13" s="320" t="n">
        <v>212.7</v>
      </c>
      <c r="U13" s="881" t="n"/>
      <c r="V13" s="881" t="n"/>
      <c r="W13" s="881" t="n"/>
      <c r="X13" s="881" t="n"/>
      <c r="Y13" s="881" t="n"/>
      <c r="Z13" s="881" t="n"/>
      <c r="AA13" s="881" t="n"/>
      <c r="AB13" s="881" t="n"/>
      <c r="AC13" s="881" t="n"/>
      <c r="AD13" s="881" t="n"/>
      <c r="AE13" s="881" t="n"/>
      <c r="AF13" s="881" t="n"/>
      <c r="AG13" s="881" t="n"/>
      <c r="AH13" s="881" t="n"/>
      <c r="AI13" s="881" t="n"/>
      <c r="AJ13" s="881" t="n"/>
      <c r="AK13" s="881" t="n"/>
      <c r="AL13" s="881" t="n"/>
      <c r="AM13" s="881" t="n"/>
      <c r="AN13" s="881" t="n"/>
      <c r="AO13" s="881" t="n"/>
      <c r="AP13" s="881" t="n"/>
      <c r="AQ13" s="881" t="n"/>
      <c r="AR13" s="881" t="n"/>
      <c r="AS13" s="881" t="n"/>
      <c r="AT13" s="881" t="n"/>
      <c r="AU13" s="881" t="n"/>
      <c r="AV13" s="881" t="n"/>
      <c r="AW13" s="881" t="n"/>
      <c r="AX13" s="881" t="n"/>
      <c r="AY13" s="881" t="n"/>
      <c r="AZ13" s="881" t="n"/>
      <c r="BA13" s="881" t="n"/>
      <c r="BB13" s="881" t="n"/>
      <c r="BC13" s="881" t="n"/>
      <c r="BD13" s="881" t="n"/>
      <c r="BE13" s="881" t="n"/>
      <c r="BF13" s="881" t="n"/>
      <c r="BG13" s="881" t="n"/>
      <c r="BH13" s="881" t="n"/>
      <c r="BI13" s="881" t="n"/>
      <c r="BJ13" s="881" t="n"/>
      <c r="BK13" s="881" t="n"/>
      <c r="BL13" s="881" t="n"/>
      <c r="BM13" s="881" t="n"/>
      <c r="BN13" s="881" t="n"/>
      <c r="BO13" s="881" t="n"/>
      <c r="BP13" s="881" t="n"/>
      <c r="BQ13" s="881" t="n"/>
      <c r="BR13" s="881" t="n"/>
      <c r="BS13" s="881" t="n"/>
      <c r="BT13" s="881" t="n"/>
      <c r="BU13" s="881" t="n"/>
      <c r="BV13" s="881" t="n"/>
      <c r="BW13" s="881" t="n"/>
      <c r="BX13" s="881" t="n"/>
      <c r="BY13" s="881" t="n"/>
      <c r="BZ13" s="881" t="n"/>
      <c r="CA13" s="881" t="n"/>
      <c r="CB13" s="881" t="n"/>
      <c r="CC13" s="881" t="n"/>
      <c r="CD13" s="881" t="n"/>
      <c r="CE13" s="881" t="n"/>
      <c r="CF13" s="881" t="n"/>
      <c r="CG13" s="881" t="n"/>
      <c r="CH13" s="881" t="n"/>
      <c r="CI13" s="881" t="n"/>
      <c r="CJ13" s="881" t="n"/>
      <c r="CK13" s="881" t="n"/>
      <c r="CL13" s="881" t="n"/>
      <c r="CM13" s="881" t="n"/>
      <c r="CN13" s="881" t="n"/>
      <c r="CO13" s="881" t="n"/>
      <c r="CP13" s="881" t="n"/>
      <c r="CQ13" s="881" t="n"/>
      <c r="CR13" s="881" t="n"/>
      <c r="CS13" s="881" t="n"/>
      <c r="CT13" s="881" t="n"/>
      <c r="CU13" s="881" t="n"/>
      <c r="CV13" s="881" t="n"/>
      <c r="CW13" s="881" t="n"/>
      <c r="CX13" s="881" t="n"/>
      <c r="CY13" s="881" t="n"/>
      <c r="CZ13" s="881" t="n"/>
      <c r="DA13" s="881" t="n"/>
      <c r="DB13" s="881" t="n"/>
      <c r="DC13" s="881" t="n"/>
      <c r="DD13" s="881" t="n"/>
      <c r="DE13" s="881" t="n"/>
      <c r="DF13" s="881" t="n"/>
      <c r="DG13" s="881" t="n"/>
      <c r="DH13" s="881" t="n"/>
      <c r="DI13" s="881" t="n"/>
      <c r="DJ13" s="881" t="n"/>
      <c r="DK13" s="881" t="n"/>
      <c r="DL13" s="881" t="n"/>
      <c r="DM13" s="881" t="n"/>
      <c r="DN13" s="882" t="n"/>
    </row>
    <row r="14" ht="13.5" customHeight="1" s="820">
      <c r="A14" s="361" t="n">
        <v>1003</v>
      </c>
      <c r="B14" s="332" t="inlineStr">
        <is>
          <t>1003.三点基准TC Z=</t>
        </is>
      </c>
      <c r="C14" s="639" t="n">
        <v>1</v>
      </c>
      <c r="D14" s="639" t="inlineStr">
        <is>
          <t>Z</t>
        </is>
      </c>
      <c r="E14" s="639" t="inlineStr">
        <is>
          <t>端面</t>
        </is>
      </c>
      <c r="F14" s="878" t="n">
        <v>212.7</v>
      </c>
      <c r="G14" s="22" t="n"/>
      <c r="H14" s="411" t="n">
        <v>0.05</v>
      </c>
      <c r="I14" s="412" t="n">
        <v>-0.05</v>
      </c>
      <c r="J14" s="879" t="n">
        <v>212.7</v>
      </c>
      <c r="K14" s="320" t="n">
        <v>212.7</v>
      </c>
      <c r="L14" s="22">
        <f>IF(G14=0,"",IF(J$8=J$7,IF(F14&gt;0,IF(C14=1,G14-ROUND(J14-K14,2),G14-ROUND(K14-J14,2)),IF(C14=1,G14-ROUND(K14-J14,2),G14-ROUND(J14-K14,2))),IF(J$8&lt;&gt;J$7,IF(F14&gt;0,IF(C14=1,ROUND(K14-J14,2),ROUND(J14-K14,2)),IF(C14=1,ROUND(J14-K14,2),ROUND(K14-J14,2))))))</f>
        <v/>
      </c>
      <c r="M14" s="200">
        <f>IF(COUNTBLANK(F14)=1,"",IF(C14=0,ROUND(K14-J14,2),IF(C14=1,IF(F14&gt;0,ROUND(K14-J14,2),ROUND(J14-K14,2)),IF(C14=2,IF(F14&gt;0,ROUND(J14-K14,2),ROUND(K14-J14,2))))))</f>
        <v/>
      </c>
      <c r="N14" s="200" t="n">
        <v>0</v>
      </c>
      <c r="O14" s="235">
        <f>IF(AND(H14&gt;=M14,M14&gt;=I14),"OK","NG")</f>
        <v/>
      </c>
      <c r="P14" s="151" t="n"/>
      <c r="Q14" s="145" t="n">
        <v>1003</v>
      </c>
      <c r="R14" s="880">
        <f>IF(C14=0,F14,IF(F14&gt;0,IF(C14=1,F14+G14,F14-G14),IF(C14=1,F14-G14,F14+G14)))</f>
        <v/>
      </c>
      <c r="S14" s="320" t="n">
        <v>212.7</v>
      </c>
      <c r="T14" s="320" t="n">
        <v>212.7</v>
      </c>
      <c r="U14" s="881" t="n"/>
      <c r="V14" s="881" t="n"/>
      <c r="W14" s="881" t="n"/>
      <c r="X14" s="881" t="n"/>
      <c r="Y14" s="881" t="n"/>
      <c r="Z14" s="881" t="n"/>
      <c r="AA14" s="881" t="n"/>
      <c r="AB14" s="881" t="n"/>
      <c r="AC14" s="881" t="n"/>
      <c r="AD14" s="881" t="n"/>
      <c r="AE14" s="881" t="n"/>
      <c r="AF14" s="881" t="n"/>
      <c r="AG14" s="881" t="n"/>
      <c r="AH14" s="881" t="n"/>
      <c r="AI14" s="881" t="n"/>
      <c r="AJ14" s="881" t="n"/>
      <c r="AK14" s="881" t="n"/>
      <c r="AL14" s="881" t="n"/>
      <c r="AM14" s="881" t="n"/>
      <c r="AN14" s="881" t="n"/>
      <c r="AO14" s="881" t="n"/>
      <c r="AP14" s="881" t="n"/>
      <c r="AQ14" s="881" t="n"/>
      <c r="AR14" s="881" t="n"/>
      <c r="AS14" s="881" t="n"/>
      <c r="AT14" s="881" t="n"/>
      <c r="AU14" s="881" t="n"/>
      <c r="AV14" s="881" t="n"/>
      <c r="AW14" s="881" t="n"/>
      <c r="AX14" s="881" t="n"/>
      <c r="AY14" s="881" t="n"/>
      <c r="AZ14" s="881" t="n"/>
      <c r="BA14" s="881" t="n"/>
      <c r="BB14" s="881" t="n"/>
      <c r="BC14" s="881" t="n"/>
      <c r="BD14" s="881" t="n"/>
      <c r="BE14" s="881" t="n"/>
      <c r="BF14" s="881" t="n"/>
      <c r="BG14" s="881" t="n"/>
      <c r="BH14" s="881" t="n"/>
      <c r="BI14" s="881" t="n"/>
      <c r="BJ14" s="881" t="n"/>
      <c r="BK14" s="881" t="n"/>
      <c r="BL14" s="881" t="n"/>
      <c r="BM14" s="881" t="n"/>
      <c r="BN14" s="881" t="n"/>
      <c r="BO14" s="881" t="n"/>
      <c r="BP14" s="881" t="n"/>
      <c r="BQ14" s="881" t="n"/>
      <c r="BR14" s="881" t="n"/>
      <c r="BS14" s="881" t="n"/>
      <c r="BT14" s="881" t="n"/>
      <c r="BU14" s="881" t="n"/>
      <c r="BV14" s="881" t="n"/>
      <c r="BW14" s="881" t="n"/>
      <c r="BX14" s="881" t="n"/>
      <c r="BY14" s="881" t="n"/>
      <c r="BZ14" s="881" t="n"/>
      <c r="CA14" s="881" t="n"/>
      <c r="CB14" s="881" t="n"/>
      <c r="CC14" s="881" t="n"/>
      <c r="CD14" s="881" t="n"/>
      <c r="CE14" s="881" t="n"/>
      <c r="CF14" s="881" t="n"/>
      <c r="CG14" s="881" t="n"/>
      <c r="CH14" s="881" t="n"/>
      <c r="CI14" s="881" t="n"/>
      <c r="CJ14" s="881" t="n"/>
      <c r="CK14" s="881" t="n"/>
      <c r="CL14" s="881" t="n"/>
      <c r="CM14" s="881" t="n"/>
      <c r="CN14" s="881" t="n"/>
      <c r="CO14" s="881" t="n"/>
      <c r="CP14" s="881" t="n"/>
      <c r="CQ14" s="881" t="n"/>
      <c r="CR14" s="881" t="n"/>
      <c r="CS14" s="881" t="n"/>
      <c r="CT14" s="881" t="n"/>
      <c r="CU14" s="881" t="n"/>
      <c r="CV14" s="881" t="n"/>
      <c r="CW14" s="881" t="n"/>
      <c r="CX14" s="881" t="n"/>
      <c r="CY14" s="881" t="n"/>
      <c r="CZ14" s="881" t="n"/>
      <c r="DA14" s="881" t="n"/>
      <c r="DB14" s="881" t="n"/>
      <c r="DC14" s="881" t="n"/>
      <c r="DD14" s="881" t="n"/>
      <c r="DE14" s="881" t="n"/>
      <c r="DF14" s="881" t="n"/>
      <c r="DG14" s="881" t="n"/>
      <c r="DH14" s="881" t="n"/>
      <c r="DI14" s="881" t="n"/>
      <c r="DJ14" s="881" t="n"/>
      <c r="DK14" s="881" t="n"/>
      <c r="DL14" s="881" t="n"/>
      <c r="DM14" s="881" t="n"/>
      <c r="DN14" s="882" t="n"/>
    </row>
    <row r="15" ht="13.5" customHeight="1" s="820">
      <c r="A15" s="361" t="n">
        <v>311</v>
      </c>
      <c r="B15" s="332" t="inlineStr">
        <is>
          <t>311.加工基准定位销孔（副） X=</t>
        </is>
      </c>
      <c r="C15" s="639" t="n">
        <v>0</v>
      </c>
      <c r="D15" s="639" t="inlineStr">
        <is>
          <t>X</t>
        </is>
      </c>
      <c r="E15" s="639" t="inlineStr">
        <is>
          <t>軸間</t>
        </is>
      </c>
      <c r="F15" s="878" t="n">
        <v>-61</v>
      </c>
      <c r="G15" s="22" t="n"/>
      <c r="H15" s="411" t="n">
        <v>0.15</v>
      </c>
      <c r="I15" s="412" t="n">
        <v>-0.15</v>
      </c>
      <c r="J15" s="879" t="n">
        <v>-61</v>
      </c>
      <c r="K15" s="320" t="n">
        <v>-61</v>
      </c>
      <c r="L15" s="22">
        <f>IF(G15=0,"",IF(J$8=J$7,IF(F15&gt;0,IF(C15=1,G15-ROUND(J15-K15,2),G15-ROUND(K15-J15,2)),IF(C15=1,G15-ROUND(K15-J15,2),G15-ROUND(J15-K15,2))),IF(J$8&lt;&gt;J$7,IF(F15&gt;0,IF(C15=1,ROUND(K15-J15,2),ROUND(J15-K15,2)),IF(C15=1,ROUND(J15-K15,2),ROUND(K15-J15,2))))))</f>
        <v/>
      </c>
      <c r="M15" s="200">
        <f>IF(COUNTBLANK(F15)=1,"",IF(C15=0,ROUND(K15-J15,2),IF(C15=1,IF(F15&gt;0,ROUND(J15-K15,2),ROUND(K15-J15,2)),IF(C15=2,IF(F15&gt;0,ROUND(J15-K15,2),ROUND(K15-J15,2))))))</f>
        <v/>
      </c>
      <c r="N15" s="200" t="n">
        <v>0</v>
      </c>
      <c r="O15" s="235">
        <f>IF(AND(H15&gt;=M15,M15&gt;=I15),"OK","NG")</f>
        <v/>
      </c>
      <c r="P15" s="151" t="n"/>
      <c r="Q15" s="145" t="n">
        <v>311</v>
      </c>
      <c r="R15" s="880">
        <f>IF(C15=0,F15,IF(F15&gt;0,IF(C15=1,F15+G15,F15-G15),IF(C15=1,F15-G15,F15+G15)))</f>
        <v/>
      </c>
      <c r="S15" s="320" t="n">
        <v>-61</v>
      </c>
      <c r="T15" s="320" t="n">
        <v>-61</v>
      </c>
      <c r="U15" s="881" t="n"/>
      <c r="V15" s="881" t="n"/>
      <c r="W15" s="881" t="n"/>
      <c r="X15" s="881" t="n"/>
      <c r="Y15" s="881" t="n"/>
      <c r="Z15" s="881" t="n"/>
      <c r="AA15" s="881" t="n"/>
      <c r="AB15" s="881" t="n"/>
      <c r="AC15" s="881" t="n"/>
      <c r="AD15" s="881" t="n"/>
      <c r="AE15" s="881" t="n"/>
      <c r="AF15" s="881" t="n"/>
      <c r="AG15" s="881" t="n"/>
      <c r="AH15" s="881" t="n"/>
      <c r="AI15" s="881" t="n"/>
      <c r="AJ15" s="881" t="n"/>
      <c r="AK15" s="881" t="n"/>
      <c r="AL15" s="881" t="n"/>
      <c r="AM15" s="881" t="n"/>
      <c r="AN15" s="881" t="n"/>
      <c r="AO15" s="881" t="n"/>
      <c r="AP15" s="881" t="n"/>
      <c r="AQ15" s="881" t="n"/>
      <c r="AR15" s="881" t="n"/>
      <c r="AS15" s="881" t="n"/>
      <c r="AT15" s="881" t="n"/>
      <c r="AU15" s="881" t="n"/>
      <c r="AV15" s="881" t="n"/>
      <c r="AW15" s="881" t="n"/>
      <c r="AX15" s="881" t="n"/>
      <c r="AY15" s="881" t="n"/>
      <c r="AZ15" s="881" t="n"/>
      <c r="BA15" s="881" t="n"/>
      <c r="BB15" s="881" t="n"/>
      <c r="BC15" s="881" t="n"/>
      <c r="BD15" s="881" t="n"/>
      <c r="BE15" s="881" t="n"/>
      <c r="BF15" s="881" t="n"/>
      <c r="BG15" s="881" t="n"/>
      <c r="BH15" s="881" t="n"/>
      <c r="BI15" s="881" t="n"/>
      <c r="BJ15" s="881" t="n"/>
      <c r="BK15" s="881" t="n"/>
      <c r="BL15" s="881" t="n"/>
      <c r="BM15" s="881" t="n"/>
      <c r="BN15" s="881" t="n"/>
      <c r="BO15" s="881" t="n"/>
      <c r="BP15" s="881" t="n"/>
      <c r="BQ15" s="881" t="n"/>
      <c r="BR15" s="881" t="n"/>
      <c r="BS15" s="881" t="n"/>
      <c r="BT15" s="881" t="n"/>
      <c r="BU15" s="881" t="n"/>
      <c r="BV15" s="881" t="n"/>
      <c r="BW15" s="881" t="n"/>
      <c r="BX15" s="881" t="n"/>
      <c r="BY15" s="881" t="n"/>
      <c r="BZ15" s="881" t="n"/>
      <c r="CA15" s="881" t="n"/>
      <c r="CB15" s="881" t="n"/>
      <c r="CC15" s="881" t="n"/>
      <c r="CD15" s="881" t="n"/>
      <c r="CE15" s="881" t="n"/>
      <c r="CF15" s="881" t="n"/>
      <c r="CG15" s="881" t="n"/>
      <c r="CH15" s="881" t="n"/>
      <c r="CI15" s="881" t="n"/>
      <c r="CJ15" s="881" t="n"/>
      <c r="CK15" s="881" t="n"/>
      <c r="CL15" s="881" t="n"/>
      <c r="CM15" s="881" t="n"/>
      <c r="CN15" s="881" t="n"/>
      <c r="CO15" s="881" t="n"/>
      <c r="CP15" s="881" t="n"/>
      <c r="CQ15" s="881" t="n"/>
      <c r="CR15" s="881" t="n"/>
      <c r="CS15" s="881" t="n"/>
      <c r="CT15" s="881" t="n"/>
      <c r="CU15" s="881" t="n"/>
      <c r="CV15" s="881" t="n"/>
      <c r="CW15" s="881" t="n"/>
      <c r="CX15" s="881" t="n"/>
      <c r="CY15" s="881" t="n"/>
      <c r="CZ15" s="881" t="n"/>
      <c r="DA15" s="881" t="n"/>
      <c r="DB15" s="881" t="n"/>
      <c r="DC15" s="881" t="n"/>
      <c r="DD15" s="881" t="n"/>
      <c r="DE15" s="881" t="n"/>
      <c r="DF15" s="881" t="n"/>
      <c r="DG15" s="881" t="n"/>
      <c r="DH15" s="881" t="n"/>
      <c r="DI15" s="881" t="n"/>
      <c r="DJ15" s="881" t="n"/>
      <c r="DK15" s="881" t="n"/>
      <c r="DL15" s="881" t="n"/>
      <c r="DM15" s="881" t="n"/>
      <c r="DN15" s="882" t="n"/>
    </row>
    <row r="16" ht="13.5" customHeight="1" s="820">
      <c r="A16" s="361" t="n">
        <v>311</v>
      </c>
      <c r="B16" s="332" t="inlineStr">
        <is>
          <t>311.加工基准定位销孔（副） Y=</t>
        </is>
      </c>
      <c r="C16" s="639" t="n">
        <v>0</v>
      </c>
      <c r="D16" s="639" t="inlineStr">
        <is>
          <t>Y</t>
        </is>
      </c>
      <c r="E16" s="639" t="inlineStr">
        <is>
          <t>軸間</t>
        </is>
      </c>
      <c r="F16" s="878" t="n">
        <v>-120.5</v>
      </c>
      <c r="G16" s="22" t="n"/>
      <c r="H16" s="411" t="n">
        <v>0.15</v>
      </c>
      <c r="I16" s="412" t="n">
        <v>-0.15</v>
      </c>
      <c r="J16" s="879" t="n">
        <v>-120.5</v>
      </c>
      <c r="K16" s="320" t="n">
        <v>-120.677</v>
      </c>
      <c r="L16" s="22">
        <f>IF(G16=0,"",IF(J$8=J$7,IF(F16&gt;0,IF(C16=1,G16-ROUND(J16-K16,2),G16-ROUND(K16-J16,2)),IF(C16=1,G16-ROUND(K16-J16,2),G16-ROUND(J16-K16,2))),IF(J$8&lt;&gt;J$7,IF(F16&gt;0,IF(C16=1,ROUND(K16-J16,2),ROUND(J16-K16,2)),IF(C16=1,ROUND(J16-K16,2),ROUND(K16-J16,2))))))</f>
        <v/>
      </c>
      <c r="M16" s="200">
        <f>IF(COUNTBLANK(F16)=1,"",IF(C16=0,ROUND(K16-J16,2),IF(C16=1,IF(F16&gt;0,ROUND(J16-K16,2),ROUND(K16-J16,2)),IF(C16=2,IF(F16&gt;0,ROUND(J16-K16,2),ROUND(K16-J16,2))))))</f>
        <v/>
      </c>
      <c r="N16" s="200" t="n">
        <v>-0.18</v>
      </c>
      <c r="O16" s="235">
        <f>IF(AND(H16&gt;=M16,M16&gt;=I16),"OK","NG")</f>
        <v/>
      </c>
      <c r="P16" s="151" t="n"/>
      <c r="Q16" s="145" t="n">
        <v>311</v>
      </c>
      <c r="R16" s="880">
        <f>IF(C16=0,F16,IF(F16&gt;0,IF(C16=1,F16+G16,F16-G16),IF(C16=1,F16-G16,F16+G16)))</f>
        <v/>
      </c>
      <c r="S16" s="320" t="n">
        <v>-120.677</v>
      </c>
      <c r="T16" s="320" t="n">
        <v>-120.684</v>
      </c>
      <c r="U16" s="881" t="n"/>
      <c r="V16" s="881" t="n"/>
      <c r="W16" s="881" t="n"/>
      <c r="X16" s="881" t="n"/>
      <c r="Y16" s="881" t="n"/>
      <c r="Z16" s="881" t="n"/>
      <c r="AA16" s="881" t="n"/>
      <c r="AB16" s="881" t="n"/>
      <c r="AC16" s="881" t="n"/>
      <c r="AD16" s="881" t="n"/>
      <c r="AE16" s="881" t="n"/>
      <c r="AF16" s="881" t="n"/>
      <c r="AG16" s="881" t="n"/>
      <c r="AH16" s="881" t="n"/>
      <c r="AI16" s="881" t="n"/>
      <c r="AJ16" s="881" t="n"/>
      <c r="AK16" s="881" t="n"/>
      <c r="AL16" s="881" t="n"/>
      <c r="AM16" s="881" t="n"/>
      <c r="AN16" s="881" t="n"/>
      <c r="AO16" s="881" t="n"/>
      <c r="AP16" s="881" t="n"/>
      <c r="AQ16" s="881" t="n"/>
      <c r="AR16" s="881" t="n"/>
      <c r="AS16" s="881" t="n"/>
      <c r="AT16" s="881" t="n"/>
      <c r="AU16" s="881" t="n"/>
      <c r="AV16" s="881" t="n"/>
      <c r="AW16" s="881" t="n"/>
      <c r="AX16" s="881" t="n"/>
      <c r="AY16" s="881" t="n"/>
      <c r="AZ16" s="881" t="n"/>
      <c r="BA16" s="881" t="n"/>
      <c r="BB16" s="881" t="n"/>
      <c r="BC16" s="881" t="n"/>
      <c r="BD16" s="881" t="n"/>
      <c r="BE16" s="881" t="n"/>
      <c r="BF16" s="881" t="n"/>
      <c r="BG16" s="881" t="n"/>
      <c r="BH16" s="881" t="n"/>
      <c r="BI16" s="881" t="n"/>
      <c r="BJ16" s="881" t="n"/>
      <c r="BK16" s="881" t="n"/>
      <c r="BL16" s="881" t="n"/>
      <c r="BM16" s="881" t="n"/>
      <c r="BN16" s="881" t="n"/>
      <c r="BO16" s="881" t="n"/>
      <c r="BP16" s="881" t="n"/>
      <c r="BQ16" s="881" t="n"/>
      <c r="BR16" s="881" t="n"/>
      <c r="BS16" s="881" t="n"/>
      <c r="BT16" s="881" t="n"/>
      <c r="BU16" s="881" t="n"/>
      <c r="BV16" s="881" t="n"/>
      <c r="BW16" s="881" t="n"/>
      <c r="BX16" s="881" t="n"/>
      <c r="BY16" s="881" t="n"/>
      <c r="BZ16" s="881" t="n"/>
      <c r="CA16" s="881" t="n"/>
      <c r="CB16" s="881" t="n"/>
      <c r="CC16" s="881" t="n"/>
      <c r="CD16" s="881" t="n"/>
      <c r="CE16" s="881" t="n"/>
      <c r="CF16" s="881" t="n"/>
      <c r="CG16" s="881" t="n"/>
      <c r="CH16" s="881" t="n"/>
      <c r="CI16" s="881" t="n"/>
      <c r="CJ16" s="881" t="n"/>
      <c r="CK16" s="881" t="n"/>
      <c r="CL16" s="881" t="n"/>
      <c r="CM16" s="881" t="n"/>
      <c r="CN16" s="881" t="n"/>
      <c r="CO16" s="881" t="n"/>
      <c r="CP16" s="881" t="n"/>
      <c r="CQ16" s="881" t="n"/>
      <c r="CR16" s="881" t="n"/>
      <c r="CS16" s="881" t="n"/>
      <c r="CT16" s="881" t="n"/>
      <c r="CU16" s="881" t="n"/>
      <c r="CV16" s="881" t="n"/>
      <c r="CW16" s="881" t="n"/>
      <c r="CX16" s="881" t="n"/>
      <c r="CY16" s="881" t="n"/>
      <c r="CZ16" s="881" t="n"/>
      <c r="DA16" s="881" t="n"/>
      <c r="DB16" s="881" t="n"/>
      <c r="DC16" s="881" t="n"/>
      <c r="DD16" s="881" t="n"/>
      <c r="DE16" s="881" t="n"/>
      <c r="DF16" s="881" t="n"/>
      <c r="DG16" s="881" t="n"/>
      <c r="DH16" s="881" t="n"/>
      <c r="DI16" s="881" t="n"/>
      <c r="DJ16" s="881" t="n"/>
      <c r="DK16" s="881" t="n"/>
      <c r="DL16" s="881" t="n"/>
      <c r="DM16" s="881" t="n"/>
      <c r="DN16" s="882" t="n"/>
    </row>
    <row r="17" ht="13.5" customHeight="1" s="820">
      <c r="A17" s="361" t="n">
        <v>314</v>
      </c>
      <c r="B17" s="332" t="inlineStr">
        <is>
          <t>314.加工基准定位销孔（正） X=</t>
        </is>
      </c>
      <c r="C17" s="639" t="n">
        <v>0</v>
      </c>
      <c r="D17" s="639" t="inlineStr">
        <is>
          <t>X</t>
        </is>
      </c>
      <c r="E17" s="639" t="inlineStr">
        <is>
          <t>軸間</t>
        </is>
      </c>
      <c r="F17" s="878" t="n">
        <v>82</v>
      </c>
      <c r="G17" s="22" t="n"/>
      <c r="H17" s="411" t="n">
        <v>0.15</v>
      </c>
      <c r="I17" s="412" t="n">
        <v>-0.15</v>
      </c>
      <c r="J17" s="879" t="n">
        <v>82</v>
      </c>
      <c r="K17" s="320" t="n">
        <v>82</v>
      </c>
      <c r="L17" s="22">
        <f>IF(G17=0,"",IF(J$8=J$7,IF(F17&gt;0,IF(C17=1,G17-ROUND(J17-K17,2),G17-ROUND(K17-J17,2)),IF(C17=1,G17-ROUND(K17-J17,2),G17-ROUND(J17-K17,2))),IF(J$8&lt;&gt;J$7,IF(F17&gt;0,IF(C17=1,ROUND(K17-J17,2),ROUND(J17-K17,2)),IF(C17=1,ROUND(J17-K17,2),ROUND(K17-J17,2))))))</f>
        <v/>
      </c>
      <c r="M17" s="200">
        <f>IF(COUNTBLANK(F17)=1,"",IF(C17=0,ROUND(K17-J17,2),IF(C17=1,IF(F17&gt;0,ROUND(K17-J17,2),ROUND(J17-K17,2)),IF(C17=2,IF(F17&gt;0,ROUND(J17-K17,2),ROUND(K17-J17,2))))))</f>
        <v/>
      </c>
      <c r="N17" s="200" t="n">
        <v>0</v>
      </c>
      <c r="O17" s="235">
        <f>IF(AND(H17&gt;=M17,M17&gt;=I17),"OK","NG")</f>
        <v/>
      </c>
      <c r="P17" s="151" t="n"/>
      <c r="Q17" s="145" t="n">
        <v>314</v>
      </c>
      <c r="R17" s="880">
        <f>IF(C17=0,F17,IF(F17&gt;0,IF(C17=1,F17+G17,F17-G17),IF(C17=1,F17-G17,F17+G17)))</f>
        <v/>
      </c>
      <c r="S17" s="320" t="n">
        <v>82</v>
      </c>
      <c r="T17" s="320" t="n">
        <v>82</v>
      </c>
      <c r="U17" s="881" t="n"/>
      <c r="V17" s="881" t="n"/>
      <c r="W17" s="881" t="n"/>
      <c r="X17" s="881" t="n"/>
      <c r="Y17" s="881" t="n"/>
      <c r="Z17" s="881" t="n"/>
      <c r="AA17" s="881" t="n"/>
      <c r="AB17" s="881" t="n"/>
      <c r="AC17" s="881" t="n"/>
      <c r="AD17" s="881" t="n"/>
      <c r="AE17" s="881" t="n"/>
      <c r="AF17" s="881" t="n"/>
      <c r="AG17" s="881" t="n"/>
      <c r="AH17" s="881" t="n"/>
      <c r="AI17" s="881" t="n"/>
      <c r="AJ17" s="881" t="n"/>
      <c r="AK17" s="881" t="n"/>
      <c r="AL17" s="881" t="n"/>
      <c r="AM17" s="881" t="n"/>
      <c r="AN17" s="881" t="n"/>
      <c r="AO17" s="881" t="n"/>
      <c r="AP17" s="881" t="n"/>
      <c r="AQ17" s="881" t="n"/>
      <c r="AR17" s="881" t="n"/>
      <c r="AS17" s="881" t="n"/>
      <c r="AT17" s="881" t="n"/>
      <c r="AU17" s="881" t="n"/>
      <c r="AV17" s="881" t="n"/>
      <c r="AW17" s="881" t="n"/>
      <c r="AX17" s="881" t="n"/>
      <c r="AY17" s="881" t="n"/>
      <c r="AZ17" s="881" t="n"/>
      <c r="BA17" s="881" t="n"/>
      <c r="BB17" s="881" t="n"/>
      <c r="BC17" s="881" t="n"/>
      <c r="BD17" s="881" t="n"/>
      <c r="BE17" s="881" t="n"/>
      <c r="BF17" s="881" t="n"/>
      <c r="BG17" s="881" t="n"/>
      <c r="BH17" s="881" t="n"/>
      <c r="BI17" s="881" t="n"/>
      <c r="BJ17" s="881" t="n"/>
      <c r="BK17" s="881" t="n"/>
      <c r="BL17" s="881" t="n"/>
      <c r="BM17" s="881" t="n"/>
      <c r="BN17" s="881" t="n"/>
      <c r="BO17" s="881" t="n"/>
      <c r="BP17" s="881" t="n"/>
      <c r="BQ17" s="881" t="n"/>
      <c r="BR17" s="881" t="n"/>
      <c r="BS17" s="881" t="n"/>
      <c r="BT17" s="881" t="n"/>
      <c r="BU17" s="881" t="n"/>
      <c r="BV17" s="881" t="n"/>
      <c r="BW17" s="881" t="n"/>
      <c r="BX17" s="881" t="n"/>
      <c r="BY17" s="881" t="n"/>
      <c r="BZ17" s="881" t="n"/>
      <c r="CA17" s="881" t="n"/>
      <c r="CB17" s="881" t="n"/>
      <c r="CC17" s="881" t="n"/>
      <c r="CD17" s="881" t="n"/>
      <c r="CE17" s="881" t="n"/>
      <c r="CF17" s="881" t="n"/>
      <c r="CG17" s="881" t="n"/>
      <c r="CH17" s="881" t="n"/>
      <c r="CI17" s="881" t="n"/>
      <c r="CJ17" s="881" t="n"/>
      <c r="CK17" s="881" t="n"/>
      <c r="CL17" s="881" t="n"/>
      <c r="CM17" s="881" t="n"/>
      <c r="CN17" s="881" t="n"/>
      <c r="CO17" s="881" t="n"/>
      <c r="CP17" s="881" t="n"/>
      <c r="CQ17" s="881" t="n"/>
      <c r="CR17" s="881" t="n"/>
      <c r="CS17" s="881" t="n"/>
      <c r="CT17" s="881" t="n"/>
      <c r="CU17" s="881" t="n"/>
      <c r="CV17" s="881" t="n"/>
      <c r="CW17" s="881" t="n"/>
      <c r="CX17" s="881" t="n"/>
      <c r="CY17" s="881" t="n"/>
      <c r="CZ17" s="881" t="n"/>
      <c r="DA17" s="881" t="n"/>
      <c r="DB17" s="881" t="n"/>
      <c r="DC17" s="881" t="n"/>
      <c r="DD17" s="881" t="n"/>
      <c r="DE17" s="881" t="n"/>
      <c r="DF17" s="881" t="n"/>
      <c r="DG17" s="881" t="n"/>
      <c r="DH17" s="881" t="n"/>
      <c r="DI17" s="881" t="n"/>
      <c r="DJ17" s="881" t="n"/>
      <c r="DK17" s="881" t="n"/>
      <c r="DL17" s="881" t="n"/>
      <c r="DM17" s="881" t="n"/>
      <c r="DN17" s="882" t="n"/>
    </row>
    <row r="18" ht="13.5" customHeight="1" s="820">
      <c r="A18" s="361" t="n">
        <v>314</v>
      </c>
      <c r="B18" s="332" t="inlineStr">
        <is>
          <t>314.加工基准定位销孔（正） Y=</t>
        </is>
      </c>
      <c r="C18" s="639" t="n">
        <v>0</v>
      </c>
      <c r="D18" s="639" t="inlineStr">
        <is>
          <t>Y</t>
        </is>
      </c>
      <c r="E18" s="639" t="inlineStr">
        <is>
          <t>軸間</t>
        </is>
      </c>
      <c r="F18" s="878" t="n">
        <v>135</v>
      </c>
      <c r="G18" s="22" t="n"/>
      <c r="H18" s="411" t="n">
        <v>0.15</v>
      </c>
      <c r="I18" s="412" t="n">
        <v>-0.15</v>
      </c>
      <c r="J18" s="879" t="n">
        <v>135</v>
      </c>
      <c r="K18" s="320" t="n">
        <v>135</v>
      </c>
      <c r="L18" s="22">
        <f>IF(G18=0,"",IF(J$8=J$7,IF(F18&gt;0,IF(C18=1,G18-ROUND(J18-K18,2),G18-ROUND(K18-J18,2)),IF(C18=1,G18-ROUND(K18-J18,2),G18-ROUND(J18-K18,2))),IF(J$8&lt;&gt;J$7,IF(F18&gt;0,IF(C18=1,ROUND(K18-J18,2),ROUND(J18-K18,2)),IF(C18=1,ROUND(J18-K18,2),ROUND(K18-J18,2))))))</f>
        <v/>
      </c>
      <c r="M18" s="200">
        <f>IF(COUNTBLANK(F18)=1,"",IF(C18=0,ROUND(K18-J18,2),IF(C18=1,IF(F18&gt;0,ROUND(K18-J18,2),ROUND(J18-K18,2)),IF(C18=2,IF(F18&gt;0,ROUND(J18-K18,2),ROUND(K18-J18,2))))))</f>
        <v/>
      </c>
      <c r="N18" s="200" t="n">
        <v>0</v>
      </c>
      <c r="O18" s="235">
        <f>IF(AND(H18&gt;=M18,M18&gt;=I18),"OK","NG")</f>
        <v/>
      </c>
      <c r="P18" s="151" t="n"/>
      <c r="Q18" s="145" t="n">
        <v>314</v>
      </c>
      <c r="R18" s="880">
        <f>IF(C18=0,F18,IF(F18&gt;0,IF(C18=1,F18+G18,F18-G18),IF(C18=1,F18-G18,F18+G18)))</f>
        <v/>
      </c>
      <c r="S18" s="320" t="n">
        <v>135</v>
      </c>
      <c r="T18" s="320" t="n">
        <v>135</v>
      </c>
      <c r="U18" s="881" t="n"/>
      <c r="V18" s="881" t="n"/>
      <c r="W18" s="881" t="n"/>
      <c r="X18" s="881" t="n"/>
      <c r="Y18" s="881" t="n"/>
      <c r="Z18" s="881" t="n"/>
      <c r="AA18" s="881" t="n"/>
      <c r="AB18" s="881" t="n"/>
      <c r="AC18" s="881" t="n"/>
      <c r="AD18" s="881" t="n"/>
      <c r="AE18" s="881" t="n"/>
      <c r="AF18" s="881" t="n"/>
      <c r="AG18" s="881" t="n"/>
      <c r="AH18" s="881" t="n"/>
      <c r="AI18" s="881" t="n"/>
      <c r="AJ18" s="881" t="n"/>
      <c r="AK18" s="881" t="n"/>
      <c r="AL18" s="881" t="n"/>
      <c r="AM18" s="881" t="n"/>
      <c r="AN18" s="881" t="n"/>
      <c r="AO18" s="881" t="n"/>
      <c r="AP18" s="881" t="n"/>
      <c r="AQ18" s="881" t="n"/>
      <c r="AR18" s="881" t="n"/>
      <c r="AS18" s="881" t="n"/>
      <c r="AT18" s="881" t="n"/>
      <c r="AU18" s="881" t="n"/>
      <c r="AV18" s="881" t="n"/>
      <c r="AW18" s="881" t="n"/>
      <c r="AX18" s="881" t="n"/>
      <c r="AY18" s="881" t="n"/>
      <c r="AZ18" s="881" t="n"/>
      <c r="BA18" s="881" t="n"/>
      <c r="BB18" s="881" t="n"/>
      <c r="BC18" s="881" t="n"/>
      <c r="BD18" s="881" t="n"/>
      <c r="BE18" s="881" t="n"/>
      <c r="BF18" s="881" t="n"/>
      <c r="BG18" s="881" t="n"/>
      <c r="BH18" s="881" t="n"/>
      <c r="BI18" s="881" t="n"/>
      <c r="BJ18" s="881" t="n"/>
      <c r="BK18" s="881" t="n"/>
      <c r="BL18" s="881" t="n"/>
      <c r="BM18" s="881" t="n"/>
      <c r="BN18" s="881" t="n"/>
      <c r="BO18" s="881" t="n"/>
      <c r="BP18" s="881" t="n"/>
      <c r="BQ18" s="881" t="n"/>
      <c r="BR18" s="881" t="n"/>
      <c r="BS18" s="881" t="n"/>
      <c r="BT18" s="881" t="n"/>
      <c r="BU18" s="881" t="n"/>
      <c r="BV18" s="881" t="n"/>
      <c r="BW18" s="881" t="n"/>
      <c r="BX18" s="881" t="n"/>
      <c r="BY18" s="881" t="n"/>
      <c r="BZ18" s="881" t="n"/>
      <c r="CA18" s="881" t="n"/>
      <c r="CB18" s="881" t="n"/>
      <c r="CC18" s="881" t="n"/>
      <c r="CD18" s="881" t="n"/>
      <c r="CE18" s="881" t="n"/>
      <c r="CF18" s="881" t="n"/>
      <c r="CG18" s="881" t="n"/>
      <c r="CH18" s="881" t="n"/>
      <c r="CI18" s="881" t="n"/>
      <c r="CJ18" s="881" t="n"/>
      <c r="CK18" s="881" t="n"/>
      <c r="CL18" s="881" t="n"/>
      <c r="CM18" s="881" t="n"/>
      <c r="CN18" s="881" t="n"/>
      <c r="CO18" s="881" t="n"/>
      <c r="CP18" s="881" t="n"/>
      <c r="CQ18" s="881" t="n"/>
      <c r="CR18" s="881" t="n"/>
      <c r="CS18" s="881" t="n"/>
      <c r="CT18" s="881" t="n"/>
      <c r="CU18" s="881" t="n"/>
      <c r="CV18" s="881" t="n"/>
      <c r="CW18" s="881" t="n"/>
      <c r="CX18" s="881" t="n"/>
      <c r="CY18" s="881" t="n"/>
      <c r="CZ18" s="881" t="n"/>
      <c r="DA18" s="881" t="n"/>
      <c r="DB18" s="881" t="n"/>
      <c r="DC18" s="881" t="n"/>
      <c r="DD18" s="881" t="n"/>
      <c r="DE18" s="881" t="n"/>
      <c r="DF18" s="881" t="n"/>
      <c r="DG18" s="881" t="n"/>
      <c r="DH18" s="881" t="n"/>
      <c r="DI18" s="881" t="n"/>
      <c r="DJ18" s="881" t="n"/>
      <c r="DK18" s="881" t="n"/>
      <c r="DL18" s="881" t="n"/>
      <c r="DM18" s="881" t="n"/>
      <c r="DN18" s="882" t="n"/>
    </row>
    <row r="19" ht="13.5" customHeight="1" s="820">
      <c r="A19" s="361" t="n">
        <v>312</v>
      </c>
      <c r="B19" s="332" t="inlineStr">
        <is>
          <t>312.搬送PL定位销孔 X=</t>
        </is>
      </c>
      <c r="C19" s="639" t="n">
        <v>0</v>
      </c>
      <c r="D19" s="639" t="inlineStr">
        <is>
          <t>X</t>
        </is>
      </c>
      <c r="E19" s="639" t="inlineStr">
        <is>
          <t>軸間</t>
        </is>
      </c>
      <c r="F19" s="878" t="n">
        <v>-60</v>
      </c>
      <c r="G19" s="22" t="n"/>
      <c r="H19" s="411" t="n">
        <v>0.3</v>
      </c>
      <c r="I19" s="412" t="n">
        <v>-0.3</v>
      </c>
      <c r="J19" s="879" t="n">
        <v>-60</v>
      </c>
      <c r="K19" s="320" t="n">
        <v>-59.942</v>
      </c>
      <c r="L19" s="22">
        <f>IF(G19=0,"",IF(J$8=J$7,IF(F19&gt;0,IF(C19=1,G19-ROUND(J19-K19,2),G19-ROUND(K19-J19,2)),IF(C19=1,G19-ROUND(K19-J19,2),G19-ROUND(J19-K19,2))),IF(J$8&lt;&gt;J$7,IF(F19&gt;0,IF(C19=1,ROUND(K19-J19,2),ROUND(J19-K19,2)),IF(C19=1,ROUND(J19-K19,2),ROUND(K19-J19,2))))))</f>
        <v/>
      </c>
      <c r="M19" s="200">
        <f>IF(COUNTBLANK(F19)=1,"",IF(C19=0,ROUND(K19-J19,2),IF(C19=1,IF(F19&gt;0,ROUND(J19-K19,2),ROUND(K19-J19,2)),IF(C19=2,IF(F19&gt;0,ROUND(J19-K19,2),ROUND(K19-J19,2))))))</f>
        <v/>
      </c>
      <c r="N19" s="200" t="n">
        <v>0.06</v>
      </c>
      <c r="O19" s="235">
        <f>IF(AND(H19&gt;=M19,M19&gt;=I19),"OK","NG")</f>
        <v/>
      </c>
      <c r="P19" s="151" t="n"/>
      <c r="Q19" s="145" t="n">
        <v>312</v>
      </c>
      <c r="R19" s="880">
        <f>IF(C19=0,F19,IF(F19&gt;0,IF(C19=1,F19+G19,F19-G19),IF(C19=1,F19-G19,F19+G19)))</f>
        <v/>
      </c>
      <c r="S19" s="320" t="n">
        <v>-59.942</v>
      </c>
      <c r="T19" s="320" t="n">
        <v>-59.944</v>
      </c>
      <c r="U19" s="881" t="n"/>
      <c r="V19" s="881" t="n"/>
      <c r="W19" s="881" t="n"/>
      <c r="X19" s="881" t="n"/>
      <c r="Y19" s="881" t="n"/>
      <c r="Z19" s="881" t="n"/>
      <c r="AA19" s="881" t="n"/>
      <c r="AB19" s="881" t="n"/>
      <c r="AC19" s="881" t="n"/>
      <c r="AD19" s="881" t="n"/>
      <c r="AE19" s="881" t="n"/>
      <c r="AF19" s="881" t="n"/>
      <c r="AG19" s="881" t="n"/>
      <c r="AH19" s="881" t="n"/>
      <c r="AI19" s="881" t="n"/>
      <c r="AJ19" s="881" t="n"/>
      <c r="AK19" s="881" t="n"/>
      <c r="AL19" s="881" t="n"/>
      <c r="AM19" s="881" t="n"/>
      <c r="AN19" s="881" t="n"/>
      <c r="AO19" s="881" t="n"/>
      <c r="AP19" s="881" t="n"/>
      <c r="AQ19" s="881" t="n"/>
      <c r="AR19" s="881" t="n"/>
      <c r="AS19" s="881" t="n"/>
      <c r="AT19" s="881" t="n"/>
      <c r="AU19" s="881" t="n"/>
      <c r="AV19" s="881" t="n"/>
      <c r="AW19" s="881" t="n"/>
      <c r="AX19" s="881" t="n"/>
      <c r="AY19" s="881" t="n"/>
      <c r="AZ19" s="881" t="n"/>
      <c r="BA19" s="881" t="n"/>
      <c r="BB19" s="881" t="n"/>
      <c r="BC19" s="881" t="n"/>
      <c r="BD19" s="881" t="n"/>
      <c r="BE19" s="881" t="n"/>
      <c r="BF19" s="881" t="n"/>
      <c r="BG19" s="881" t="n"/>
      <c r="BH19" s="881" t="n"/>
      <c r="BI19" s="881" t="n"/>
      <c r="BJ19" s="881" t="n"/>
      <c r="BK19" s="881" t="n"/>
      <c r="BL19" s="881" t="n"/>
      <c r="BM19" s="881" t="n"/>
      <c r="BN19" s="881" t="n"/>
      <c r="BO19" s="881" t="n"/>
      <c r="BP19" s="881" t="n"/>
      <c r="BQ19" s="881" t="n"/>
      <c r="BR19" s="881" t="n"/>
      <c r="BS19" s="881" t="n"/>
      <c r="BT19" s="881" t="n"/>
      <c r="BU19" s="881" t="n"/>
      <c r="BV19" s="881" t="n"/>
      <c r="BW19" s="881" t="n"/>
      <c r="BX19" s="881" t="n"/>
      <c r="BY19" s="881" t="n"/>
      <c r="BZ19" s="881" t="n"/>
      <c r="CA19" s="881" t="n"/>
      <c r="CB19" s="881" t="n"/>
      <c r="CC19" s="881" t="n"/>
      <c r="CD19" s="881" t="n"/>
      <c r="CE19" s="881" t="n"/>
      <c r="CF19" s="881" t="n"/>
      <c r="CG19" s="881" t="n"/>
      <c r="CH19" s="881" t="n"/>
      <c r="CI19" s="881" t="n"/>
      <c r="CJ19" s="881" t="n"/>
      <c r="CK19" s="881" t="n"/>
      <c r="CL19" s="881" t="n"/>
      <c r="CM19" s="881" t="n"/>
      <c r="CN19" s="881" t="n"/>
      <c r="CO19" s="881" t="n"/>
      <c r="CP19" s="881" t="n"/>
      <c r="CQ19" s="881" t="n"/>
      <c r="CR19" s="881" t="n"/>
      <c r="CS19" s="881" t="n"/>
      <c r="CT19" s="881" t="n"/>
      <c r="CU19" s="881" t="n"/>
      <c r="CV19" s="881" t="n"/>
      <c r="CW19" s="881" t="n"/>
      <c r="CX19" s="881" t="n"/>
      <c r="CY19" s="881" t="n"/>
      <c r="CZ19" s="881" t="n"/>
      <c r="DA19" s="881" t="n"/>
      <c r="DB19" s="881" t="n"/>
      <c r="DC19" s="881" t="n"/>
      <c r="DD19" s="881" t="n"/>
      <c r="DE19" s="881" t="n"/>
      <c r="DF19" s="881" t="n"/>
      <c r="DG19" s="881" t="n"/>
      <c r="DH19" s="881" t="n"/>
      <c r="DI19" s="881" t="n"/>
      <c r="DJ19" s="881" t="n"/>
      <c r="DK19" s="881" t="n"/>
      <c r="DL19" s="881" t="n"/>
      <c r="DM19" s="881" t="n"/>
      <c r="DN19" s="882" t="n"/>
    </row>
    <row r="20" ht="13.5" customHeight="1" s="820">
      <c r="A20" s="361" t="n">
        <v>312</v>
      </c>
      <c r="B20" s="332" t="inlineStr">
        <is>
          <t>312.搬送PL定位销孔 Y=</t>
        </is>
      </c>
      <c r="C20" s="639" t="n">
        <v>0</v>
      </c>
      <c r="D20" s="639" t="inlineStr">
        <is>
          <t>Y</t>
        </is>
      </c>
      <c r="E20" s="639" t="inlineStr">
        <is>
          <t>軸間</t>
        </is>
      </c>
      <c r="F20" s="878" t="n">
        <v>-101</v>
      </c>
      <c r="G20" s="22" t="n"/>
      <c r="H20" s="411" t="n">
        <v>0.3</v>
      </c>
      <c r="I20" s="412" t="n">
        <v>-0.3</v>
      </c>
      <c r="J20" s="879" t="n">
        <v>-101</v>
      </c>
      <c r="K20" s="320" t="n">
        <v>-101.153</v>
      </c>
      <c r="L20" s="22">
        <f>IF(G20=0,"",IF(J$8=J$7,IF(F20&gt;0,IF(C20=1,G20-ROUND(J20-K20,2),G20-ROUND(K20-J20,2)),IF(C20=1,G20-ROUND(K20-J20,2),G20-ROUND(J20-K20,2))),IF(J$8&lt;&gt;J$7,IF(F20&gt;0,IF(C20=1,ROUND(K20-J20,2),ROUND(J20-K20,2)),IF(C20=1,ROUND(J20-K20,2),ROUND(K20-J20,2))))))</f>
        <v/>
      </c>
      <c r="M20" s="200">
        <f>IF(COUNTBLANK(F20)=1,"",IF(C20=0,ROUND(K20-J20,2),IF(C20=1,IF(F20&gt;0,ROUND(J20-K20,2),ROUND(K20-J20,2)),IF(C20=2,IF(F20&gt;0,ROUND(J20-K20,2),ROUND(K20-J20,2))))))</f>
        <v/>
      </c>
      <c r="N20" s="200" t="n">
        <v>-0.15</v>
      </c>
      <c r="O20" s="235">
        <f>IF(AND(H20&gt;=M20,M20&gt;=I20),"OK","NG")</f>
        <v/>
      </c>
      <c r="P20" s="151" t="n"/>
      <c r="Q20" s="145" t="n">
        <v>312</v>
      </c>
      <c r="R20" s="880">
        <f>IF(C20=0,F20,IF(F20&gt;0,IF(C20=1,F20+G20,F20-G20),IF(C20=1,F20-G20,F20+G20)))</f>
        <v/>
      </c>
      <c r="S20" s="320" t="n">
        <v>-101.153</v>
      </c>
      <c r="T20" s="320" t="n">
        <v>-101.154</v>
      </c>
      <c r="U20" s="881" t="n"/>
      <c r="V20" s="881" t="n"/>
      <c r="W20" s="881" t="n"/>
      <c r="X20" s="881" t="n"/>
      <c r="Y20" s="881" t="n"/>
      <c r="Z20" s="881" t="n"/>
      <c r="AA20" s="881" t="n"/>
      <c r="AB20" s="881" t="n"/>
      <c r="AC20" s="881" t="n"/>
      <c r="AD20" s="881" t="n"/>
      <c r="AE20" s="881" t="n"/>
      <c r="AF20" s="881" t="n"/>
      <c r="AG20" s="881" t="n"/>
      <c r="AH20" s="881" t="n"/>
      <c r="AI20" s="881" t="n"/>
      <c r="AJ20" s="881" t="n"/>
      <c r="AK20" s="881" t="n"/>
      <c r="AL20" s="881" t="n"/>
      <c r="AM20" s="881" t="n"/>
      <c r="AN20" s="881" t="n"/>
      <c r="AO20" s="881" t="n"/>
      <c r="AP20" s="881" t="n"/>
      <c r="AQ20" s="881" t="n"/>
      <c r="AR20" s="881" t="n"/>
      <c r="AS20" s="881" t="n"/>
      <c r="AT20" s="881" t="n"/>
      <c r="AU20" s="881" t="n"/>
      <c r="AV20" s="881" t="n"/>
      <c r="AW20" s="881" t="n"/>
      <c r="AX20" s="881" t="n"/>
      <c r="AY20" s="881" t="n"/>
      <c r="AZ20" s="881" t="n"/>
      <c r="BA20" s="881" t="n"/>
      <c r="BB20" s="881" t="n"/>
      <c r="BC20" s="881" t="n"/>
      <c r="BD20" s="881" t="n"/>
      <c r="BE20" s="881" t="n"/>
      <c r="BF20" s="881" t="n"/>
      <c r="BG20" s="881" t="n"/>
      <c r="BH20" s="881" t="n"/>
      <c r="BI20" s="881" t="n"/>
      <c r="BJ20" s="881" t="n"/>
      <c r="BK20" s="881" t="n"/>
      <c r="BL20" s="881" t="n"/>
      <c r="BM20" s="881" t="n"/>
      <c r="BN20" s="881" t="n"/>
      <c r="BO20" s="881" t="n"/>
      <c r="BP20" s="881" t="n"/>
      <c r="BQ20" s="881" t="n"/>
      <c r="BR20" s="881" t="n"/>
      <c r="BS20" s="881" t="n"/>
      <c r="BT20" s="881" t="n"/>
      <c r="BU20" s="881" t="n"/>
      <c r="BV20" s="881" t="n"/>
      <c r="BW20" s="881" t="n"/>
      <c r="BX20" s="881" t="n"/>
      <c r="BY20" s="881" t="n"/>
      <c r="BZ20" s="881" t="n"/>
      <c r="CA20" s="881" t="n"/>
      <c r="CB20" s="881" t="n"/>
      <c r="CC20" s="881" t="n"/>
      <c r="CD20" s="881" t="n"/>
      <c r="CE20" s="881" t="n"/>
      <c r="CF20" s="881" t="n"/>
      <c r="CG20" s="881" t="n"/>
      <c r="CH20" s="881" t="n"/>
      <c r="CI20" s="881" t="n"/>
      <c r="CJ20" s="881" t="n"/>
      <c r="CK20" s="881" t="n"/>
      <c r="CL20" s="881" t="n"/>
      <c r="CM20" s="881" t="n"/>
      <c r="CN20" s="881" t="n"/>
      <c r="CO20" s="881" t="n"/>
      <c r="CP20" s="881" t="n"/>
      <c r="CQ20" s="881" t="n"/>
      <c r="CR20" s="881" t="n"/>
      <c r="CS20" s="881" t="n"/>
      <c r="CT20" s="881" t="n"/>
      <c r="CU20" s="881" t="n"/>
      <c r="CV20" s="881" t="n"/>
      <c r="CW20" s="881" t="n"/>
      <c r="CX20" s="881" t="n"/>
      <c r="CY20" s="881" t="n"/>
      <c r="CZ20" s="881" t="n"/>
      <c r="DA20" s="881" t="n"/>
      <c r="DB20" s="881" t="n"/>
      <c r="DC20" s="881" t="n"/>
      <c r="DD20" s="881" t="n"/>
      <c r="DE20" s="881" t="n"/>
      <c r="DF20" s="881" t="n"/>
      <c r="DG20" s="881" t="n"/>
      <c r="DH20" s="881" t="n"/>
      <c r="DI20" s="881" t="n"/>
      <c r="DJ20" s="881" t="n"/>
      <c r="DK20" s="881" t="n"/>
      <c r="DL20" s="881" t="n"/>
      <c r="DM20" s="881" t="n"/>
      <c r="DN20" s="882" t="n"/>
    </row>
    <row r="21" ht="13.5" customHeight="1" s="820">
      <c r="A21" s="361" t="n">
        <v>313</v>
      </c>
      <c r="B21" s="332" t="inlineStr">
        <is>
          <t>313.搬送PL定位销孔 X=</t>
        </is>
      </c>
      <c r="C21" s="639" t="n">
        <v>0</v>
      </c>
      <c r="D21" s="639" t="inlineStr">
        <is>
          <t>X</t>
        </is>
      </c>
      <c r="E21" s="639" t="inlineStr">
        <is>
          <t>軸間</t>
        </is>
      </c>
      <c r="F21" s="878" t="n">
        <v>-60</v>
      </c>
      <c r="G21" s="22" t="n"/>
      <c r="H21" s="411" t="n">
        <v>0.3</v>
      </c>
      <c r="I21" s="412" t="n">
        <v>-0.3</v>
      </c>
      <c r="J21" s="879" t="n">
        <v>-60</v>
      </c>
      <c r="K21" s="320" t="n">
        <v>-59.909</v>
      </c>
      <c r="L21" s="22">
        <f>IF(G21=0,"",IF(J$8=J$7,IF(F21&gt;0,IF(C21=1,G21-ROUND(J21-K21,2),G21-ROUND(K21-J21,2)),IF(C21=1,G21-ROUND(K21-J21,2),G21-ROUND(J21-K21,2))),IF(J$8&lt;&gt;J$7,IF(F21&gt;0,IF(C21=1,ROUND(K21-J21,2),ROUND(J21-K21,2)),IF(C21=1,ROUND(J21-K21,2),ROUND(K21-J21,2))))))</f>
        <v/>
      </c>
      <c r="M21" s="200">
        <f>IF(COUNTBLANK(F21)=1,"",IF(C21=0,ROUND(K21-J21,2),IF(C21=1,IF(F21&gt;0,ROUND(J21-K21,2),ROUND(K21-J21,2)),IF(C21=2,IF(F21&gt;0,ROUND(J21-K21,2),ROUND(K21-J21,2))))))</f>
        <v/>
      </c>
      <c r="N21" s="200" t="n">
        <v>0.08</v>
      </c>
      <c r="O21" s="235">
        <f>IF(AND(H21&gt;=M21,M21&gt;=I21),"OK","NG")</f>
        <v/>
      </c>
      <c r="P21" s="151" t="n"/>
      <c r="Q21" s="145" t="n">
        <v>313</v>
      </c>
      <c r="R21" s="880">
        <f>IF(C21=0,F21,IF(F21&gt;0,IF(C21=1,F21+G21,F21-G21),IF(C21=1,F21-G21,F21+G21)))</f>
        <v/>
      </c>
      <c r="S21" s="320" t="n">
        <v>-59.909</v>
      </c>
      <c r="T21" s="320" t="n">
        <v>-59.921</v>
      </c>
      <c r="U21" s="881" t="n"/>
      <c r="V21" s="881" t="n"/>
      <c r="W21" s="881" t="n"/>
      <c r="X21" s="881" t="n"/>
      <c r="Y21" s="881" t="n"/>
      <c r="Z21" s="881" t="n"/>
      <c r="AA21" s="881" t="n"/>
      <c r="AB21" s="881" t="n"/>
      <c r="AC21" s="881" t="n"/>
      <c r="AD21" s="881" t="n"/>
      <c r="AE21" s="881" t="n"/>
      <c r="AF21" s="881" t="n"/>
      <c r="AG21" s="881" t="n"/>
      <c r="AH21" s="881" t="n"/>
      <c r="AI21" s="881" t="n"/>
      <c r="AJ21" s="881" t="n"/>
      <c r="AK21" s="881" t="n"/>
      <c r="AL21" s="881" t="n"/>
      <c r="AM21" s="881" t="n"/>
      <c r="AN21" s="881" t="n"/>
      <c r="AO21" s="881" t="n"/>
      <c r="AP21" s="881" t="n"/>
      <c r="AQ21" s="881" t="n"/>
      <c r="AR21" s="881" t="n"/>
      <c r="AS21" s="881" t="n"/>
      <c r="AT21" s="881" t="n"/>
      <c r="AU21" s="881" t="n"/>
      <c r="AV21" s="881" t="n"/>
      <c r="AW21" s="881" t="n"/>
      <c r="AX21" s="881" t="n"/>
      <c r="AY21" s="881" t="n"/>
      <c r="AZ21" s="881" t="n"/>
      <c r="BA21" s="881" t="n"/>
      <c r="BB21" s="881" t="n"/>
      <c r="BC21" s="881" t="n"/>
      <c r="BD21" s="881" t="n"/>
      <c r="BE21" s="881" t="n"/>
      <c r="BF21" s="881" t="n"/>
      <c r="BG21" s="881" t="n"/>
      <c r="BH21" s="881" t="n"/>
      <c r="BI21" s="881" t="n"/>
      <c r="BJ21" s="881" t="n"/>
      <c r="BK21" s="881" t="n"/>
      <c r="BL21" s="881" t="n"/>
      <c r="BM21" s="881" t="n"/>
      <c r="BN21" s="881" t="n"/>
      <c r="BO21" s="881" t="n"/>
      <c r="BP21" s="881" t="n"/>
      <c r="BQ21" s="881" t="n"/>
      <c r="BR21" s="881" t="n"/>
      <c r="BS21" s="881" t="n"/>
      <c r="BT21" s="881" t="n"/>
      <c r="BU21" s="881" t="n"/>
      <c r="BV21" s="881" t="n"/>
      <c r="BW21" s="881" t="n"/>
      <c r="BX21" s="881" t="n"/>
      <c r="BY21" s="881" t="n"/>
      <c r="BZ21" s="881" t="n"/>
      <c r="CA21" s="881" t="n"/>
      <c r="CB21" s="881" t="n"/>
      <c r="CC21" s="881" t="n"/>
      <c r="CD21" s="881" t="n"/>
      <c r="CE21" s="881" t="n"/>
      <c r="CF21" s="881" t="n"/>
      <c r="CG21" s="881" t="n"/>
      <c r="CH21" s="881" t="n"/>
      <c r="CI21" s="881" t="n"/>
      <c r="CJ21" s="881" t="n"/>
      <c r="CK21" s="881" t="n"/>
      <c r="CL21" s="881" t="n"/>
      <c r="CM21" s="881" t="n"/>
      <c r="CN21" s="881" t="n"/>
      <c r="CO21" s="881" t="n"/>
      <c r="CP21" s="881" t="n"/>
      <c r="CQ21" s="881" t="n"/>
      <c r="CR21" s="881" t="n"/>
      <c r="CS21" s="881" t="n"/>
      <c r="CT21" s="881" t="n"/>
      <c r="CU21" s="881" t="n"/>
      <c r="CV21" s="881" t="n"/>
      <c r="CW21" s="881" t="n"/>
      <c r="CX21" s="881" t="n"/>
      <c r="CY21" s="881" t="n"/>
      <c r="CZ21" s="881" t="n"/>
      <c r="DA21" s="881" t="n"/>
      <c r="DB21" s="881" t="n"/>
      <c r="DC21" s="881" t="n"/>
      <c r="DD21" s="881" t="n"/>
      <c r="DE21" s="881" t="n"/>
      <c r="DF21" s="881" t="n"/>
      <c r="DG21" s="881" t="n"/>
      <c r="DH21" s="881" t="n"/>
      <c r="DI21" s="881" t="n"/>
      <c r="DJ21" s="881" t="n"/>
      <c r="DK21" s="881" t="n"/>
      <c r="DL21" s="881" t="n"/>
      <c r="DM21" s="881" t="n"/>
      <c r="DN21" s="882" t="n"/>
    </row>
    <row r="22" ht="13.5" customHeight="1" s="820">
      <c r="A22" s="361" t="n">
        <v>313</v>
      </c>
      <c r="B22" s="332" t="inlineStr">
        <is>
          <t>313.搬送PL定位销孔 Y=</t>
        </is>
      </c>
      <c r="C22" s="639" t="n">
        <v>0</v>
      </c>
      <c r="D22" s="639" t="inlineStr">
        <is>
          <t>Y</t>
        </is>
      </c>
      <c r="E22" s="639" t="inlineStr">
        <is>
          <t>軸間</t>
        </is>
      </c>
      <c r="F22" s="878" t="n">
        <v>181</v>
      </c>
      <c r="G22" s="22" t="n"/>
      <c r="H22" s="411" t="n">
        <v>0.3</v>
      </c>
      <c r="I22" s="412" t="n">
        <v>-0.3</v>
      </c>
      <c r="J22" s="879" t="n">
        <v>181</v>
      </c>
      <c r="K22" s="320" t="n">
        <v>180.952</v>
      </c>
      <c r="L22" s="22">
        <f>IF(G22=0,"",IF(J$8=J$7,IF(F22&gt;0,IF(C22=1,G22-ROUND(J22-K22,2),G22-ROUND(K22-J22,2)),IF(C22=1,G22-ROUND(K22-J22,2),G22-ROUND(J22-K22,2))),IF(J$8&lt;&gt;J$7,IF(F22&gt;0,IF(C22=1,ROUND(K22-J22,2),ROUND(J22-K22,2)),IF(C22=1,ROUND(J22-K22,2),ROUND(K22-J22,2))))))</f>
        <v/>
      </c>
      <c r="M22" s="200">
        <f>IF(COUNTBLANK(F22)=1,"",IF(C22=0,ROUND(K22-J22,2),IF(C22=1,IF(F22&gt;0,ROUND(K22-J22,2),ROUND(J22-K22,2)),IF(C22=2,IF(F22&gt;0,ROUND(J22-K22,2),ROUND(K22-J22,2))))))</f>
        <v/>
      </c>
      <c r="N22" s="200" t="n">
        <v>-0.02</v>
      </c>
      <c r="O22" s="235">
        <f>IF(AND(H22&gt;=M22,M22&gt;=I22),"OK","NG")</f>
        <v/>
      </c>
      <c r="P22" s="151" t="n"/>
      <c r="Q22" s="145" t="n">
        <v>313</v>
      </c>
      <c r="R22" s="880">
        <f>IF(C22=0,F22,IF(F22&gt;0,IF(C22=1,F22+G22,F22-G22),IF(C22=1,F22-G22,F22+G22)))</f>
        <v/>
      </c>
      <c r="S22" s="320" t="n">
        <v>180.952</v>
      </c>
      <c r="T22" s="320" t="n">
        <v>180.981</v>
      </c>
      <c r="U22" s="881" t="n"/>
      <c r="V22" s="881" t="n"/>
      <c r="W22" s="881" t="n"/>
      <c r="X22" s="881" t="n"/>
      <c r="Y22" s="881" t="n"/>
      <c r="Z22" s="881" t="n"/>
      <c r="AA22" s="881" t="n"/>
      <c r="AB22" s="881" t="n"/>
      <c r="AC22" s="881" t="n"/>
      <c r="AD22" s="881" t="n"/>
      <c r="AE22" s="881" t="n"/>
      <c r="AF22" s="881" t="n"/>
      <c r="AG22" s="881" t="n"/>
      <c r="AH22" s="881" t="n"/>
      <c r="AI22" s="881" t="n"/>
      <c r="AJ22" s="881" t="n"/>
      <c r="AK22" s="881" t="n"/>
      <c r="AL22" s="881" t="n"/>
      <c r="AM22" s="881" t="n"/>
      <c r="AN22" s="881" t="n"/>
      <c r="AO22" s="881" t="n"/>
      <c r="AP22" s="881" t="n"/>
      <c r="AQ22" s="881" t="n"/>
      <c r="AR22" s="881" t="n"/>
      <c r="AS22" s="881" t="n"/>
      <c r="AT22" s="881" t="n"/>
      <c r="AU22" s="881" t="n"/>
      <c r="AV22" s="881" t="n"/>
      <c r="AW22" s="881" t="n"/>
      <c r="AX22" s="881" t="n"/>
      <c r="AY22" s="881" t="n"/>
      <c r="AZ22" s="881" t="n"/>
      <c r="BA22" s="881" t="n"/>
      <c r="BB22" s="881" t="n"/>
      <c r="BC22" s="881" t="n"/>
      <c r="BD22" s="881" t="n"/>
      <c r="BE22" s="881" t="n"/>
      <c r="BF22" s="881" t="n"/>
      <c r="BG22" s="881" t="n"/>
      <c r="BH22" s="881" t="n"/>
      <c r="BI22" s="881" t="n"/>
      <c r="BJ22" s="881" t="n"/>
      <c r="BK22" s="881" t="n"/>
      <c r="BL22" s="881" t="n"/>
      <c r="BM22" s="881" t="n"/>
      <c r="BN22" s="881" t="n"/>
      <c r="BO22" s="881" t="n"/>
      <c r="BP22" s="881" t="n"/>
      <c r="BQ22" s="881" t="n"/>
      <c r="BR22" s="881" t="n"/>
      <c r="BS22" s="881" t="n"/>
      <c r="BT22" s="881" t="n"/>
      <c r="BU22" s="881" t="n"/>
      <c r="BV22" s="881" t="n"/>
      <c r="BW22" s="881" t="n"/>
      <c r="BX22" s="881" t="n"/>
      <c r="BY22" s="881" t="n"/>
      <c r="BZ22" s="881" t="n"/>
      <c r="CA22" s="881" t="n"/>
      <c r="CB22" s="881" t="n"/>
      <c r="CC22" s="881" t="n"/>
      <c r="CD22" s="881" t="n"/>
      <c r="CE22" s="881" t="n"/>
      <c r="CF22" s="881" t="n"/>
      <c r="CG22" s="881" t="n"/>
      <c r="CH22" s="881" t="n"/>
      <c r="CI22" s="881" t="n"/>
      <c r="CJ22" s="881" t="n"/>
      <c r="CK22" s="881" t="n"/>
      <c r="CL22" s="881" t="n"/>
      <c r="CM22" s="881" t="n"/>
      <c r="CN22" s="881" t="n"/>
      <c r="CO22" s="881" t="n"/>
      <c r="CP22" s="881" t="n"/>
      <c r="CQ22" s="881" t="n"/>
      <c r="CR22" s="881" t="n"/>
      <c r="CS22" s="881" t="n"/>
      <c r="CT22" s="881" t="n"/>
      <c r="CU22" s="881" t="n"/>
      <c r="CV22" s="881" t="n"/>
      <c r="CW22" s="881" t="n"/>
      <c r="CX22" s="881" t="n"/>
      <c r="CY22" s="881" t="n"/>
      <c r="CZ22" s="881" t="n"/>
      <c r="DA22" s="881" t="n"/>
      <c r="DB22" s="881" t="n"/>
      <c r="DC22" s="881" t="n"/>
      <c r="DD22" s="881" t="n"/>
      <c r="DE22" s="881" t="n"/>
      <c r="DF22" s="881" t="n"/>
      <c r="DG22" s="881" t="n"/>
      <c r="DH22" s="881" t="n"/>
      <c r="DI22" s="881" t="n"/>
      <c r="DJ22" s="881" t="n"/>
      <c r="DK22" s="881" t="n"/>
      <c r="DL22" s="881" t="n"/>
      <c r="DM22" s="881" t="n"/>
      <c r="DN22" s="882" t="n"/>
    </row>
    <row r="23" ht="13.5" customHeight="1" s="820">
      <c r="A23" s="361" t="n">
        <v>315</v>
      </c>
      <c r="B23" s="332" t="inlineStr">
        <is>
          <t>315.油道孔 X=</t>
        </is>
      </c>
      <c r="C23" s="639" t="n">
        <v>0</v>
      </c>
      <c r="D23" s="639" t="inlineStr">
        <is>
          <t>X</t>
        </is>
      </c>
      <c r="E23" s="639" t="inlineStr">
        <is>
          <t>軸間</t>
        </is>
      </c>
      <c r="F23" s="878" t="n">
        <v>66.5</v>
      </c>
      <c r="G23" s="22" t="n"/>
      <c r="H23" s="411" t="n">
        <v>0.5</v>
      </c>
      <c r="I23" s="412" t="n">
        <v>-0.5</v>
      </c>
      <c r="J23" s="879" t="n">
        <v>66.5</v>
      </c>
      <c r="K23" s="320" t="n">
        <v>66.59</v>
      </c>
      <c r="L23" s="22">
        <f>IF(G23=0,"",IF(J$8=J$7,IF(F23&gt;0,IF(C23=1,G23-ROUND(J23-K23,2),G23-ROUND(K23-J23,2)),IF(C23=1,G23-ROUND(K23-J23,2),G23-ROUND(J23-K23,2))),IF(J$8&lt;&gt;J$7,IF(F23&gt;0,IF(C23=1,ROUND(K23-J23,2),ROUND(J23-K23,2)),IF(C23=1,ROUND(J23-K23,2),ROUND(K23-J23,2))))))</f>
        <v/>
      </c>
      <c r="M23" s="200">
        <f>IF(COUNTBLANK(F23)=1,"",IF(C23=0,ROUND(K23-J23,2),IF(C23=1,IF(F23&gt;0,ROUND(K23-J23,2),ROUND(J23-K23,2)),IF(C23=2,IF(F23&gt;0,ROUND(J23-K23,2),ROUND(K23-J23,2))))))</f>
        <v/>
      </c>
      <c r="N23" s="200" t="n">
        <v>0.09</v>
      </c>
      <c r="O23" s="235">
        <f>IF(AND(H23&gt;=M23,M23&gt;=I23),"OK","NG")</f>
        <v/>
      </c>
      <c r="P23" s="151" t="n"/>
      <c r="Q23" s="145" t="n">
        <v>315</v>
      </c>
      <c r="R23" s="880">
        <f>IF(C23=0,F23,IF(F23&gt;0,IF(C23=1,F23+G23,F23-G23),IF(C23=1,F23-G23,F23+G23)))</f>
        <v/>
      </c>
      <c r="S23" s="320" t="n">
        <v>66.59</v>
      </c>
      <c r="T23" s="320" t="n">
        <v>66.595</v>
      </c>
      <c r="U23" s="881" t="n"/>
      <c r="V23" s="881" t="n"/>
      <c r="W23" s="881" t="n"/>
      <c r="X23" s="881" t="n"/>
      <c r="Y23" s="881" t="n"/>
      <c r="Z23" s="881" t="n"/>
      <c r="AA23" s="881" t="n"/>
      <c r="AB23" s="881" t="n"/>
      <c r="AC23" s="881" t="n"/>
      <c r="AD23" s="881" t="n"/>
      <c r="AE23" s="881" t="n"/>
      <c r="AF23" s="881" t="n"/>
      <c r="AG23" s="881" t="n"/>
      <c r="AH23" s="881" t="n"/>
      <c r="AI23" s="881" t="n"/>
      <c r="AJ23" s="881" t="n"/>
      <c r="AK23" s="881" t="n"/>
      <c r="AL23" s="881" t="n"/>
      <c r="AM23" s="881" t="n"/>
      <c r="AN23" s="881" t="n"/>
      <c r="AO23" s="881" t="n"/>
      <c r="AP23" s="881" t="n"/>
      <c r="AQ23" s="881" t="n"/>
      <c r="AR23" s="881" t="n"/>
      <c r="AS23" s="881" t="n"/>
      <c r="AT23" s="881" t="n"/>
      <c r="AU23" s="881" t="n"/>
      <c r="AV23" s="881" t="n"/>
      <c r="AW23" s="881" t="n"/>
      <c r="AX23" s="881" t="n"/>
      <c r="AY23" s="881" t="n"/>
      <c r="AZ23" s="881" t="n"/>
      <c r="BA23" s="881" t="n"/>
      <c r="BB23" s="881" t="n"/>
      <c r="BC23" s="881" t="n"/>
      <c r="BD23" s="881" t="n"/>
      <c r="BE23" s="881" t="n"/>
      <c r="BF23" s="881" t="n"/>
      <c r="BG23" s="881" t="n"/>
      <c r="BH23" s="881" t="n"/>
      <c r="BI23" s="881" t="n"/>
      <c r="BJ23" s="881" t="n"/>
      <c r="BK23" s="881" t="n"/>
      <c r="BL23" s="881" t="n"/>
      <c r="BM23" s="881" t="n"/>
      <c r="BN23" s="881" t="n"/>
      <c r="BO23" s="881" t="n"/>
      <c r="BP23" s="881" t="n"/>
      <c r="BQ23" s="881" t="n"/>
      <c r="BR23" s="881" t="n"/>
      <c r="BS23" s="881" t="n"/>
      <c r="BT23" s="881" t="n"/>
      <c r="BU23" s="881" t="n"/>
      <c r="BV23" s="881" t="n"/>
      <c r="BW23" s="881" t="n"/>
      <c r="BX23" s="881" t="n"/>
      <c r="BY23" s="881" t="n"/>
      <c r="BZ23" s="881" t="n"/>
      <c r="CA23" s="881" t="n"/>
      <c r="CB23" s="881" t="n"/>
      <c r="CC23" s="881" t="n"/>
      <c r="CD23" s="881" t="n"/>
      <c r="CE23" s="881" t="n"/>
      <c r="CF23" s="881" t="n"/>
      <c r="CG23" s="881" t="n"/>
      <c r="CH23" s="881" t="n"/>
      <c r="CI23" s="881" t="n"/>
      <c r="CJ23" s="881" t="n"/>
      <c r="CK23" s="881" t="n"/>
      <c r="CL23" s="881" t="n"/>
      <c r="CM23" s="881" t="n"/>
      <c r="CN23" s="881" t="n"/>
      <c r="CO23" s="881" t="n"/>
      <c r="CP23" s="881" t="n"/>
      <c r="CQ23" s="881" t="n"/>
      <c r="CR23" s="881" t="n"/>
      <c r="CS23" s="881" t="n"/>
      <c r="CT23" s="881" t="n"/>
      <c r="CU23" s="881" t="n"/>
      <c r="CV23" s="881" t="n"/>
      <c r="CW23" s="881" t="n"/>
      <c r="CX23" s="881" t="n"/>
      <c r="CY23" s="881" t="n"/>
      <c r="CZ23" s="881" t="n"/>
      <c r="DA23" s="881" t="n"/>
      <c r="DB23" s="881" t="n"/>
      <c r="DC23" s="881" t="n"/>
      <c r="DD23" s="881" t="n"/>
      <c r="DE23" s="881" t="n"/>
      <c r="DF23" s="881" t="n"/>
      <c r="DG23" s="881" t="n"/>
      <c r="DH23" s="881" t="n"/>
      <c r="DI23" s="881" t="n"/>
      <c r="DJ23" s="881" t="n"/>
      <c r="DK23" s="881" t="n"/>
      <c r="DL23" s="881" t="n"/>
      <c r="DM23" s="881" t="n"/>
      <c r="DN23" s="882" t="n"/>
    </row>
    <row r="24" ht="13.5" customHeight="1" s="820">
      <c r="A24" s="361" t="n">
        <v>315</v>
      </c>
      <c r="B24" s="332" t="inlineStr">
        <is>
          <t>315.油道孔 Y=</t>
        </is>
      </c>
      <c r="C24" s="639" t="n">
        <v>0</v>
      </c>
      <c r="D24" s="639" t="inlineStr">
        <is>
          <t>Y</t>
        </is>
      </c>
      <c r="E24" s="639" t="inlineStr">
        <is>
          <t>軸間</t>
        </is>
      </c>
      <c r="F24" s="878" t="n">
        <v>-175.5</v>
      </c>
      <c r="G24" s="22" t="n"/>
      <c r="H24" s="411" t="n">
        <v>0.5</v>
      </c>
      <c r="I24" s="412" t="n">
        <v>-0.3</v>
      </c>
      <c r="J24" s="879" t="n">
        <v>-175.5</v>
      </c>
      <c r="K24" s="320" t="n">
        <v>-175.664</v>
      </c>
      <c r="L24" s="22">
        <f>IF(G24=0,"",IF(J$8=J$7,IF(F24&gt;0,IF(C24=1,G24-ROUND(J24-K24,2),G24-ROUND(K24-J24,2)),IF(C24=1,G24-ROUND(K24-J24,2),G24-ROUND(J24-K24,2))),IF(J$8&lt;&gt;J$7,IF(F24&gt;0,IF(C24=1,ROUND(K24-J24,2),ROUND(J24-K24,2)),IF(C24=1,ROUND(J24-K24,2),ROUND(K24-J24,2))))))</f>
        <v/>
      </c>
      <c r="M24" s="200">
        <f>IF(COUNTBLANK(F24)=1,"",IF(C24=0,ROUND(K24-J24,2),IF(C24=1,IF(F24&gt;0,ROUND(J24-K24,2),ROUND(K24-J24,2)),IF(C24=2,IF(F24&gt;0,ROUND(J24-K24,2),ROUND(K24-J24,2))))))</f>
        <v/>
      </c>
      <c r="N24" s="200" t="n">
        <v>-0.19</v>
      </c>
      <c r="O24" s="235">
        <f>IF(AND(H24&gt;=M24,M24&gt;=I24),"OK","NG")</f>
        <v/>
      </c>
      <c r="P24" s="151" t="n"/>
      <c r="Q24" s="145" t="n">
        <v>315</v>
      </c>
      <c r="R24" s="880">
        <f>IF(C24=0,F24,IF(F24&gt;0,IF(C24=1,F24+G24,F24-G24),IF(C24=1,F24-G24,F24+G24)))</f>
        <v/>
      </c>
      <c r="S24" s="320" t="n">
        <v>-175.664</v>
      </c>
      <c r="T24" s="320" t="n">
        <v>-175.692</v>
      </c>
      <c r="U24" s="881" t="n"/>
      <c r="V24" s="881" t="n"/>
      <c r="W24" s="881" t="n"/>
      <c r="X24" s="881" t="n"/>
      <c r="Y24" s="881" t="n"/>
      <c r="Z24" s="881" t="n"/>
      <c r="AA24" s="881" t="n"/>
      <c r="AB24" s="881" t="n"/>
      <c r="AC24" s="881" t="n"/>
      <c r="AD24" s="881" t="n"/>
      <c r="AE24" s="881" t="n"/>
      <c r="AF24" s="881" t="n"/>
      <c r="AG24" s="881" t="n"/>
      <c r="AH24" s="881" t="n"/>
      <c r="AI24" s="881" t="n"/>
      <c r="AJ24" s="881" t="n"/>
      <c r="AK24" s="881" t="n"/>
      <c r="AL24" s="881" t="n"/>
      <c r="AM24" s="881" t="n"/>
      <c r="AN24" s="881" t="n"/>
      <c r="AO24" s="881" t="n"/>
      <c r="AP24" s="881" t="n"/>
      <c r="AQ24" s="881" t="n"/>
      <c r="AR24" s="881" t="n"/>
      <c r="AS24" s="881" t="n"/>
      <c r="AT24" s="881" t="n"/>
      <c r="AU24" s="881" t="n"/>
      <c r="AV24" s="881" t="n"/>
      <c r="AW24" s="881" t="n"/>
      <c r="AX24" s="881" t="n"/>
      <c r="AY24" s="881" t="n"/>
      <c r="AZ24" s="881" t="n"/>
      <c r="BA24" s="881" t="n"/>
      <c r="BB24" s="881" t="n"/>
      <c r="BC24" s="881" t="n"/>
      <c r="BD24" s="881" t="n"/>
      <c r="BE24" s="881" t="n"/>
      <c r="BF24" s="881" t="n"/>
      <c r="BG24" s="881" t="n"/>
      <c r="BH24" s="881" t="n"/>
      <c r="BI24" s="881" t="n"/>
      <c r="BJ24" s="881" t="n"/>
      <c r="BK24" s="881" t="n"/>
      <c r="BL24" s="881" t="n"/>
      <c r="BM24" s="881" t="n"/>
      <c r="BN24" s="881" t="n"/>
      <c r="BO24" s="881" t="n"/>
      <c r="BP24" s="881" t="n"/>
      <c r="BQ24" s="881" t="n"/>
      <c r="BR24" s="881" t="n"/>
      <c r="BS24" s="881" t="n"/>
      <c r="BT24" s="881" t="n"/>
      <c r="BU24" s="881" t="n"/>
      <c r="BV24" s="881" t="n"/>
      <c r="BW24" s="881" t="n"/>
      <c r="BX24" s="881" t="n"/>
      <c r="BY24" s="881" t="n"/>
      <c r="BZ24" s="881" t="n"/>
      <c r="CA24" s="881" t="n"/>
      <c r="CB24" s="881" t="n"/>
      <c r="CC24" s="881" t="n"/>
      <c r="CD24" s="881" t="n"/>
      <c r="CE24" s="881" t="n"/>
      <c r="CF24" s="881" t="n"/>
      <c r="CG24" s="881" t="n"/>
      <c r="CH24" s="881" t="n"/>
      <c r="CI24" s="881" t="n"/>
      <c r="CJ24" s="881" t="n"/>
      <c r="CK24" s="881" t="n"/>
      <c r="CL24" s="881" t="n"/>
      <c r="CM24" s="881" t="n"/>
      <c r="CN24" s="881" t="n"/>
      <c r="CO24" s="881" t="n"/>
      <c r="CP24" s="881" t="n"/>
      <c r="CQ24" s="881" t="n"/>
      <c r="CR24" s="881" t="n"/>
      <c r="CS24" s="881" t="n"/>
      <c r="CT24" s="881" t="n"/>
      <c r="CU24" s="881" t="n"/>
      <c r="CV24" s="881" t="n"/>
      <c r="CW24" s="881" t="n"/>
      <c r="CX24" s="881" t="n"/>
      <c r="CY24" s="881" t="n"/>
      <c r="CZ24" s="881" t="n"/>
      <c r="DA24" s="881" t="n"/>
      <c r="DB24" s="881" t="n"/>
      <c r="DC24" s="881" t="n"/>
      <c r="DD24" s="881" t="n"/>
      <c r="DE24" s="881" t="n"/>
      <c r="DF24" s="881" t="n"/>
      <c r="DG24" s="881" t="n"/>
      <c r="DH24" s="881" t="n"/>
      <c r="DI24" s="881" t="n"/>
      <c r="DJ24" s="881" t="n"/>
      <c r="DK24" s="881" t="n"/>
      <c r="DL24" s="881" t="n"/>
      <c r="DM24" s="881" t="n"/>
      <c r="DN24" s="882" t="n"/>
    </row>
    <row r="25" ht="13.5" customHeight="1" s="820">
      <c r="A25" s="361" t="n">
        <v>320</v>
      </c>
      <c r="B25" s="332" t="inlineStr">
        <is>
          <t>320.PCV通路孔 X=</t>
        </is>
      </c>
      <c r="C25" s="639" t="n">
        <v>0</v>
      </c>
      <c r="D25" s="639" t="inlineStr">
        <is>
          <t>X</t>
        </is>
      </c>
      <c r="E25" s="639" t="inlineStr">
        <is>
          <t>軸間</t>
        </is>
      </c>
      <c r="F25" s="878" t="n">
        <v>73</v>
      </c>
      <c r="G25" s="22" t="n"/>
      <c r="H25" s="411" t="n">
        <v>0.3</v>
      </c>
      <c r="I25" s="412" t="n">
        <v>-0.3</v>
      </c>
      <c r="J25" s="879" t="n">
        <v>73</v>
      </c>
      <c r="K25" s="320" t="n">
        <v>73.048</v>
      </c>
      <c r="L25" s="22">
        <f>IF(G25=0,"",IF(J$8=J$7,IF(F25&gt;0,IF(C25=1,G25-ROUND(J25-K25,2),G25-ROUND(K25-J25,2)),IF(C25=1,G25-ROUND(K25-J25,2),G25-ROUND(J25-K25,2))),IF(J$8&lt;&gt;J$7,IF(F25&gt;0,IF(C25=1,ROUND(K25-J25,2),ROUND(J25-K25,2)),IF(C25=1,ROUND(J25-K25,2),ROUND(K25-J25,2))))))</f>
        <v/>
      </c>
      <c r="M25" s="200">
        <f>IF(COUNTBLANK(F25)=1,"",IF(C25=0,ROUND(K25-J25,2),IF(C25=1,IF(F25&gt;0,ROUND(K25-J25,2),ROUND(J25-K25,2)),IF(C25=2,IF(F25&gt;0,ROUND(J25-K25,2),ROUND(K25-J25,2))))))</f>
        <v/>
      </c>
      <c r="N25" s="200" t="n">
        <v>0.03</v>
      </c>
      <c r="O25" s="235">
        <f>IF(AND(H25&gt;=M25,M25&gt;=I25),"OK","NG")</f>
        <v/>
      </c>
      <c r="P25" s="151" t="n"/>
      <c r="Q25" s="145" t="n">
        <v>320</v>
      </c>
      <c r="R25" s="880">
        <f>IF(C25=0,F25,IF(F25&gt;0,IF(C25=1,F25+G25,F25-G25),IF(C25=1,F25-G25,F25+G25)))</f>
        <v/>
      </c>
      <c r="S25" s="320" t="n">
        <v>73.048</v>
      </c>
      <c r="T25" s="320" t="n">
        <v>73.033</v>
      </c>
      <c r="U25" s="881" t="n"/>
      <c r="V25" s="881" t="n"/>
      <c r="W25" s="881" t="n"/>
      <c r="X25" s="881" t="n"/>
      <c r="Y25" s="881" t="n"/>
      <c r="Z25" s="881" t="n"/>
      <c r="AA25" s="881" t="n"/>
      <c r="AB25" s="881" t="n"/>
      <c r="AC25" s="881" t="n"/>
      <c r="AD25" s="881" t="n"/>
      <c r="AE25" s="881" t="n"/>
      <c r="AF25" s="881" t="n"/>
      <c r="AG25" s="881" t="n"/>
      <c r="AH25" s="881" t="n"/>
      <c r="AI25" s="881" t="n"/>
      <c r="AJ25" s="881" t="n"/>
      <c r="AK25" s="881" t="n"/>
      <c r="AL25" s="881" t="n"/>
      <c r="AM25" s="881" t="n"/>
      <c r="AN25" s="881" t="n"/>
      <c r="AO25" s="881" t="n"/>
      <c r="AP25" s="881" t="n"/>
      <c r="AQ25" s="881" t="n"/>
      <c r="AR25" s="881" t="n"/>
      <c r="AS25" s="881" t="n"/>
      <c r="AT25" s="881" t="n"/>
      <c r="AU25" s="881" t="n"/>
      <c r="AV25" s="881" t="n"/>
      <c r="AW25" s="881" t="n"/>
      <c r="AX25" s="881" t="n"/>
      <c r="AY25" s="881" t="n"/>
      <c r="AZ25" s="881" t="n"/>
      <c r="BA25" s="881" t="n"/>
      <c r="BB25" s="881" t="n"/>
      <c r="BC25" s="881" t="n"/>
      <c r="BD25" s="881" t="n"/>
      <c r="BE25" s="881" t="n"/>
      <c r="BF25" s="881" t="n"/>
      <c r="BG25" s="881" t="n"/>
      <c r="BH25" s="881" t="n"/>
      <c r="BI25" s="881" t="n"/>
      <c r="BJ25" s="881" t="n"/>
      <c r="BK25" s="881" t="n"/>
      <c r="BL25" s="881" t="n"/>
      <c r="BM25" s="881" t="n"/>
      <c r="BN25" s="881" t="n"/>
      <c r="BO25" s="881" t="n"/>
      <c r="BP25" s="881" t="n"/>
      <c r="BQ25" s="881" t="n"/>
      <c r="BR25" s="881" t="n"/>
      <c r="BS25" s="881" t="n"/>
      <c r="BT25" s="881" t="n"/>
      <c r="BU25" s="881" t="n"/>
      <c r="BV25" s="881" t="n"/>
      <c r="BW25" s="881" t="n"/>
      <c r="BX25" s="881" t="n"/>
      <c r="BY25" s="881" t="n"/>
      <c r="BZ25" s="881" t="n"/>
      <c r="CA25" s="881" t="n"/>
      <c r="CB25" s="881" t="n"/>
      <c r="CC25" s="881" t="n"/>
      <c r="CD25" s="881" t="n"/>
      <c r="CE25" s="881" t="n"/>
      <c r="CF25" s="881" t="n"/>
      <c r="CG25" s="881" t="n"/>
      <c r="CH25" s="881" t="n"/>
      <c r="CI25" s="881" t="n"/>
      <c r="CJ25" s="881" t="n"/>
      <c r="CK25" s="881" t="n"/>
      <c r="CL25" s="881" t="n"/>
      <c r="CM25" s="881" t="n"/>
      <c r="CN25" s="881" t="n"/>
      <c r="CO25" s="881" t="n"/>
      <c r="CP25" s="881" t="n"/>
      <c r="CQ25" s="881" t="n"/>
      <c r="CR25" s="881" t="n"/>
      <c r="CS25" s="881" t="n"/>
      <c r="CT25" s="881" t="n"/>
      <c r="CU25" s="881" t="n"/>
      <c r="CV25" s="881" t="n"/>
      <c r="CW25" s="881" t="n"/>
      <c r="CX25" s="881" t="n"/>
      <c r="CY25" s="881" t="n"/>
      <c r="CZ25" s="881" t="n"/>
      <c r="DA25" s="881" t="n"/>
      <c r="DB25" s="881" t="n"/>
      <c r="DC25" s="881" t="n"/>
      <c r="DD25" s="881" t="n"/>
      <c r="DE25" s="881" t="n"/>
      <c r="DF25" s="881" t="n"/>
      <c r="DG25" s="881" t="n"/>
      <c r="DH25" s="881" t="n"/>
      <c r="DI25" s="881" t="n"/>
      <c r="DJ25" s="881" t="n"/>
      <c r="DK25" s="881" t="n"/>
      <c r="DL25" s="881" t="n"/>
      <c r="DM25" s="881" t="n"/>
      <c r="DN25" s="882" t="n"/>
    </row>
    <row r="26" ht="13.5" customHeight="1" s="820">
      <c r="A26" s="361" t="n">
        <v>320</v>
      </c>
      <c r="B26" s="332" t="inlineStr">
        <is>
          <t>320.PCV通路孔 Y=</t>
        </is>
      </c>
      <c r="C26" s="639" t="n">
        <v>0</v>
      </c>
      <c r="D26" s="639" t="inlineStr">
        <is>
          <t>Y</t>
        </is>
      </c>
      <c r="E26" s="639" t="inlineStr">
        <is>
          <t>軸間</t>
        </is>
      </c>
      <c r="F26" s="878" t="n">
        <v>72</v>
      </c>
      <c r="G26" s="22" t="n"/>
      <c r="H26" s="411" t="n">
        <v>0.3</v>
      </c>
      <c r="I26" s="412" t="n">
        <v>-0.3</v>
      </c>
      <c r="J26" s="879" t="n">
        <v>72</v>
      </c>
      <c r="K26" s="320" t="n">
        <v>71.979</v>
      </c>
      <c r="L26" s="22">
        <f>IF(G26=0,"",IF(J$8=J$7,IF(F26&gt;0,IF(C26=1,G26-ROUND(J26-K26,2),G26-ROUND(K26-J26,2)),IF(C26=1,G26-ROUND(K26-J26,2),G26-ROUND(J26-K26,2))),IF(J$8&lt;&gt;J$7,IF(F26&gt;0,IF(C26=1,ROUND(K26-J26,2),ROUND(J26-K26,2)),IF(C26=1,ROUND(J26-K26,2),ROUND(K26-J26,2))))))</f>
        <v/>
      </c>
      <c r="M26" s="200">
        <f>IF(COUNTBLANK(F26)=1,"",IF(C26=0,ROUND(K26-J26,2),IF(C26=1,IF(F26&gt;0,ROUND(K26-J26,2),ROUND(J26-K26,2)),IF(C26=2,IF(F26&gt;0,ROUND(J26-K26,2),ROUND(K26-J26,2))))))</f>
        <v/>
      </c>
      <c r="N26" s="200" t="n">
        <v>-0.02</v>
      </c>
      <c r="O26" s="235">
        <f>IF(AND(H26&gt;=M26,M26&gt;=I26),"OK","NG")</f>
        <v/>
      </c>
      <c r="P26" s="151" t="n"/>
      <c r="Q26" s="145" t="n">
        <v>320</v>
      </c>
      <c r="R26" s="880">
        <f>IF(C26=0,F26,IF(F26&gt;0,IF(C26=1,F26+G26,F26-G26),IF(C26=1,F26-G26,F26+G26)))</f>
        <v/>
      </c>
      <c r="S26" s="320" t="n">
        <v>71.979</v>
      </c>
      <c r="T26" s="320" t="n">
        <v>71.976</v>
      </c>
      <c r="U26" s="881" t="n"/>
      <c r="V26" s="881" t="n"/>
      <c r="W26" s="881" t="n"/>
      <c r="X26" s="881" t="n"/>
      <c r="Y26" s="881" t="n"/>
      <c r="Z26" s="881" t="n"/>
      <c r="AA26" s="881" t="n"/>
      <c r="AB26" s="881" t="n"/>
      <c r="AC26" s="881" t="n"/>
      <c r="AD26" s="881" t="n"/>
      <c r="AE26" s="881" t="n"/>
      <c r="AF26" s="881" t="n"/>
      <c r="AG26" s="881" t="n"/>
      <c r="AH26" s="881" t="n"/>
      <c r="AI26" s="881" t="n"/>
      <c r="AJ26" s="881" t="n"/>
      <c r="AK26" s="881" t="n"/>
      <c r="AL26" s="881" t="n"/>
      <c r="AM26" s="881" t="n"/>
      <c r="AN26" s="881" t="n"/>
      <c r="AO26" s="881" t="n"/>
      <c r="AP26" s="881" t="n"/>
      <c r="AQ26" s="881" t="n"/>
      <c r="AR26" s="881" t="n"/>
      <c r="AS26" s="881" t="n"/>
      <c r="AT26" s="881" t="n"/>
      <c r="AU26" s="881" t="n"/>
      <c r="AV26" s="881" t="n"/>
      <c r="AW26" s="881" t="n"/>
      <c r="AX26" s="881" t="n"/>
      <c r="AY26" s="881" t="n"/>
      <c r="AZ26" s="881" t="n"/>
      <c r="BA26" s="881" t="n"/>
      <c r="BB26" s="881" t="n"/>
      <c r="BC26" s="881" t="n"/>
      <c r="BD26" s="881" t="n"/>
      <c r="BE26" s="881" t="n"/>
      <c r="BF26" s="881" t="n"/>
      <c r="BG26" s="881" t="n"/>
      <c r="BH26" s="881" t="n"/>
      <c r="BI26" s="881" t="n"/>
      <c r="BJ26" s="881" t="n"/>
      <c r="BK26" s="881" t="n"/>
      <c r="BL26" s="881" t="n"/>
      <c r="BM26" s="881" t="n"/>
      <c r="BN26" s="881" t="n"/>
      <c r="BO26" s="881" t="n"/>
      <c r="BP26" s="881" t="n"/>
      <c r="BQ26" s="881" t="n"/>
      <c r="BR26" s="881" t="n"/>
      <c r="BS26" s="881" t="n"/>
      <c r="BT26" s="881" t="n"/>
      <c r="BU26" s="881" t="n"/>
      <c r="BV26" s="881" t="n"/>
      <c r="BW26" s="881" t="n"/>
      <c r="BX26" s="881" t="n"/>
      <c r="BY26" s="881" t="n"/>
      <c r="BZ26" s="881" t="n"/>
      <c r="CA26" s="881" t="n"/>
      <c r="CB26" s="881" t="n"/>
      <c r="CC26" s="881" t="n"/>
      <c r="CD26" s="881" t="n"/>
      <c r="CE26" s="881" t="n"/>
      <c r="CF26" s="881" t="n"/>
      <c r="CG26" s="881" t="n"/>
      <c r="CH26" s="881" t="n"/>
      <c r="CI26" s="881" t="n"/>
      <c r="CJ26" s="881" t="n"/>
      <c r="CK26" s="881" t="n"/>
      <c r="CL26" s="881" t="n"/>
      <c r="CM26" s="881" t="n"/>
      <c r="CN26" s="881" t="n"/>
      <c r="CO26" s="881" t="n"/>
      <c r="CP26" s="881" t="n"/>
      <c r="CQ26" s="881" t="n"/>
      <c r="CR26" s="881" t="n"/>
      <c r="CS26" s="881" t="n"/>
      <c r="CT26" s="881" t="n"/>
      <c r="CU26" s="881" t="n"/>
      <c r="CV26" s="881" t="n"/>
      <c r="CW26" s="881" t="n"/>
      <c r="CX26" s="881" t="n"/>
      <c r="CY26" s="881" t="n"/>
      <c r="CZ26" s="881" t="n"/>
      <c r="DA26" s="881" t="n"/>
      <c r="DB26" s="881" t="n"/>
      <c r="DC26" s="881" t="n"/>
      <c r="DD26" s="881" t="n"/>
      <c r="DE26" s="881" t="n"/>
      <c r="DF26" s="881" t="n"/>
      <c r="DG26" s="881" t="n"/>
      <c r="DH26" s="881" t="n"/>
      <c r="DI26" s="881" t="n"/>
      <c r="DJ26" s="881" t="n"/>
      <c r="DK26" s="881" t="n"/>
      <c r="DL26" s="881" t="n"/>
      <c r="DM26" s="881" t="n"/>
      <c r="DN26" s="882" t="n"/>
    </row>
    <row r="27" ht="13.5" customHeight="1" s="820">
      <c r="A27" s="361" t="n">
        <v>351</v>
      </c>
      <c r="B27" s="332" t="inlineStr">
        <is>
          <t>351.Ga端面 Z=</t>
        </is>
      </c>
      <c r="C27" s="639" t="n">
        <v>1</v>
      </c>
      <c r="D27" s="639" t="inlineStr">
        <is>
          <t>Z</t>
        </is>
      </c>
      <c r="E27" s="639" t="inlineStr">
        <is>
          <t>端面</t>
        </is>
      </c>
      <c r="F27" s="878" t="n">
        <v>213.7</v>
      </c>
      <c r="G27" s="22" t="n">
        <v>0.75</v>
      </c>
      <c r="H27" s="411" t="n">
        <v>0.5</v>
      </c>
      <c r="I27" s="412" t="n">
        <v>-0.2</v>
      </c>
      <c r="J27" s="879" t="n">
        <v>214.45</v>
      </c>
      <c r="K27" s="320" t="n">
        <v>214.808</v>
      </c>
      <c r="L27" s="22">
        <f>IF(G27=0,"",IF(J$8=J$7,IF(F27&gt;0,IF(C27=1,G27-ROUND(J27-K27,2),G27-ROUND(K27-J27,2)),IF(C27=1,G27-ROUND(K27-J27,2),G27-ROUND(J27-K27,2))),IF(J$8&lt;&gt;J$7,IF(F27&gt;0,IF(C27=1,ROUND(K27-J27,2),ROUND(J27-K27,2)),IF(C27=1,ROUND(J27-K27,2),ROUND(K27-J27,2))))))</f>
        <v/>
      </c>
      <c r="M27" s="200">
        <f>IF(COUNTBLANK(F27)=1,"",IF(C27=0,ROUND(K27-J27,2),IF(C27=1,IF(F27&gt;0,ROUND(K27-J27,2),ROUND(J27-K27,2)),IF(C27=2,IF(F27&gt;0,ROUND(J27-K27,2),ROUND(K27-J27,2))))))</f>
        <v/>
      </c>
      <c r="N27" s="200" t="n">
        <v>0.37</v>
      </c>
      <c r="O27" s="235">
        <f>IF(AND(H27&gt;=M27,M27&gt;=I27),"OK","NG")</f>
        <v/>
      </c>
      <c r="P27" s="151" t="n"/>
      <c r="Q27" s="145" t="n">
        <v>351</v>
      </c>
      <c r="R27" s="880">
        <f>IF(C27=0,F27,IF(F27&gt;0,IF(C27=1,F27+G27,F27-G27),IF(C27=1,F27-G27,F27+G27)))</f>
        <v/>
      </c>
      <c r="S27" s="320" t="n">
        <v>214.808</v>
      </c>
      <c r="T27" s="320" t="n">
        <v>214.824</v>
      </c>
      <c r="U27" s="881" t="n"/>
      <c r="V27" s="881" t="n"/>
      <c r="W27" s="881" t="n"/>
      <c r="X27" s="881" t="n"/>
      <c r="Y27" s="881" t="n"/>
      <c r="Z27" s="881" t="n"/>
      <c r="AA27" s="881" t="n"/>
      <c r="AB27" s="881" t="n"/>
      <c r="AC27" s="881" t="n"/>
      <c r="AD27" s="881" t="n"/>
      <c r="AE27" s="881" t="n"/>
      <c r="AF27" s="881" t="n"/>
      <c r="AG27" s="881" t="n"/>
      <c r="AH27" s="881" t="n"/>
      <c r="AI27" s="881" t="n"/>
      <c r="AJ27" s="881" t="n"/>
      <c r="AK27" s="881" t="n"/>
      <c r="AL27" s="881" t="n"/>
      <c r="AM27" s="881" t="n"/>
      <c r="AN27" s="881" t="n"/>
      <c r="AO27" s="881" t="n"/>
      <c r="AP27" s="881" t="n"/>
      <c r="AQ27" s="881" t="n"/>
      <c r="AR27" s="881" t="n"/>
      <c r="AS27" s="881" t="n"/>
      <c r="AT27" s="881" t="n"/>
      <c r="AU27" s="881" t="n"/>
      <c r="AV27" s="881" t="n"/>
      <c r="AW27" s="881" t="n"/>
      <c r="AX27" s="881" t="n"/>
      <c r="AY27" s="881" t="n"/>
      <c r="AZ27" s="881" t="n"/>
      <c r="BA27" s="881" t="n"/>
      <c r="BB27" s="881" t="n"/>
      <c r="BC27" s="881" t="n"/>
      <c r="BD27" s="881" t="n"/>
      <c r="BE27" s="881" t="n"/>
      <c r="BF27" s="881" t="n"/>
      <c r="BG27" s="881" t="n"/>
      <c r="BH27" s="881" t="n"/>
      <c r="BI27" s="881" t="n"/>
      <c r="BJ27" s="881" t="n"/>
      <c r="BK27" s="881" t="n"/>
      <c r="BL27" s="881" t="n"/>
      <c r="BM27" s="881" t="n"/>
      <c r="BN27" s="881" t="n"/>
      <c r="BO27" s="881" t="n"/>
      <c r="BP27" s="881" t="n"/>
      <c r="BQ27" s="881" t="n"/>
      <c r="BR27" s="881" t="n"/>
      <c r="BS27" s="881" t="n"/>
      <c r="BT27" s="881" t="n"/>
      <c r="BU27" s="881" t="n"/>
      <c r="BV27" s="881" t="n"/>
      <c r="BW27" s="881" t="n"/>
      <c r="BX27" s="881" t="n"/>
      <c r="BY27" s="881" t="n"/>
      <c r="BZ27" s="881" t="n"/>
      <c r="CA27" s="881" t="n"/>
      <c r="CB27" s="881" t="n"/>
      <c r="CC27" s="881" t="n"/>
      <c r="CD27" s="881" t="n"/>
      <c r="CE27" s="881" t="n"/>
      <c r="CF27" s="881" t="n"/>
      <c r="CG27" s="881" t="n"/>
      <c r="CH27" s="881" t="n"/>
      <c r="CI27" s="881" t="n"/>
      <c r="CJ27" s="881" t="n"/>
      <c r="CK27" s="881" t="n"/>
      <c r="CL27" s="881" t="n"/>
      <c r="CM27" s="881" t="n"/>
      <c r="CN27" s="881" t="n"/>
      <c r="CO27" s="881" t="n"/>
      <c r="CP27" s="881" t="n"/>
      <c r="CQ27" s="881" t="n"/>
      <c r="CR27" s="881" t="n"/>
      <c r="CS27" s="881" t="n"/>
      <c r="CT27" s="881" t="n"/>
      <c r="CU27" s="881" t="n"/>
      <c r="CV27" s="881" t="n"/>
      <c r="CW27" s="881" t="n"/>
      <c r="CX27" s="881" t="n"/>
      <c r="CY27" s="881" t="n"/>
      <c r="CZ27" s="881" t="n"/>
      <c r="DA27" s="881" t="n"/>
      <c r="DB27" s="881" t="n"/>
      <c r="DC27" s="881" t="n"/>
      <c r="DD27" s="881" t="n"/>
      <c r="DE27" s="881" t="n"/>
      <c r="DF27" s="881" t="n"/>
      <c r="DG27" s="881" t="n"/>
      <c r="DH27" s="881" t="n"/>
      <c r="DI27" s="881" t="n"/>
      <c r="DJ27" s="881" t="n"/>
      <c r="DK27" s="881" t="n"/>
      <c r="DL27" s="881" t="n"/>
      <c r="DM27" s="881" t="n"/>
      <c r="DN27" s="882" t="n"/>
    </row>
    <row r="28" ht="13.5" customHeight="1" s="820">
      <c r="A28" s="361" t="n">
        <v>352</v>
      </c>
      <c r="B28" s="332" t="inlineStr">
        <is>
          <t>352.Ga端面 Z=</t>
        </is>
      </c>
      <c r="C28" s="639" t="n">
        <v>1</v>
      </c>
      <c r="D28" s="639" t="inlineStr">
        <is>
          <t>Z</t>
        </is>
      </c>
      <c r="E28" s="639" t="inlineStr">
        <is>
          <t>端面</t>
        </is>
      </c>
      <c r="F28" s="878" t="n">
        <v>213.7</v>
      </c>
      <c r="G28" s="22" t="n">
        <v>0.75</v>
      </c>
      <c r="H28" s="411" t="n">
        <v>0.5</v>
      </c>
      <c r="I28" s="412" t="n">
        <v>-0.2</v>
      </c>
      <c r="J28" s="879" t="n">
        <v>214.45</v>
      </c>
      <c r="K28" s="320" t="n">
        <v>214.649</v>
      </c>
      <c r="L28" s="22">
        <f>IF(G28=0,"",IF(J$8=J$7,IF(F28&gt;0,IF(C28=1,G28-ROUND(J28-K28,2),G28-ROUND(K28-J28,2)),IF(C28=1,G28-ROUND(K28-J28,2),G28-ROUND(J28-K28,2))),IF(J$8&lt;&gt;J$7,IF(F28&gt;0,IF(C28=1,ROUND(K28-J28,2),ROUND(J28-K28,2)),IF(C28=1,ROUND(J28-K28,2),ROUND(K28-J28,2))))))</f>
        <v/>
      </c>
      <c r="M28" s="200">
        <f>IF(COUNTBLANK(F28)=1,"",IF(C28=0,ROUND(K28-J28,2),IF(C28=1,IF(F28&gt;0,ROUND(K28-J28,2),ROUND(J28-K28,2)),IF(C28=2,IF(F28&gt;0,ROUND(J28-K28,2),ROUND(K28-J28,2))))))</f>
        <v/>
      </c>
      <c r="N28" s="200" t="n">
        <v>0.3</v>
      </c>
      <c r="O28" s="235">
        <f>IF(AND(H28&gt;=M28,M28&gt;=I28),"OK","NG")</f>
        <v/>
      </c>
      <c r="P28" s="151" t="n"/>
      <c r="Q28" s="145" t="n">
        <v>352</v>
      </c>
      <c r="R28" s="880">
        <f>IF(C28=0,F28,IF(F28&gt;0,IF(C28=1,F28+G28,F28-G28),IF(C28=1,F28-G28,F28+G28)))</f>
        <v/>
      </c>
      <c r="S28" s="320" t="n">
        <v>214.649</v>
      </c>
      <c r="T28" s="320" t="n">
        <v>214.749</v>
      </c>
      <c r="U28" s="881" t="n"/>
      <c r="V28" s="881" t="n"/>
      <c r="W28" s="881" t="n"/>
      <c r="X28" s="881" t="n"/>
      <c r="Y28" s="881" t="n"/>
      <c r="Z28" s="881" t="n"/>
      <c r="AA28" s="881" t="n"/>
      <c r="AB28" s="881" t="n"/>
      <c r="AC28" s="881" t="n"/>
      <c r="AD28" s="881" t="n"/>
      <c r="AE28" s="881" t="n"/>
      <c r="AF28" s="881" t="n"/>
      <c r="AG28" s="881" t="n"/>
      <c r="AH28" s="881" t="n"/>
      <c r="AI28" s="881" t="n"/>
      <c r="AJ28" s="881" t="n"/>
      <c r="AK28" s="881" t="n"/>
      <c r="AL28" s="881" t="n"/>
      <c r="AM28" s="881" t="n"/>
      <c r="AN28" s="881" t="n"/>
      <c r="AO28" s="881" t="n"/>
      <c r="AP28" s="881" t="n"/>
      <c r="AQ28" s="881" t="n"/>
      <c r="AR28" s="881" t="n"/>
      <c r="AS28" s="881" t="n"/>
      <c r="AT28" s="881" t="n"/>
      <c r="AU28" s="881" t="n"/>
      <c r="AV28" s="881" t="n"/>
      <c r="AW28" s="881" t="n"/>
      <c r="AX28" s="881" t="n"/>
      <c r="AY28" s="881" t="n"/>
      <c r="AZ28" s="881" t="n"/>
      <c r="BA28" s="881" t="n"/>
      <c r="BB28" s="881" t="n"/>
      <c r="BC28" s="881" t="n"/>
      <c r="BD28" s="881" t="n"/>
      <c r="BE28" s="881" t="n"/>
      <c r="BF28" s="881" t="n"/>
      <c r="BG28" s="881" t="n"/>
      <c r="BH28" s="881" t="n"/>
      <c r="BI28" s="881" t="n"/>
      <c r="BJ28" s="881" t="n"/>
      <c r="BK28" s="881" t="n"/>
      <c r="BL28" s="881" t="n"/>
      <c r="BM28" s="881" t="n"/>
      <c r="BN28" s="881" t="n"/>
      <c r="BO28" s="881" t="n"/>
      <c r="BP28" s="881" t="n"/>
      <c r="BQ28" s="881" t="n"/>
      <c r="BR28" s="881" t="n"/>
      <c r="BS28" s="881" t="n"/>
      <c r="BT28" s="881" t="n"/>
      <c r="BU28" s="881" t="n"/>
      <c r="BV28" s="881" t="n"/>
      <c r="BW28" s="881" t="n"/>
      <c r="BX28" s="881" t="n"/>
      <c r="BY28" s="881" t="n"/>
      <c r="BZ28" s="881" t="n"/>
      <c r="CA28" s="881" t="n"/>
      <c r="CB28" s="881" t="n"/>
      <c r="CC28" s="881" t="n"/>
      <c r="CD28" s="881" t="n"/>
      <c r="CE28" s="881" t="n"/>
      <c r="CF28" s="881" t="n"/>
      <c r="CG28" s="881" t="n"/>
      <c r="CH28" s="881" t="n"/>
      <c r="CI28" s="881" t="n"/>
      <c r="CJ28" s="881" t="n"/>
      <c r="CK28" s="881" t="n"/>
      <c r="CL28" s="881" t="n"/>
      <c r="CM28" s="881" t="n"/>
      <c r="CN28" s="881" t="n"/>
      <c r="CO28" s="881" t="n"/>
      <c r="CP28" s="881" t="n"/>
      <c r="CQ28" s="881" t="n"/>
      <c r="CR28" s="881" t="n"/>
      <c r="CS28" s="881" t="n"/>
      <c r="CT28" s="881" t="n"/>
      <c r="CU28" s="881" t="n"/>
      <c r="CV28" s="881" t="n"/>
      <c r="CW28" s="881" t="n"/>
      <c r="CX28" s="881" t="n"/>
      <c r="CY28" s="881" t="n"/>
      <c r="CZ28" s="881" t="n"/>
      <c r="DA28" s="881" t="n"/>
      <c r="DB28" s="881" t="n"/>
      <c r="DC28" s="881" t="n"/>
      <c r="DD28" s="881" t="n"/>
      <c r="DE28" s="881" t="n"/>
      <c r="DF28" s="881" t="n"/>
      <c r="DG28" s="881" t="n"/>
      <c r="DH28" s="881" t="n"/>
      <c r="DI28" s="881" t="n"/>
      <c r="DJ28" s="881" t="n"/>
      <c r="DK28" s="881" t="n"/>
      <c r="DL28" s="881" t="n"/>
      <c r="DM28" s="881" t="n"/>
      <c r="DN28" s="882" t="n"/>
    </row>
    <row r="29" ht="13.5" customHeight="1" s="820">
      <c r="A29" s="361" t="n">
        <v>353</v>
      </c>
      <c r="B29" s="332" t="inlineStr">
        <is>
          <t>353.Ga端面 Z=</t>
        </is>
      </c>
      <c r="C29" s="639" t="n">
        <v>1</v>
      </c>
      <c r="D29" s="639" t="inlineStr">
        <is>
          <t>Z</t>
        </is>
      </c>
      <c r="E29" s="639" t="inlineStr">
        <is>
          <t>端面</t>
        </is>
      </c>
      <c r="F29" s="878" t="n">
        <v>213.7</v>
      </c>
      <c r="G29" s="22" t="n">
        <v>0.75</v>
      </c>
      <c r="H29" s="411" t="n">
        <v>0.5</v>
      </c>
      <c r="I29" s="412" t="n">
        <v>-0.2</v>
      </c>
      <c r="J29" s="879" t="n">
        <v>214.45</v>
      </c>
      <c r="K29" s="320" t="n">
        <v>214.672</v>
      </c>
      <c r="L29" s="22">
        <f>IF(G29=0,"",IF(J$8=J$7,IF(F29&gt;0,IF(C29=1,G29-ROUND(J29-K29,2),G29-ROUND(K29-J29,2)),IF(C29=1,G29-ROUND(K29-J29,2),G29-ROUND(J29-K29,2))),IF(J$8&lt;&gt;J$7,IF(F29&gt;0,IF(C29=1,ROUND(K29-J29,2),ROUND(J29-K29,2)),IF(C29=1,ROUND(J29-K29,2),ROUND(K29-J29,2))))))</f>
        <v/>
      </c>
      <c r="M29" s="200">
        <f>IF(COUNTBLANK(F29)=1,"",IF(C29=0,ROUND(K29-J29,2),IF(C29=1,IF(F29&gt;0,ROUND(K29-J29,2),ROUND(J29-K29,2)),IF(C29=2,IF(F29&gt;0,ROUND(J29-K29,2),ROUND(K29-J29,2))))))</f>
        <v/>
      </c>
      <c r="N29" s="200" t="n">
        <v>0.22</v>
      </c>
      <c r="O29" s="235">
        <f>IF(AND(H29&gt;=M29,M29&gt;=I29),"OK","NG")</f>
        <v/>
      </c>
      <c r="P29" s="151" t="n"/>
      <c r="Q29" s="145" t="n">
        <v>353</v>
      </c>
      <c r="R29" s="880">
        <f>IF(C29=0,F29,IF(F29&gt;0,IF(C29=1,F29+G29,F29-G29),IF(C29=1,F29-G29,F29+G29)))</f>
        <v/>
      </c>
      <c r="S29" s="320" t="n">
        <v>214.672</v>
      </c>
      <c r="T29" s="320" t="n">
        <v>214.673</v>
      </c>
      <c r="U29" s="881" t="n"/>
      <c r="V29" s="881" t="n"/>
      <c r="W29" s="881" t="n"/>
      <c r="X29" s="881" t="n"/>
      <c r="Y29" s="881" t="n"/>
      <c r="Z29" s="881" t="n"/>
      <c r="AA29" s="881" t="n"/>
      <c r="AB29" s="881" t="n"/>
      <c r="AC29" s="881" t="n"/>
      <c r="AD29" s="881" t="n"/>
      <c r="AE29" s="881" t="n"/>
      <c r="AF29" s="881" t="n"/>
      <c r="AG29" s="881" t="n"/>
      <c r="AH29" s="881" t="n"/>
      <c r="AI29" s="881" t="n"/>
      <c r="AJ29" s="881" t="n"/>
      <c r="AK29" s="881" t="n"/>
      <c r="AL29" s="881" t="n"/>
      <c r="AM29" s="881" t="n"/>
      <c r="AN29" s="881" t="n"/>
      <c r="AO29" s="881" t="n"/>
      <c r="AP29" s="881" t="n"/>
      <c r="AQ29" s="881" t="n"/>
      <c r="AR29" s="881" t="n"/>
      <c r="AS29" s="881" t="n"/>
      <c r="AT29" s="881" t="n"/>
      <c r="AU29" s="881" t="n"/>
      <c r="AV29" s="881" t="n"/>
      <c r="AW29" s="881" t="n"/>
      <c r="AX29" s="881" t="n"/>
      <c r="AY29" s="881" t="n"/>
      <c r="AZ29" s="881" t="n"/>
      <c r="BA29" s="881" t="n"/>
      <c r="BB29" s="881" t="n"/>
      <c r="BC29" s="881" t="n"/>
      <c r="BD29" s="881" t="n"/>
      <c r="BE29" s="881" t="n"/>
      <c r="BF29" s="881" t="n"/>
      <c r="BG29" s="881" t="n"/>
      <c r="BH29" s="881" t="n"/>
      <c r="BI29" s="881" t="n"/>
      <c r="BJ29" s="881" t="n"/>
      <c r="BK29" s="881" t="n"/>
      <c r="BL29" s="881" t="n"/>
      <c r="BM29" s="881" t="n"/>
      <c r="BN29" s="881" t="n"/>
      <c r="BO29" s="881" t="n"/>
      <c r="BP29" s="881" t="n"/>
      <c r="BQ29" s="881" t="n"/>
      <c r="BR29" s="881" t="n"/>
      <c r="BS29" s="881" t="n"/>
      <c r="BT29" s="881" t="n"/>
      <c r="BU29" s="881" t="n"/>
      <c r="BV29" s="881" t="n"/>
      <c r="BW29" s="881" t="n"/>
      <c r="BX29" s="881" t="n"/>
      <c r="BY29" s="881" t="n"/>
      <c r="BZ29" s="881" t="n"/>
      <c r="CA29" s="881" t="n"/>
      <c r="CB29" s="881" t="n"/>
      <c r="CC29" s="881" t="n"/>
      <c r="CD29" s="881" t="n"/>
      <c r="CE29" s="881" t="n"/>
      <c r="CF29" s="881" t="n"/>
      <c r="CG29" s="881" t="n"/>
      <c r="CH29" s="881" t="n"/>
      <c r="CI29" s="881" t="n"/>
      <c r="CJ29" s="881" t="n"/>
      <c r="CK29" s="881" t="n"/>
      <c r="CL29" s="881" t="n"/>
      <c r="CM29" s="881" t="n"/>
      <c r="CN29" s="881" t="n"/>
      <c r="CO29" s="881" t="n"/>
      <c r="CP29" s="881" t="n"/>
      <c r="CQ29" s="881" t="n"/>
      <c r="CR29" s="881" t="n"/>
      <c r="CS29" s="881" t="n"/>
      <c r="CT29" s="881" t="n"/>
      <c r="CU29" s="881" t="n"/>
      <c r="CV29" s="881" t="n"/>
      <c r="CW29" s="881" t="n"/>
      <c r="CX29" s="881" t="n"/>
      <c r="CY29" s="881" t="n"/>
      <c r="CZ29" s="881" t="n"/>
      <c r="DA29" s="881" t="n"/>
      <c r="DB29" s="881" t="n"/>
      <c r="DC29" s="881" t="n"/>
      <c r="DD29" s="881" t="n"/>
      <c r="DE29" s="881" t="n"/>
      <c r="DF29" s="881" t="n"/>
      <c r="DG29" s="881" t="n"/>
      <c r="DH29" s="881" t="n"/>
      <c r="DI29" s="881" t="n"/>
      <c r="DJ29" s="881" t="n"/>
      <c r="DK29" s="881" t="n"/>
      <c r="DL29" s="881" t="n"/>
      <c r="DM29" s="881" t="n"/>
      <c r="DN29" s="882" t="n"/>
    </row>
    <row r="30" ht="13.5" customHeight="1" s="820">
      <c r="A30" s="361" t="n">
        <v>354</v>
      </c>
      <c r="B30" s="332" t="inlineStr">
        <is>
          <t>354.Ga端面 Z=</t>
        </is>
      </c>
      <c r="C30" s="639" t="n">
        <v>1</v>
      </c>
      <c r="D30" s="639" t="inlineStr">
        <is>
          <t>Z</t>
        </is>
      </c>
      <c r="E30" s="639" t="inlineStr">
        <is>
          <t>端面</t>
        </is>
      </c>
      <c r="F30" s="878" t="n">
        <v>213.7</v>
      </c>
      <c r="G30" s="22" t="n">
        <v>0.75</v>
      </c>
      <c r="H30" s="411" t="n">
        <v>0.5</v>
      </c>
      <c r="I30" s="412" t="n">
        <v>-0.2</v>
      </c>
      <c r="J30" s="879" t="n">
        <v>214.45</v>
      </c>
      <c r="K30" s="320" t="n">
        <v>214.645</v>
      </c>
      <c r="L30" s="22">
        <f>IF(G30=0,"",IF(J$8=J$7,IF(F30&gt;0,IF(C30=1,G30-ROUND(J30-K30,2),G30-ROUND(K30-J30,2)),IF(C30=1,G30-ROUND(K30-J30,2),G30-ROUND(J30-K30,2))),IF(J$8&lt;&gt;J$7,IF(F30&gt;0,IF(C30=1,ROUND(K30-J30,2),ROUND(J30-K30,2)),IF(C30=1,ROUND(J30-K30,2),ROUND(K30-J30,2))))))</f>
        <v/>
      </c>
      <c r="M30" s="200">
        <f>IF(COUNTBLANK(F30)=1,"",IF(C30=0,ROUND(K30-J30,2),IF(C30=1,IF(F30&gt;0,ROUND(K30-J30,2),ROUND(J30-K30,2)),IF(C30=2,IF(F30&gt;0,ROUND(J30-K30,2),ROUND(K30-J30,2))))))</f>
        <v/>
      </c>
      <c r="N30" s="200" t="n">
        <v>0.19</v>
      </c>
      <c r="O30" s="235">
        <f>IF(AND(H30&gt;=M30,M30&gt;=I30),"OK","NG")</f>
        <v/>
      </c>
      <c r="P30" s="151" t="n"/>
      <c r="Q30" s="145" t="n">
        <v>354</v>
      </c>
      <c r="R30" s="880">
        <f>IF(C30=0,F30,IF(F30&gt;0,IF(C30=1,F30+G30,F30-G30),IF(C30=1,F30-G30,F30+G30)))</f>
        <v/>
      </c>
      <c r="S30" s="320" t="n">
        <v>214.645</v>
      </c>
      <c r="T30" s="320" t="n">
        <v>214.642</v>
      </c>
      <c r="U30" s="881" t="n"/>
      <c r="V30" s="881" t="n"/>
      <c r="W30" s="881" t="n"/>
      <c r="X30" s="881" t="n"/>
      <c r="Y30" s="881" t="n"/>
      <c r="Z30" s="881" t="n"/>
      <c r="AA30" s="881" t="n"/>
      <c r="AB30" s="881" t="n"/>
      <c r="AC30" s="881" t="n"/>
      <c r="AD30" s="881" t="n"/>
      <c r="AE30" s="881" t="n"/>
      <c r="AF30" s="881" t="n"/>
      <c r="AG30" s="881" t="n"/>
      <c r="AH30" s="881" t="n"/>
      <c r="AI30" s="881" t="n"/>
      <c r="AJ30" s="881" t="n"/>
      <c r="AK30" s="881" t="n"/>
      <c r="AL30" s="881" t="n"/>
      <c r="AM30" s="881" t="n"/>
      <c r="AN30" s="881" t="n"/>
      <c r="AO30" s="881" t="n"/>
      <c r="AP30" s="881" t="n"/>
      <c r="AQ30" s="881" t="n"/>
      <c r="AR30" s="881" t="n"/>
      <c r="AS30" s="881" t="n"/>
      <c r="AT30" s="881" t="n"/>
      <c r="AU30" s="881" t="n"/>
      <c r="AV30" s="881" t="n"/>
      <c r="AW30" s="881" t="n"/>
      <c r="AX30" s="881" t="n"/>
      <c r="AY30" s="881" t="n"/>
      <c r="AZ30" s="881" t="n"/>
      <c r="BA30" s="881" t="n"/>
      <c r="BB30" s="881" t="n"/>
      <c r="BC30" s="881" t="n"/>
      <c r="BD30" s="881" t="n"/>
      <c r="BE30" s="881" t="n"/>
      <c r="BF30" s="881" t="n"/>
      <c r="BG30" s="881" t="n"/>
      <c r="BH30" s="881" t="n"/>
      <c r="BI30" s="881" t="n"/>
      <c r="BJ30" s="881" t="n"/>
      <c r="BK30" s="881" t="n"/>
      <c r="BL30" s="881" t="n"/>
      <c r="BM30" s="881" t="n"/>
      <c r="BN30" s="881" t="n"/>
      <c r="BO30" s="881" t="n"/>
      <c r="BP30" s="881" t="n"/>
      <c r="BQ30" s="881" t="n"/>
      <c r="BR30" s="881" t="n"/>
      <c r="BS30" s="881" t="n"/>
      <c r="BT30" s="881" t="n"/>
      <c r="BU30" s="881" t="n"/>
      <c r="BV30" s="881" t="n"/>
      <c r="BW30" s="881" t="n"/>
      <c r="BX30" s="881" t="n"/>
      <c r="BY30" s="881" t="n"/>
      <c r="BZ30" s="881" t="n"/>
      <c r="CA30" s="881" t="n"/>
      <c r="CB30" s="881" t="n"/>
      <c r="CC30" s="881" t="n"/>
      <c r="CD30" s="881" t="n"/>
      <c r="CE30" s="881" t="n"/>
      <c r="CF30" s="881" t="n"/>
      <c r="CG30" s="881" t="n"/>
      <c r="CH30" s="881" t="n"/>
      <c r="CI30" s="881" t="n"/>
      <c r="CJ30" s="881" t="n"/>
      <c r="CK30" s="881" t="n"/>
      <c r="CL30" s="881" t="n"/>
      <c r="CM30" s="881" t="n"/>
      <c r="CN30" s="881" t="n"/>
      <c r="CO30" s="881" t="n"/>
      <c r="CP30" s="881" t="n"/>
      <c r="CQ30" s="881" t="n"/>
      <c r="CR30" s="881" t="n"/>
      <c r="CS30" s="881" t="n"/>
      <c r="CT30" s="881" t="n"/>
      <c r="CU30" s="881" t="n"/>
      <c r="CV30" s="881" t="n"/>
      <c r="CW30" s="881" t="n"/>
      <c r="CX30" s="881" t="n"/>
      <c r="CY30" s="881" t="n"/>
      <c r="CZ30" s="881" t="n"/>
      <c r="DA30" s="881" t="n"/>
      <c r="DB30" s="881" t="n"/>
      <c r="DC30" s="881" t="n"/>
      <c r="DD30" s="881" t="n"/>
      <c r="DE30" s="881" t="n"/>
      <c r="DF30" s="881" t="n"/>
      <c r="DG30" s="881" t="n"/>
      <c r="DH30" s="881" t="n"/>
      <c r="DI30" s="881" t="n"/>
      <c r="DJ30" s="881" t="n"/>
      <c r="DK30" s="881" t="n"/>
      <c r="DL30" s="881" t="n"/>
      <c r="DM30" s="881" t="n"/>
      <c r="DN30" s="882" t="n"/>
    </row>
    <row r="31" ht="13.5" customHeight="1" s="820">
      <c r="A31" s="361" t="n">
        <v>355</v>
      </c>
      <c r="B31" s="332" t="inlineStr">
        <is>
          <t>355.Ga端面 Z=</t>
        </is>
      </c>
      <c r="C31" s="639" t="n">
        <v>1</v>
      </c>
      <c r="D31" s="639" t="inlineStr">
        <is>
          <t>Z</t>
        </is>
      </c>
      <c r="E31" s="639" t="inlineStr">
        <is>
          <t>端面</t>
        </is>
      </c>
      <c r="F31" s="878" t="n">
        <v>213.7</v>
      </c>
      <c r="G31" s="22" t="n">
        <v>0.75</v>
      </c>
      <c r="H31" s="411" t="n">
        <v>0.5</v>
      </c>
      <c r="I31" s="412" t="n">
        <v>-0.2</v>
      </c>
      <c r="J31" s="879" t="n">
        <v>214.45</v>
      </c>
      <c r="K31" s="320" t="n">
        <v>214.711</v>
      </c>
      <c r="L31" s="22">
        <f>IF(G31=0,"",IF(J$8=J$7,IF(F31&gt;0,IF(C31=1,G31-ROUND(J31-K31,2),G31-ROUND(K31-J31,2)),IF(C31=1,G31-ROUND(K31-J31,2),G31-ROUND(J31-K31,2))),IF(J$8&lt;&gt;J$7,IF(F31&gt;0,IF(C31=1,ROUND(K31-J31,2),ROUND(J31-K31,2)),IF(C31=1,ROUND(J31-K31,2),ROUND(K31-J31,2))))))</f>
        <v/>
      </c>
      <c r="M31" s="200">
        <f>IF(COUNTBLANK(F31)=1,"",IF(C31=0,ROUND(K31-J31,2),IF(C31=1,IF(F31&gt;0,ROUND(K31-J31,2),ROUND(J31-K31,2)),IF(C31=2,IF(F31&gt;0,ROUND(J31-K31,2),ROUND(K31-J31,2))))))</f>
        <v/>
      </c>
      <c r="N31" s="200" t="n">
        <v>0.26</v>
      </c>
      <c r="O31" s="235">
        <f>IF(AND(H31&gt;=M31,M31&gt;=I31),"OK","NG")</f>
        <v/>
      </c>
      <c r="P31" s="151" t="n"/>
      <c r="Q31" s="145" t="n">
        <v>355</v>
      </c>
      <c r="R31" s="880">
        <f>IF(C31=0,F31,IF(F31&gt;0,IF(C31=1,F31+G31,F31-G31),IF(C31=1,F31-G31,F31+G31)))</f>
        <v/>
      </c>
      <c r="S31" s="320" t="n">
        <v>214.711</v>
      </c>
      <c r="T31" s="320" t="n">
        <v>214.709</v>
      </c>
      <c r="U31" s="881" t="n"/>
      <c r="V31" s="881" t="n"/>
      <c r="W31" s="881" t="n"/>
      <c r="X31" s="881" t="n"/>
      <c r="Y31" s="881" t="n"/>
      <c r="Z31" s="881" t="n"/>
      <c r="AA31" s="881" t="n"/>
      <c r="AB31" s="881" t="n"/>
      <c r="AC31" s="881" t="n"/>
      <c r="AD31" s="881" t="n"/>
      <c r="AE31" s="881" t="n"/>
      <c r="AF31" s="881" t="n"/>
      <c r="AG31" s="881" t="n"/>
      <c r="AH31" s="881" t="n"/>
      <c r="AI31" s="881" t="n"/>
      <c r="AJ31" s="881" t="n"/>
      <c r="AK31" s="881" t="n"/>
      <c r="AL31" s="881" t="n"/>
      <c r="AM31" s="881" t="n"/>
      <c r="AN31" s="881" t="n"/>
      <c r="AO31" s="881" t="n"/>
      <c r="AP31" s="881" t="n"/>
      <c r="AQ31" s="881" t="n"/>
      <c r="AR31" s="881" t="n"/>
      <c r="AS31" s="881" t="n"/>
      <c r="AT31" s="881" t="n"/>
      <c r="AU31" s="881" t="n"/>
      <c r="AV31" s="881" t="n"/>
      <c r="AW31" s="881" t="n"/>
      <c r="AX31" s="881" t="n"/>
      <c r="AY31" s="881" t="n"/>
      <c r="AZ31" s="881" t="n"/>
      <c r="BA31" s="881" t="n"/>
      <c r="BB31" s="881" t="n"/>
      <c r="BC31" s="881" t="n"/>
      <c r="BD31" s="881" t="n"/>
      <c r="BE31" s="881" t="n"/>
      <c r="BF31" s="881" t="n"/>
      <c r="BG31" s="881" t="n"/>
      <c r="BH31" s="881" t="n"/>
      <c r="BI31" s="881" t="n"/>
      <c r="BJ31" s="881" t="n"/>
      <c r="BK31" s="881" t="n"/>
      <c r="BL31" s="881" t="n"/>
      <c r="BM31" s="881" t="n"/>
      <c r="BN31" s="881" t="n"/>
      <c r="BO31" s="881" t="n"/>
      <c r="BP31" s="881" t="n"/>
      <c r="BQ31" s="881" t="n"/>
      <c r="BR31" s="881" t="n"/>
      <c r="BS31" s="881" t="n"/>
      <c r="BT31" s="881" t="n"/>
      <c r="BU31" s="881" t="n"/>
      <c r="BV31" s="881" t="n"/>
      <c r="BW31" s="881" t="n"/>
      <c r="BX31" s="881" t="n"/>
      <c r="BY31" s="881" t="n"/>
      <c r="BZ31" s="881" t="n"/>
      <c r="CA31" s="881" t="n"/>
      <c r="CB31" s="881" t="n"/>
      <c r="CC31" s="881" t="n"/>
      <c r="CD31" s="881" t="n"/>
      <c r="CE31" s="881" t="n"/>
      <c r="CF31" s="881" t="n"/>
      <c r="CG31" s="881" t="n"/>
      <c r="CH31" s="881" t="n"/>
      <c r="CI31" s="881" t="n"/>
      <c r="CJ31" s="881" t="n"/>
      <c r="CK31" s="881" t="n"/>
      <c r="CL31" s="881" t="n"/>
      <c r="CM31" s="881" t="n"/>
      <c r="CN31" s="881" t="n"/>
      <c r="CO31" s="881" t="n"/>
      <c r="CP31" s="881" t="n"/>
      <c r="CQ31" s="881" t="n"/>
      <c r="CR31" s="881" t="n"/>
      <c r="CS31" s="881" t="n"/>
      <c r="CT31" s="881" t="n"/>
      <c r="CU31" s="881" t="n"/>
      <c r="CV31" s="881" t="n"/>
      <c r="CW31" s="881" t="n"/>
      <c r="CX31" s="881" t="n"/>
      <c r="CY31" s="881" t="n"/>
      <c r="CZ31" s="881" t="n"/>
      <c r="DA31" s="881" t="n"/>
      <c r="DB31" s="881" t="n"/>
      <c r="DC31" s="881" t="n"/>
      <c r="DD31" s="881" t="n"/>
      <c r="DE31" s="881" t="n"/>
      <c r="DF31" s="881" t="n"/>
      <c r="DG31" s="881" t="n"/>
      <c r="DH31" s="881" t="n"/>
      <c r="DI31" s="881" t="n"/>
      <c r="DJ31" s="881" t="n"/>
      <c r="DK31" s="881" t="n"/>
      <c r="DL31" s="881" t="n"/>
      <c r="DM31" s="881" t="n"/>
      <c r="DN31" s="882" t="n"/>
    </row>
    <row r="32" ht="13.5" customHeight="1" s="820">
      <c r="A32" s="361" t="n">
        <v>356</v>
      </c>
      <c r="B32" s="332" t="inlineStr">
        <is>
          <t>356.Ga端面 Z=</t>
        </is>
      </c>
      <c r="C32" s="639" t="n">
        <v>1</v>
      </c>
      <c r="D32" s="639" t="inlineStr">
        <is>
          <t>Z</t>
        </is>
      </c>
      <c r="E32" s="639" t="inlineStr">
        <is>
          <t>端面</t>
        </is>
      </c>
      <c r="F32" s="878" t="n">
        <v>213.7</v>
      </c>
      <c r="G32" s="22" t="n">
        <v>0.75</v>
      </c>
      <c r="H32" s="411" t="n">
        <v>0.5</v>
      </c>
      <c r="I32" s="412" t="n">
        <v>-0.2</v>
      </c>
      <c r="J32" s="879" t="n">
        <v>214.45</v>
      </c>
      <c r="K32" s="320" t="n">
        <v>214.451</v>
      </c>
      <c r="L32" s="22">
        <f>IF(G32=0,"",IF(J$8=J$7,IF(F32&gt;0,IF(C32=1,G32-ROUND(J32-K32,2),G32-ROUND(K32-J32,2)),IF(C32=1,G32-ROUND(K32-J32,2),G32-ROUND(J32-K32,2))),IF(J$8&lt;&gt;J$7,IF(F32&gt;0,IF(C32=1,ROUND(K32-J32,2),ROUND(J32-K32,2)),IF(C32=1,ROUND(J32-K32,2),ROUND(K32-J32,2))))))</f>
        <v/>
      </c>
      <c r="M32" s="200">
        <f>IF(COUNTBLANK(F32)=1,"",IF(C32=0,ROUND(K32-J32,2),IF(C32=1,IF(F32&gt;0,ROUND(K32-J32,2),ROUND(J32-K32,2)),IF(C32=2,IF(F32&gt;0,ROUND(J32-K32,2),ROUND(K32-J32,2))))))</f>
        <v/>
      </c>
      <c r="N32" s="200" t="n">
        <v>0.01</v>
      </c>
      <c r="O32" s="235">
        <f>IF(AND(H32&gt;=M32,M32&gt;=I32),"OK","NG")</f>
        <v/>
      </c>
      <c r="P32" s="151" t="n"/>
      <c r="Q32" s="145" t="n">
        <v>356</v>
      </c>
      <c r="R32" s="880">
        <f>IF(C32=0,F32,IF(F32&gt;0,IF(C32=1,F32+G32,F32-G32),IF(C32=1,F32-G32,F32+G32)))</f>
        <v/>
      </c>
      <c r="S32" s="320" t="n">
        <v>214.451</v>
      </c>
      <c r="T32" s="320" t="n">
        <v>214.46</v>
      </c>
      <c r="U32" s="881" t="n"/>
      <c r="V32" s="881" t="n"/>
      <c r="W32" s="881" t="n"/>
      <c r="X32" s="881" t="n"/>
      <c r="Y32" s="881" t="n"/>
      <c r="Z32" s="881" t="n"/>
      <c r="AA32" s="881" t="n"/>
      <c r="AB32" s="881" t="n"/>
      <c r="AC32" s="881" t="n"/>
      <c r="AD32" s="881" t="n"/>
      <c r="AE32" s="881" t="n"/>
      <c r="AF32" s="881" t="n"/>
      <c r="AG32" s="881" t="n"/>
      <c r="AH32" s="881" t="n"/>
      <c r="AI32" s="881" t="n"/>
      <c r="AJ32" s="881" t="n"/>
      <c r="AK32" s="881" t="n"/>
      <c r="AL32" s="881" t="n"/>
      <c r="AM32" s="881" t="n"/>
      <c r="AN32" s="881" t="n"/>
      <c r="AO32" s="881" t="n"/>
      <c r="AP32" s="881" t="n"/>
      <c r="AQ32" s="881" t="n"/>
      <c r="AR32" s="881" t="n"/>
      <c r="AS32" s="881" t="n"/>
      <c r="AT32" s="881" t="n"/>
      <c r="AU32" s="881" t="n"/>
      <c r="AV32" s="881" t="n"/>
      <c r="AW32" s="881" t="n"/>
      <c r="AX32" s="881" t="n"/>
      <c r="AY32" s="881" t="n"/>
      <c r="AZ32" s="881" t="n"/>
      <c r="BA32" s="881" t="n"/>
      <c r="BB32" s="881" t="n"/>
      <c r="BC32" s="881" t="n"/>
      <c r="BD32" s="881" t="n"/>
      <c r="BE32" s="881" t="n"/>
      <c r="BF32" s="881" t="n"/>
      <c r="BG32" s="881" t="n"/>
      <c r="BH32" s="881" t="n"/>
      <c r="BI32" s="881" t="n"/>
      <c r="BJ32" s="881" t="n"/>
      <c r="BK32" s="881" t="n"/>
      <c r="BL32" s="881" t="n"/>
      <c r="BM32" s="881" t="n"/>
      <c r="BN32" s="881" t="n"/>
      <c r="BO32" s="881" t="n"/>
      <c r="BP32" s="881" t="n"/>
      <c r="BQ32" s="881" t="n"/>
      <c r="BR32" s="881" t="n"/>
      <c r="BS32" s="881" t="n"/>
      <c r="BT32" s="881" t="n"/>
      <c r="BU32" s="881" t="n"/>
      <c r="BV32" s="881" t="n"/>
      <c r="BW32" s="881" t="n"/>
      <c r="BX32" s="881" t="n"/>
      <c r="BY32" s="881" t="n"/>
      <c r="BZ32" s="881" t="n"/>
      <c r="CA32" s="881" t="n"/>
      <c r="CB32" s="881" t="n"/>
      <c r="CC32" s="881" t="n"/>
      <c r="CD32" s="881" t="n"/>
      <c r="CE32" s="881" t="n"/>
      <c r="CF32" s="881" t="n"/>
      <c r="CG32" s="881" t="n"/>
      <c r="CH32" s="881" t="n"/>
      <c r="CI32" s="881" t="n"/>
      <c r="CJ32" s="881" t="n"/>
      <c r="CK32" s="881" t="n"/>
      <c r="CL32" s="881" t="n"/>
      <c r="CM32" s="881" t="n"/>
      <c r="CN32" s="881" t="n"/>
      <c r="CO32" s="881" t="n"/>
      <c r="CP32" s="881" t="n"/>
      <c r="CQ32" s="881" t="n"/>
      <c r="CR32" s="881" t="n"/>
      <c r="CS32" s="881" t="n"/>
      <c r="CT32" s="881" t="n"/>
      <c r="CU32" s="881" t="n"/>
      <c r="CV32" s="881" t="n"/>
      <c r="CW32" s="881" t="n"/>
      <c r="CX32" s="881" t="n"/>
      <c r="CY32" s="881" t="n"/>
      <c r="CZ32" s="881" t="n"/>
      <c r="DA32" s="881" t="n"/>
      <c r="DB32" s="881" t="n"/>
      <c r="DC32" s="881" t="n"/>
      <c r="DD32" s="881" t="n"/>
      <c r="DE32" s="881" t="n"/>
      <c r="DF32" s="881" t="n"/>
      <c r="DG32" s="881" t="n"/>
      <c r="DH32" s="881" t="n"/>
      <c r="DI32" s="881" t="n"/>
      <c r="DJ32" s="881" t="n"/>
      <c r="DK32" s="881" t="n"/>
      <c r="DL32" s="881" t="n"/>
      <c r="DM32" s="881" t="n"/>
      <c r="DN32" s="882" t="n"/>
    </row>
    <row r="33" ht="13.5" customHeight="1" s="820">
      <c r="A33" s="361" t="n">
        <v>357</v>
      </c>
      <c r="B33" s="332" t="inlineStr">
        <is>
          <t>357.Ga端面 Z=</t>
        </is>
      </c>
      <c r="C33" s="639" t="n">
        <v>1</v>
      </c>
      <c r="D33" s="639" t="inlineStr">
        <is>
          <t>Z</t>
        </is>
      </c>
      <c r="E33" s="639" t="inlineStr">
        <is>
          <t>端面</t>
        </is>
      </c>
      <c r="F33" s="878" t="n">
        <v>213.7</v>
      </c>
      <c r="G33" s="22" t="n">
        <v>0.75</v>
      </c>
      <c r="H33" s="411" t="n">
        <v>0.5</v>
      </c>
      <c r="I33" s="412" t="n">
        <v>-0.2</v>
      </c>
      <c r="J33" s="879" t="n">
        <v>214.45</v>
      </c>
      <c r="K33" s="320" t="n">
        <v>214.506</v>
      </c>
      <c r="L33" s="22">
        <f>IF(G33=0,"",IF(J$8=J$7,IF(F33&gt;0,IF(C33=1,G33-ROUND(J33-K33,2),G33-ROUND(K33-J33,2)),IF(C33=1,G33-ROUND(K33-J33,2),G33-ROUND(J33-K33,2))),IF(J$8&lt;&gt;J$7,IF(F33&gt;0,IF(C33=1,ROUND(K33-J33,2),ROUND(J33-K33,2)),IF(C33=1,ROUND(J33-K33,2),ROUND(K33-J33,2))))))</f>
        <v/>
      </c>
      <c r="M33" s="200">
        <f>IF(COUNTBLANK(F33)=1,"",IF(C33=0,ROUND(K33-J33,2),IF(C33=1,IF(F33&gt;0,ROUND(K33-J33,2),ROUND(J33-K33,2)),IF(C33=2,IF(F33&gt;0,ROUND(J33-K33,2),ROUND(K33-J33,2))))))</f>
        <v/>
      </c>
      <c r="N33" s="200" t="n">
        <v>0.07000000000000001</v>
      </c>
      <c r="O33" s="235">
        <f>IF(AND(H33&gt;=M33,M33&gt;=I33),"OK","NG")</f>
        <v/>
      </c>
      <c r="P33" s="151" t="n"/>
      <c r="Q33" s="145" t="n">
        <v>357</v>
      </c>
      <c r="R33" s="880">
        <f>IF(C33=0,F33,IF(F33&gt;0,IF(C33=1,F33+G33,F33-G33),IF(C33=1,F33-G33,F33+G33)))</f>
        <v/>
      </c>
      <c r="S33" s="320" t="n">
        <v>214.506</v>
      </c>
      <c r="T33" s="320" t="n">
        <v>214.518</v>
      </c>
      <c r="U33" s="881" t="n"/>
      <c r="V33" s="881" t="n"/>
      <c r="W33" s="881" t="n"/>
      <c r="X33" s="881" t="n"/>
      <c r="Y33" s="881" t="n"/>
      <c r="Z33" s="881" t="n"/>
      <c r="AA33" s="881" t="n"/>
      <c r="AB33" s="881" t="n"/>
      <c r="AC33" s="881" t="n"/>
      <c r="AD33" s="881" t="n"/>
      <c r="AE33" s="881" t="n"/>
      <c r="AF33" s="881" t="n"/>
      <c r="AG33" s="881" t="n"/>
      <c r="AH33" s="881" t="n"/>
      <c r="AI33" s="881" t="n"/>
      <c r="AJ33" s="881" t="n"/>
      <c r="AK33" s="881" t="n"/>
      <c r="AL33" s="881" t="n"/>
      <c r="AM33" s="881" t="n"/>
      <c r="AN33" s="881" t="n"/>
      <c r="AO33" s="881" t="n"/>
      <c r="AP33" s="881" t="n"/>
      <c r="AQ33" s="881" t="n"/>
      <c r="AR33" s="881" t="n"/>
      <c r="AS33" s="881" t="n"/>
      <c r="AT33" s="881" t="n"/>
      <c r="AU33" s="881" t="n"/>
      <c r="AV33" s="881" t="n"/>
      <c r="AW33" s="881" t="n"/>
      <c r="AX33" s="881" t="n"/>
      <c r="AY33" s="881" t="n"/>
      <c r="AZ33" s="881" t="n"/>
      <c r="BA33" s="881" t="n"/>
      <c r="BB33" s="881" t="n"/>
      <c r="BC33" s="881" t="n"/>
      <c r="BD33" s="881" t="n"/>
      <c r="BE33" s="881" t="n"/>
      <c r="BF33" s="881" t="n"/>
      <c r="BG33" s="881" t="n"/>
      <c r="BH33" s="881" t="n"/>
      <c r="BI33" s="881" t="n"/>
      <c r="BJ33" s="881" t="n"/>
      <c r="BK33" s="881" t="n"/>
      <c r="BL33" s="881" t="n"/>
      <c r="BM33" s="881" t="n"/>
      <c r="BN33" s="881" t="n"/>
      <c r="BO33" s="881" t="n"/>
      <c r="BP33" s="881" t="n"/>
      <c r="BQ33" s="881" t="n"/>
      <c r="BR33" s="881" t="n"/>
      <c r="BS33" s="881" t="n"/>
      <c r="BT33" s="881" t="n"/>
      <c r="BU33" s="881" t="n"/>
      <c r="BV33" s="881" t="n"/>
      <c r="BW33" s="881" t="n"/>
      <c r="BX33" s="881" t="n"/>
      <c r="BY33" s="881" t="n"/>
      <c r="BZ33" s="881" t="n"/>
      <c r="CA33" s="881" t="n"/>
      <c r="CB33" s="881" t="n"/>
      <c r="CC33" s="881" t="n"/>
      <c r="CD33" s="881" t="n"/>
      <c r="CE33" s="881" t="n"/>
      <c r="CF33" s="881" t="n"/>
      <c r="CG33" s="881" t="n"/>
      <c r="CH33" s="881" t="n"/>
      <c r="CI33" s="881" t="n"/>
      <c r="CJ33" s="881" t="n"/>
      <c r="CK33" s="881" t="n"/>
      <c r="CL33" s="881" t="n"/>
      <c r="CM33" s="881" t="n"/>
      <c r="CN33" s="881" t="n"/>
      <c r="CO33" s="881" t="n"/>
      <c r="CP33" s="881" t="n"/>
      <c r="CQ33" s="881" t="n"/>
      <c r="CR33" s="881" t="n"/>
      <c r="CS33" s="881" t="n"/>
      <c r="CT33" s="881" t="n"/>
      <c r="CU33" s="881" t="n"/>
      <c r="CV33" s="881" t="n"/>
      <c r="CW33" s="881" t="n"/>
      <c r="CX33" s="881" t="n"/>
      <c r="CY33" s="881" t="n"/>
      <c r="CZ33" s="881" t="n"/>
      <c r="DA33" s="881" t="n"/>
      <c r="DB33" s="881" t="n"/>
      <c r="DC33" s="881" t="n"/>
      <c r="DD33" s="881" t="n"/>
      <c r="DE33" s="881" t="n"/>
      <c r="DF33" s="881" t="n"/>
      <c r="DG33" s="881" t="n"/>
      <c r="DH33" s="881" t="n"/>
      <c r="DI33" s="881" t="n"/>
      <c r="DJ33" s="881" t="n"/>
      <c r="DK33" s="881" t="n"/>
      <c r="DL33" s="881" t="n"/>
      <c r="DM33" s="881" t="n"/>
      <c r="DN33" s="882" t="n"/>
    </row>
    <row r="34" ht="13.5" customHeight="1" s="820">
      <c r="A34" s="361" t="n">
        <v>358</v>
      </c>
      <c r="B34" s="332" t="inlineStr">
        <is>
          <t>358.Ga端面 Z=</t>
        </is>
      </c>
      <c r="C34" s="639" t="n">
        <v>1</v>
      </c>
      <c r="D34" s="639" t="inlineStr">
        <is>
          <t>Z</t>
        </is>
      </c>
      <c r="E34" s="639" t="inlineStr">
        <is>
          <t>端面</t>
        </is>
      </c>
      <c r="F34" s="878" t="n">
        <v>213.7</v>
      </c>
      <c r="G34" s="22" t="n">
        <v>0.75</v>
      </c>
      <c r="H34" s="411" t="n">
        <v>0.5</v>
      </c>
      <c r="I34" s="412" t="n">
        <v>-0.2</v>
      </c>
      <c r="J34" s="879" t="n">
        <v>214.45</v>
      </c>
      <c r="K34" s="320" t="n">
        <v>214.523</v>
      </c>
      <c r="L34" s="22">
        <f>IF(G34=0,"",IF(J$8=J$7,IF(F34&gt;0,IF(C34=1,G34-ROUND(J34-K34,2),G34-ROUND(K34-J34,2)),IF(C34=1,G34-ROUND(K34-J34,2),G34-ROUND(J34-K34,2))),IF(J$8&lt;&gt;J$7,IF(F34&gt;0,IF(C34=1,ROUND(K34-J34,2),ROUND(J34-K34,2)),IF(C34=1,ROUND(J34-K34,2),ROUND(K34-J34,2))))))</f>
        <v/>
      </c>
      <c r="M34" s="200">
        <f>IF(COUNTBLANK(F34)=1,"",IF(C34=0,ROUND(K34-J34,2),IF(C34=1,IF(F34&gt;0,ROUND(K34-J34,2),ROUND(J34-K34,2)),IF(C34=2,IF(F34&gt;0,ROUND(J34-K34,2),ROUND(K34-J34,2))))))</f>
        <v/>
      </c>
      <c r="N34" s="200" t="n">
        <v>0.07000000000000001</v>
      </c>
      <c r="O34" s="235">
        <f>IF(AND(H34&gt;=M34,M34&gt;=I34),"OK","NG")</f>
        <v/>
      </c>
      <c r="P34" s="151" t="n"/>
      <c r="Q34" s="145" t="n">
        <v>358</v>
      </c>
      <c r="R34" s="880">
        <f>IF(C34=0,F34,IF(F34&gt;0,IF(C34=1,F34+G34,F34-G34),IF(C34=1,F34-G34,F34+G34)))</f>
        <v/>
      </c>
      <c r="S34" s="320" t="n">
        <v>214.523</v>
      </c>
      <c r="T34" s="320" t="n">
        <v>214.518</v>
      </c>
      <c r="U34" s="881" t="n"/>
      <c r="V34" s="881" t="n"/>
      <c r="W34" s="881" t="n"/>
      <c r="X34" s="881" t="n"/>
      <c r="Y34" s="881" t="n"/>
      <c r="Z34" s="881" t="n"/>
      <c r="AA34" s="881" t="n"/>
      <c r="AB34" s="881" t="n"/>
      <c r="AC34" s="881" t="n"/>
      <c r="AD34" s="881" t="n"/>
      <c r="AE34" s="881" t="n"/>
      <c r="AF34" s="881" t="n"/>
      <c r="AG34" s="881" t="n"/>
      <c r="AH34" s="881" t="n"/>
      <c r="AI34" s="881" t="n"/>
      <c r="AJ34" s="881" t="n"/>
      <c r="AK34" s="881" t="n"/>
      <c r="AL34" s="881" t="n"/>
      <c r="AM34" s="881" t="n"/>
      <c r="AN34" s="881" t="n"/>
      <c r="AO34" s="881" t="n"/>
      <c r="AP34" s="881" t="n"/>
      <c r="AQ34" s="881" t="n"/>
      <c r="AR34" s="881" t="n"/>
      <c r="AS34" s="881" t="n"/>
      <c r="AT34" s="881" t="n"/>
      <c r="AU34" s="881" t="n"/>
      <c r="AV34" s="881" t="n"/>
      <c r="AW34" s="881" t="n"/>
      <c r="AX34" s="881" t="n"/>
      <c r="AY34" s="881" t="n"/>
      <c r="AZ34" s="881" t="n"/>
      <c r="BA34" s="881" t="n"/>
      <c r="BB34" s="881" t="n"/>
      <c r="BC34" s="881" t="n"/>
      <c r="BD34" s="881" t="n"/>
      <c r="BE34" s="881" t="n"/>
      <c r="BF34" s="881" t="n"/>
      <c r="BG34" s="881" t="n"/>
      <c r="BH34" s="881" t="n"/>
      <c r="BI34" s="881" t="n"/>
      <c r="BJ34" s="881" t="n"/>
      <c r="BK34" s="881" t="n"/>
      <c r="BL34" s="881" t="n"/>
      <c r="BM34" s="881" t="n"/>
      <c r="BN34" s="881" t="n"/>
      <c r="BO34" s="881" t="n"/>
      <c r="BP34" s="881" t="n"/>
      <c r="BQ34" s="881" t="n"/>
      <c r="BR34" s="881" t="n"/>
      <c r="BS34" s="881" t="n"/>
      <c r="BT34" s="881" t="n"/>
      <c r="BU34" s="881" t="n"/>
      <c r="BV34" s="881" t="n"/>
      <c r="BW34" s="881" t="n"/>
      <c r="BX34" s="881" t="n"/>
      <c r="BY34" s="881" t="n"/>
      <c r="BZ34" s="881" t="n"/>
      <c r="CA34" s="881" t="n"/>
      <c r="CB34" s="881" t="n"/>
      <c r="CC34" s="881" t="n"/>
      <c r="CD34" s="881" t="n"/>
      <c r="CE34" s="881" t="n"/>
      <c r="CF34" s="881" t="n"/>
      <c r="CG34" s="881" t="n"/>
      <c r="CH34" s="881" t="n"/>
      <c r="CI34" s="881" t="n"/>
      <c r="CJ34" s="881" t="n"/>
      <c r="CK34" s="881" t="n"/>
      <c r="CL34" s="881" t="n"/>
      <c r="CM34" s="881" t="n"/>
      <c r="CN34" s="881" t="n"/>
      <c r="CO34" s="881" t="n"/>
      <c r="CP34" s="881" t="n"/>
      <c r="CQ34" s="881" t="n"/>
      <c r="CR34" s="881" t="n"/>
      <c r="CS34" s="881" t="n"/>
      <c r="CT34" s="881" t="n"/>
      <c r="CU34" s="881" t="n"/>
      <c r="CV34" s="881" t="n"/>
      <c r="CW34" s="881" t="n"/>
      <c r="CX34" s="881" t="n"/>
      <c r="CY34" s="881" t="n"/>
      <c r="CZ34" s="881" t="n"/>
      <c r="DA34" s="881" t="n"/>
      <c r="DB34" s="881" t="n"/>
      <c r="DC34" s="881" t="n"/>
      <c r="DD34" s="881" t="n"/>
      <c r="DE34" s="881" t="n"/>
      <c r="DF34" s="881" t="n"/>
      <c r="DG34" s="881" t="n"/>
      <c r="DH34" s="881" t="n"/>
      <c r="DI34" s="881" t="n"/>
      <c r="DJ34" s="881" t="n"/>
      <c r="DK34" s="881" t="n"/>
      <c r="DL34" s="881" t="n"/>
      <c r="DM34" s="881" t="n"/>
      <c r="DN34" s="882" t="n"/>
    </row>
    <row r="35" ht="13.5" customHeight="1" s="820">
      <c r="A35" s="361" t="n">
        <v>359</v>
      </c>
      <c r="B35" s="332" t="inlineStr">
        <is>
          <t>359.Ga端面 Z=</t>
        </is>
      </c>
      <c r="C35" s="639" t="n">
        <v>1</v>
      </c>
      <c r="D35" s="639" t="inlineStr">
        <is>
          <t>Z</t>
        </is>
      </c>
      <c r="E35" s="639" t="inlineStr">
        <is>
          <t>端面</t>
        </is>
      </c>
      <c r="F35" s="878" t="n">
        <v>213.7</v>
      </c>
      <c r="G35" s="22" t="n">
        <v>0.75</v>
      </c>
      <c r="H35" s="411" t="n">
        <v>0.5</v>
      </c>
      <c r="I35" s="412" t="n">
        <v>-0.2</v>
      </c>
      <c r="J35" s="879" t="n">
        <v>214.45</v>
      </c>
      <c r="K35" s="320" t="n">
        <v>214.711</v>
      </c>
      <c r="L35" s="22">
        <f>IF(G35=0,"",IF(J$8=J$7,IF(F35&gt;0,IF(C35=1,G35-ROUND(J35-K35,2),G35-ROUND(K35-J35,2)),IF(C35=1,G35-ROUND(K35-J35,2),G35-ROUND(J35-K35,2))),IF(J$8&lt;&gt;J$7,IF(F35&gt;0,IF(C35=1,ROUND(K35-J35,2),ROUND(J35-K35,2)),IF(C35=1,ROUND(J35-K35,2),ROUND(K35-J35,2))))))</f>
        <v/>
      </c>
      <c r="M35" s="200">
        <f>IF(COUNTBLANK(F35)=1,"",IF(C35=0,ROUND(K35-J35,2),IF(C35=1,IF(F35&gt;0,ROUND(K35-J35,2),ROUND(J35-K35,2)),IF(C35=2,IF(F35&gt;0,ROUND(J35-K35,2),ROUND(K35-J35,2))))))</f>
        <v/>
      </c>
      <c r="N35" s="200" t="n">
        <v>0.26</v>
      </c>
      <c r="O35" s="235">
        <f>IF(AND(H35&gt;=M35,M35&gt;=I35),"OK","NG")</f>
        <v/>
      </c>
      <c r="P35" s="151" t="n"/>
      <c r="Q35" s="145" t="n">
        <v>359</v>
      </c>
      <c r="R35" s="880">
        <f>IF(C35=0,F35,IF(F35&gt;0,IF(C35=1,F35+G35,F35-G35),IF(C35=1,F35-G35,F35+G35)))</f>
        <v/>
      </c>
      <c r="S35" s="320" t="n">
        <v>214.711</v>
      </c>
      <c r="T35" s="320" t="n">
        <v>214.71</v>
      </c>
      <c r="U35" s="881" t="n"/>
      <c r="V35" s="881" t="n"/>
      <c r="W35" s="881" t="n"/>
      <c r="X35" s="881" t="n"/>
      <c r="Y35" s="881" t="n"/>
      <c r="Z35" s="881" t="n"/>
      <c r="AA35" s="881" t="n"/>
      <c r="AB35" s="881" t="n"/>
      <c r="AC35" s="881" t="n"/>
      <c r="AD35" s="881" t="n"/>
      <c r="AE35" s="881" t="n"/>
      <c r="AF35" s="881" t="n"/>
      <c r="AG35" s="881" t="n"/>
      <c r="AH35" s="881" t="n"/>
      <c r="AI35" s="881" t="n"/>
      <c r="AJ35" s="881" t="n"/>
      <c r="AK35" s="881" t="n"/>
      <c r="AL35" s="881" t="n"/>
      <c r="AM35" s="881" t="n"/>
      <c r="AN35" s="881" t="n"/>
      <c r="AO35" s="881" t="n"/>
      <c r="AP35" s="881" t="n"/>
      <c r="AQ35" s="881" t="n"/>
      <c r="AR35" s="881" t="n"/>
      <c r="AS35" s="881" t="n"/>
      <c r="AT35" s="881" t="n"/>
      <c r="AU35" s="881" t="n"/>
      <c r="AV35" s="881" t="n"/>
      <c r="AW35" s="881" t="n"/>
      <c r="AX35" s="881" t="n"/>
      <c r="AY35" s="881" t="n"/>
      <c r="AZ35" s="881" t="n"/>
      <c r="BA35" s="881" t="n"/>
      <c r="BB35" s="881" t="n"/>
      <c r="BC35" s="881" t="n"/>
      <c r="BD35" s="881" t="n"/>
      <c r="BE35" s="881" t="n"/>
      <c r="BF35" s="881" t="n"/>
      <c r="BG35" s="881" t="n"/>
      <c r="BH35" s="881" t="n"/>
      <c r="BI35" s="881" t="n"/>
      <c r="BJ35" s="881" t="n"/>
      <c r="BK35" s="881" t="n"/>
      <c r="BL35" s="881" t="n"/>
      <c r="BM35" s="881" t="n"/>
      <c r="BN35" s="881" t="n"/>
      <c r="BO35" s="881" t="n"/>
      <c r="BP35" s="881" t="n"/>
      <c r="BQ35" s="881" t="n"/>
      <c r="BR35" s="881" t="n"/>
      <c r="BS35" s="881" t="n"/>
      <c r="BT35" s="881" t="n"/>
      <c r="BU35" s="881" t="n"/>
      <c r="BV35" s="881" t="n"/>
      <c r="BW35" s="881" t="n"/>
      <c r="BX35" s="881" t="n"/>
      <c r="BY35" s="881" t="n"/>
      <c r="BZ35" s="881" t="n"/>
      <c r="CA35" s="881" t="n"/>
      <c r="CB35" s="881" t="n"/>
      <c r="CC35" s="881" t="n"/>
      <c r="CD35" s="881" t="n"/>
      <c r="CE35" s="881" t="n"/>
      <c r="CF35" s="881" t="n"/>
      <c r="CG35" s="881" t="n"/>
      <c r="CH35" s="881" t="n"/>
      <c r="CI35" s="881" t="n"/>
      <c r="CJ35" s="881" t="n"/>
      <c r="CK35" s="881" t="n"/>
      <c r="CL35" s="881" t="n"/>
      <c r="CM35" s="881" t="n"/>
      <c r="CN35" s="881" t="n"/>
      <c r="CO35" s="881" t="n"/>
      <c r="CP35" s="881" t="n"/>
      <c r="CQ35" s="881" t="n"/>
      <c r="CR35" s="881" t="n"/>
      <c r="CS35" s="881" t="n"/>
      <c r="CT35" s="881" t="n"/>
      <c r="CU35" s="881" t="n"/>
      <c r="CV35" s="881" t="n"/>
      <c r="CW35" s="881" t="n"/>
      <c r="CX35" s="881" t="n"/>
      <c r="CY35" s="881" t="n"/>
      <c r="CZ35" s="881" t="n"/>
      <c r="DA35" s="881" t="n"/>
      <c r="DB35" s="881" t="n"/>
      <c r="DC35" s="881" t="n"/>
      <c r="DD35" s="881" t="n"/>
      <c r="DE35" s="881" t="n"/>
      <c r="DF35" s="881" t="n"/>
      <c r="DG35" s="881" t="n"/>
      <c r="DH35" s="881" t="n"/>
      <c r="DI35" s="881" t="n"/>
      <c r="DJ35" s="881" t="n"/>
      <c r="DK35" s="881" t="n"/>
      <c r="DL35" s="881" t="n"/>
      <c r="DM35" s="881" t="n"/>
      <c r="DN35" s="882" t="n"/>
    </row>
    <row r="36" ht="13.5" customHeight="1" s="820">
      <c r="A36" s="361" t="n">
        <v>360</v>
      </c>
      <c r="B36" s="332" t="inlineStr">
        <is>
          <t>360.Ga端面 Z=</t>
        </is>
      </c>
      <c r="C36" s="639" t="n">
        <v>1</v>
      </c>
      <c r="D36" s="639" t="inlineStr">
        <is>
          <t>Z</t>
        </is>
      </c>
      <c r="E36" s="639" t="inlineStr">
        <is>
          <t>端面</t>
        </is>
      </c>
      <c r="F36" s="878" t="n">
        <v>213.7</v>
      </c>
      <c r="G36" s="22" t="n">
        <v>0.75</v>
      </c>
      <c r="H36" s="411" t="n">
        <v>0.5</v>
      </c>
      <c r="I36" s="412" t="n">
        <v>-0.2</v>
      </c>
      <c r="J36" s="879" t="n">
        <v>214.45</v>
      </c>
      <c r="K36" s="320" t="n">
        <v>214.717</v>
      </c>
      <c r="L36" s="22">
        <f>IF(G36=0,"",IF(J$8=J$7,IF(F36&gt;0,IF(C36=1,G36-ROUND(J36-K36,2),G36-ROUND(K36-J36,2)),IF(C36=1,G36-ROUND(K36-J36,2),G36-ROUND(J36-K36,2))),IF(J$8&lt;&gt;J$7,IF(F36&gt;0,IF(C36=1,ROUND(K36-J36,2),ROUND(J36-K36,2)),IF(C36=1,ROUND(J36-K36,2),ROUND(K36-J36,2))))))</f>
        <v/>
      </c>
      <c r="M36" s="200">
        <f>IF(COUNTBLANK(F36)=1,"",IF(C36=0,ROUND(K36-J36,2),IF(C36=1,IF(F36&gt;0,ROUND(K36-J36,2),ROUND(J36-K36,2)),IF(C36=2,IF(F36&gt;0,ROUND(J36-K36,2),ROUND(K36-J36,2))))))</f>
        <v/>
      </c>
      <c r="N36" s="200" t="n">
        <v>0.27</v>
      </c>
      <c r="O36" s="235">
        <f>IF(AND(H36&gt;=M36,M36&gt;=I36),"OK","NG")</f>
        <v/>
      </c>
      <c r="P36" s="151" t="n"/>
      <c r="Q36" s="145" t="n">
        <v>360</v>
      </c>
      <c r="R36" s="880">
        <f>IF(C36=0,F36,IF(F36&gt;0,IF(C36=1,F36+G36,F36-G36),IF(C36=1,F36-G36,F36+G36)))</f>
        <v/>
      </c>
      <c r="S36" s="320" t="n">
        <v>214.717</v>
      </c>
      <c r="T36" s="320" t="n">
        <v>214.715</v>
      </c>
      <c r="U36" s="881" t="n"/>
      <c r="V36" s="881" t="n"/>
      <c r="W36" s="881" t="n"/>
      <c r="X36" s="881" t="n"/>
      <c r="Y36" s="881" t="n"/>
      <c r="Z36" s="881" t="n"/>
      <c r="AA36" s="881" t="n"/>
      <c r="AB36" s="881" t="n"/>
      <c r="AC36" s="881" t="n"/>
      <c r="AD36" s="881" t="n"/>
      <c r="AE36" s="881" t="n"/>
      <c r="AF36" s="881" t="n"/>
      <c r="AG36" s="881" t="n"/>
      <c r="AH36" s="881" t="n"/>
      <c r="AI36" s="881" t="n"/>
      <c r="AJ36" s="881" t="n"/>
      <c r="AK36" s="881" t="n"/>
      <c r="AL36" s="881" t="n"/>
      <c r="AM36" s="881" t="n"/>
      <c r="AN36" s="881" t="n"/>
      <c r="AO36" s="881" t="n"/>
      <c r="AP36" s="881" t="n"/>
      <c r="AQ36" s="881" t="n"/>
      <c r="AR36" s="881" t="n"/>
      <c r="AS36" s="881" t="n"/>
      <c r="AT36" s="881" t="n"/>
      <c r="AU36" s="881" t="n"/>
      <c r="AV36" s="881" t="n"/>
      <c r="AW36" s="881" t="n"/>
      <c r="AX36" s="881" t="n"/>
      <c r="AY36" s="881" t="n"/>
      <c r="AZ36" s="881" t="n"/>
      <c r="BA36" s="881" t="n"/>
      <c r="BB36" s="881" t="n"/>
      <c r="BC36" s="881" t="n"/>
      <c r="BD36" s="881" t="n"/>
      <c r="BE36" s="881" t="n"/>
      <c r="BF36" s="881" t="n"/>
      <c r="BG36" s="881" t="n"/>
      <c r="BH36" s="881" t="n"/>
      <c r="BI36" s="881" t="n"/>
      <c r="BJ36" s="881" t="n"/>
      <c r="BK36" s="881" t="n"/>
      <c r="BL36" s="881" t="n"/>
      <c r="BM36" s="881" t="n"/>
      <c r="BN36" s="881" t="n"/>
      <c r="BO36" s="881" t="n"/>
      <c r="BP36" s="881" t="n"/>
      <c r="BQ36" s="881" t="n"/>
      <c r="BR36" s="881" t="n"/>
      <c r="BS36" s="881" t="n"/>
      <c r="BT36" s="881" t="n"/>
      <c r="BU36" s="881" t="n"/>
      <c r="BV36" s="881" t="n"/>
      <c r="BW36" s="881" t="n"/>
      <c r="BX36" s="881" t="n"/>
      <c r="BY36" s="881" t="n"/>
      <c r="BZ36" s="881" t="n"/>
      <c r="CA36" s="881" t="n"/>
      <c r="CB36" s="881" t="n"/>
      <c r="CC36" s="881" t="n"/>
      <c r="CD36" s="881" t="n"/>
      <c r="CE36" s="881" t="n"/>
      <c r="CF36" s="881" t="n"/>
      <c r="CG36" s="881" t="n"/>
      <c r="CH36" s="881" t="n"/>
      <c r="CI36" s="881" t="n"/>
      <c r="CJ36" s="881" t="n"/>
      <c r="CK36" s="881" t="n"/>
      <c r="CL36" s="881" t="n"/>
      <c r="CM36" s="881" t="n"/>
      <c r="CN36" s="881" t="n"/>
      <c r="CO36" s="881" t="n"/>
      <c r="CP36" s="881" t="n"/>
      <c r="CQ36" s="881" t="n"/>
      <c r="CR36" s="881" t="n"/>
      <c r="CS36" s="881" t="n"/>
      <c r="CT36" s="881" t="n"/>
      <c r="CU36" s="881" t="n"/>
      <c r="CV36" s="881" t="n"/>
      <c r="CW36" s="881" t="n"/>
      <c r="CX36" s="881" t="n"/>
      <c r="CY36" s="881" t="n"/>
      <c r="CZ36" s="881" t="n"/>
      <c r="DA36" s="881" t="n"/>
      <c r="DB36" s="881" t="n"/>
      <c r="DC36" s="881" t="n"/>
      <c r="DD36" s="881" t="n"/>
      <c r="DE36" s="881" t="n"/>
      <c r="DF36" s="881" t="n"/>
      <c r="DG36" s="881" t="n"/>
      <c r="DH36" s="881" t="n"/>
      <c r="DI36" s="881" t="n"/>
      <c r="DJ36" s="881" t="n"/>
      <c r="DK36" s="881" t="n"/>
      <c r="DL36" s="881" t="n"/>
      <c r="DM36" s="881" t="n"/>
      <c r="DN36" s="882" t="n"/>
    </row>
    <row r="37" ht="13.5" customHeight="1" s="820">
      <c r="A37" s="361" t="n">
        <v>361</v>
      </c>
      <c r="B37" s="332" t="inlineStr">
        <is>
          <t>361.Ga端面 Z=</t>
        </is>
      </c>
      <c r="C37" s="639" t="n">
        <v>1</v>
      </c>
      <c r="D37" s="639" t="inlineStr">
        <is>
          <t>Z</t>
        </is>
      </c>
      <c r="E37" s="639" t="inlineStr">
        <is>
          <t>端面</t>
        </is>
      </c>
      <c r="F37" s="878" t="n">
        <v>213.7</v>
      </c>
      <c r="G37" s="22" t="n">
        <v>0.75</v>
      </c>
      <c r="H37" s="411" t="n">
        <v>0.5</v>
      </c>
      <c r="I37" s="412" t="n">
        <v>-0.2</v>
      </c>
      <c r="J37" s="879" t="n">
        <v>214.45</v>
      </c>
      <c r="K37" s="320" t="n">
        <v>214.868</v>
      </c>
      <c r="L37" s="22">
        <f>IF(G37=0,"",IF(J$8=J$7,IF(F37&gt;0,IF(C37=1,G37-ROUND(J37-K37,2),G37-ROUND(K37-J37,2)),IF(C37=1,G37-ROUND(K37-J37,2),G37-ROUND(J37-K37,2))),IF(J$8&lt;&gt;J$7,IF(F37&gt;0,IF(C37=1,ROUND(K37-J37,2),ROUND(J37-K37,2)),IF(C37=1,ROUND(J37-K37,2),ROUND(K37-J37,2))))))</f>
        <v/>
      </c>
      <c r="M37" s="200">
        <f>IF(COUNTBLANK(F37)=1,"",IF(C37=0,ROUND(K37-J37,2),IF(C37=1,IF(F37&gt;0,ROUND(K37-J37,2),ROUND(J37-K37,2)),IF(C37=2,IF(F37&gt;0,ROUND(J37-K37,2),ROUND(K37-J37,2))))))</f>
        <v/>
      </c>
      <c r="N37" s="200" t="n">
        <v>0.45</v>
      </c>
      <c r="O37" s="235">
        <f>IF(AND(H37&gt;=M37,M37&gt;=I37),"OK","NG")</f>
        <v/>
      </c>
      <c r="P37" s="151" t="n"/>
      <c r="Q37" s="145" t="n">
        <v>361</v>
      </c>
      <c r="R37" s="880">
        <f>IF(C37=0,F37,IF(F37&gt;0,IF(C37=1,F37+G37,F37-G37),IF(C37=1,F37-G37,F37+G37)))</f>
        <v/>
      </c>
      <c r="S37" s="320" t="n">
        <v>214.868</v>
      </c>
      <c r="T37" s="320" t="n">
        <v>214.898</v>
      </c>
      <c r="U37" s="881" t="n"/>
      <c r="V37" s="881" t="n"/>
      <c r="W37" s="881" t="n"/>
      <c r="X37" s="881" t="n"/>
      <c r="Y37" s="881" t="n"/>
      <c r="Z37" s="881" t="n"/>
      <c r="AA37" s="881" t="n"/>
      <c r="AB37" s="881" t="n"/>
      <c r="AC37" s="881" t="n"/>
      <c r="AD37" s="881" t="n"/>
      <c r="AE37" s="881" t="n"/>
      <c r="AF37" s="881" t="n"/>
      <c r="AG37" s="881" t="n"/>
      <c r="AH37" s="881" t="n"/>
      <c r="AI37" s="881" t="n"/>
      <c r="AJ37" s="881" t="n"/>
      <c r="AK37" s="881" t="n"/>
      <c r="AL37" s="881" t="n"/>
      <c r="AM37" s="881" t="n"/>
      <c r="AN37" s="881" t="n"/>
      <c r="AO37" s="881" t="n"/>
      <c r="AP37" s="881" t="n"/>
      <c r="AQ37" s="881" t="n"/>
      <c r="AR37" s="881" t="n"/>
      <c r="AS37" s="881" t="n"/>
      <c r="AT37" s="881" t="n"/>
      <c r="AU37" s="881" t="n"/>
      <c r="AV37" s="881" t="n"/>
      <c r="AW37" s="881" t="n"/>
      <c r="AX37" s="881" t="n"/>
      <c r="AY37" s="881" t="n"/>
      <c r="AZ37" s="881" t="n"/>
      <c r="BA37" s="881" t="n"/>
      <c r="BB37" s="881" t="n"/>
      <c r="BC37" s="881" t="n"/>
      <c r="BD37" s="881" t="n"/>
      <c r="BE37" s="881" t="n"/>
      <c r="BF37" s="881" t="n"/>
      <c r="BG37" s="881" t="n"/>
      <c r="BH37" s="881" t="n"/>
      <c r="BI37" s="881" t="n"/>
      <c r="BJ37" s="881" t="n"/>
      <c r="BK37" s="881" t="n"/>
      <c r="BL37" s="881" t="n"/>
      <c r="BM37" s="881" t="n"/>
      <c r="BN37" s="881" t="n"/>
      <c r="BO37" s="881" t="n"/>
      <c r="BP37" s="881" t="n"/>
      <c r="BQ37" s="881" t="n"/>
      <c r="BR37" s="881" t="n"/>
      <c r="BS37" s="881" t="n"/>
      <c r="BT37" s="881" t="n"/>
      <c r="BU37" s="881" t="n"/>
      <c r="BV37" s="881" t="n"/>
      <c r="BW37" s="881" t="n"/>
      <c r="BX37" s="881" t="n"/>
      <c r="BY37" s="881" t="n"/>
      <c r="BZ37" s="881" t="n"/>
      <c r="CA37" s="881" t="n"/>
      <c r="CB37" s="881" t="n"/>
      <c r="CC37" s="881" t="n"/>
      <c r="CD37" s="881" t="n"/>
      <c r="CE37" s="881" t="n"/>
      <c r="CF37" s="881" t="n"/>
      <c r="CG37" s="881" t="n"/>
      <c r="CH37" s="881" t="n"/>
      <c r="CI37" s="881" t="n"/>
      <c r="CJ37" s="881" t="n"/>
      <c r="CK37" s="881" t="n"/>
      <c r="CL37" s="881" t="n"/>
      <c r="CM37" s="881" t="n"/>
      <c r="CN37" s="881" t="n"/>
      <c r="CO37" s="881" t="n"/>
      <c r="CP37" s="881" t="n"/>
      <c r="CQ37" s="881" t="n"/>
      <c r="CR37" s="881" t="n"/>
      <c r="CS37" s="881" t="n"/>
      <c r="CT37" s="881" t="n"/>
      <c r="CU37" s="881" t="n"/>
      <c r="CV37" s="881" t="n"/>
      <c r="CW37" s="881" t="n"/>
      <c r="CX37" s="881" t="n"/>
      <c r="CY37" s="881" t="n"/>
      <c r="CZ37" s="881" t="n"/>
      <c r="DA37" s="881" t="n"/>
      <c r="DB37" s="881" t="n"/>
      <c r="DC37" s="881" t="n"/>
      <c r="DD37" s="881" t="n"/>
      <c r="DE37" s="881" t="n"/>
      <c r="DF37" s="881" t="n"/>
      <c r="DG37" s="881" t="n"/>
      <c r="DH37" s="881" t="n"/>
      <c r="DI37" s="881" t="n"/>
      <c r="DJ37" s="881" t="n"/>
      <c r="DK37" s="881" t="n"/>
      <c r="DL37" s="881" t="n"/>
      <c r="DM37" s="881" t="n"/>
      <c r="DN37" s="882" t="n"/>
    </row>
    <row r="38" ht="13.5" customHeight="1" s="820">
      <c r="A38" s="361" t="n">
        <v>362</v>
      </c>
      <c r="B38" s="332" t="inlineStr">
        <is>
          <t>362.Ga端面 Z=</t>
        </is>
      </c>
      <c r="C38" s="639" t="n">
        <v>1</v>
      </c>
      <c r="D38" s="639" t="inlineStr">
        <is>
          <t>Z</t>
        </is>
      </c>
      <c r="E38" s="639" t="inlineStr">
        <is>
          <t>端面</t>
        </is>
      </c>
      <c r="F38" s="878" t="n">
        <v>213.7</v>
      </c>
      <c r="G38" s="22" t="n">
        <v>0.75</v>
      </c>
      <c r="H38" s="411" t="n">
        <v>0.5</v>
      </c>
      <c r="I38" s="412" t="n">
        <v>-0.2</v>
      </c>
      <c r="J38" s="879" t="n">
        <v>214.45</v>
      </c>
      <c r="K38" s="320" t="n">
        <v>214.664</v>
      </c>
      <c r="L38" s="22">
        <f>IF(G38=0,"",IF(J$8=J$7,IF(F38&gt;0,IF(C38=1,G38-ROUND(J38-K38,2),G38-ROUND(K38-J38,2)),IF(C38=1,G38-ROUND(K38-J38,2),G38-ROUND(J38-K38,2))),IF(J$8&lt;&gt;J$7,IF(F38&gt;0,IF(C38=1,ROUND(K38-J38,2),ROUND(J38-K38,2)),IF(C38=1,ROUND(J38-K38,2),ROUND(K38-J38,2))))))</f>
        <v/>
      </c>
      <c r="M38" s="200">
        <f>IF(COUNTBLANK(F38)=1,"",IF(C38=0,ROUND(K38-J38,2),IF(C38=1,IF(F38&gt;0,ROUND(K38-J38,2),ROUND(J38-K38,2)),IF(C38=2,IF(F38&gt;0,ROUND(J38-K38,2),ROUND(K38-J38,2))))))</f>
        <v/>
      </c>
      <c r="N38" s="200" t="n">
        <v>0.23</v>
      </c>
      <c r="O38" s="235">
        <f>IF(AND(H38&gt;=M38,M38&gt;=I38),"OK","NG")</f>
        <v/>
      </c>
      <c r="P38" s="151" t="n"/>
      <c r="Q38" s="145" t="n">
        <v>362</v>
      </c>
      <c r="R38" s="880">
        <f>IF(C38=0,F38,IF(F38&gt;0,IF(C38=1,F38+G38,F38-G38),IF(C38=1,F38-G38,F38+G38)))</f>
        <v/>
      </c>
      <c r="S38" s="320" t="n">
        <v>214.664</v>
      </c>
      <c r="T38" s="320" t="n">
        <v>214.683</v>
      </c>
      <c r="U38" s="881" t="n"/>
      <c r="V38" s="881" t="n"/>
      <c r="W38" s="881" t="n"/>
      <c r="X38" s="881" t="n"/>
      <c r="Y38" s="881" t="n"/>
      <c r="Z38" s="881" t="n"/>
      <c r="AA38" s="881" t="n"/>
      <c r="AB38" s="881" t="n"/>
      <c r="AC38" s="881" t="n"/>
      <c r="AD38" s="881" t="n"/>
      <c r="AE38" s="881" t="n"/>
      <c r="AF38" s="881" t="n"/>
      <c r="AG38" s="881" t="n"/>
      <c r="AH38" s="881" t="n"/>
      <c r="AI38" s="881" t="n"/>
      <c r="AJ38" s="881" t="n"/>
      <c r="AK38" s="881" t="n"/>
      <c r="AL38" s="881" t="n"/>
      <c r="AM38" s="881" t="n"/>
      <c r="AN38" s="881" t="n"/>
      <c r="AO38" s="881" t="n"/>
      <c r="AP38" s="881" t="n"/>
      <c r="AQ38" s="881" t="n"/>
      <c r="AR38" s="881" t="n"/>
      <c r="AS38" s="881" t="n"/>
      <c r="AT38" s="881" t="n"/>
      <c r="AU38" s="881" t="n"/>
      <c r="AV38" s="881" t="n"/>
      <c r="AW38" s="881" t="n"/>
      <c r="AX38" s="881" t="n"/>
      <c r="AY38" s="881" t="n"/>
      <c r="AZ38" s="881" t="n"/>
      <c r="BA38" s="881" t="n"/>
      <c r="BB38" s="881" t="n"/>
      <c r="BC38" s="881" t="n"/>
      <c r="BD38" s="881" t="n"/>
      <c r="BE38" s="881" t="n"/>
      <c r="BF38" s="881" t="n"/>
      <c r="BG38" s="881" t="n"/>
      <c r="BH38" s="881" t="n"/>
      <c r="BI38" s="881" t="n"/>
      <c r="BJ38" s="881" t="n"/>
      <c r="BK38" s="881" t="n"/>
      <c r="BL38" s="881" t="n"/>
      <c r="BM38" s="881" t="n"/>
      <c r="BN38" s="881" t="n"/>
      <c r="BO38" s="881" t="n"/>
      <c r="BP38" s="881" t="n"/>
      <c r="BQ38" s="881" t="n"/>
      <c r="BR38" s="881" t="n"/>
      <c r="BS38" s="881" t="n"/>
      <c r="BT38" s="881" t="n"/>
      <c r="BU38" s="881" t="n"/>
      <c r="BV38" s="881" t="n"/>
      <c r="BW38" s="881" t="n"/>
      <c r="BX38" s="881" t="n"/>
      <c r="BY38" s="881" t="n"/>
      <c r="BZ38" s="881" t="n"/>
      <c r="CA38" s="881" t="n"/>
      <c r="CB38" s="881" t="n"/>
      <c r="CC38" s="881" t="n"/>
      <c r="CD38" s="881" t="n"/>
      <c r="CE38" s="881" t="n"/>
      <c r="CF38" s="881" t="n"/>
      <c r="CG38" s="881" t="n"/>
      <c r="CH38" s="881" t="n"/>
      <c r="CI38" s="881" t="n"/>
      <c r="CJ38" s="881" t="n"/>
      <c r="CK38" s="881" t="n"/>
      <c r="CL38" s="881" t="n"/>
      <c r="CM38" s="881" t="n"/>
      <c r="CN38" s="881" t="n"/>
      <c r="CO38" s="881" t="n"/>
      <c r="CP38" s="881" t="n"/>
      <c r="CQ38" s="881" t="n"/>
      <c r="CR38" s="881" t="n"/>
      <c r="CS38" s="881" t="n"/>
      <c r="CT38" s="881" t="n"/>
      <c r="CU38" s="881" t="n"/>
      <c r="CV38" s="881" t="n"/>
      <c r="CW38" s="881" t="n"/>
      <c r="CX38" s="881" t="n"/>
      <c r="CY38" s="881" t="n"/>
      <c r="CZ38" s="881" t="n"/>
      <c r="DA38" s="881" t="n"/>
      <c r="DB38" s="881" t="n"/>
      <c r="DC38" s="881" t="n"/>
      <c r="DD38" s="881" t="n"/>
      <c r="DE38" s="881" t="n"/>
      <c r="DF38" s="881" t="n"/>
      <c r="DG38" s="881" t="n"/>
      <c r="DH38" s="881" t="n"/>
      <c r="DI38" s="881" t="n"/>
      <c r="DJ38" s="881" t="n"/>
      <c r="DK38" s="881" t="n"/>
      <c r="DL38" s="881" t="n"/>
      <c r="DM38" s="881" t="n"/>
      <c r="DN38" s="882" t="n"/>
    </row>
    <row r="39" ht="13.5" customHeight="1" s="820">
      <c r="A39" s="361" t="n">
        <v>363</v>
      </c>
      <c r="B39" s="332" t="inlineStr">
        <is>
          <t>363.Ga端面 Z=</t>
        </is>
      </c>
      <c r="C39" s="639" t="n">
        <v>1</v>
      </c>
      <c r="D39" s="639" t="inlineStr">
        <is>
          <t>Z</t>
        </is>
      </c>
      <c r="E39" s="639" t="inlineStr">
        <is>
          <t>端面</t>
        </is>
      </c>
      <c r="F39" s="878" t="n">
        <v>213.7</v>
      </c>
      <c r="G39" s="22" t="n">
        <v>0.75</v>
      </c>
      <c r="H39" s="411" t="n">
        <v>0.5</v>
      </c>
      <c r="I39" s="412" t="n">
        <v>-0.2</v>
      </c>
      <c r="J39" s="879" t="n">
        <v>214.45</v>
      </c>
      <c r="K39" s="320" t="n">
        <v>214.615</v>
      </c>
      <c r="L39" s="22">
        <f>IF(G39=0,"",IF(J$8=J$7,IF(F39&gt;0,IF(C39=1,G39-ROUND(J39-K39,2),G39-ROUND(K39-J39,2)),IF(C39=1,G39-ROUND(K39-J39,2),G39-ROUND(J39-K39,2))),IF(J$8&lt;&gt;J$7,IF(F39&gt;0,IF(C39=1,ROUND(K39-J39,2),ROUND(J39-K39,2)),IF(C39=1,ROUND(J39-K39,2),ROUND(K39-J39,2))))))</f>
        <v/>
      </c>
      <c r="M39" s="200">
        <f>IF(COUNTBLANK(F39)=1,"",IF(C39=0,ROUND(K39-J39,2),IF(C39=1,IF(F39&gt;0,ROUND(K39-J39,2),ROUND(J39-K39,2)),IF(C39=2,IF(F39&gt;0,ROUND(J39-K39,2),ROUND(K39-J39,2))))))</f>
        <v/>
      </c>
      <c r="N39" s="200" t="n">
        <v>0.19</v>
      </c>
      <c r="O39" s="235">
        <f>IF(AND(H39&gt;=M39,M39&gt;=I39),"OK","NG")</f>
        <v/>
      </c>
      <c r="P39" s="151" t="n"/>
      <c r="Q39" s="145" t="n">
        <v>363</v>
      </c>
      <c r="R39" s="880">
        <f>IF(C39=0,F39,IF(F39&gt;0,IF(C39=1,F39+G39,F39-G39),IF(C39=1,F39-G39,F39+G39)))</f>
        <v/>
      </c>
      <c r="S39" s="320" t="n">
        <v>214.615</v>
      </c>
      <c r="T39" s="320" t="n">
        <v>214.637</v>
      </c>
      <c r="U39" s="881" t="n"/>
      <c r="V39" s="881" t="n"/>
      <c r="W39" s="881" t="n"/>
      <c r="X39" s="881" t="n"/>
      <c r="Y39" s="881" t="n"/>
      <c r="Z39" s="881" t="n"/>
      <c r="AA39" s="881" t="n"/>
      <c r="AB39" s="881" t="n"/>
      <c r="AC39" s="881" t="n"/>
      <c r="AD39" s="881" t="n"/>
      <c r="AE39" s="881" t="n"/>
      <c r="AF39" s="881" t="n"/>
      <c r="AG39" s="881" t="n"/>
      <c r="AH39" s="881" t="n"/>
      <c r="AI39" s="881" t="n"/>
      <c r="AJ39" s="881" t="n"/>
      <c r="AK39" s="881" t="n"/>
      <c r="AL39" s="881" t="n"/>
      <c r="AM39" s="881" t="n"/>
      <c r="AN39" s="881" t="n"/>
      <c r="AO39" s="881" t="n"/>
      <c r="AP39" s="881" t="n"/>
      <c r="AQ39" s="881" t="n"/>
      <c r="AR39" s="881" t="n"/>
      <c r="AS39" s="881" t="n"/>
      <c r="AT39" s="881" t="n"/>
      <c r="AU39" s="881" t="n"/>
      <c r="AV39" s="881" t="n"/>
      <c r="AW39" s="881" t="n"/>
      <c r="AX39" s="881" t="n"/>
      <c r="AY39" s="881" t="n"/>
      <c r="AZ39" s="881" t="n"/>
      <c r="BA39" s="881" t="n"/>
      <c r="BB39" s="881" t="n"/>
      <c r="BC39" s="881" t="n"/>
      <c r="BD39" s="881" t="n"/>
      <c r="BE39" s="881" t="n"/>
      <c r="BF39" s="881" t="n"/>
      <c r="BG39" s="881" t="n"/>
      <c r="BH39" s="881" t="n"/>
      <c r="BI39" s="881" t="n"/>
      <c r="BJ39" s="881" t="n"/>
      <c r="BK39" s="881" t="n"/>
      <c r="BL39" s="881" t="n"/>
      <c r="BM39" s="881" t="n"/>
      <c r="BN39" s="881" t="n"/>
      <c r="BO39" s="881" t="n"/>
      <c r="BP39" s="881" t="n"/>
      <c r="BQ39" s="881" t="n"/>
      <c r="BR39" s="881" t="n"/>
      <c r="BS39" s="881" t="n"/>
      <c r="BT39" s="881" t="n"/>
      <c r="BU39" s="881" t="n"/>
      <c r="BV39" s="881" t="n"/>
      <c r="BW39" s="881" t="n"/>
      <c r="BX39" s="881" t="n"/>
      <c r="BY39" s="881" t="n"/>
      <c r="BZ39" s="881" t="n"/>
      <c r="CA39" s="881" t="n"/>
      <c r="CB39" s="881" t="n"/>
      <c r="CC39" s="881" t="n"/>
      <c r="CD39" s="881" t="n"/>
      <c r="CE39" s="881" t="n"/>
      <c r="CF39" s="881" t="n"/>
      <c r="CG39" s="881" t="n"/>
      <c r="CH39" s="881" t="n"/>
      <c r="CI39" s="881" t="n"/>
      <c r="CJ39" s="881" t="n"/>
      <c r="CK39" s="881" t="n"/>
      <c r="CL39" s="881" t="n"/>
      <c r="CM39" s="881" t="n"/>
      <c r="CN39" s="881" t="n"/>
      <c r="CO39" s="881" t="n"/>
      <c r="CP39" s="881" t="n"/>
      <c r="CQ39" s="881" t="n"/>
      <c r="CR39" s="881" t="n"/>
      <c r="CS39" s="881" t="n"/>
      <c r="CT39" s="881" t="n"/>
      <c r="CU39" s="881" t="n"/>
      <c r="CV39" s="881" t="n"/>
      <c r="CW39" s="881" t="n"/>
      <c r="CX39" s="881" t="n"/>
      <c r="CY39" s="881" t="n"/>
      <c r="CZ39" s="881" t="n"/>
      <c r="DA39" s="881" t="n"/>
      <c r="DB39" s="881" t="n"/>
      <c r="DC39" s="881" t="n"/>
      <c r="DD39" s="881" t="n"/>
      <c r="DE39" s="881" t="n"/>
      <c r="DF39" s="881" t="n"/>
      <c r="DG39" s="881" t="n"/>
      <c r="DH39" s="881" t="n"/>
      <c r="DI39" s="881" t="n"/>
      <c r="DJ39" s="881" t="n"/>
      <c r="DK39" s="881" t="n"/>
      <c r="DL39" s="881" t="n"/>
      <c r="DM39" s="881" t="n"/>
      <c r="DN39" s="882" t="n"/>
    </row>
    <row r="40" ht="13.5" customHeight="1" s="820">
      <c r="A40" s="361" t="n">
        <v>364</v>
      </c>
      <c r="B40" s="332" t="inlineStr">
        <is>
          <t>364.Ga端面 Z=</t>
        </is>
      </c>
      <c r="C40" s="639" t="n">
        <v>1</v>
      </c>
      <c r="D40" s="639" t="inlineStr">
        <is>
          <t>Z</t>
        </is>
      </c>
      <c r="E40" s="639" t="inlineStr">
        <is>
          <t>端面</t>
        </is>
      </c>
      <c r="F40" s="878" t="n">
        <v>213.7</v>
      </c>
      <c r="G40" s="22" t="n">
        <v>0.75</v>
      </c>
      <c r="H40" s="411" t="n">
        <v>0.5</v>
      </c>
      <c r="I40" s="412" t="n">
        <v>-0.2</v>
      </c>
      <c r="J40" s="879" t="n">
        <v>214.45</v>
      </c>
      <c r="K40" s="320" t="n">
        <v>214.503</v>
      </c>
      <c r="L40" s="22">
        <f>IF(G40=0,"",IF(J$8=J$7,IF(F40&gt;0,IF(C40=1,G40-ROUND(J40-K40,2),G40-ROUND(K40-J40,2)),IF(C40=1,G40-ROUND(K40-J40,2),G40-ROUND(J40-K40,2))),IF(J$8&lt;&gt;J$7,IF(F40&gt;0,IF(C40=1,ROUND(K40-J40,2),ROUND(J40-K40,2)),IF(C40=1,ROUND(J40-K40,2),ROUND(K40-J40,2))))))</f>
        <v/>
      </c>
      <c r="M40" s="200">
        <f>IF(COUNTBLANK(F40)=1,"",IF(C40=0,ROUND(K40-J40,2),IF(C40=1,IF(F40&gt;0,ROUND(K40-J40,2),ROUND(J40-K40,2)),IF(C40=2,IF(F40&gt;0,ROUND(J40-K40,2),ROUND(K40-J40,2))))))</f>
        <v/>
      </c>
      <c r="N40" s="200" t="n">
        <v>0.07000000000000001</v>
      </c>
      <c r="O40" s="235">
        <f>IF(AND(H40&gt;=M40,M40&gt;=I40),"OK","NG")</f>
        <v/>
      </c>
      <c r="P40" s="151" t="n"/>
      <c r="Q40" s="145" t="n">
        <v>364</v>
      </c>
      <c r="R40" s="880">
        <f>IF(C40=0,F40,IF(F40&gt;0,IF(C40=1,F40+G40,F40-G40),IF(C40=1,F40-G40,F40+G40)))</f>
        <v/>
      </c>
      <c r="S40" s="320" t="n">
        <v>214.503</v>
      </c>
      <c r="T40" s="320" t="n">
        <v>214.518</v>
      </c>
      <c r="U40" s="881" t="n"/>
      <c r="V40" s="881" t="n"/>
      <c r="W40" s="881" t="n"/>
      <c r="X40" s="881" t="n"/>
      <c r="Y40" s="881" t="n"/>
      <c r="Z40" s="881" t="n"/>
      <c r="AA40" s="881" t="n"/>
      <c r="AB40" s="881" t="n"/>
      <c r="AC40" s="881" t="n"/>
      <c r="AD40" s="881" t="n"/>
      <c r="AE40" s="881" t="n"/>
      <c r="AF40" s="881" t="n"/>
      <c r="AG40" s="881" t="n"/>
      <c r="AH40" s="881" t="n"/>
      <c r="AI40" s="881" t="n"/>
      <c r="AJ40" s="881" t="n"/>
      <c r="AK40" s="881" t="n"/>
      <c r="AL40" s="881" t="n"/>
      <c r="AM40" s="881" t="n"/>
      <c r="AN40" s="881" t="n"/>
      <c r="AO40" s="881" t="n"/>
      <c r="AP40" s="881" t="n"/>
      <c r="AQ40" s="881" t="n"/>
      <c r="AR40" s="881" t="n"/>
      <c r="AS40" s="881" t="n"/>
      <c r="AT40" s="881" t="n"/>
      <c r="AU40" s="881" t="n"/>
      <c r="AV40" s="881" t="n"/>
      <c r="AW40" s="881" t="n"/>
      <c r="AX40" s="881" t="n"/>
      <c r="AY40" s="881" t="n"/>
      <c r="AZ40" s="881" t="n"/>
      <c r="BA40" s="881" t="n"/>
      <c r="BB40" s="881" t="n"/>
      <c r="BC40" s="881" t="n"/>
      <c r="BD40" s="881" t="n"/>
      <c r="BE40" s="881" t="n"/>
      <c r="BF40" s="881" t="n"/>
      <c r="BG40" s="881" t="n"/>
      <c r="BH40" s="881" t="n"/>
      <c r="BI40" s="881" t="n"/>
      <c r="BJ40" s="881" t="n"/>
      <c r="BK40" s="881" t="n"/>
      <c r="BL40" s="881" t="n"/>
      <c r="BM40" s="881" t="n"/>
      <c r="BN40" s="881" t="n"/>
      <c r="BO40" s="881" t="n"/>
      <c r="BP40" s="881" t="n"/>
      <c r="BQ40" s="881" t="n"/>
      <c r="BR40" s="881" t="n"/>
      <c r="BS40" s="881" t="n"/>
      <c r="BT40" s="881" t="n"/>
      <c r="BU40" s="881" t="n"/>
      <c r="BV40" s="881" t="n"/>
      <c r="BW40" s="881" t="n"/>
      <c r="BX40" s="881" t="n"/>
      <c r="BY40" s="881" t="n"/>
      <c r="BZ40" s="881" t="n"/>
      <c r="CA40" s="881" t="n"/>
      <c r="CB40" s="881" t="n"/>
      <c r="CC40" s="881" t="n"/>
      <c r="CD40" s="881" t="n"/>
      <c r="CE40" s="881" t="n"/>
      <c r="CF40" s="881" t="n"/>
      <c r="CG40" s="881" t="n"/>
      <c r="CH40" s="881" t="n"/>
      <c r="CI40" s="881" t="n"/>
      <c r="CJ40" s="881" t="n"/>
      <c r="CK40" s="881" t="n"/>
      <c r="CL40" s="881" t="n"/>
      <c r="CM40" s="881" t="n"/>
      <c r="CN40" s="881" t="n"/>
      <c r="CO40" s="881" t="n"/>
      <c r="CP40" s="881" t="n"/>
      <c r="CQ40" s="881" t="n"/>
      <c r="CR40" s="881" t="n"/>
      <c r="CS40" s="881" t="n"/>
      <c r="CT40" s="881" t="n"/>
      <c r="CU40" s="881" t="n"/>
      <c r="CV40" s="881" t="n"/>
      <c r="CW40" s="881" t="n"/>
      <c r="CX40" s="881" t="n"/>
      <c r="CY40" s="881" t="n"/>
      <c r="CZ40" s="881" t="n"/>
      <c r="DA40" s="881" t="n"/>
      <c r="DB40" s="881" t="n"/>
      <c r="DC40" s="881" t="n"/>
      <c r="DD40" s="881" t="n"/>
      <c r="DE40" s="881" t="n"/>
      <c r="DF40" s="881" t="n"/>
      <c r="DG40" s="881" t="n"/>
      <c r="DH40" s="881" t="n"/>
      <c r="DI40" s="881" t="n"/>
      <c r="DJ40" s="881" t="n"/>
      <c r="DK40" s="881" t="n"/>
      <c r="DL40" s="881" t="n"/>
      <c r="DM40" s="881" t="n"/>
      <c r="DN40" s="882" t="n"/>
    </row>
    <row r="41" ht="13.5" customHeight="1" s="820">
      <c r="A41" s="361" t="n">
        <v>365</v>
      </c>
      <c r="B41" s="332" t="inlineStr">
        <is>
          <t>365.Ga端面 Z=</t>
        </is>
      </c>
      <c r="C41" s="639" t="n">
        <v>1</v>
      </c>
      <c r="D41" s="639" t="inlineStr">
        <is>
          <t>Z</t>
        </is>
      </c>
      <c r="E41" s="639" t="inlineStr">
        <is>
          <t>端面</t>
        </is>
      </c>
      <c r="F41" s="878" t="n">
        <v>213.7</v>
      </c>
      <c r="G41" s="22" t="n">
        <v>0.75</v>
      </c>
      <c r="H41" s="411" t="n">
        <v>0.5</v>
      </c>
      <c r="I41" s="412" t="n">
        <v>-0.2</v>
      </c>
      <c r="J41" s="879" t="n">
        <v>214.45</v>
      </c>
      <c r="K41" s="320" t="n">
        <v>214.63</v>
      </c>
      <c r="L41" s="22">
        <f>IF(G41=0,"",IF(J$8=J$7,IF(F41&gt;0,IF(C41=1,G41-ROUND(J41-K41,2),G41-ROUND(K41-J41,2)),IF(C41=1,G41-ROUND(K41-J41,2),G41-ROUND(J41-K41,2))),IF(J$8&lt;&gt;J$7,IF(F41&gt;0,IF(C41=1,ROUND(K41-J41,2),ROUND(J41-K41,2)),IF(C41=1,ROUND(J41-K41,2),ROUND(K41-J41,2))))))</f>
        <v/>
      </c>
      <c r="M41" s="200">
        <f>IF(COUNTBLANK(F41)=1,"",IF(C41=0,ROUND(K41-J41,2),IF(C41=1,IF(F41&gt;0,ROUND(K41-J41,2),ROUND(J41-K41,2)),IF(C41=2,IF(F41&gt;0,ROUND(J41-K41,2),ROUND(K41-J41,2))))))</f>
        <v/>
      </c>
      <c r="N41" s="200" t="n">
        <v>0.19</v>
      </c>
      <c r="O41" s="235">
        <f>IF(AND(H41&gt;=M41,M41&gt;=I41),"OK","NG")</f>
        <v/>
      </c>
      <c r="P41" s="151" t="n"/>
      <c r="Q41" s="145" t="n">
        <v>365</v>
      </c>
      <c r="R41" s="880">
        <f>IF(C41=0,F41,IF(F41&gt;0,IF(C41=1,F41+G41,F41-G41),IF(C41=1,F41-G41,F41+G41)))</f>
        <v/>
      </c>
      <c r="S41" s="320" t="n">
        <v>214.63</v>
      </c>
      <c r="T41" s="320" t="n">
        <v>214.641</v>
      </c>
      <c r="U41" s="881" t="n"/>
      <c r="V41" s="881" t="n"/>
      <c r="W41" s="881" t="n"/>
      <c r="X41" s="881" t="n"/>
      <c r="Y41" s="881" t="n"/>
      <c r="Z41" s="881" t="n"/>
      <c r="AA41" s="881" t="n"/>
      <c r="AB41" s="881" t="n"/>
      <c r="AC41" s="881" t="n"/>
      <c r="AD41" s="881" t="n"/>
      <c r="AE41" s="881" t="n"/>
      <c r="AF41" s="881" t="n"/>
      <c r="AG41" s="881" t="n"/>
      <c r="AH41" s="881" t="n"/>
      <c r="AI41" s="881" t="n"/>
      <c r="AJ41" s="881" t="n"/>
      <c r="AK41" s="881" t="n"/>
      <c r="AL41" s="881" t="n"/>
      <c r="AM41" s="881" t="n"/>
      <c r="AN41" s="881" t="n"/>
      <c r="AO41" s="881" t="n"/>
      <c r="AP41" s="881" t="n"/>
      <c r="AQ41" s="881" t="n"/>
      <c r="AR41" s="881" t="n"/>
      <c r="AS41" s="881" t="n"/>
      <c r="AT41" s="881" t="n"/>
      <c r="AU41" s="881" t="n"/>
      <c r="AV41" s="881" t="n"/>
      <c r="AW41" s="881" t="n"/>
      <c r="AX41" s="881" t="n"/>
      <c r="AY41" s="881" t="n"/>
      <c r="AZ41" s="881" t="n"/>
      <c r="BA41" s="881" t="n"/>
      <c r="BB41" s="881" t="n"/>
      <c r="BC41" s="881" t="n"/>
      <c r="BD41" s="881" t="n"/>
      <c r="BE41" s="881" t="n"/>
      <c r="BF41" s="881" t="n"/>
      <c r="BG41" s="881" t="n"/>
      <c r="BH41" s="881" t="n"/>
      <c r="BI41" s="881" t="n"/>
      <c r="BJ41" s="881" t="n"/>
      <c r="BK41" s="881" t="n"/>
      <c r="BL41" s="881" t="n"/>
      <c r="BM41" s="881" t="n"/>
      <c r="BN41" s="881" t="n"/>
      <c r="BO41" s="881" t="n"/>
      <c r="BP41" s="881" t="n"/>
      <c r="BQ41" s="881" t="n"/>
      <c r="BR41" s="881" t="n"/>
      <c r="BS41" s="881" t="n"/>
      <c r="BT41" s="881" t="n"/>
      <c r="BU41" s="881" t="n"/>
      <c r="BV41" s="881" t="n"/>
      <c r="BW41" s="881" t="n"/>
      <c r="BX41" s="881" t="n"/>
      <c r="BY41" s="881" t="n"/>
      <c r="BZ41" s="881" t="n"/>
      <c r="CA41" s="881" t="n"/>
      <c r="CB41" s="881" t="n"/>
      <c r="CC41" s="881" t="n"/>
      <c r="CD41" s="881" t="n"/>
      <c r="CE41" s="881" t="n"/>
      <c r="CF41" s="881" t="n"/>
      <c r="CG41" s="881" t="n"/>
      <c r="CH41" s="881" t="n"/>
      <c r="CI41" s="881" t="n"/>
      <c r="CJ41" s="881" t="n"/>
      <c r="CK41" s="881" t="n"/>
      <c r="CL41" s="881" t="n"/>
      <c r="CM41" s="881" t="n"/>
      <c r="CN41" s="881" t="n"/>
      <c r="CO41" s="881" t="n"/>
      <c r="CP41" s="881" t="n"/>
      <c r="CQ41" s="881" t="n"/>
      <c r="CR41" s="881" t="n"/>
      <c r="CS41" s="881" t="n"/>
      <c r="CT41" s="881" t="n"/>
      <c r="CU41" s="881" t="n"/>
      <c r="CV41" s="881" t="n"/>
      <c r="CW41" s="881" t="n"/>
      <c r="CX41" s="881" t="n"/>
      <c r="CY41" s="881" t="n"/>
      <c r="CZ41" s="881" t="n"/>
      <c r="DA41" s="881" t="n"/>
      <c r="DB41" s="881" t="n"/>
      <c r="DC41" s="881" t="n"/>
      <c r="DD41" s="881" t="n"/>
      <c r="DE41" s="881" t="n"/>
      <c r="DF41" s="881" t="n"/>
      <c r="DG41" s="881" t="n"/>
      <c r="DH41" s="881" t="n"/>
      <c r="DI41" s="881" t="n"/>
      <c r="DJ41" s="881" t="n"/>
      <c r="DK41" s="881" t="n"/>
      <c r="DL41" s="881" t="n"/>
      <c r="DM41" s="881" t="n"/>
      <c r="DN41" s="882" t="n"/>
    </row>
    <row r="42" ht="13.5" customHeight="1" s="820">
      <c r="A42" s="361" t="n">
        <v>366</v>
      </c>
      <c r="B42" s="332" t="inlineStr">
        <is>
          <t>366.Ga端面 Z=</t>
        </is>
      </c>
      <c r="C42" s="639" t="n">
        <v>1</v>
      </c>
      <c r="D42" s="639" t="inlineStr">
        <is>
          <t>Z</t>
        </is>
      </c>
      <c r="E42" s="639" t="inlineStr">
        <is>
          <t>端面</t>
        </is>
      </c>
      <c r="F42" s="878" t="n">
        <v>213.7</v>
      </c>
      <c r="G42" s="22" t="n">
        <v>0.75</v>
      </c>
      <c r="H42" s="411" t="n">
        <v>0.5</v>
      </c>
      <c r="I42" s="412" t="n">
        <v>-0.2</v>
      </c>
      <c r="J42" s="879" t="n">
        <v>214.45</v>
      </c>
      <c r="K42" s="320" t="n">
        <v>214.547</v>
      </c>
      <c r="L42" s="22">
        <f>IF(G42=0,"",IF(J$8=J$7,IF(F42&gt;0,IF(C42=1,G42-ROUND(J42-K42,2),G42-ROUND(K42-J42,2)),IF(C42=1,G42-ROUND(K42-J42,2),G42-ROUND(J42-K42,2))),IF(J$8&lt;&gt;J$7,IF(F42&gt;0,IF(C42=1,ROUND(K42-J42,2),ROUND(J42-K42,2)),IF(C42=1,ROUND(J42-K42,2),ROUND(K42-J42,2))))))</f>
        <v/>
      </c>
      <c r="M42" s="200">
        <f>IF(COUNTBLANK(F42)=1,"",IF(C42=0,ROUND(K42-J42,2),IF(C42=1,IF(F42&gt;0,ROUND(K42-J42,2),ROUND(J42-K42,2)),IF(C42=2,IF(F42&gt;0,ROUND(J42-K42,2),ROUND(K42-J42,2))))))</f>
        <v/>
      </c>
      <c r="N42" s="200" t="n">
        <v>0.11</v>
      </c>
      <c r="O42" s="235">
        <f>IF(AND(H42&gt;=M42,M42&gt;=I42),"OK","NG")</f>
        <v/>
      </c>
      <c r="P42" s="151" t="n"/>
      <c r="Q42" s="145" t="n">
        <v>366</v>
      </c>
      <c r="R42" s="880">
        <f>IF(C42=0,F42,IF(F42&gt;0,IF(C42=1,F42+G42,F42-G42),IF(C42=1,F42-G42,F42+G42)))</f>
        <v/>
      </c>
      <c r="S42" s="320" t="n">
        <v>214.547</v>
      </c>
      <c r="T42" s="320" t="n">
        <v>214.559</v>
      </c>
      <c r="U42" s="881" t="n"/>
      <c r="V42" s="881" t="n"/>
      <c r="W42" s="881" t="n"/>
      <c r="X42" s="881" t="n"/>
      <c r="Y42" s="881" t="n"/>
      <c r="Z42" s="881" t="n"/>
      <c r="AA42" s="881" t="n"/>
      <c r="AB42" s="881" t="n"/>
      <c r="AC42" s="881" t="n"/>
      <c r="AD42" s="881" t="n"/>
      <c r="AE42" s="881" t="n"/>
      <c r="AF42" s="881" t="n"/>
      <c r="AG42" s="881" t="n"/>
      <c r="AH42" s="881" t="n"/>
      <c r="AI42" s="881" t="n"/>
      <c r="AJ42" s="881" t="n"/>
      <c r="AK42" s="881" t="n"/>
      <c r="AL42" s="881" t="n"/>
      <c r="AM42" s="881" t="n"/>
      <c r="AN42" s="881" t="n"/>
      <c r="AO42" s="881" t="n"/>
      <c r="AP42" s="881" t="n"/>
      <c r="AQ42" s="881" t="n"/>
      <c r="AR42" s="881" t="n"/>
      <c r="AS42" s="881" t="n"/>
      <c r="AT42" s="881" t="n"/>
      <c r="AU42" s="881" t="n"/>
      <c r="AV42" s="881" t="n"/>
      <c r="AW42" s="881" t="n"/>
      <c r="AX42" s="881" t="n"/>
      <c r="AY42" s="881" t="n"/>
      <c r="AZ42" s="881" t="n"/>
      <c r="BA42" s="881" t="n"/>
      <c r="BB42" s="881" t="n"/>
      <c r="BC42" s="881" t="n"/>
      <c r="BD42" s="881" t="n"/>
      <c r="BE42" s="881" t="n"/>
      <c r="BF42" s="881" t="n"/>
      <c r="BG42" s="881" t="n"/>
      <c r="BH42" s="881" t="n"/>
      <c r="BI42" s="881" t="n"/>
      <c r="BJ42" s="881" t="n"/>
      <c r="BK42" s="881" t="n"/>
      <c r="BL42" s="881" t="n"/>
      <c r="BM42" s="881" t="n"/>
      <c r="BN42" s="881" t="n"/>
      <c r="BO42" s="881" t="n"/>
      <c r="BP42" s="881" t="n"/>
      <c r="BQ42" s="881" t="n"/>
      <c r="BR42" s="881" t="n"/>
      <c r="BS42" s="881" t="n"/>
      <c r="BT42" s="881" t="n"/>
      <c r="BU42" s="881" t="n"/>
      <c r="BV42" s="881" t="n"/>
      <c r="BW42" s="881" t="n"/>
      <c r="BX42" s="881" t="n"/>
      <c r="BY42" s="881" t="n"/>
      <c r="BZ42" s="881" t="n"/>
      <c r="CA42" s="881" t="n"/>
      <c r="CB42" s="881" t="n"/>
      <c r="CC42" s="881" t="n"/>
      <c r="CD42" s="881" t="n"/>
      <c r="CE42" s="881" t="n"/>
      <c r="CF42" s="881" t="n"/>
      <c r="CG42" s="881" t="n"/>
      <c r="CH42" s="881" t="n"/>
      <c r="CI42" s="881" t="n"/>
      <c r="CJ42" s="881" t="n"/>
      <c r="CK42" s="881" t="n"/>
      <c r="CL42" s="881" t="n"/>
      <c r="CM42" s="881" t="n"/>
      <c r="CN42" s="881" t="n"/>
      <c r="CO42" s="881" t="n"/>
      <c r="CP42" s="881" t="n"/>
      <c r="CQ42" s="881" t="n"/>
      <c r="CR42" s="881" t="n"/>
      <c r="CS42" s="881" t="n"/>
      <c r="CT42" s="881" t="n"/>
      <c r="CU42" s="881" t="n"/>
      <c r="CV42" s="881" t="n"/>
      <c r="CW42" s="881" t="n"/>
      <c r="CX42" s="881" t="n"/>
      <c r="CY42" s="881" t="n"/>
      <c r="CZ42" s="881" t="n"/>
      <c r="DA42" s="881" t="n"/>
      <c r="DB42" s="881" t="n"/>
      <c r="DC42" s="881" t="n"/>
      <c r="DD42" s="881" t="n"/>
      <c r="DE42" s="881" t="n"/>
      <c r="DF42" s="881" t="n"/>
      <c r="DG42" s="881" t="n"/>
      <c r="DH42" s="881" t="n"/>
      <c r="DI42" s="881" t="n"/>
      <c r="DJ42" s="881" t="n"/>
      <c r="DK42" s="881" t="n"/>
      <c r="DL42" s="881" t="n"/>
      <c r="DM42" s="881" t="n"/>
      <c r="DN42" s="882" t="n"/>
    </row>
    <row r="43" ht="13.5" customHeight="1" s="820">
      <c r="A43" s="361" t="n">
        <v>367</v>
      </c>
      <c r="B43" s="332" t="inlineStr">
        <is>
          <t>367.Ga端面 Z=</t>
        </is>
      </c>
      <c r="C43" s="639" t="n">
        <v>1</v>
      </c>
      <c r="D43" s="639" t="inlineStr">
        <is>
          <t>Z</t>
        </is>
      </c>
      <c r="E43" s="639" t="inlineStr">
        <is>
          <t>端面</t>
        </is>
      </c>
      <c r="F43" s="878" t="n">
        <v>213.7</v>
      </c>
      <c r="G43" s="22" t="n">
        <v>0.75</v>
      </c>
      <c r="H43" s="411" t="n">
        <v>0.5</v>
      </c>
      <c r="I43" s="412" t="n">
        <v>-0.2</v>
      </c>
      <c r="J43" s="879" t="n">
        <v>214.45</v>
      </c>
      <c r="K43" s="320" t="n">
        <v>214.706</v>
      </c>
      <c r="L43" s="22">
        <f>IF(G43=0,"",IF(J$8=J$7,IF(F43&gt;0,IF(C43=1,G43-ROUND(J43-K43,2),G43-ROUND(K43-J43,2)),IF(C43=1,G43-ROUND(K43-J43,2),G43-ROUND(J43-K43,2))),IF(J$8&lt;&gt;J$7,IF(F43&gt;0,IF(C43=1,ROUND(K43-J43,2),ROUND(J43-K43,2)),IF(C43=1,ROUND(J43-K43,2),ROUND(K43-J43,2))))))</f>
        <v/>
      </c>
      <c r="M43" s="200">
        <f>IF(COUNTBLANK(F43)=1,"",IF(C43=0,ROUND(K43-J43,2),IF(C43=1,IF(F43&gt;0,ROUND(K43-J43,2),ROUND(J43-K43,2)),IF(C43=2,IF(F43&gt;0,ROUND(J43-K43,2),ROUND(K43-J43,2))))))</f>
        <v/>
      </c>
      <c r="N43" s="200" t="n">
        <v>0.26</v>
      </c>
      <c r="O43" s="235">
        <f>IF(AND(H43&gt;=M43,M43&gt;=I43),"OK","NG")</f>
        <v/>
      </c>
      <c r="P43" s="151" t="n"/>
      <c r="Q43" s="145" t="n">
        <v>367</v>
      </c>
      <c r="R43" s="880">
        <f>IF(C43=0,F43,IF(F43&gt;0,IF(C43=1,F43+G43,F43-G43),IF(C43=1,F43-G43,F43+G43)))</f>
        <v/>
      </c>
      <c r="S43" s="320" t="n">
        <v>214.706</v>
      </c>
      <c r="T43" s="320" t="n">
        <v>214.706</v>
      </c>
      <c r="U43" s="881" t="n"/>
      <c r="V43" s="881" t="n"/>
      <c r="W43" s="881" t="n"/>
      <c r="X43" s="881" t="n"/>
      <c r="Y43" s="881" t="n"/>
      <c r="Z43" s="881" t="n"/>
      <c r="AA43" s="881" t="n"/>
      <c r="AB43" s="881" t="n"/>
      <c r="AC43" s="881" t="n"/>
      <c r="AD43" s="881" t="n"/>
      <c r="AE43" s="881" t="n"/>
      <c r="AF43" s="881" t="n"/>
      <c r="AG43" s="881" t="n"/>
      <c r="AH43" s="881" t="n"/>
      <c r="AI43" s="881" t="n"/>
      <c r="AJ43" s="881" t="n"/>
      <c r="AK43" s="881" t="n"/>
      <c r="AL43" s="881" t="n"/>
      <c r="AM43" s="881" t="n"/>
      <c r="AN43" s="881" t="n"/>
      <c r="AO43" s="881" t="n"/>
      <c r="AP43" s="881" t="n"/>
      <c r="AQ43" s="881" t="n"/>
      <c r="AR43" s="881" t="n"/>
      <c r="AS43" s="881" t="n"/>
      <c r="AT43" s="881" t="n"/>
      <c r="AU43" s="881" t="n"/>
      <c r="AV43" s="881" t="n"/>
      <c r="AW43" s="881" t="n"/>
      <c r="AX43" s="881" t="n"/>
      <c r="AY43" s="881" t="n"/>
      <c r="AZ43" s="881" t="n"/>
      <c r="BA43" s="881" t="n"/>
      <c r="BB43" s="881" t="n"/>
      <c r="BC43" s="881" t="n"/>
      <c r="BD43" s="881" t="n"/>
      <c r="BE43" s="881" t="n"/>
      <c r="BF43" s="881" t="n"/>
      <c r="BG43" s="881" t="n"/>
      <c r="BH43" s="881" t="n"/>
      <c r="BI43" s="881" t="n"/>
      <c r="BJ43" s="881" t="n"/>
      <c r="BK43" s="881" t="n"/>
      <c r="BL43" s="881" t="n"/>
      <c r="BM43" s="881" t="n"/>
      <c r="BN43" s="881" t="n"/>
      <c r="BO43" s="881" t="n"/>
      <c r="BP43" s="881" t="n"/>
      <c r="BQ43" s="881" t="n"/>
      <c r="BR43" s="881" t="n"/>
      <c r="BS43" s="881" t="n"/>
      <c r="BT43" s="881" t="n"/>
      <c r="BU43" s="881" t="n"/>
      <c r="BV43" s="881" t="n"/>
      <c r="BW43" s="881" t="n"/>
      <c r="BX43" s="881" t="n"/>
      <c r="BY43" s="881" t="n"/>
      <c r="BZ43" s="881" t="n"/>
      <c r="CA43" s="881" t="n"/>
      <c r="CB43" s="881" t="n"/>
      <c r="CC43" s="881" t="n"/>
      <c r="CD43" s="881" t="n"/>
      <c r="CE43" s="881" t="n"/>
      <c r="CF43" s="881" t="n"/>
      <c r="CG43" s="881" t="n"/>
      <c r="CH43" s="881" t="n"/>
      <c r="CI43" s="881" t="n"/>
      <c r="CJ43" s="881" t="n"/>
      <c r="CK43" s="881" t="n"/>
      <c r="CL43" s="881" t="n"/>
      <c r="CM43" s="881" t="n"/>
      <c r="CN43" s="881" t="n"/>
      <c r="CO43" s="881" t="n"/>
      <c r="CP43" s="881" t="n"/>
      <c r="CQ43" s="881" t="n"/>
      <c r="CR43" s="881" t="n"/>
      <c r="CS43" s="881" t="n"/>
      <c r="CT43" s="881" t="n"/>
      <c r="CU43" s="881" t="n"/>
      <c r="CV43" s="881" t="n"/>
      <c r="CW43" s="881" t="n"/>
      <c r="CX43" s="881" t="n"/>
      <c r="CY43" s="881" t="n"/>
      <c r="CZ43" s="881" t="n"/>
      <c r="DA43" s="881" t="n"/>
      <c r="DB43" s="881" t="n"/>
      <c r="DC43" s="881" t="n"/>
      <c r="DD43" s="881" t="n"/>
      <c r="DE43" s="881" t="n"/>
      <c r="DF43" s="881" t="n"/>
      <c r="DG43" s="881" t="n"/>
      <c r="DH43" s="881" t="n"/>
      <c r="DI43" s="881" t="n"/>
      <c r="DJ43" s="881" t="n"/>
      <c r="DK43" s="881" t="n"/>
      <c r="DL43" s="881" t="n"/>
      <c r="DM43" s="881" t="n"/>
      <c r="DN43" s="882" t="n"/>
    </row>
    <row r="44" ht="13.5" customHeight="1" s="820">
      <c r="A44" s="361" t="n">
        <v>368</v>
      </c>
      <c r="B44" s="332" t="inlineStr">
        <is>
          <t>368.Ga端面 Z=</t>
        </is>
      </c>
      <c r="C44" s="639" t="n">
        <v>1</v>
      </c>
      <c r="D44" s="639" t="inlineStr">
        <is>
          <t>Z</t>
        </is>
      </c>
      <c r="E44" s="639" t="inlineStr">
        <is>
          <t>端面</t>
        </is>
      </c>
      <c r="F44" s="878" t="n">
        <v>213.7</v>
      </c>
      <c r="G44" s="22" t="n">
        <v>0.75</v>
      </c>
      <c r="H44" s="411" t="n">
        <v>0.5</v>
      </c>
      <c r="I44" s="412" t="n">
        <v>-0.2</v>
      </c>
      <c r="J44" s="879" t="n">
        <v>214.45</v>
      </c>
      <c r="K44" s="320" t="n">
        <v>214.76</v>
      </c>
      <c r="L44" s="22">
        <f>IF(G44=0,"",IF(J$8=J$7,IF(F44&gt;0,IF(C44=1,G44-ROUND(J44-K44,2),G44-ROUND(K44-J44,2)),IF(C44=1,G44-ROUND(K44-J44,2),G44-ROUND(J44-K44,2))),IF(J$8&lt;&gt;J$7,IF(F44&gt;0,IF(C44=1,ROUND(K44-J44,2),ROUND(J44-K44,2)),IF(C44=1,ROUND(J44-K44,2),ROUND(K44-J44,2))))))</f>
        <v/>
      </c>
      <c r="M44" s="200">
        <f>IF(COUNTBLANK(F44)=1,"",IF(C44=0,ROUND(K44-J44,2),IF(C44=1,IF(F44&gt;0,ROUND(K44-J44,2),ROUND(J44-K44,2)),IF(C44=2,IF(F44&gt;0,ROUND(J44-K44,2),ROUND(K44-J44,2))))))</f>
        <v/>
      </c>
      <c r="N44" s="200" t="n">
        <v>0.3</v>
      </c>
      <c r="O44" s="235">
        <f>IF(AND(H44&gt;=M44,M44&gt;=I44),"OK","NG")</f>
        <v/>
      </c>
      <c r="P44" s="151" t="n"/>
      <c r="Q44" s="145" t="n">
        <v>368</v>
      </c>
      <c r="R44" s="880">
        <f>IF(C44=0,F44,IF(F44&gt;0,IF(C44=1,F44+G44,F44-G44),IF(C44=1,F44-G44,F44+G44)))</f>
        <v/>
      </c>
      <c r="S44" s="320" t="n">
        <v>214.76</v>
      </c>
      <c r="T44" s="320" t="n">
        <v>214.754</v>
      </c>
      <c r="U44" s="881" t="n"/>
      <c r="V44" s="881" t="n"/>
      <c r="W44" s="881" t="n"/>
      <c r="X44" s="881" t="n"/>
      <c r="Y44" s="881" t="n"/>
      <c r="Z44" s="881" t="n"/>
      <c r="AA44" s="881" t="n"/>
      <c r="AB44" s="881" t="n"/>
      <c r="AC44" s="881" t="n"/>
      <c r="AD44" s="881" t="n"/>
      <c r="AE44" s="881" t="n"/>
      <c r="AF44" s="881" t="n"/>
      <c r="AG44" s="881" t="n"/>
      <c r="AH44" s="881" t="n"/>
      <c r="AI44" s="881" t="n"/>
      <c r="AJ44" s="881" t="n"/>
      <c r="AK44" s="881" t="n"/>
      <c r="AL44" s="881" t="n"/>
      <c r="AM44" s="881" t="n"/>
      <c r="AN44" s="881" t="n"/>
      <c r="AO44" s="881" t="n"/>
      <c r="AP44" s="881" t="n"/>
      <c r="AQ44" s="881" t="n"/>
      <c r="AR44" s="881" t="n"/>
      <c r="AS44" s="881" t="n"/>
      <c r="AT44" s="881" t="n"/>
      <c r="AU44" s="881" t="n"/>
      <c r="AV44" s="881" t="n"/>
      <c r="AW44" s="881" t="n"/>
      <c r="AX44" s="881" t="n"/>
      <c r="AY44" s="881" t="n"/>
      <c r="AZ44" s="881" t="n"/>
      <c r="BA44" s="881" t="n"/>
      <c r="BB44" s="881" t="n"/>
      <c r="BC44" s="881" t="n"/>
      <c r="BD44" s="881" t="n"/>
      <c r="BE44" s="881" t="n"/>
      <c r="BF44" s="881" t="n"/>
      <c r="BG44" s="881" t="n"/>
      <c r="BH44" s="881" t="n"/>
      <c r="BI44" s="881" t="n"/>
      <c r="BJ44" s="881" t="n"/>
      <c r="BK44" s="881" t="n"/>
      <c r="BL44" s="881" t="n"/>
      <c r="BM44" s="881" t="n"/>
      <c r="BN44" s="881" t="n"/>
      <c r="BO44" s="881" t="n"/>
      <c r="BP44" s="881" t="n"/>
      <c r="BQ44" s="881" t="n"/>
      <c r="BR44" s="881" t="n"/>
      <c r="BS44" s="881" t="n"/>
      <c r="BT44" s="881" t="n"/>
      <c r="BU44" s="881" t="n"/>
      <c r="BV44" s="881" t="n"/>
      <c r="BW44" s="881" t="n"/>
      <c r="BX44" s="881" t="n"/>
      <c r="BY44" s="881" t="n"/>
      <c r="BZ44" s="881" t="n"/>
      <c r="CA44" s="881" t="n"/>
      <c r="CB44" s="881" t="n"/>
      <c r="CC44" s="881" t="n"/>
      <c r="CD44" s="881" t="n"/>
      <c r="CE44" s="881" t="n"/>
      <c r="CF44" s="881" t="n"/>
      <c r="CG44" s="881" t="n"/>
      <c r="CH44" s="881" t="n"/>
      <c r="CI44" s="881" t="n"/>
      <c r="CJ44" s="881" t="n"/>
      <c r="CK44" s="881" t="n"/>
      <c r="CL44" s="881" t="n"/>
      <c r="CM44" s="881" t="n"/>
      <c r="CN44" s="881" t="n"/>
      <c r="CO44" s="881" t="n"/>
      <c r="CP44" s="881" t="n"/>
      <c r="CQ44" s="881" t="n"/>
      <c r="CR44" s="881" t="n"/>
      <c r="CS44" s="881" t="n"/>
      <c r="CT44" s="881" t="n"/>
      <c r="CU44" s="881" t="n"/>
      <c r="CV44" s="881" t="n"/>
      <c r="CW44" s="881" t="n"/>
      <c r="CX44" s="881" t="n"/>
      <c r="CY44" s="881" t="n"/>
      <c r="CZ44" s="881" t="n"/>
      <c r="DA44" s="881" t="n"/>
      <c r="DB44" s="881" t="n"/>
      <c r="DC44" s="881" t="n"/>
      <c r="DD44" s="881" t="n"/>
      <c r="DE44" s="881" t="n"/>
      <c r="DF44" s="881" t="n"/>
      <c r="DG44" s="881" t="n"/>
      <c r="DH44" s="881" t="n"/>
      <c r="DI44" s="881" t="n"/>
      <c r="DJ44" s="881" t="n"/>
      <c r="DK44" s="881" t="n"/>
      <c r="DL44" s="881" t="n"/>
      <c r="DM44" s="881" t="n"/>
      <c r="DN44" s="882" t="n"/>
    </row>
    <row r="45" ht="13.5" customHeight="1" s="820">
      <c r="A45" s="361" t="n">
        <v>369</v>
      </c>
      <c r="B45" s="332" t="inlineStr">
        <is>
          <t>369.Ga端面 Z=</t>
        </is>
      </c>
      <c r="C45" s="639" t="n">
        <v>1</v>
      </c>
      <c r="D45" s="639" t="inlineStr">
        <is>
          <t>Z</t>
        </is>
      </c>
      <c r="E45" s="639" t="inlineStr">
        <is>
          <t>端面</t>
        </is>
      </c>
      <c r="F45" s="878" t="n">
        <v>213.7</v>
      </c>
      <c r="G45" s="22" t="n">
        <v>0.75</v>
      </c>
      <c r="H45" s="411" t="n">
        <v>0.5</v>
      </c>
      <c r="I45" s="412" t="n">
        <v>-0.2</v>
      </c>
      <c r="J45" s="879" t="n">
        <v>214.45</v>
      </c>
      <c r="K45" s="320" t="n">
        <v>214.654</v>
      </c>
      <c r="L45" s="22">
        <f>IF(G45=0,"",IF(J$8=J$7,IF(F45&gt;0,IF(C45=1,G45-ROUND(J45-K45,2),G45-ROUND(K45-J45,2)),IF(C45=1,G45-ROUND(K45-J45,2),G45-ROUND(J45-K45,2))),IF(J$8&lt;&gt;J$7,IF(F45&gt;0,IF(C45=1,ROUND(K45-J45,2),ROUND(J45-K45,2)),IF(C45=1,ROUND(J45-K45,2),ROUND(K45-J45,2))))))</f>
        <v/>
      </c>
      <c r="M45" s="200">
        <f>IF(COUNTBLANK(F45)=1,"",IF(C45=0,ROUND(K45-J45,2),IF(C45=1,IF(F45&gt;0,ROUND(K45-J45,2),ROUND(J45-K45,2)),IF(C45=2,IF(F45&gt;0,ROUND(J45-K45,2),ROUND(K45-J45,2))))))</f>
        <v/>
      </c>
      <c r="N45" s="200" t="n">
        <v>0.21</v>
      </c>
      <c r="O45" s="235">
        <f>IF(AND(H45&gt;=M45,M45&gt;=I45),"OK","NG")</f>
        <v/>
      </c>
      <c r="P45" s="151" t="n"/>
      <c r="Q45" s="145" t="n">
        <v>369</v>
      </c>
      <c r="R45" s="880">
        <f>IF(C45=0,F45,IF(F45&gt;0,IF(C45=1,F45+G45,F45-G45),IF(C45=1,F45-G45,F45+G45)))</f>
        <v/>
      </c>
      <c r="S45" s="320" t="n">
        <v>214.654</v>
      </c>
      <c r="T45" s="320" t="n">
        <v>214.66</v>
      </c>
      <c r="U45" s="881" t="n"/>
      <c r="V45" s="881" t="n"/>
      <c r="W45" s="881" t="n"/>
      <c r="X45" s="881" t="n"/>
      <c r="Y45" s="881" t="n"/>
      <c r="Z45" s="881" t="n"/>
      <c r="AA45" s="881" t="n"/>
      <c r="AB45" s="881" t="n"/>
      <c r="AC45" s="881" t="n"/>
      <c r="AD45" s="881" t="n"/>
      <c r="AE45" s="881" t="n"/>
      <c r="AF45" s="881" t="n"/>
      <c r="AG45" s="881" t="n"/>
      <c r="AH45" s="881" t="n"/>
      <c r="AI45" s="881" t="n"/>
      <c r="AJ45" s="881" t="n"/>
      <c r="AK45" s="881" t="n"/>
      <c r="AL45" s="881" t="n"/>
      <c r="AM45" s="881" t="n"/>
      <c r="AN45" s="881" t="n"/>
      <c r="AO45" s="881" t="n"/>
      <c r="AP45" s="881" t="n"/>
      <c r="AQ45" s="881" t="n"/>
      <c r="AR45" s="881" t="n"/>
      <c r="AS45" s="881" t="n"/>
      <c r="AT45" s="881" t="n"/>
      <c r="AU45" s="881" t="n"/>
      <c r="AV45" s="881" t="n"/>
      <c r="AW45" s="881" t="n"/>
      <c r="AX45" s="881" t="n"/>
      <c r="AY45" s="881" t="n"/>
      <c r="AZ45" s="881" t="n"/>
      <c r="BA45" s="881" t="n"/>
      <c r="BB45" s="881" t="n"/>
      <c r="BC45" s="881" t="n"/>
      <c r="BD45" s="881" t="n"/>
      <c r="BE45" s="881" t="n"/>
      <c r="BF45" s="881" t="n"/>
      <c r="BG45" s="881" t="n"/>
      <c r="BH45" s="881" t="n"/>
      <c r="BI45" s="881" t="n"/>
      <c r="BJ45" s="881" t="n"/>
      <c r="BK45" s="881" t="n"/>
      <c r="BL45" s="881" t="n"/>
      <c r="BM45" s="881" t="n"/>
      <c r="BN45" s="881" t="n"/>
      <c r="BO45" s="881" t="n"/>
      <c r="BP45" s="881" t="n"/>
      <c r="BQ45" s="881" t="n"/>
      <c r="BR45" s="881" t="n"/>
      <c r="BS45" s="881" t="n"/>
      <c r="BT45" s="881" t="n"/>
      <c r="BU45" s="881" t="n"/>
      <c r="BV45" s="881" t="n"/>
      <c r="BW45" s="881" t="n"/>
      <c r="BX45" s="881" t="n"/>
      <c r="BY45" s="881" t="n"/>
      <c r="BZ45" s="881" t="n"/>
      <c r="CA45" s="881" t="n"/>
      <c r="CB45" s="881" t="n"/>
      <c r="CC45" s="881" t="n"/>
      <c r="CD45" s="881" t="n"/>
      <c r="CE45" s="881" t="n"/>
      <c r="CF45" s="881" t="n"/>
      <c r="CG45" s="881" t="n"/>
      <c r="CH45" s="881" t="n"/>
      <c r="CI45" s="881" t="n"/>
      <c r="CJ45" s="881" t="n"/>
      <c r="CK45" s="881" t="n"/>
      <c r="CL45" s="881" t="n"/>
      <c r="CM45" s="881" t="n"/>
      <c r="CN45" s="881" t="n"/>
      <c r="CO45" s="881" t="n"/>
      <c r="CP45" s="881" t="n"/>
      <c r="CQ45" s="881" t="n"/>
      <c r="CR45" s="881" t="n"/>
      <c r="CS45" s="881" t="n"/>
      <c r="CT45" s="881" t="n"/>
      <c r="CU45" s="881" t="n"/>
      <c r="CV45" s="881" t="n"/>
      <c r="CW45" s="881" t="n"/>
      <c r="CX45" s="881" t="n"/>
      <c r="CY45" s="881" t="n"/>
      <c r="CZ45" s="881" t="n"/>
      <c r="DA45" s="881" t="n"/>
      <c r="DB45" s="881" t="n"/>
      <c r="DC45" s="881" t="n"/>
      <c r="DD45" s="881" t="n"/>
      <c r="DE45" s="881" t="n"/>
      <c r="DF45" s="881" t="n"/>
      <c r="DG45" s="881" t="n"/>
      <c r="DH45" s="881" t="n"/>
      <c r="DI45" s="881" t="n"/>
      <c r="DJ45" s="881" t="n"/>
      <c r="DK45" s="881" t="n"/>
      <c r="DL45" s="881" t="n"/>
      <c r="DM45" s="881" t="n"/>
      <c r="DN45" s="882" t="n"/>
    </row>
    <row r="46" ht="13.5" customHeight="1" s="820">
      <c r="A46" s="361" t="n">
        <v>371</v>
      </c>
      <c r="B46" s="332" t="inlineStr">
        <is>
          <t>371.Ga端面 Z=</t>
        </is>
      </c>
      <c r="C46" s="639" t="n">
        <v>1</v>
      </c>
      <c r="D46" s="639" t="inlineStr">
        <is>
          <t>Z</t>
        </is>
      </c>
      <c r="E46" s="639" t="inlineStr">
        <is>
          <t>端面</t>
        </is>
      </c>
      <c r="F46" s="878" t="n">
        <v>213.7</v>
      </c>
      <c r="G46" s="22" t="n">
        <v>0.75</v>
      </c>
      <c r="H46" s="411" t="n">
        <v>0.5</v>
      </c>
      <c r="I46" s="412" t="n">
        <v>-0.2</v>
      </c>
      <c r="J46" s="879" t="n">
        <v>214.45</v>
      </c>
      <c r="K46" s="320" t="n">
        <v>214.728</v>
      </c>
      <c r="L46" s="22">
        <f>IF(G46=0,"",IF(J$8=J$7,IF(F46&gt;0,IF(C46=1,G46-ROUND(J46-K46,2),G46-ROUND(K46-J46,2)),IF(C46=1,G46-ROUND(K46-J46,2),G46-ROUND(J46-K46,2))),IF(J$8&lt;&gt;J$7,IF(F46&gt;0,IF(C46=1,ROUND(K46-J46,2),ROUND(J46-K46,2)),IF(C46=1,ROUND(J46-K46,2),ROUND(K46-J46,2))))))</f>
        <v/>
      </c>
      <c r="M46" s="200">
        <f>IF(COUNTBLANK(F46)=1,"",IF(C46=0,ROUND(K46-J46,2),IF(C46=1,IF(F46&gt;0,ROUND(K46-J46,2),ROUND(J46-K46,2)),IF(C46=2,IF(F46&gt;0,ROUND(J46-K46,2),ROUND(K46-J46,2))))))</f>
        <v/>
      </c>
      <c r="N46" s="200" t="n">
        <v>0.27</v>
      </c>
      <c r="O46" s="235">
        <f>IF(AND(H46&gt;=M46,M46&gt;=I46),"OK","NG")</f>
        <v/>
      </c>
      <c r="P46" s="151" t="n"/>
      <c r="Q46" s="145" t="n">
        <v>371</v>
      </c>
      <c r="R46" s="880">
        <f>IF(C46=0,F46,IF(F46&gt;0,IF(C46=1,F46+G46,F46-G46),IF(C46=1,F46-G46,F46+G46)))</f>
        <v/>
      </c>
      <c r="S46" s="320" t="n">
        <v>214.728</v>
      </c>
      <c r="T46" s="320" t="n">
        <v>214.719</v>
      </c>
      <c r="U46" s="881" t="n"/>
      <c r="V46" s="881" t="n"/>
      <c r="W46" s="881" t="n"/>
      <c r="X46" s="881" t="n"/>
      <c r="Y46" s="881" t="n"/>
      <c r="Z46" s="881" t="n"/>
      <c r="AA46" s="881" t="n"/>
      <c r="AB46" s="881" t="n"/>
      <c r="AC46" s="881" t="n"/>
      <c r="AD46" s="881" t="n"/>
      <c r="AE46" s="881" t="n"/>
      <c r="AF46" s="881" t="n"/>
      <c r="AG46" s="881" t="n"/>
      <c r="AH46" s="881" t="n"/>
      <c r="AI46" s="881" t="n"/>
      <c r="AJ46" s="881" t="n"/>
      <c r="AK46" s="881" t="n"/>
      <c r="AL46" s="881" t="n"/>
      <c r="AM46" s="881" t="n"/>
      <c r="AN46" s="881" t="n"/>
      <c r="AO46" s="881" t="n"/>
      <c r="AP46" s="881" t="n"/>
      <c r="AQ46" s="881" t="n"/>
      <c r="AR46" s="881" t="n"/>
      <c r="AS46" s="881" t="n"/>
      <c r="AT46" s="881" t="n"/>
      <c r="AU46" s="881" t="n"/>
      <c r="AV46" s="881" t="n"/>
      <c r="AW46" s="881" t="n"/>
      <c r="AX46" s="881" t="n"/>
      <c r="AY46" s="881" t="n"/>
      <c r="AZ46" s="881" t="n"/>
      <c r="BA46" s="881" t="n"/>
      <c r="BB46" s="881" t="n"/>
      <c r="BC46" s="881" t="n"/>
      <c r="BD46" s="881" t="n"/>
      <c r="BE46" s="881" t="n"/>
      <c r="BF46" s="881" t="n"/>
      <c r="BG46" s="881" t="n"/>
      <c r="BH46" s="881" t="n"/>
      <c r="BI46" s="881" t="n"/>
      <c r="BJ46" s="881" t="n"/>
      <c r="BK46" s="881" t="n"/>
      <c r="BL46" s="881" t="n"/>
      <c r="BM46" s="881" t="n"/>
      <c r="BN46" s="881" t="n"/>
      <c r="BO46" s="881" t="n"/>
      <c r="BP46" s="881" t="n"/>
      <c r="BQ46" s="881" t="n"/>
      <c r="BR46" s="881" t="n"/>
      <c r="BS46" s="881" t="n"/>
      <c r="BT46" s="881" t="n"/>
      <c r="BU46" s="881" t="n"/>
      <c r="BV46" s="881" t="n"/>
      <c r="BW46" s="881" t="n"/>
      <c r="BX46" s="881" t="n"/>
      <c r="BY46" s="881" t="n"/>
      <c r="BZ46" s="881" t="n"/>
      <c r="CA46" s="881" t="n"/>
      <c r="CB46" s="881" t="n"/>
      <c r="CC46" s="881" t="n"/>
      <c r="CD46" s="881" t="n"/>
      <c r="CE46" s="881" t="n"/>
      <c r="CF46" s="881" t="n"/>
      <c r="CG46" s="881" t="n"/>
      <c r="CH46" s="881" t="n"/>
      <c r="CI46" s="881" t="n"/>
      <c r="CJ46" s="881" t="n"/>
      <c r="CK46" s="881" t="n"/>
      <c r="CL46" s="881" t="n"/>
      <c r="CM46" s="881" t="n"/>
      <c r="CN46" s="881" t="n"/>
      <c r="CO46" s="881" t="n"/>
      <c r="CP46" s="881" t="n"/>
      <c r="CQ46" s="881" t="n"/>
      <c r="CR46" s="881" t="n"/>
      <c r="CS46" s="881" t="n"/>
      <c r="CT46" s="881" t="n"/>
      <c r="CU46" s="881" t="n"/>
      <c r="CV46" s="881" t="n"/>
      <c r="CW46" s="881" t="n"/>
      <c r="CX46" s="881" t="n"/>
      <c r="CY46" s="881" t="n"/>
      <c r="CZ46" s="881" t="n"/>
      <c r="DA46" s="881" t="n"/>
      <c r="DB46" s="881" t="n"/>
      <c r="DC46" s="881" t="n"/>
      <c r="DD46" s="881" t="n"/>
      <c r="DE46" s="881" t="n"/>
      <c r="DF46" s="881" t="n"/>
      <c r="DG46" s="881" t="n"/>
      <c r="DH46" s="881" t="n"/>
      <c r="DI46" s="881" t="n"/>
      <c r="DJ46" s="881" t="n"/>
      <c r="DK46" s="881" t="n"/>
      <c r="DL46" s="881" t="n"/>
      <c r="DM46" s="881" t="n"/>
      <c r="DN46" s="882" t="n"/>
    </row>
    <row r="47" ht="13.5" customHeight="1" s="820">
      <c r="A47" s="361" t="n">
        <v>372</v>
      </c>
      <c r="B47" s="332" t="inlineStr">
        <is>
          <t>372.Ga端面 Z=</t>
        </is>
      </c>
      <c r="C47" s="639" t="n">
        <v>1</v>
      </c>
      <c r="D47" s="639" t="inlineStr">
        <is>
          <t>Z</t>
        </is>
      </c>
      <c r="E47" s="639" t="inlineStr">
        <is>
          <t>端面</t>
        </is>
      </c>
      <c r="F47" s="878" t="n">
        <v>213.7</v>
      </c>
      <c r="G47" s="22" t="n">
        <v>0.75</v>
      </c>
      <c r="H47" s="411" t="n">
        <v>0.5</v>
      </c>
      <c r="I47" s="412" t="n">
        <v>-0.2</v>
      </c>
      <c r="J47" s="879" t="n">
        <v>214.45</v>
      </c>
      <c r="K47" s="320" t="n">
        <v>214.506</v>
      </c>
      <c r="L47" s="22">
        <f>IF(G47=0,"",IF(J$8=J$7,IF(F47&gt;0,IF(C47=1,G47-ROUND(J47-K47,2),G47-ROUND(K47-J47,2)),IF(C47=1,G47-ROUND(K47-J47,2),G47-ROUND(J47-K47,2))),IF(J$8&lt;&gt;J$7,IF(F47&gt;0,IF(C47=1,ROUND(K47-J47,2),ROUND(J47-K47,2)),IF(C47=1,ROUND(J47-K47,2),ROUND(K47-J47,2))))))</f>
        <v/>
      </c>
      <c r="M47" s="200">
        <f>IF(COUNTBLANK(F47)=1,"",IF(C47=0,ROUND(K47-J47,2),IF(C47=1,IF(F47&gt;0,ROUND(K47-J47,2),ROUND(J47-K47,2)),IF(C47=2,IF(F47&gt;0,ROUND(J47-K47,2),ROUND(K47-J47,2))))))</f>
        <v/>
      </c>
      <c r="N47" s="200" t="n">
        <v>0.06</v>
      </c>
      <c r="O47" s="235">
        <f>IF(AND(H47&gt;=M47,M47&gt;=I47),"OK","NG")</f>
        <v/>
      </c>
      <c r="P47" s="151" t="n"/>
      <c r="Q47" s="145" t="n">
        <v>372</v>
      </c>
      <c r="R47" s="880">
        <f>IF(C47=0,F47,IF(F47&gt;0,IF(C47=1,F47+G47,F47-G47),IF(C47=1,F47-G47,F47+G47)))</f>
        <v/>
      </c>
      <c r="S47" s="320" t="n">
        <v>214.506</v>
      </c>
      <c r="T47" s="320" t="n">
        <v>214.509</v>
      </c>
      <c r="U47" s="881" t="n"/>
      <c r="V47" s="881" t="n"/>
      <c r="W47" s="881" t="n"/>
      <c r="X47" s="881" t="n"/>
      <c r="Y47" s="881" t="n"/>
      <c r="Z47" s="881" t="n"/>
      <c r="AA47" s="881" t="n"/>
      <c r="AB47" s="881" t="n"/>
      <c r="AC47" s="881" t="n"/>
      <c r="AD47" s="881" t="n"/>
      <c r="AE47" s="881" t="n"/>
      <c r="AF47" s="881" t="n"/>
      <c r="AG47" s="881" t="n"/>
      <c r="AH47" s="881" t="n"/>
      <c r="AI47" s="881" t="n"/>
      <c r="AJ47" s="881" t="n"/>
      <c r="AK47" s="881" t="n"/>
      <c r="AL47" s="881" t="n"/>
      <c r="AM47" s="881" t="n"/>
      <c r="AN47" s="881" t="n"/>
      <c r="AO47" s="881" t="n"/>
      <c r="AP47" s="881" t="n"/>
      <c r="AQ47" s="881" t="n"/>
      <c r="AR47" s="881" t="n"/>
      <c r="AS47" s="881" t="n"/>
      <c r="AT47" s="881" t="n"/>
      <c r="AU47" s="881" t="n"/>
      <c r="AV47" s="881" t="n"/>
      <c r="AW47" s="881" t="n"/>
      <c r="AX47" s="881" t="n"/>
      <c r="AY47" s="881" t="n"/>
      <c r="AZ47" s="881" t="n"/>
      <c r="BA47" s="881" t="n"/>
      <c r="BB47" s="881" t="n"/>
      <c r="BC47" s="881" t="n"/>
      <c r="BD47" s="881" t="n"/>
      <c r="BE47" s="881" t="n"/>
      <c r="BF47" s="881" t="n"/>
      <c r="BG47" s="881" t="n"/>
      <c r="BH47" s="881" t="n"/>
      <c r="BI47" s="881" t="n"/>
      <c r="BJ47" s="881" t="n"/>
      <c r="BK47" s="881" t="n"/>
      <c r="BL47" s="881" t="n"/>
      <c r="BM47" s="881" t="n"/>
      <c r="BN47" s="881" t="n"/>
      <c r="BO47" s="881" t="n"/>
      <c r="BP47" s="881" t="n"/>
      <c r="BQ47" s="881" t="n"/>
      <c r="BR47" s="881" t="n"/>
      <c r="BS47" s="881" t="n"/>
      <c r="BT47" s="881" t="n"/>
      <c r="BU47" s="881" t="n"/>
      <c r="BV47" s="881" t="n"/>
      <c r="BW47" s="881" t="n"/>
      <c r="BX47" s="881" t="n"/>
      <c r="BY47" s="881" t="n"/>
      <c r="BZ47" s="881" t="n"/>
      <c r="CA47" s="881" t="n"/>
      <c r="CB47" s="881" t="n"/>
      <c r="CC47" s="881" t="n"/>
      <c r="CD47" s="881" t="n"/>
      <c r="CE47" s="881" t="n"/>
      <c r="CF47" s="881" t="n"/>
      <c r="CG47" s="881" t="n"/>
      <c r="CH47" s="881" t="n"/>
      <c r="CI47" s="881" t="n"/>
      <c r="CJ47" s="881" t="n"/>
      <c r="CK47" s="881" t="n"/>
      <c r="CL47" s="881" t="n"/>
      <c r="CM47" s="881" t="n"/>
      <c r="CN47" s="881" t="n"/>
      <c r="CO47" s="881" t="n"/>
      <c r="CP47" s="881" t="n"/>
      <c r="CQ47" s="881" t="n"/>
      <c r="CR47" s="881" t="n"/>
      <c r="CS47" s="881" t="n"/>
      <c r="CT47" s="881" t="n"/>
      <c r="CU47" s="881" t="n"/>
      <c r="CV47" s="881" t="n"/>
      <c r="CW47" s="881" t="n"/>
      <c r="CX47" s="881" t="n"/>
      <c r="CY47" s="881" t="n"/>
      <c r="CZ47" s="881" t="n"/>
      <c r="DA47" s="881" t="n"/>
      <c r="DB47" s="881" t="n"/>
      <c r="DC47" s="881" t="n"/>
      <c r="DD47" s="881" t="n"/>
      <c r="DE47" s="881" t="n"/>
      <c r="DF47" s="881" t="n"/>
      <c r="DG47" s="881" t="n"/>
      <c r="DH47" s="881" t="n"/>
      <c r="DI47" s="881" t="n"/>
      <c r="DJ47" s="881" t="n"/>
      <c r="DK47" s="881" t="n"/>
      <c r="DL47" s="881" t="n"/>
      <c r="DM47" s="881" t="n"/>
      <c r="DN47" s="882" t="n"/>
    </row>
    <row r="48" ht="13.5" customHeight="1" s="820">
      <c r="A48" s="361" t="n">
        <v>373</v>
      </c>
      <c r="B48" s="332" t="inlineStr">
        <is>
          <t>373.Ga端面 Z=</t>
        </is>
      </c>
      <c r="C48" s="639" t="n">
        <v>1</v>
      </c>
      <c r="D48" s="639" t="inlineStr">
        <is>
          <t>Z</t>
        </is>
      </c>
      <c r="E48" s="639" t="inlineStr">
        <is>
          <t>端面</t>
        </is>
      </c>
      <c r="F48" s="878" t="n">
        <v>213.7</v>
      </c>
      <c r="G48" s="22" t="n">
        <v>0.75</v>
      </c>
      <c r="H48" s="411" t="n">
        <v>0.5</v>
      </c>
      <c r="I48" s="412" t="n">
        <v>-0.2</v>
      </c>
      <c r="J48" s="879" t="n">
        <v>214.45</v>
      </c>
      <c r="K48" s="320" t="n">
        <v>214.703</v>
      </c>
      <c r="L48" s="22">
        <f>IF(G48=0,"",IF(J$8=J$7,IF(F48&gt;0,IF(C48=1,G48-ROUND(J48-K48,2),G48-ROUND(K48-J48,2)),IF(C48=1,G48-ROUND(K48-J48,2),G48-ROUND(J48-K48,2))),IF(J$8&lt;&gt;J$7,IF(F48&gt;0,IF(C48=1,ROUND(K48-J48,2),ROUND(J48-K48,2)),IF(C48=1,ROUND(J48-K48,2),ROUND(K48-J48,2))))))</f>
        <v/>
      </c>
      <c r="M48" s="200">
        <f>IF(COUNTBLANK(F48)=1,"",IF(C48=0,ROUND(K48-J48,2),IF(C48=1,IF(F48&gt;0,ROUND(K48-J48,2),ROUND(J48-K48,2)),IF(C48=2,IF(F48&gt;0,ROUND(J48-K48,2),ROUND(K48-J48,2))))))</f>
        <v/>
      </c>
      <c r="N48" s="200" t="n">
        <v>0.23</v>
      </c>
      <c r="O48" s="235">
        <f>IF(AND(H48&gt;=M48,M48&gt;=I48),"OK","NG")</f>
        <v/>
      </c>
      <c r="P48" s="151" t="n"/>
      <c r="Q48" s="145" t="n">
        <v>373</v>
      </c>
      <c r="R48" s="880">
        <f>IF(C48=0,F48,IF(F48&gt;0,IF(C48=1,F48+G48,F48-G48),IF(C48=1,F48-G48,F48+G48)))</f>
        <v/>
      </c>
      <c r="S48" s="320" t="n">
        <v>214.703</v>
      </c>
      <c r="T48" s="320" t="n">
        <v>214.678</v>
      </c>
      <c r="U48" s="881" t="n"/>
      <c r="V48" s="881" t="n"/>
      <c r="W48" s="881" t="n"/>
      <c r="X48" s="881" t="n"/>
      <c r="Y48" s="881" t="n"/>
      <c r="Z48" s="881" t="n"/>
      <c r="AA48" s="881" t="n"/>
      <c r="AB48" s="881" t="n"/>
      <c r="AC48" s="881" t="n"/>
      <c r="AD48" s="881" t="n"/>
      <c r="AE48" s="881" t="n"/>
      <c r="AF48" s="881" t="n"/>
      <c r="AG48" s="881" t="n"/>
      <c r="AH48" s="881" t="n"/>
      <c r="AI48" s="881" t="n"/>
      <c r="AJ48" s="881" t="n"/>
      <c r="AK48" s="881" t="n"/>
      <c r="AL48" s="881" t="n"/>
      <c r="AM48" s="881" t="n"/>
      <c r="AN48" s="881" t="n"/>
      <c r="AO48" s="881" t="n"/>
      <c r="AP48" s="881" t="n"/>
      <c r="AQ48" s="881" t="n"/>
      <c r="AR48" s="881" t="n"/>
      <c r="AS48" s="881" t="n"/>
      <c r="AT48" s="881" t="n"/>
      <c r="AU48" s="881" t="n"/>
      <c r="AV48" s="881" t="n"/>
      <c r="AW48" s="881" t="n"/>
      <c r="AX48" s="881" t="n"/>
      <c r="AY48" s="881" t="n"/>
      <c r="AZ48" s="881" t="n"/>
      <c r="BA48" s="881" t="n"/>
      <c r="BB48" s="881" t="n"/>
      <c r="BC48" s="881" t="n"/>
      <c r="BD48" s="881" t="n"/>
      <c r="BE48" s="881" t="n"/>
      <c r="BF48" s="881" t="n"/>
      <c r="BG48" s="881" t="n"/>
      <c r="BH48" s="881" t="n"/>
      <c r="BI48" s="881" t="n"/>
      <c r="BJ48" s="881" t="n"/>
      <c r="BK48" s="881" t="n"/>
      <c r="BL48" s="881" t="n"/>
      <c r="BM48" s="881" t="n"/>
      <c r="BN48" s="881" t="n"/>
      <c r="BO48" s="881" t="n"/>
      <c r="BP48" s="881" t="n"/>
      <c r="BQ48" s="881" t="n"/>
      <c r="BR48" s="881" t="n"/>
      <c r="BS48" s="881" t="n"/>
      <c r="BT48" s="881" t="n"/>
      <c r="BU48" s="881" t="n"/>
      <c r="BV48" s="881" t="n"/>
      <c r="BW48" s="881" t="n"/>
      <c r="BX48" s="881" t="n"/>
      <c r="BY48" s="881" t="n"/>
      <c r="BZ48" s="881" t="n"/>
      <c r="CA48" s="881" t="n"/>
      <c r="CB48" s="881" t="n"/>
      <c r="CC48" s="881" t="n"/>
      <c r="CD48" s="881" t="n"/>
      <c r="CE48" s="881" t="n"/>
      <c r="CF48" s="881" t="n"/>
      <c r="CG48" s="881" t="n"/>
      <c r="CH48" s="881" t="n"/>
      <c r="CI48" s="881" t="n"/>
      <c r="CJ48" s="881" t="n"/>
      <c r="CK48" s="881" t="n"/>
      <c r="CL48" s="881" t="n"/>
      <c r="CM48" s="881" t="n"/>
      <c r="CN48" s="881" t="n"/>
      <c r="CO48" s="881" t="n"/>
      <c r="CP48" s="881" t="n"/>
      <c r="CQ48" s="881" t="n"/>
      <c r="CR48" s="881" t="n"/>
      <c r="CS48" s="881" t="n"/>
      <c r="CT48" s="881" t="n"/>
      <c r="CU48" s="881" t="n"/>
      <c r="CV48" s="881" t="n"/>
      <c r="CW48" s="881" t="n"/>
      <c r="CX48" s="881" t="n"/>
      <c r="CY48" s="881" t="n"/>
      <c r="CZ48" s="881" t="n"/>
      <c r="DA48" s="881" t="n"/>
      <c r="DB48" s="881" t="n"/>
      <c r="DC48" s="881" t="n"/>
      <c r="DD48" s="881" t="n"/>
      <c r="DE48" s="881" t="n"/>
      <c r="DF48" s="881" t="n"/>
      <c r="DG48" s="881" t="n"/>
      <c r="DH48" s="881" t="n"/>
      <c r="DI48" s="881" t="n"/>
      <c r="DJ48" s="881" t="n"/>
      <c r="DK48" s="881" t="n"/>
      <c r="DL48" s="881" t="n"/>
      <c r="DM48" s="881" t="n"/>
      <c r="DN48" s="882" t="n"/>
    </row>
    <row r="49" ht="13.5" customHeight="1" s="820">
      <c r="A49" s="361" t="n">
        <v>374</v>
      </c>
      <c r="B49" s="332" t="inlineStr">
        <is>
          <t>374.Ga端面 Z=</t>
        </is>
      </c>
      <c r="C49" s="639" t="n">
        <v>1</v>
      </c>
      <c r="D49" s="639" t="inlineStr">
        <is>
          <t>Z</t>
        </is>
      </c>
      <c r="E49" s="639" t="inlineStr">
        <is>
          <t>端面</t>
        </is>
      </c>
      <c r="F49" s="878" t="n">
        <v>213.7</v>
      </c>
      <c r="G49" s="22" t="n">
        <v>0.75</v>
      </c>
      <c r="H49" s="411" t="n">
        <v>0.5</v>
      </c>
      <c r="I49" s="412" t="n">
        <v>-0.2</v>
      </c>
      <c r="J49" s="879" t="n">
        <v>214.45</v>
      </c>
      <c r="K49" s="320" t="n">
        <v>214.575</v>
      </c>
      <c r="L49" s="22">
        <f>IF(G49=0,"",IF(J$8=J$7,IF(F49&gt;0,IF(C49=1,G49-ROUND(J49-K49,2),G49-ROUND(K49-J49,2)),IF(C49=1,G49-ROUND(K49-J49,2),G49-ROUND(J49-K49,2))),IF(J$8&lt;&gt;J$7,IF(F49&gt;0,IF(C49=1,ROUND(K49-J49,2),ROUND(J49-K49,2)),IF(C49=1,ROUND(J49-K49,2),ROUND(K49-J49,2))))))</f>
        <v/>
      </c>
      <c r="M49" s="200">
        <f>IF(COUNTBLANK(F49)=1,"",IF(C49=0,ROUND(K49-J49,2),IF(C49=1,IF(F49&gt;0,ROUND(K49-J49,2),ROUND(J49-K49,2)),IF(C49=2,IF(F49&gt;0,ROUND(J49-K49,2),ROUND(K49-J49,2))))))</f>
        <v/>
      </c>
      <c r="N49" s="200" t="n">
        <v>0.12</v>
      </c>
      <c r="O49" s="235">
        <f>IF(AND(H49&gt;=M49,M49&gt;=I49),"OK","NG")</f>
        <v/>
      </c>
      <c r="P49" s="151" t="n"/>
      <c r="Q49" s="145" t="n">
        <v>374</v>
      </c>
      <c r="R49" s="880">
        <f>IF(C49=0,F49,IF(F49&gt;0,IF(C49=1,F49+G49,F49-G49),IF(C49=1,F49-G49,F49+G49)))</f>
        <v/>
      </c>
      <c r="S49" s="320" t="n">
        <v>214.575</v>
      </c>
      <c r="T49" s="320" t="n">
        <v>214.57</v>
      </c>
      <c r="U49" s="881" t="n"/>
      <c r="V49" s="881" t="n"/>
      <c r="W49" s="881" t="n"/>
      <c r="X49" s="881" t="n"/>
      <c r="Y49" s="881" t="n"/>
      <c r="Z49" s="881" t="n"/>
      <c r="AA49" s="881" t="n"/>
      <c r="AB49" s="881" t="n"/>
      <c r="AC49" s="881" t="n"/>
      <c r="AD49" s="881" t="n"/>
      <c r="AE49" s="881" t="n"/>
      <c r="AF49" s="881" t="n"/>
      <c r="AG49" s="881" t="n"/>
      <c r="AH49" s="881" t="n"/>
      <c r="AI49" s="881" t="n"/>
      <c r="AJ49" s="881" t="n"/>
      <c r="AK49" s="881" t="n"/>
      <c r="AL49" s="881" t="n"/>
      <c r="AM49" s="881" t="n"/>
      <c r="AN49" s="881" t="n"/>
      <c r="AO49" s="881" t="n"/>
      <c r="AP49" s="881" t="n"/>
      <c r="AQ49" s="881" t="n"/>
      <c r="AR49" s="881" t="n"/>
      <c r="AS49" s="881" t="n"/>
      <c r="AT49" s="881" t="n"/>
      <c r="AU49" s="881" t="n"/>
      <c r="AV49" s="881" t="n"/>
      <c r="AW49" s="881" t="n"/>
      <c r="AX49" s="881" t="n"/>
      <c r="AY49" s="881" t="n"/>
      <c r="AZ49" s="881" t="n"/>
      <c r="BA49" s="881" t="n"/>
      <c r="BB49" s="881" t="n"/>
      <c r="BC49" s="881" t="n"/>
      <c r="BD49" s="881" t="n"/>
      <c r="BE49" s="881" t="n"/>
      <c r="BF49" s="881" t="n"/>
      <c r="BG49" s="881" t="n"/>
      <c r="BH49" s="881" t="n"/>
      <c r="BI49" s="881" t="n"/>
      <c r="BJ49" s="881" t="n"/>
      <c r="BK49" s="881" t="n"/>
      <c r="BL49" s="881" t="n"/>
      <c r="BM49" s="881" t="n"/>
      <c r="BN49" s="881" t="n"/>
      <c r="BO49" s="881" t="n"/>
      <c r="BP49" s="881" t="n"/>
      <c r="BQ49" s="881" t="n"/>
      <c r="BR49" s="881" t="n"/>
      <c r="BS49" s="881" t="n"/>
      <c r="BT49" s="881" t="n"/>
      <c r="BU49" s="881" t="n"/>
      <c r="BV49" s="881" t="n"/>
      <c r="BW49" s="881" t="n"/>
      <c r="BX49" s="881" t="n"/>
      <c r="BY49" s="881" t="n"/>
      <c r="BZ49" s="881" t="n"/>
      <c r="CA49" s="881" t="n"/>
      <c r="CB49" s="881" t="n"/>
      <c r="CC49" s="881" t="n"/>
      <c r="CD49" s="881" t="n"/>
      <c r="CE49" s="881" t="n"/>
      <c r="CF49" s="881" t="n"/>
      <c r="CG49" s="881" t="n"/>
      <c r="CH49" s="881" t="n"/>
      <c r="CI49" s="881" t="n"/>
      <c r="CJ49" s="881" t="n"/>
      <c r="CK49" s="881" t="n"/>
      <c r="CL49" s="881" t="n"/>
      <c r="CM49" s="881" t="n"/>
      <c r="CN49" s="881" t="n"/>
      <c r="CO49" s="881" t="n"/>
      <c r="CP49" s="881" t="n"/>
      <c r="CQ49" s="881" t="n"/>
      <c r="CR49" s="881" t="n"/>
      <c r="CS49" s="881" t="n"/>
      <c r="CT49" s="881" t="n"/>
      <c r="CU49" s="881" t="n"/>
      <c r="CV49" s="881" t="n"/>
      <c r="CW49" s="881" t="n"/>
      <c r="CX49" s="881" t="n"/>
      <c r="CY49" s="881" t="n"/>
      <c r="CZ49" s="881" t="n"/>
      <c r="DA49" s="881" t="n"/>
      <c r="DB49" s="881" t="n"/>
      <c r="DC49" s="881" t="n"/>
      <c r="DD49" s="881" t="n"/>
      <c r="DE49" s="881" t="n"/>
      <c r="DF49" s="881" t="n"/>
      <c r="DG49" s="881" t="n"/>
      <c r="DH49" s="881" t="n"/>
      <c r="DI49" s="881" t="n"/>
      <c r="DJ49" s="881" t="n"/>
      <c r="DK49" s="881" t="n"/>
      <c r="DL49" s="881" t="n"/>
      <c r="DM49" s="881" t="n"/>
      <c r="DN49" s="882" t="n"/>
    </row>
    <row r="50" ht="13.5" customHeight="1" s="820">
      <c r="A50" s="361" t="n">
        <v>375</v>
      </c>
      <c r="B50" s="332" t="inlineStr">
        <is>
          <t>375.Ga端面 Z=</t>
        </is>
      </c>
      <c r="C50" s="639" t="n">
        <v>1</v>
      </c>
      <c r="D50" s="639" t="inlineStr">
        <is>
          <t>Z</t>
        </is>
      </c>
      <c r="E50" s="639" t="inlineStr">
        <is>
          <t>端面</t>
        </is>
      </c>
      <c r="F50" s="878" t="n">
        <v>213.7</v>
      </c>
      <c r="G50" s="22" t="n">
        <v>0.75</v>
      </c>
      <c r="H50" s="411" t="n">
        <v>0.5</v>
      </c>
      <c r="I50" s="412" t="n">
        <v>-0.2</v>
      </c>
      <c r="J50" s="879" t="n">
        <v>214.45</v>
      </c>
      <c r="K50" s="320" t="n">
        <v>214.535</v>
      </c>
      <c r="L50" s="22">
        <f>IF(G50=0,"",IF(J$8=J$7,IF(F50&gt;0,IF(C50=1,G50-ROUND(J50-K50,2),G50-ROUND(K50-J50,2)),IF(C50=1,G50-ROUND(K50-J50,2),G50-ROUND(J50-K50,2))),IF(J$8&lt;&gt;J$7,IF(F50&gt;0,IF(C50=1,ROUND(K50-J50,2),ROUND(J50-K50,2)),IF(C50=1,ROUND(J50-K50,2),ROUND(K50-J50,2))))))</f>
        <v/>
      </c>
      <c r="M50" s="200">
        <f>IF(COUNTBLANK(F50)=1,"",IF(C50=0,ROUND(K50-J50,2),IF(C50=1,IF(F50&gt;0,ROUND(K50-J50,2),ROUND(J50-K50,2)),IF(C50=2,IF(F50&gt;0,ROUND(J50-K50,2),ROUND(K50-J50,2))))))</f>
        <v/>
      </c>
      <c r="N50" s="200" t="n">
        <v>0.07000000000000001</v>
      </c>
      <c r="O50" s="235">
        <f>IF(AND(H50&gt;=M50,M50&gt;=I50),"OK","NG")</f>
        <v/>
      </c>
      <c r="P50" s="151" t="n"/>
      <c r="Q50" s="145" t="n">
        <v>375</v>
      </c>
      <c r="R50" s="880">
        <f>IF(C50=0,F50,IF(F50&gt;0,IF(C50=1,F50+G50,F50-G50),IF(C50=1,F50-G50,F50+G50)))</f>
        <v/>
      </c>
      <c r="S50" s="320" t="n">
        <v>214.535</v>
      </c>
      <c r="T50" s="320" t="n">
        <v>214.521</v>
      </c>
      <c r="U50" s="881" t="n"/>
      <c r="V50" s="881" t="n"/>
      <c r="W50" s="881" t="n"/>
      <c r="X50" s="881" t="n"/>
      <c r="Y50" s="881" t="n"/>
      <c r="Z50" s="881" t="n"/>
      <c r="AA50" s="881" t="n"/>
      <c r="AB50" s="881" t="n"/>
      <c r="AC50" s="881" t="n"/>
      <c r="AD50" s="881" t="n"/>
      <c r="AE50" s="881" t="n"/>
      <c r="AF50" s="881" t="n"/>
      <c r="AG50" s="881" t="n"/>
      <c r="AH50" s="881" t="n"/>
      <c r="AI50" s="881" t="n"/>
      <c r="AJ50" s="881" t="n"/>
      <c r="AK50" s="881" t="n"/>
      <c r="AL50" s="881" t="n"/>
      <c r="AM50" s="881" t="n"/>
      <c r="AN50" s="881" t="n"/>
      <c r="AO50" s="881" t="n"/>
      <c r="AP50" s="881" t="n"/>
      <c r="AQ50" s="881" t="n"/>
      <c r="AR50" s="881" t="n"/>
      <c r="AS50" s="881" t="n"/>
      <c r="AT50" s="881" t="n"/>
      <c r="AU50" s="881" t="n"/>
      <c r="AV50" s="881" t="n"/>
      <c r="AW50" s="881" t="n"/>
      <c r="AX50" s="881" t="n"/>
      <c r="AY50" s="881" t="n"/>
      <c r="AZ50" s="881" t="n"/>
      <c r="BA50" s="881" t="n"/>
      <c r="BB50" s="881" t="n"/>
      <c r="BC50" s="881" t="n"/>
      <c r="BD50" s="881" t="n"/>
      <c r="BE50" s="881" t="n"/>
      <c r="BF50" s="881" t="n"/>
      <c r="BG50" s="881" t="n"/>
      <c r="BH50" s="881" t="n"/>
      <c r="BI50" s="881" t="n"/>
      <c r="BJ50" s="881" t="n"/>
      <c r="BK50" s="881" t="n"/>
      <c r="BL50" s="881" t="n"/>
      <c r="BM50" s="881" t="n"/>
      <c r="BN50" s="881" t="n"/>
      <c r="BO50" s="881" t="n"/>
      <c r="BP50" s="881" t="n"/>
      <c r="BQ50" s="881" t="n"/>
      <c r="BR50" s="881" t="n"/>
      <c r="BS50" s="881" t="n"/>
      <c r="BT50" s="881" t="n"/>
      <c r="BU50" s="881" t="n"/>
      <c r="BV50" s="881" t="n"/>
      <c r="BW50" s="881" t="n"/>
      <c r="BX50" s="881" t="n"/>
      <c r="BY50" s="881" t="n"/>
      <c r="BZ50" s="881" t="n"/>
      <c r="CA50" s="881" t="n"/>
      <c r="CB50" s="881" t="n"/>
      <c r="CC50" s="881" t="n"/>
      <c r="CD50" s="881" t="n"/>
      <c r="CE50" s="881" t="n"/>
      <c r="CF50" s="881" t="n"/>
      <c r="CG50" s="881" t="n"/>
      <c r="CH50" s="881" t="n"/>
      <c r="CI50" s="881" t="n"/>
      <c r="CJ50" s="881" t="n"/>
      <c r="CK50" s="881" t="n"/>
      <c r="CL50" s="881" t="n"/>
      <c r="CM50" s="881" t="n"/>
      <c r="CN50" s="881" t="n"/>
      <c r="CO50" s="881" t="n"/>
      <c r="CP50" s="881" t="n"/>
      <c r="CQ50" s="881" t="n"/>
      <c r="CR50" s="881" t="n"/>
      <c r="CS50" s="881" t="n"/>
      <c r="CT50" s="881" t="n"/>
      <c r="CU50" s="881" t="n"/>
      <c r="CV50" s="881" t="n"/>
      <c r="CW50" s="881" t="n"/>
      <c r="CX50" s="881" t="n"/>
      <c r="CY50" s="881" t="n"/>
      <c r="CZ50" s="881" t="n"/>
      <c r="DA50" s="881" t="n"/>
      <c r="DB50" s="881" t="n"/>
      <c r="DC50" s="881" t="n"/>
      <c r="DD50" s="881" t="n"/>
      <c r="DE50" s="881" t="n"/>
      <c r="DF50" s="881" t="n"/>
      <c r="DG50" s="881" t="n"/>
      <c r="DH50" s="881" t="n"/>
      <c r="DI50" s="881" t="n"/>
      <c r="DJ50" s="881" t="n"/>
      <c r="DK50" s="881" t="n"/>
      <c r="DL50" s="881" t="n"/>
      <c r="DM50" s="881" t="n"/>
      <c r="DN50" s="882" t="n"/>
    </row>
    <row r="51" ht="13.5" customHeight="1" s="820">
      <c r="A51" s="361" t="n">
        <v>376</v>
      </c>
      <c r="B51" s="332" t="inlineStr">
        <is>
          <t>376.Ga端面 Z=</t>
        </is>
      </c>
      <c r="C51" s="639" t="n">
        <v>1</v>
      </c>
      <c r="D51" s="639" t="inlineStr">
        <is>
          <t>Z</t>
        </is>
      </c>
      <c r="E51" s="639" t="inlineStr">
        <is>
          <t>端面</t>
        </is>
      </c>
      <c r="F51" s="878" t="n">
        <v>213.7</v>
      </c>
      <c r="G51" s="22" t="n">
        <v>0.75</v>
      </c>
      <c r="H51" s="411" t="n">
        <v>0.5</v>
      </c>
      <c r="I51" s="412" t="n">
        <v>-0.2</v>
      </c>
      <c r="J51" s="879" t="n">
        <v>214.45</v>
      </c>
      <c r="K51" s="320" t="n">
        <v>214.606</v>
      </c>
      <c r="L51" s="22">
        <f>IF(G51=0,"",IF(J$8=J$7,IF(F51&gt;0,IF(C51=1,G51-ROUND(J51-K51,2),G51-ROUND(K51-J51,2)),IF(C51=1,G51-ROUND(K51-J51,2),G51-ROUND(J51-K51,2))),IF(J$8&lt;&gt;J$7,IF(F51&gt;0,IF(C51=1,ROUND(K51-J51,2),ROUND(J51-K51,2)),IF(C51=1,ROUND(J51-K51,2),ROUND(K51-J51,2))))))</f>
        <v/>
      </c>
      <c r="M51" s="200">
        <f>IF(COUNTBLANK(F51)=1,"",IF(C51=0,ROUND(K51-J51,2),IF(C51=1,IF(F51&gt;0,ROUND(K51-J51,2),ROUND(J51-K51,2)),IF(C51=2,IF(F51&gt;0,ROUND(J51-K51,2),ROUND(K51-J51,2))))))</f>
        <v/>
      </c>
      <c r="N51" s="200" t="n">
        <v>0.17</v>
      </c>
      <c r="O51" s="235">
        <f>IF(AND(H51&gt;=M51,M51&gt;=I51),"OK","NG")</f>
        <v/>
      </c>
      <c r="P51" s="151" t="n"/>
      <c r="Q51" s="145" t="n">
        <v>376</v>
      </c>
      <c r="R51" s="880">
        <f>IF(C51=0,F51,IF(F51&gt;0,IF(C51=1,F51+G51,F51-G51),IF(C51=1,F51-G51,F51+G51)))</f>
        <v/>
      </c>
      <c r="S51" s="320" t="n">
        <v>214.606</v>
      </c>
      <c r="T51" s="320" t="n">
        <v>214.623</v>
      </c>
      <c r="U51" s="881" t="n"/>
      <c r="V51" s="881" t="n"/>
      <c r="W51" s="881" t="n"/>
      <c r="X51" s="881" t="n"/>
      <c r="Y51" s="881" t="n"/>
      <c r="Z51" s="881" t="n"/>
      <c r="AA51" s="881" t="n"/>
      <c r="AB51" s="881" t="n"/>
      <c r="AC51" s="881" t="n"/>
      <c r="AD51" s="881" t="n"/>
      <c r="AE51" s="881" t="n"/>
      <c r="AF51" s="881" t="n"/>
      <c r="AG51" s="881" t="n"/>
      <c r="AH51" s="881" t="n"/>
      <c r="AI51" s="881" t="n"/>
      <c r="AJ51" s="881" t="n"/>
      <c r="AK51" s="881" t="n"/>
      <c r="AL51" s="881" t="n"/>
      <c r="AM51" s="881" t="n"/>
      <c r="AN51" s="881" t="n"/>
      <c r="AO51" s="881" t="n"/>
      <c r="AP51" s="881" t="n"/>
      <c r="AQ51" s="881" t="n"/>
      <c r="AR51" s="881" t="n"/>
      <c r="AS51" s="881" t="n"/>
      <c r="AT51" s="881" t="n"/>
      <c r="AU51" s="881" t="n"/>
      <c r="AV51" s="881" t="n"/>
      <c r="AW51" s="881" t="n"/>
      <c r="AX51" s="881" t="n"/>
      <c r="AY51" s="881" t="n"/>
      <c r="AZ51" s="881" t="n"/>
      <c r="BA51" s="881" t="n"/>
      <c r="BB51" s="881" t="n"/>
      <c r="BC51" s="881" t="n"/>
      <c r="BD51" s="881" t="n"/>
      <c r="BE51" s="881" t="n"/>
      <c r="BF51" s="881" t="n"/>
      <c r="BG51" s="881" t="n"/>
      <c r="BH51" s="881" t="n"/>
      <c r="BI51" s="881" t="n"/>
      <c r="BJ51" s="881" t="n"/>
      <c r="BK51" s="881" t="n"/>
      <c r="BL51" s="881" t="n"/>
      <c r="BM51" s="881" t="n"/>
      <c r="BN51" s="881" t="n"/>
      <c r="BO51" s="881" t="n"/>
      <c r="BP51" s="881" t="n"/>
      <c r="BQ51" s="881" t="n"/>
      <c r="BR51" s="881" t="n"/>
      <c r="BS51" s="881" t="n"/>
      <c r="BT51" s="881" t="n"/>
      <c r="BU51" s="881" t="n"/>
      <c r="BV51" s="881" t="n"/>
      <c r="BW51" s="881" t="n"/>
      <c r="BX51" s="881" t="n"/>
      <c r="BY51" s="881" t="n"/>
      <c r="BZ51" s="881" t="n"/>
      <c r="CA51" s="881" t="n"/>
      <c r="CB51" s="881" t="n"/>
      <c r="CC51" s="881" t="n"/>
      <c r="CD51" s="881" t="n"/>
      <c r="CE51" s="881" t="n"/>
      <c r="CF51" s="881" t="n"/>
      <c r="CG51" s="881" t="n"/>
      <c r="CH51" s="881" t="n"/>
      <c r="CI51" s="881" t="n"/>
      <c r="CJ51" s="881" t="n"/>
      <c r="CK51" s="881" t="n"/>
      <c r="CL51" s="881" t="n"/>
      <c r="CM51" s="881" t="n"/>
      <c r="CN51" s="881" t="n"/>
      <c r="CO51" s="881" t="n"/>
      <c r="CP51" s="881" t="n"/>
      <c r="CQ51" s="881" t="n"/>
      <c r="CR51" s="881" t="n"/>
      <c r="CS51" s="881" t="n"/>
      <c r="CT51" s="881" t="n"/>
      <c r="CU51" s="881" t="n"/>
      <c r="CV51" s="881" t="n"/>
      <c r="CW51" s="881" t="n"/>
      <c r="CX51" s="881" t="n"/>
      <c r="CY51" s="881" t="n"/>
      <c r="CZ51" s="881" t="n"/>
      <c r="DA51" s="881" t="n"/>
      <c r="DB51" s="881" t="n"/>
      <c r="DC51" s="881" t="n"/>
      <c r="DD51" s="881" t="n"/>
      <c r="DE51" s="881" t="n"/>
      <c r="DF51" s="881" t="n"/>
      <c r="DG51" s="881" t="n"/>
      <c r="DH51" s="881" t="n"/>
      <c r="DI51" s="881" t="n"/>
      <c r="DJ51" s="881" t="n"/>
      <c r="DK51" s="881" t="n"/>
      <c r="DL51" s="881" t="n"/>
      <c r="DM51" s="881" t="n"/>
      <c r="DN51" s="882" t="n"/>
    </row>
    <row r="52" ht="13.5" customHeight="1" s="820">
      <c r="A52" s="361" t="n">
        <v>377</v>
      </c>
      <c r="B52" s="332" t="inlineStr">
        <is>
          <t>377.Ga端面 Z=</t>
        </is>
      </c>
      <c r="C52" s="639" t="n">
        <v>1</v>
      </c>
      <c r="D52" s="639" t="inlineStr">
        <is>
          <t>Z</t>
        </is>
      </c>
      <c r="E52" s="639" t="inlineStr">
        <is>
          <t>端面</t>
        </is>
      </c>
      <c r="F52" s="878" t="n">
        <v>213.7</v>
      </c>
      <c r="G52" s="22" t="n">
        <v>0.75</v>
      </c>
      <c r="H52" s="411" t="n">
        <v>0.5</v>
      </c>
      <c r="I52" s="412" t="n">
        <v>-0.2</v>
      </c>
      <c r="J52" s="879" t="n">
        <v>214.45</v>
      </c>
      <c r="K52" s="320" t="n">
        <v>214.833</v>
      </c>
      <c r="L52" s="22">
        <f>IF(G52=0,"",IF(J$8=J$7,IF(F52&gt;0,IF(C52=1,G52-ROUND(J52-K52,2),G52-ROUND(K52-J52,2)),IF(C52=1,G52-ROUND(K52-J52,2),G52-ROUND(J52-K52,2))),IF(J$8&lt;&gt;J$7,IF(F52&gt;0,IF(C52=1,ROUND(K52-J52,2),ROUND(J52-K52,2)),IF(C52=1,ROUND(J52-K52,2),ROUND(K52-J52,2))))))</f>
        <v/>
      </c>
      <c r="M52" s="200">
        <f>IF(COUNTBLANK(F52)=1,"",IF(C52=0,ROUND(K52-J52,2),IF(C52=1,IF(F52&gt;0,ROUND(K52-J52,2),ROUND(J52-K52,2)),IF(C52=2,IF(F52&gt;0,ROUND(J52-K52,2),ROUND(K52-J52,2))))))</f>
        <v/>
      </c>
      <c r="N52" s="200" t="n">
        <v>0.41</v>
      </c>
      <c r="O52" s="235">
        <f>IF(AND(H52&gt;=M52,M52&gt;=I52),"OK","NG")</f>
        <v/>
      </c>
      <c r="P52" s="151" t="n"/>
      <c r="Q52" s="145" t="n">
        <v>377</v>
      </c>
      <c r="R52" s="880">
        <f>IF(C52=0,F52,IF(F52&gt;0,IF(C52=1,F52+G52,F52-G52),IF(C52=1,F52-G52,F52+G52)))</f>
        <v/>
      </c>
      <c r="S52" s="320" t="n">
        <v>214.833</v>
      </c>
      <c r="T52" s="320" t="n">
        <v>214.857</v>
      </c>
      <c r="U52" s="881" t="n"/>
      <c r="V52" s="881" t="n"/>
      <c r="W52" s="881" t="n"/>
      <c r="X52" s="881" t="n"/>
      <c r="Y52" s="881" t="n"/>
      <c r="Z52" s="881" t="n"/>
      <c r="AA52" s="881" t="n"/>
      <c r="AB52" s="881" t="n"/>
      <c r="AC52" s="881" t="n"/>
      <c r="AD52" s="881" t="n"/>
      <c r="AE52" s="881" t="n"/>
      <c r="AF52" s="881" t="n"/>
      <c r="AG52" s="881" t="n"/>
      <c r="AH52" s="881" t="n"/>
      <c r="AI52" s="881" t="n"/>
      <c r="AJ52" s="881" t="n"/>
      <c r="AK52" s="881" t="n"/>
      <c r="AL52" s="881" t="n"/>
      <c r="AM52" s="881" t="n"/>
      <c r="AN52" s="881" t="n"/>
      <c r="AO52" s="881" t="n"/>
      <c r="AP52" s="881" t="n"/>
      <c r="AQ52" s="881" t="n"/>
      <c r="AR52" s="881" t="n"/>
      <c r="AS52" s="881" t="n"/>
      <c r="AT52" s="881" t="n"/>
      <c r="AU52" s="881" t="n"/>
      <c r="AV52" s="881" t="n"/>
      <c r="AW52" s="881" t="n"/>
      <c r="AX52" s="881" t="n"/>
      <c r="AY52" s="881" t="n"/>
      <c r="AZ52" s="881" t="n"/>
      <c r="BA52" s="881" t="n"/>
      <c r="BB52" s="881" t="n"/>
      <c r="BC52" s="881" t="n"/>
      <c r="BD52" s="881" t="n"/>
      <c r="BE52" s="881" t="n"/>
      <c r="BF52" s="881" t="n"/>
      <c r="BG52" s="881" t="n"/>
      <c r="BH52" s="881" t="n"/>
      <c r="BI52" s="881" t="n"/>
      <c r="BJ52" s="881" t="n"/>
      <c r="BK52" s="881" t="n"/>
      <c r="BL52" s="881" t="n"/>
      <c r="BM52" s="881" t="n"/>
      <c r="BN52" s="881" t="n"/>
      <c r="BO52" s="881" t="n"/>
      <c r="BP52" s="881" t="n"/>
      <c r="BQ52" s="881" t="n"/>
      <c r="BR52" s="881" t="n"/>
      <c r="BS52" s="881" t="n"/>
      <c r="BT52" s="881" t="n"/>
      <c r="BU52" s="881" t="n"/>
      <c r="BV52" s="881" t="n"/>
      <c r="BW52" s="881" t="n"/>
      <c r="BX52" s="881" t="n"/>
      <c r="BY52" s="881" t="n"/>
      <c r="BZ52" s="881" t="n"/>
      <c r="CA52" s="881" t="n"/>
      <c r="CB52" s="881" t="n"/>
      <c r="CC52" s="881" t="n"/>
      <c r="CD52" s="881" t="n"/>
      <c r="CE52" s="881" t="n"/>
      <c r="CF52" s="881" t="n"/>
      <c r="CG52" s="881" t="n"/>
      <c r="CH52" s="881" t="n"/>
      <c r="CI52" s="881" t="n"/>
      <c r="CJ52" s="881" t="n"/>
      <c r="CK52" s="881" t="n"/>
      <c r="CL52" s="881" t="n"/>
      <c r="CM52" s="881" t="n"/>
      <c r="CN52" s="881" t="n"/>
      <c r="CO52" s="881" t="n"/>
      <c r="CP52" s="881" t="n"/>
      <c r="CQ52" s="881" t="n"/>
      <c r="CR52" s="881" t="n"/>
      <c r="CS52" s="881" t="n"/>
      <c r="CT52" s="881" t="n"/>
      <c r="CU52" s="881" t="n"/>
      <c r="CV52" s="881" t="n"/>
      <c r="CW52" s="881" t="n"/>
      <c r="CX52" s="881" t="n"/>
      <c r="CY52" s="881" t="n"/>
      <c r="CZ52" s="881" t="n"/>
      <c r="DA52" s="881" t="n"/>
      <c r="DB52" s="881" t="n"/>
      <c r="DC52" s="881" t="n"/>
      <c r="DD52" s="881" t="n"/>
      <c r="DE52" s="881" t="n"/>
      <c r="DF52" s="881" t="n"/>
      <c r="DG52" s="881" t="n"/>
      <c r="DH52" s="881" t="n"/>
      <c r="DI52" s="881" t="n"/>
      <c r="DJ52" s="881" t="n"/>
      <c r="DK52" s="881" t="n"/>
      <c r="DL52" s="881" t="n"/>
      <c r="DM52" s="881" t="n"/>
      <c r="DN52" s="882" t="n"/>
    </row>
    <row r="53" ht="13.5" customHeight="1" s="820">
      <c r="A53" s="361" t="n">
        <v>378</v>
      </c>
      <c r="B53" s="332" t="inlineStr">
        <is>
          <t>378.Ga端面 Z=</t>
        </is>
      </c>
      <c r="C53" s="639" t="n">
        <v>1</v>
      </c>
      <c r="D53" s="639" t="inlineStr">
        <is>
          <t>Z</t>
        </is>
      </c>
      <c r="E53" s="639" t="inlineStr">
        <is>
          <t>端面</t>
        </is>
      </c>
      <c r="F53" s="878" t="n">
        <v>213.7</v>
      </c>
      <c r="G53" s="22" t="n">
        <v>0.75</v>
      </c>
      <c r="H53" s="411" t="n">
        <v>0.5</v>
      </c>
      <c r="I53" s="412" t="n">
        <v>-0.2</v>
      </c>
      <c r="J53" s="879" t="n">
        <v>214.45</v>
      </c>
      <c r="K53" s="320" t="n">
        <v>214.592</v>
      </c>
      <c r="L53" s="22">
        <f>IF(G53=0,"",IF(J$8=J$7,IF(F53&gt;0,IF(C53=1,G53-ROUND(J53-K53,2),G53-ROUND(K53-J53,2)),IF(C53=1,G53-ROUND(K53-J53,2),G53-ROUND(J53-K53,2))),IF(J$8&lt;&gt;J$7,IF(F53&gt;0,IF(C53=1,ROUND(K53-J53,2),ROUND(J53-K53,2)),IF(C53=1,ROUND(J53-K53,2),ROUND(K53-J53,2))))))</f>
        <v/>
      </c>
      <c r="M53" s="200">
        <f>IF(COUNTBLANK(F53)=1,"",IF(C53=0,ROUND(K53-J53,2),IF(C53=1,IF(F53&gt;0,ROUND(K53-J53,2),ROUND(J53-K53,2)),IF(C53=2,IF(F53&gt;0,ROUND(J53-K53,2),ROUND(K53-J53,2))))))</f>
        <v/>
      </c>
      <c r="N53" s="200" t="n">
        <v>0.14</v>
      </c>
      <c r="O53" s="235">
        <f>IF(AND(H53&gt;=M53,M53&gt;=I53),"OK","NG")</f>
        <v/>
      </c>
      <c r="P53" s="151" t="n"/>
      <c r="Q53" s="145" t="n">
        <v>378</v>
      </c>
      <c r="R53" s="880">
        <f>IF(C53=0,F53,IF(F53&gt;0,IF(C53=1,F53+G53,F53-G53),IF(C53=1,F53-G53,F53+G53)))</f>
        <v/>
      </c>
      <c r="S53" s="320" t="n">
        <v>214.592</v>
      </c>
      <c r="T53" s="320" t="n">
        <v>214.588</v>
      </c>
      <c r="U53" s="881" t="n"/>
      <c r="V53" s="881" t="n"/>
      <c r="W53" s="881" t="n"/>
      <c r="X53" s="881" t="n"/>
      <c r="Y53" s="881" t="n"/>
      <c r="Z53" s="881" t="n"/>
      <c r="AA53" s="881" t="n"/>
      <c r="AB53" s="881" t="n"/>
      <c r="AC53" s="881" t="n"/>
      <c r="AD53" s="881" t="n"/>
      <c r="AE53" s="881" t="n"/>
      <c r="AF53" s="881" t="n"/>
      <c r="AG53" s="881" t="n"/>
      <c r="AH53" s="881" t="n"/>
      <c r="AI53" s="881" t="n"/>
      <c r="AJ53" s="881" t="n"/>
      <c r="AK53" s="881" t="n"/>
      <c r="AL53" s="881" t="n"/>
      <c r="AM53" s="881" t="n"/>
      <c r="AN53" s="881" t="n"/>
      <c r="AO53" s="881" t="n"/>
      <c r="AP53" s="881" t="n"/>
      <c r="AQ53" s="881" t="n"/>
      <c r="AR53" s="881" t="n"/>
      <c r="AS53" s="881" t="n"/>
      <c r="AT53" s="881" t="n"/>
      <c r="AU53" s="881" t="n"/>
      <c r="AV53" s="881" t="n"/>
      <c r="AW53" s="881" t="n"/>
      <c r="AX53" s="881" t="n"/>
      <c r="AY53" s="881" t="n"/>
      <c r="AZ53" s="881" t="n"/>
      <c r="BA53" s="881" t="n"/>
      <c r="BB53" s="881" t="n"/>
      <c r="BC53" s="881" t="n"/>
      <c r="BD53" s="881" t="n"/>
      <c r="BE53" s="881" t="n"/>
      <c r="BF53" s="881" t="n"/>
      <c r="BG53" s="881" t="n"/>
      <c r="BH53" s="881" t="n"/>
      <c r="BI53" s="881" t="n"/>
      <c r="BJ53" s="881" t="n"/>
      <c r="BK53" s="881" t="n"/>
      <c r="BL53" s="881" t="n"/>
      <c r="BM53" s="881" t="n"/>
      <c r="BN53" s="881" t="n"/>
      <c r="BO53" s="881" t="n"/>
      <c r="BP53" s="881" t="n"/>
      <c r="BQ53" s="881" t="n"/>
      <c r="BR53" s="881" t="n"/>
      <c r="BS53" s="881" t="n"/>
      <c r="BT53" s="881" t="n"/>
      <c r="BU53" s="881" t="n"/>
      <c r="BV53" s="881" t="n"/>
      <c r="BW53" s="881" t="n"/>
      <c r="BX53" s="881" t="n"/>
      <c r="BY53" s="881" t="n"/>
      <c r="BZ53" s="881" t="n"/>
      <c r="CA53" s="881" t="n"/>
      <c r="CB53" s="881" t="n"/>
      <c r="CC53" s="881" t="n"/>
      <c r="CD53" s="881" t="n"/>
      <c r="CE53" s="881" t="n"/>
      <c r="CF53" s="881" t="n"/>
      <c r="CG53" s="881" t="n"/>
      <c r="CH53" s="881" t="n"/>
      <c r="CI53" s="881" t="n"/>
      <c r="CJ53" s="881" t="n"/>
      <c r="CK53" s="881" t="n"/>
      <c r="CL53" s="881" t="n"/>
      <c r="CM53" s="881" t="n"/>
      <c r="CN53" s="881" t="n"/>
      <c r="CO53" s="881" t="n"/>
      <c r="CP53" s="881" t="n"/>
      <c r="CQ53" s="881" t="n"/>
      <c r="CR53" s="881" t="n"/>
      <c r="CS53" s="881" t="n"/>
      <c r="CT53" s="881" t="n"/>
      <c r="CU53" s="881" t="n"/>
      <c r="CV53" s="881" t="n"/>
      <c r="CW53" s="881" t="n"/>
      <c r="CX53" s="881" t="n"/>
      <c r="CY53" s="881" t="n"/>
      <c r="CZ53" s="881" t="n"/>
      <c r="DA53" s="881" t="n"/>
      <c r="DB53" s="881" t="n"/>
      <c r="DC53" s="881" t="n"/>
      <c r="DD53" s="881" t="n"/>
      <c r="DE53" s="881" t="n"/>
      <c r="DF53" s="881" t="n"/>
      <c r="DG53" s="881" t="n"/>
      <c r="DH53" s="881" t="n"/>
      <c r="DI53" s="881" t="n"/>
      <c r="DJ53" s="881" t="n"/>
      <c r="DK53" s="881" t="n"/>
      <c r="DL53" s="881" t="n"/>
      <c r="DM53" s="881" t="n"/>
      <c r="DN53" s="882" t="n"/>
    </row>
    <row r="54" ht="13.5" customHeight="1" s="820">
      <c r="A54" s="361" t="n">
        <v>379</v>
      </c>
      <c r="B54" s="332" t="inlineStr">
        <is>
          <t>379.Ga端面 Z=</t>
        </is>
      </c>
      <c r="C54" s="639" t="n">
        <v>1</v>
      </c>
      <c r="D54" s="639" t="inlineStr">
        <is>
          <t>Z</t>
        </is>
      </c>
      <c r="E54" s="639" t="inlineStr">
        <is>
          <t>端面</t>
        </is>
      </c>
      <c r="F54" s="878" t="n">
        <v>213.7</v>
      </c>
      <c r="G54" s="22" t="n">
        <v>0.75</v>
      </c>
      <c r="H54" s="411" t="n">
        <v>0.5</v>
      </c>
      <c r="I54" s="412" t="n">
        <v>-0.2</v>
      </c>
      <c r="J54" s="879" t="n">
        <v>214.45</v>
      </c>
      <c r="K54" s="320" t="n">
        <v>214.846</v>
      </c>
      <c r="L54" s="22">
        <f>IF(G54=0,"",IF(J$8=J$7,IF(F54&gt;0,IF(C54=1,G54-ROUND(J54-K54,2),G54-ROUND(K54-J54,2)),IF(C54=1,G54-ROUND(K54-J54,2),G54-ROUND(J54-K54,2))),IF(J$8&lt;&gt;J$7,IF(F54&gt;0,IF(C54=1,ROUND(K54-J54,2),ROUND(J54-K54,2)),IF(C54=1,ROUND(J54-K54,2),ROUND(K54-J54,2))))))</f>
        <v/>
      </c>
      <c r="M54" s="200">
        <f>IF(COUNTBLANK(F54)=1,"",IF(C54=0,ROUND(K54-J54,2),IF(C54=1,IF(F54&gt;0,ROUND(K54-J54,2),ROUND(J54-K54,2)),IF(C54=2,IF(F54&gt;0,ROUND(J54-K54,2),ROUND(K54-J54,2))))))</f>
        <v/>
      </c>
      <c r="N54" s="200" t="n">
        <v>0.38</v>
      </c>
      <c r="O54" s="235">
        <f>IF(AND(H54&gt;=M54,M54&gt;=I54),"OK","NG")</f>
        <v/>
      </c>
      <c r="P54" s="151" t="n"/>
      <c r="Q54" s="145" t="n">
        <v>379</v>
      </c>
      <c r="R54" s="880">
        <f>IF(C54=0,F54,IF(F54&gt;0,IF(C54=1,F54+G54,F54-G54),IF(C54=1,F54-G54,F54+G54)))</f>
        <v/>
      </c>
      <c r="S54" s="320" t="n">
        <v>214.846</v>
      </c>
      <c r="T54" s="320" t="n">
        <v>214.832</v>
      </c>
      <c r="U54" s="881" t="n"/>
      <c r="V54" s="881" t="n"/>
      <c r="W54" s="881" t="n"/>
      <c r="X54" s="881" t="n"/>
      <c r="Y54" s="881" t="n"/>
      <c r="Z54" s="881" t="n"/>
      <c r="AA54" s="881" t="n"/>
      <c r="AB54" s="881" t="n"/>
      <c r="AC54" s="881" t="n"/>
      <c r="AD54" s="881" t="n"/>
      <c r="AE54" s="881" t="n"/>
      <c r="AF54" s="881" t="n"/>
      <c r="AG54" s="881" t="n"/>
      <c r="AH54" s="881" t="n"/>
      <c r="AI54" s="881" t="n"/>
      <c r="AJ54" s="881" t="n"/>
      <c r="AK54" s="881" t="n"/>
      <c r="AL54" s="881" t="n"/>
      <c r="AM54" s="881" t="n"/>
      <c r="AN54" s="881" t="n"/>
      <c r="AO54" s="881" t="n"/>
      <c r="AP54" s="881" t="n"/>
      <c r="AQ54" s="881" t="n"/>
      <c r="AR54" s="881" t="n"/>
      <c r="AS54" s="881" t="n"/>
      <c r="AT54" s="881" t="n"/>
      <c r="AU54" s="881" t="n"/>
      <c r="AV54" s="881" t="n"/>
      <c r="AW54" s="881" t="n"/>
      <c r="AX54" s="881" t="n"/>
      <c r="AY54" s="881" t="n"/>
      <c r="AZ54" s="881" t="n"/>
      <c r="BA54" s="881" t="n"/>
      <c r="BB54" s="881" t="n"/>
      <c r="BC54" s="881" t="n"/>
      <c r="BD54" s="881" t="n"/>
      <c r="BE54" s="881" t="n"/>
      <c r="BF54" s="881" t="n"/>
      <c r="BG54" s="881" t="n"/>
      <c r="BH54" s="881" t="n"/>
      <c r="BI54" s="881" t="n"/>
      <c r="BJ54" s="881" t="n"/>
      <c r="BK54" s="881" t="n"/>
      <c r="BL54" s="881" t="n"/>
      <c r="BM54" s="881" t="n"/>
      <c r="BN54" s="881" t="n"/>
      <c r="BO54" s="881" t="n"/>
      <c r="BP54" s="881" t="n"/>
      <c r="BQ54" s="881" t="n"/>
      <c r="BR54" s="881" t="n"/>
      <c r="BS54" s="881" t="n"/>
      <c r="BT54" s="881" t="n"/>
      <c r="BU54" s="881" t="n"/>
      <c r="BV54" s="881" t="n"/>
      <c r="BW54" s="881" t="n"/>
      <c r="BX54" s="881" t="n"/>
      <c r="BY54" s="881" t="n"/>
      <c r="BZ54" s="881" t="n"/>
      <c r="CA54" s="881" t="n"/>
      <c r="CB54" s="881" t="n"/>
      <c r="CC54" s="881" t="n"/>
      <c r="CD54" s="881" t="n"/>
      <c r="CE54" s="881" t="n"/>
      <c r="CF54" s="881" t="n"/>
      <c r="CG54" s="881" t="n"/>
      <c r="CH54" s="881" t="n"/>
      <c r="CI54" s="881" t="n"/>
      <c r="CJ54" s="881" t="n"/>
      <c r="CK54" s="881" t="n"/>
      <c r="CL54" s="881" t="n"/>
      <c r="CM54" s="881" t="n"/>
      <c r="CN54" s="881" t="n"/>
      <c r="CO54" s="881" t="n"/>
      <c r="CP54" s="881" t="n"/>
      <c r="CQ54" s="881" t="n"/>
      <c r="CR54" s="881" t="n"/>
      <c r="CS54" s="881" t="n"/>
      <c r="CT54" s="881" t="n"/>
      <c r="CU54" s="881" t="n"/>
      <c r="CV54" s="881" t="n"/>
      <c r="CW54" s="881" t="n"/>
      <c r="CX54" s="881" t="n"/>
      <c r="CY54" s="881" t="n"/>
      <c r="CZ54" s="881" t="n"/>
      <c r="DA54" s="881" t="n"/>
      <c r="DB54" s="881" t="n"/>
      <c r="DC54" s="881" t="n"/>
      <c r="DD54" s="881" t="n"/>
      <c r="DE54" s="881" t="n"/>
      <c r="DF54" s="881" t="n"/>
      <c r="DG54" s="881" t="n"/>
      <c r="DH54" s="881" t="n"/>
      <c r="DI54" s="881" t="n"/>
      <c r="DJ54" s="881" t="n"/>
      <c r="DK54" s="881" t="n"/>
      <c r="DL54" s="881" t="n"/>
      <c r="DM54" s="881" t="n"/>
      <c r="DN54" s="882" t="n"/>
    </row>
    <row r="55" ht="13.5" customHeight="1" s="820">
      <c r="A55" s="361" t="n">
        <v>381</v>
      </c>
      <c r="B55" s="332" t="inlineStr">
        <is>
          <t>381.#1B包紧铝层 Z=</t>
        </is>
      </c>
      <c r="C55" s="639" t="n">
        <v>1</v>
      </c>
      <c r="D55" s="639" t="inlineStr">
        <is>
          <t>Z</t>
        </is>
      </c>
      <c r="E55" s="639" t="inlineStr">
        <is>
          <t>端面</t>
        </is>
      </c>
      <c r="F55" s="878" t="n">
        <v>213.7</v>
      </c>
      <c r="G55" s="22" t="n">
        <v>0.75</v>
      </c>
      <c r="H55" s="411" t="n">
        <v>0.5</v>
      </c>
      <c r="I55" s="412" t="n">
        <v>-0.2</v>
      </c>
      <c r="J55" s="879" t="n">
        <v>214.45</v>
      </c>
      <c r="K55" s="320" t="n">
        <v>214.507</v>
      </c>
      <c r="L55" s="22">
        <f>IF(G55=0,"",IF(J$8=J$7,IF(F55&gt;0,IF(C55=1,G55-ROUND(J55-K55,2),G55-ROUND(K55-J55,2)),IF(C55=1,G55-ROUND(K55-J55,2),G55-ROUND(J55-K55,2))),IF(J$8&lt;&gt;J$7,IF(F55&gt;0,IF(C55=1,ROUND(K55-J55,2),ROUND(J55-K55,2)),IF(C55=1,ROUND(J55-K55,2),ROUND(K55-J55,2))))))</f>
        <v/>
      </c>
      <c r="M55" s="200">
        <f>IF(COUNTBLANK(F55)=1,"",IF(C55=0,ROUND(K55-J55,2),IF(C55=1,IF(F55&gt;0,ROUND(K55-J55,2),ROUND(J55-K55,2)),IF(C55=2,IF(F55&gt;0,ROUND(J55-K55,2),ROUND(K55-J55,2))))))</f>
        <v/>
      </c>
      <c r="N55" s="200" t="n">
        <v>0.06</v>
      </c>
      <c r="O55" s="235">
        <f>IF(AND(H55&gt;=M55,M55&gt;=I55),"OK","NG")</f>
        <v/>
      </c>
      <c r="P55" s="151" t="n"/>
      <c r="Q55" s="145" t="n">
        <v>381</v>
      </c>
      <c r="R55" s="880">
        <f>IF(C55=0,F55,IF(F55&gt;0,IF(C55=1,F55+G55,F55-G55),IF(C55=1,F55-G55,F55+G55)))</f>
        <v/>
      </c>
      <c r="S55" s="320" t="n">
        <v>214.507</v>
      </c>
      <c r="T55" s="320" t="n">
        <v>214.508</v>
      </c>
      <c r="U55" s="881" t="n"/>
      <c r="V55" s="881" t="n"/>
      <c r="W55" s="881" t="n"/>
      <c r="X55" s="881" t="n"/>
      <c r="Y55" s="881" t="n"/>
      <c r="Z55" s="881" t="n"/>
      <c r="AA55" s="881" t="n"/>
      <c r="AB55" s="881" t="n"/>
      <c r="AC55" s="881" t="n"/>
      <c r="AD55" s="881" t="n"/>
      <c r="AE55" s="881" t="n"/>
      <c r="AF55" s="881" t="n"/>
      <c r="AG55" s="881" t="n"/>
      <c r="AH55" s="881" t="n"/>
      <c r="AI55" s="881" t="n"/>
      <c r="AJ55" s="881" t="n"/>
      <c r="AK55" s="881" t="n"/>
      <c r="AL55" s="881" t="n"/>
      <c r="AM55" s="881" t="n"/>
      <c r="AN55" s="881" t="n"/>
      <c r="AO55" s="881" t="n"/>
      <c r="AP55" s="881" t="n"/>
      <c r="AQ55" s="881" t="n"/>
      <c r="AR55" s="881" t="n"/>
      <c r="AS55" s="881" t="n"/>
      <c r="AT55" s="881" t="n"/>
      <c r="AU55" s="881" t="n"/>
      <c r="AV55" s="881" t="n"/>
      <c r="AW55" s="881" t="n"/>
      <c r="AX55" s="881" t="n"/>
      <c r="AY55" s="881" t="n"/>
      <c r="AZ55" s="881" t="n"/>
      <c r="BA55" s="881" t="n"/>
      <c r="BB55" s="881" t="n"/>
      <c r="BC55" s="881" t="n"/>
      <c r="BD55" s="881" t="n"/>
      <c r="BE55" s="881" t="n"/>
      <c r="BF55" s="881" t="n"/>
      <c r="BG55" s="881" t="n"/>
      <c r="BH55" s="881" t="n"/>
      <c r="BI55" s="881" t="n"/>
      <c r="BJ55" s="881" t="n"/>
      <c r="BK55" s="881" t="n"/>
      <c r="BL55" s="881" t="n"/>
      <c r="BM55" s="881" t="n"/>
      <c r="BN55" s="881" t="n"/>
      <c r="BO55" s="881" t="n"/>
      <c r="BP55" s="881" t="n"/>
      <c r="BQ55" s="881" t="n"/>
      <c r="BR55" s="881" t="n"/>
      <c r="BS55" s="881" t="n"/>
      <c r="BT55" s="881" t="n"/>
      <c r="BU55" s="881" t="n"/>
      <c r="BV55" s="881" t="n"/>
      <c r="BW55" s="881" t="n"/>
      <c r="BX55" s="881" t="n"/>
      <c r="BY55" s="881" t="n"/>
      <c r="BZ55" s="881" t="n"/>
      <c r="CA55" s="881" t="n"/>
      <c r="CB55" s="881" t="n"/>
      <c r="CC55" s="881" t="n"/>
      <c r="CD55" s="881" t="n"/>
      <c r="CE55" s="881" t="n"/>
      <c r="CF55" s="881" t="n"/>
      <c r="CG55" s="881" t="n"/>
      <c r="CH55" s="881" t="n"/>
      <c r="CI55" s="881" t="n"/>
      <c r="CJ55" s="881" t="n"/>
      <c r="CK55" s="881" t="n"/>
      <c r="CL55" s="881" t="n"/>
      <c r="CM55" s="881" t="n"/>
      <c r="CN55" s="881" t="n"/>
      <c r="CO55" s="881" t="n"/>
      <c r="CP55" s="881" t="n"/>
      <c r="CQ55" s="881" t="n"/>
      <c r="CR55" s="881" t="n"/>
      <c r="CS55" s="881" t="n"/>
      <c r="CT55" s="881" t="n"/>
      <c r="CU55" s="881" t="n"/>
      <c r="CV55" s="881" t="n"/>
      <c r="CW55" s="881" t="n"/>
      <c r="CX55" s="881" t="n"/>
      <c r="CY55" s="881" t="n"/>
      <c r="CZ55" s="881" t="n"/>
      <c r="DA55" s="881" t="n"/>
      <c r="DB55" s="881" t="n"/>
      <c r="DC55" s="881" t="n"/>
      <c r="DD55" s="881" t="n"/>
      <c r="DE55" s="881" t="n"/>
      <c r="DF55" s="881" t="n"/>
      <c r="DG55" s="881" t="n"/>
      <c r="DH55" s="881" t="n"/>
      <c r="DI55" s="881" t="n"/>
      <c r="DJ55" s="881" t="n"/>
      <c r="DK55" s="881" t="n"/>
      <c r="DL55" s="881" t="n"/>
      <c r="DM55" s="881" t="n"/>
      <c r="DN55" s="882" t="n"/>
    </row>
    <row r="56" ht="13.5" customHeight="1" s="820">
      <c r="A56" s="361" t="n">
        <v>382</v>
      </c>
      <c r="B56" s="332" t="inlineStr">
        <is>
          <t>382.#1B包紧铝层 Z=</t>
        </is>
      </c>
      <c r="C56" s="639" t="n">
        <v>1</v>
      </c>
      <c r="D56" s="639" t="inlineStr">
        <is>
          <t>Z</t>
        </is>
      </c>
      <c r="E56" s="639" t="inlineStr">
        <is>
          <t>端面</t>
        </is>
      </c>
      <c r="F56" s="878" t="n">
        <v>213.7</v>
      </c>
      <c r="G56" s="22" t="n">
        <v>0.75</v>
      </c>
      <c r="H56" s="411" t="n">
        <v>0.5</v>
      </c>
      <c r="I56" s="412" t="n">
        <v>-0.2</v>
      </c>
      <c r="J56" s="879" t="n">
        <v>214.45</v>
      </c>
      <c r="K56" s="320" t="n">
        <v>214.427</v>
      </c>
      <c r="L56" s="22">
        <f>IF(G56=0,"",IF(J$8=J$7,IF(F56&gt;0,IF(C56=1,G56-ROUND(J56-K56,2),G56-ROUND(K56-J56,2)),IF(C56=1,G56-ROUND(K56-J56,2),G56-ROUND(J56-K56,2))),IF(J$8&lt;&gt;J$7,IF(F56&gt;0,IF(C56=1,ROUND(K56-J56,2),ROUND(J56-K56,2)),IF(C56=1,ROUND(J56-K56,2),ROUND(K56-J56,2))))))</f>
        <v/>
      </c>
      <c r="M56" s="200">
        <f>IF(COUNTBLANK(F56)=1,"",IF(C56=0,ROUND(K56-J56,2),IF(C56=1,IF(F56&gt;0,ROUND(K56-J56,2),ROUND(J56-K56,2)),IF(C56=2,IF(F56&gt;0,ROUND(J56-K56,2),ROUND(K56-J56,2))))))</f>
        <v/>
      </c>
      <c r="N56" s="200" t="n">
        <v>-0.02</v>
      </c>
      <c r="O56" s="235">
        <f>IF(AND(H56&gt;=M56,M56&gt;=I56),"OK","NG")</f>
        <v/>
      </c>
      <c r="P56" s="151" t="n"/>
      <c r="Q56" s="145" t="n">
        <v>382</v>
      </c>
      <c r="R56" s="880">
        <f>IF(C56=0,F56,IF(F56&gt;0,IF(C56=1,F56+G56,F56-G56),IF(C56=1,F56-G56,F56+G56)))</f>
        <v/>
      </c>
      <c r="S56" s="320" t="n">
        <v>214.427</v>
      </c>
      <c r="T56" s="320" t="n">
        <v>214.425</v>
      </c>
      <c r="U56" s="881" t="n"/>
      <c r="V56" s="881" t="n"/>
      <c r="W56" s="881" t="n"/>
      <c r="X56" s="881" t="n"/>
      <c r="Y56" s="881" t="n"/>
      <c r="Z56" s="881" t="n"/>
      <c r="AA56" s="881" t="n"/>
      <c r="AB56" s="881" t="n"/>
      <c r="AC56" s="881" t="n"/>
      <c r="AD56" s="881" t="n"/>
      <c r="AE56" s="881" t="n"/>
      <c r="AF56" s="881" t="n"/>
      <c r="AG56" s="881" t="n"/>
      <c r="AH56" s="881" t="n"/>
      <c r="AI56" s="881" t="n"/>
      <c r="AJ56" s="881" t="n"/>
      <c r="AK56" s="881" t="n"/>
      <c r="AL56" s="881" t="n"/>
      <c r="AM56" s="881" t="n"/>
      <c r="AN56" s="881" t="n"/>
      <c r="AO56" s="881" t="n"/>
      <c r="AP56" s="881" t="n"/>
      <c r="AQ56" s="881" t="n"/>
      <c r="AR56" s="881" t="n"/>
      <c r="AS56" s="881" t="n"/>
      <c r="AT56" s="881" t="n"/>
      <c r="AU56" s="881" t="n"/>
      <c r="AV56" s="881" t="n"/>
      <c r="AW56" s="881" t="n"/>
      <c r="AX56" s="881" t="n"/>
      <c r="AY56" s="881" t="n"/>
      <c r="AZ56" s="881" t="n"/>
      <c r="BA56" s="881" t="n"/>
      <c r="BB56" s="881" t="n"/>
      <c r="BC56" s="881" t="n"/>
      <c r="BD56" s="881" t="n"/>
      <c r="BE56" s="881" t="n"/>
      <c r="BF56" s="881" t="n"/>
      <c r="BG56" s="881" t="n"/>
      <c r="BH56" s="881" t="n"/>
      <c r="BI56" s="881" t="n"/>
      <c r="BJ56" s="881" t="n"/>
      <c r="BK56" s="881" t="n"/>
      <c r="BL56" s="881" t="n"/>
      <c r="BM56" s="881" t="n"/>
      <c r="BN56" s="881" t="n"/>
      <c r="BO56" s="881" t="n"/>
      <c r="BP56" s="881" t="n"/>
      <c r="BQ56" s="881" t="n"/>
      <c r="BR56" s="881" t="n"/>
      <c r="BS56" s="881" t="n"/>
      <c r="BT56" s="881" t="n"/>
      <c r="BU56" s="881" t="n"/>
      <c r="BV56" s="881" t="n"/>
      <c r="BW56" s="881" t="n"/>
      <c r="BX56" s="881" t="n"/>
      <c r="BY56" s="881" t="n"/>
      <c r="BZ56" s="881" t="n"/>
      <c r="CA56" s="881" t="n"/>
      <c r="CB56" s="881" t="n"/>
      <c r="CC56" s="881" t="n"/>
      <c r="CD56" s="881" t="n"/>
      <c r="CE56" s="881" t="n"/>
      <c r="CF56" s="881" t="n"/>
      <c r="CG56" s="881" t="n"/>
      <c r="CH56" s="881" t="n"/>
      <c r="CI56" s="881" t="n"/>
      <c r="CJ56" s="881" t="n"/>
      <c r="CK56" s="881" t="n"/>
      <c r="CL56" s="881" t="n"/>
      <c r="CM56" s="881" t="n"/>
      <c r="CN56" s="881" t="n"/>
      <c r="CO56" s="881" t="n"/>
      <c r="CP56" s="881" t="n"/>
      <c r="CQ56" s="881" t="n"/>
      <c r="CR56" s="881" t="n"/>
      <c r="CS56" s="881" t="n"/>
      <c r="CT56" s="881" t="n"/>
      <c r="CU56" s="881" t="n"/>
      <c r="CV56" s="881" t="n"/>
      <c r="CW56" s="881" t="n"/>
      <c r="CX56" s="881" t="n"/>
      <c r="CY56" s="881" t="n"/>
      <c r="CZ56" s="881" t="n"/>
      <c r="DA56" s="881" t="n"/>
      <c r="DB56" s="881" t="n"/>
      <c r="DC56" s="881" t="n"/>
      <c r="DD56" s="881" t="n"/>
      <c r="DE56" s="881" t="n"/>
      <c r="DF56" s="881" t="n"/>
      <c r="DG56" s="881" t="n"/>
      <c r="DH56" s="881" t="n"/>
      <c r="DI56" s="881" t="n"/>
      <c r="DJ56" s="881" t="n"/>
      <c r="DK56" s="881" t="n"/>
      <c r="DL56" s="881" t="n"/>
      <c r="DM56" s="881" t="n"/>
      <c r="DN56" s="882" t="n"/>
    </row>
    <row r="57" ht="13.5" customHeight="1" s="820">
      <c r="A57" s="361" t="n">
        <v>383</v>
      </c>
      <c r="B57" s="332" t="inlineStr">
        <is>
          <t>383.#2B包紧铝层 Z=</t>
        </is>
      </c>
      <c r="C57" s="639" t="n">
        <v>1</v>
      </c>
      <c r="D57" s="639" t="inlineStr">
        <is>
          <t>Z</t>
        </is>
      </c>
      <c r="E57" s="639" t="inlineStr">
        <is>
          <t>端面</t>
        </is>
      </c>
      <c r="F57" s="878" t="n">
        <v>213.7</v>
      </c>
      <c r="G57" s="22" t="n">
        <v>0.75</v>
      </c>
      <c r="H57" s="411" t="n">
        <v>0.5</v>
      </c>
      <c r="I57" s="412" t="n">
        <v>-0.3</v>
      </c>
      <c r="J57" s="879" t="n">
        <v>214.45</v>
      </c>
      <c r="K57" s="320" t="n">
        <v>214.404</v>
      </c>
      <c r="L57" s="22">
        <f>IF(G57=0,"",IF(J$8=J$7,IF(F57&gt;0,IF(C57=1,G57-ROUND(J57-K57,2),G57-ROUND(K57-J57,2)),IF(C57=1,G57-ROUND(K57-J57,2),G57-ROUND(J57-K57,2))),IF(J$8&lt;&gt;J$7,IF(F57&gt;0,IF(C57=1,ROUND(K57-J57,2),ROUND(J57-K57,2)),IF(C57=1,ROUND(J57-K57,2),ROUND(K57-J57,2))))))</f>
        <v/>
      </c>
      <c r="M57" s="200">
        <f>IF(COUNTBLANK(F57)=1,"",IF(C57=0,ROUND(K57-J57,2),IF(C57=1,IF(F57&gt;0,ROUND(K57-J57,2),ROUND(J57-K57,2)),IF(C57=2,IF(F57&gt;0,ROUND(J57-K57,2),ROUND(K57-J57,2))))))</f>
        <v/>
      </c>
      <c r="N57" s="200" t="n">
        <v>-0.07000000000000001</v>
      </c>
      <c r="O57" s="235">
        <f>IF(AND(H57&gt;=M57,M57&gt;=I57),"OK","NG")</f>
        <v/>
      </c>
      <c r="P57" s="151" t="n"/>
      <c r="Q57" s="145" t="n">
        <v>383</v>
      </c>
      <c r="R57" s="880">
        <f>IF(C57=0,F57,IF(F57&gt;0,IF(C57=1,F57+G57,F57-G57),IF(C57=1,F57-G57,F57+G57)))</f>
        <v/>
      </c>
      <c r="S57" s="320" t="n">
        <v>214.404</v>
      </c>
      <c r="T57" s="320" t="n">
        <v>214.376</v>
      </c>
      <c r="U57" s="881" t="n"/>
      <c r="V57" s="881" t="n"/>
      <c r="W57" s="881" t="n"/>
      <c r="X57" s="881" t="n"/>
      <c r="Y57" s="881" t="n"/>
      <c r="Z57" s="881" t="n"/>
      <c r="AA57" s="881" t="n"/>
      <c r="AB57" s="881" t="n"/>
      <c r="AC57" s="881" t="n"/>
      <c r="AD57" s="881" t="n"/>
      <c r="AE57" s="881" t="n"/>
      <c r="AF57" s="881" t="n"/>
      <c r="AG57" s="881" t="n"/>
      <c r="AH57" s="881" t="n"/>
      <c r="AI57" s="881" t="n"/>
      <c r="AJ57" s="881" t="n"/>
      <c r="AK57" s="881" t="n"/>
      <c r="AL57" s="881" t="n"/>
      <c r="AM57" s="881" t="n"/>
      <c r="AN57" s="881" t="n"/>
      <c r="AO57" s="881" t="n"/>
      <c r="AP57" s="881" t="n"/>
      <c r="AQ57" s="881" t="n"/>
      <c r="AR57" s="881" t="n"/>
      <c r="AS57" s="881" t="n"/>
      <c r="AT57" s="881" t="n"/>
      <c r="AU57" s="881" t="n"/>
      <c r="AV57" s="881" t="n"/>
      <c r="AW57" s="881" t="n"/>
      <c r="AX57" s="881" t="n"/>
      <c r="AY57" s="881" t="n"/>
      <c r="AZ57" s="881" t="n"/>
      <c r="BA57" s="881" t="n"/>
      <c r="BB57" s="881" t="n"/>
      <c r="BC57" s="881" t="n"/>
      <c r="BD57" s="881" t="n"/>
      <c r="BE57" s="881" t="n"/>
      <c r="BF57" s="881" t="n"/>
      <c r="BG57" s="881" t="n"/>
      <c r="BH57" s="881" t="n"/>
      <c r="BI57" s="881" t="n"/>
      <c r="BJ57" s="881" t="n"/>
      <c r="BK57" s="881" t="n"/>
      <c r="BL57" s="881" t="n"/>
      <c r="BM57" s="881" t="n"/>
      <c r="BN57" s="881" t="n"/>
      <c r="BO57" s="881" t="n"/>
      <c r="BP57" s="881" t="n"/>
      <c r="BQ57" s="881" t="n"/>
      <c r="BR57" s="881" t="n"/>
      <c r="BS57" s="881" t="n"/>
      <c r="BT57" s="881" t="n"/>
      <c r="BU57" s="881" t="n"/>
      <c r="BV57" s="881" t="n"/>
      <c r="BW57" s="881" t="n"/>
      <c r="BX57" s="881" t="n"/>
      <c r="BY57" s="881" t="n"/>
      <c r="BZ57" s="881" t="n"/>
      <c r="CA57" s="881" t="n"/>
      <c r="CB57" s="881" t="n"/>
      <c r="CC57" s="881" t="n"/>
      <c r="CD57" s="881" t="n"/>
      <c r="CE57" s="881" t="n"/>
      <c r="CF57" s="881" t="n"/>
      <c r="CG57" s="881" t="n"/>
      <c r="CH57" s="881" t="n"/>
      <c r="CI57" s="881" t="n"/>
      <c r="CJ57" s="881" t="n"/>
      <c r="CK57" s="881" t="n"/>
      <c r="CL57" s="881" t="n"/>
      <c r="CM57" s="881" t="n"/>
      <c r="CN57" s="881" t="n"/>
      <c r="CO57" s="881" t="n"/>
      <c r="CP57" s="881" t="n"/>
      <c r="CQ57" s="881" t="n"/>
      <c r="CR57" s="881" t="n"/>
      <c r="CS57" s="881" t="n"/>
      <c r="CT57" s="881" t="n"/>
      <c r="CU57" s="881" t="n"/>
      <c r="CV57" s="881" t="n"/>
      <c r="CW57" s="881" t="n"/>
      <c r="CX57" s="881" t="n"/>
      <c r="CY57" s="881" t="n"/>
      <c r="CZ57" s="881" t="n"/>
      <c r="DA57" s="881" t="n"/>
      <c r="DB57" s="881" t="n"/>
      <c r="DC57" s="881" t="n"/>
      <c r="DD57" s="881" t="n"/>
      <c r="DE57" s="881" t="n"/>
      <c r="DF57" s="881" t="n"/>
      <c r="DG57" s="881" t="n"/>
      <c r="DH57" s="881" t="n"/>
      <c r="DI57" s="881" t="n"/>
      <c r="DJ57" s="881" t="n"/>
      <c r="DK57" s="881" t="n"/>
      <c r="DL57" s="881" t="n"/>
      <c r="DM57" s="881" t="n"/>
      <c r="DN57" s="882" t="n"/>
    </row>
    <row r="58" ht="13.5" customHeight="1" s="820">
      <c r="A58" s="361" t="n">
        <v>384</v>
      </c>
      <c r="B58" s="332" t="inlineStr">
        <is>
          <t>384.#3B包紧铝层 Z=</t>
        </is>
      </c>
      <c r="C58" s="639" t="n">
        <v>1</v>
      </c>
      <c r="D58" s="639" t="inlineStr">
        <is>
          <t>Z</t>
        </is>
      </c>
      <c r="E58" s="639" t="inlineStr">
        <is>
          <t>端面</t>
        </is>
      </c>
      <c r="F58" s="878" t="n">
        <v>213.7</v>
      </c>
      <c r="G58" s="22" t="n">
        <v>0.75</v>
      </c>
      <c r="H58" s="411" t="n">
        <v>0.5</v>
      </c>
      <c r="I58" s="412" t="n">
        <v>-0.2</v>
      </c>
      <c r="J58" s="879" t="n">
        <v>214.45</v>
      </c>
      <c r="K58" s="320" t="n">
        <v>214.423</v>
      </c>
      <c r="L58" s="22">
        <f>IF(G58=0,"",IF(J$8=J$7,IF(F58&gt;0,IF(C58=1,G58-ROUND(J58-K58,2),G58-ROUND(K58-J58,2)),IF(C58=1,G58-ROUND(K58-J58,2),G58-ROUND(J58-K58,2))),IF(J$8&lt;&gt;J$7,IF(F58&gt;0,IF(C58=1,ROUND(K58-J58,2),ROUND(J58-K58,2)),IF(C58=1,ROUND(J58-K58,2),ROUND(K58-J58,2))))))</f>
        <v/>
      </c>
      <c r="M58" s="200">
        <f>IF(COUNTBLANK(F58)=1,"",IF(C58=0,ROUND(K58-J58,2),IF(C58=1,IF(F58&gt;0,ROUND(K58-J58,2),ROUND(J58-K58,2)),IF(C58=2,IF(F58&gt;0,ROUND(J58-K58,2),ROUND(K58-J58,2))))))</f>
        <v/>
      </c>
      <c r="N58" s="200" t="n">
        <v>-0.05</v>
      </c>
      <c r="O58" s="235">
        <f>IF(AND(H58&gt;=M58,M58&gt;=I58),"OK","NG")</f>
        <v/>
      </c>
      <c r="P58" s="151" t="n"/>
      <c r="Q58" s="145" t="n">
        <v>384</v>
      </c>
      <c r="R58" s="880">
        <f>IF(C58=0,F58,IF(F58&gt;0,IF(C58=1,F58+G58,F58-G58),IF(C58=1,F58-G58,F58+G58)))</f>
        <v/>
      </c>
      <c r="S58" s="320" t="n">
        <v>214.423</v>
      </c>
      <c r="T58" s="320" t="n">
        <v>214.404</v>
      </c>
      <c r="U58" s="881" t="n"/>
      <c r="V58" s="881" t="n"/>
      <c r="W58" s="881" t="n"/>
      <c r="X58" s="881" t="n"/>
      <c r="Y58" s="881" t="n"/>
      <c r="Z58" s="881" t="n"/>
      <c r="AA58" s="881" t="n"/>
      <c r="AB58" s="881" t="n"/>
      <c r="AC58" s="881" t="n"/>
      <c r="AD58" s="881" t="n"/>
      <c r="AE58" s="881" t="n"/>
      <c r="AF58" s="881" t="n"/>
      <c r="AG58" s="881" t="n"/>
      <c r="AH58" s="881" t="n"/>
      <c r="AI58" s="881" t="n"/>
      <c r="AJ58" s="881" t="n"/>
      <c r="AK58" s="881" t="n"/>
      <c r="AL58" s="881" t="n"/>
      <c r="AM58" s="881" t="n"/>
      <c r="AN58" s="881" t="n"/>
      <c r="AO58" s="881" t="n"/>
      <c r="AP58" s="881" t="n"/>
      <c r="AQ58" s="881" t="n"/>
      <c r="AR58" s="881" t="n"/>
      <c r="AS58" s="881" t="n"/>
      <c r="AT58" s="881" t="n"/>
      <c r="AU58" s="881" t="n"/>
      <c r="AV58" s="881" t="n"/>
      <c r="AW58" s="881" t="n"/>
      <c r="AX58" s="881" t="n"/>
      <c r="AY58" s="881" t="n"/>
      <c r="AZ58" s="881" t="n"/>
      <c r="BA58" s="881" t="n"/>
      <c r="BB58" s="881" t="n"/>
      <c r="BC58" s="881" t="n"/>
      <c r="BD58" s="881" t="n"/>
      <c r="BE58" s="881" t="n"/>
      <c r="BF58" s="881" t="n"/>
      <c r="BG58" s="881" t="n"/>
      <c r="BH58" s="881" t="n"/>
      <c r="BI58" s="881" t="n"/>
      <c r="BJ58" s="881" t="n"/>
      <c r="BK58" s="881" t="n"/>
      <c r="BL58" s="881" t="n"/>
      <c r="BM58" s="881" t="n"/>
      <c r="BN58" s="881" t="n"/>
      <c r="BO58" s="881" t="n"/>
      <c r="BP58" s="881" t="n"/>
      <c r="BQ58" s="881" t="n"/>
      <c r="BR58" s="881" t="n"/>
      <c r="BS58" s="881" t="n"/>
      <c r="BT58" s="881" t="n"/>
      <c r="BU58" s="881" t="n"/>
      <c r="BV58" s="881" t="n"/>
      <c r="BW58" s="881" t="n"/>
      <c r="BX58" s="881" t="n"/>
      <c r="BY58" s="881" t="n"/>
      <c r="BZ58" s="881" t="n"/>
      <c r="CA58" s="881" t="n"/>
      <c r="CB58" s="881" t="n"/>
      <c r="CC58" s="881" t="n"/>
      <c r="CD58" s="881" t="n"/>
      <c r="CE58" s="881" t="n"/>
      <c r="CF58" s="881" t="n"/>
      <c r="CG58" s="881" t="n"/>
      <c r="CH58" s="881" t="n"/>
      <c r="CI58" s="881" t="n"/>
      <c r="CJ58" s="881" t="n"/>
      <c r="CK58" s="881" t="n"/>
      <c r="CL58" s="881" t="n"/>
      <c r="CM58" s="881" t="n"/>
      <c r="CN58" s="881" t="n"/>
      <c r="CO58" s="881" t="n"/>
      <c r="CP58" s="881" t="n"/>
      <c r="CQ58" s="881" t="n"/>
      <c r="CR58" s="881" t="n"/>
      <c r="CS58" s="881" t="n"/>
      <c r="CT58" s="881" t="n"/>
      <c r="CU58" s="881" t="n"/>
      <c r="CV58" s="881" t="n"/>
      <c r="CW58" s="881" t="n"/>
      <c r="CX58" s="881" t="n"/>
      <c r="CY58" s="881" t="n"/>
      <c r="CZ58" s="881" t="n"/>
      <c r="DA58" s="881" t="n"/>
      <c r="DB58" s="881" t="n"/>
      <c r="DC58" s="881" t="n"/>
      <c r="DD58" s="881" t="n"/>
      <c r="DE58" s="881" t="n"/>
      <c r="DF58" s="881" t="n"/>
      <c r="DG58" s="881" t="n"/>
      <c r="DH58" s="881" t="n"/>
      <c r="DI58" s="881" t="n"/>
      <c r="DJ58" s="881" t="n"/>
      <c r="DK58" s="881" t="n"/>
      <c r="DL58" s="881" t="n"/>
      <c r="DM58" s="881" t="n"/>
      <c r="DN58" s="882" t="n"/>
    </row>
    <row r="59" ht="13.5" customHeight="1" s="820">
      <c r="A59" s="361" t="n">
        <v>385</v>
      </c>
      <c r="B59" s="332" t="inlineStr">
        <is>
          <t>385.#4B包紧铝层 Z=</t>
        </is>
      </c>
      <c r="C59" s="639" t="n">
        <v>1</v>
      </c>
      <c r="D59" s="639" t="inlineStr">
        <is>
          <t>Z</t>
        </is>
      </c>
      <c r="E59" s="639" t="inlineStr">
        <is>
          <t>端面</t>
        </is>
      </c>
      <c r="F59" s="878" t="n">
        <v>213.7</v>
      </c>
      <c r="G59" s="22" t="n">
        <v>0.75</v>
      </c>
      <c r="H59" s="411" t="n">
        <v>0.5</v>
      </c>
      <c r="I59" s="412" t="n">
        <v>-0.2</v>
      </c>
      <c r="J59" s="879" t="n">
        <v>214.45</v>
      </c>
      <c r="K59" s="320" t="n">
        <v>214.424</v>
      </c>
      <c r="L59" s="22">
        <f>IF(G59=0,"",IF(J$8=J$7,IF(F59&gt;0,IF(C59=1,G59-ROUND(J59-K59,2),G59-ROUND(K59-J59,2)),IF(C59=1,G59-ROUND(K59-J59,2),G59-ROUND(J59-K59,2))),IF(J$8&lt;&gt;J$7,IF(F59&gt;0,IF(C59=1,ROUND(K59-J59,2),ROUND(J59-K59,2)),IF(C59=1,ROUND(J59-K59,2),ROUND(K59-J59,2))))))</f>
        <v/>
      </c>
      <c r="M59" s="200">
        <f>IF(COUNTBLANK(F59)=1,"",IF(C59=0,ROUND(K59-J59,2),IF(C59=1,IF(F59&gt;0,ROUND(K59-J59,2),ROUND(J59-K59,2)),IF(C59=2,IF(F59&gt;0,ROUND(J59-K59,2),ROUND(K59-J59,2))))))</f>
        <v/>
      </c>
      <c r="N59" s="200" t="n">
        <v>-0.04</v>
      </c>
      <c r="O59" s="235">
        <f>IF(AND(H59&gt;=M59,M59&gt;=I59),"OK","NG")</f>
        <v/>
      </c>
      <c r="P59" s="151" t="n"/>
      <c r="Q59" s="145" t="n">
        <v>385</v>
      </c>
      <c r="R59" s="880">
        <f>IF(C59=0,F59,IF(F59&gt;0,IF(C59=1,F59+G59,F59-G59),IF(C59=1,F59-G59,F59+G59)))</f>
        <v/>
      </c>
      <c r="S59" s="320" t="n">
        <v>214.424</v>
      </c>
      <c r="T59" s="320" t="n">
        <v>214.405</v>
      </c>
      <c r="U59" s="881" t="n"/>
      <c r="V59" s="881" t="n"/>
      <c r="W59" s="881" t="n"/>
      <c r="X59" s="881" t="n"/>
      <c r="Y59" s="881" t="n"/>
      <c r="Z59" s="881" t="n"/>
      <c r="AA59" s="881" t="n"/>
      <c r="AB59" s="881" t="n"/>
      <c r="AC59" s="881" t="n"/>
      <c r="AD59" s="881" t="n"/>
      <c r="AE59" s="881" t="n"/>
      <c r="AF59" s="881" t="n"/>
      <c r="AG59" s="881" t="n"/>
      <c r="AH59" s="881" t="n"/>
      <c r="AI59" s="881" t="n"/>
      <c r="AJ59" s="881" t="n"/>
      <c r="AK59" s="881" t="n"/>
      <c r="AL59" s="881" t="n"/>
      <c r="AM59" s="881" t="n"/>
      <c r="AN59" s="881" t="n"/>
      <c r="AO59" s="881" t="n"/>
      <c r="AP59" s="881" t="n"/>
      <c r="AQ59" s="881" t="n"/>
      <c r="AR59" s="881" t="n"/>
      <c r="AS59" s="881" t="n"/>
      <c r="AT59" s="881" t="n"/>
      <c r="AU59" s="881" t="n"/>
      <c r="AV59" s="881" t="n"/>
      <c r="AW59" s="881" t="n"/>
      <c r="AX59" s="881" t="n"/>
      <c r="AY59" s="881" t="n"/>
      <c r="AZ59" s="881" t="n"/>
      <c r="BA59" s="881" t="n"/>
      <c r="BB59" s="881" t="n"/>
      <c r="BC59" s="881" t="n"/>
      <c r="BD59" s="881" t="n"/>
      <c r="BE59" s="881" t="n"/>
      <c r="BF59" s="881" t="n"/>
      <c r="BG59" s="881" t="n"/>
      <c r="BH59" s="881" t="n"/>
      <c r="BI59" s="881" t="n"/>
      <c r="BJ59" s="881" t="n"/>
      <c r="BK59" s="881" t="n"/>
      <c r="BL59" s="881" t="n"/>
      <c r="BM59" s="881" t="n"/>
      <c r="BN59" s="881" t="n"/>
      <c r="BO59" s="881" t="n"/>
      <c r="BP59" s="881" t="n"/>
      <c r="BQ59" s="881" t="n"/>
      <c r="BR59" s="881" t="n"/>
      <c r="BS59" s="881" t="n"/>
      <c r="BT59" s="881" t="n"/>
      <c r="BU59" s="881" t="n"/>
      <c r="BV59" s="881" t="n"/>
      <c r="BW59" s="881" t="n"/>
      <c r="BX59" s="881" t="n"/>
      <c r="BY59" s="881" t="n"/>
      <c r="BZ59" s="881" t="n"/>
      <c r="CA59" s="881" t="n"/>
      <c r="CB59" s="881" t="n"/>
      <c r="CC59" s="881" t="n"/>
      <c r="CD59" s="881" t="n"/>
      <c r="CE59" s="881" t="n"/>
      <c r="CF59" s="881" t="n"/>
      <c r="CG59" s="881" t="n"/>
      <c r="CH59" s="881" t="n"/>
      <c r="CI59" s="881" t="n"/>
      <c r="CJ59" s="881" t="n"/>
      <c r="CK59" s="881" t="n"/>
      <c r="CL59" s="881" t="n"/>
      <c r="CM59" s="881" t="n"/>
      <c r="CN59" s="881" t="n"/>
      <c r="CO59" s="881" t="n"/>
      <c r="CP59" s="881" t="n"/>
      <c r="CQ59" s="881" t="n"/>
      <c r="CR59" s="881" t="n"/>
      <c r="CS59" s="881" t="n"/>
      <c r="CT59" s="881" t="n"/>
      <c r="CU59" s="881" t="n"/>
      <c r="CV59" s="881" t="n"/>
      <c r="CW59" s="881" t="n"/>
      <c r="CX59" s="881" t="n"/>
      <c r="CY59" s="881" t="n"/>
      <c r="CZ59" s="881" t="n"/>
      <c r="DA59" s="881" t="n"/>
      <c r="DB59" s="881" t="n"/>
      <c r="DC59" s="881" t="n"/>
      <c r="DD59" s="881" t="n"/>
      <c r="DE59" s="881" t="n"/>
      <c r="DF59" s="881" t="n"/>
      <c r="DG59" s="881" t="n"/>
      <c r="DH59" s="881" t="n"/>
      <c r="DI59" s="881" t="n"/>
      <c r="DJ59" s="881" t="n"/>
      <c r="DK59" s="881" t="n"/>
      <c r="DL59" s="881" t="n"/>
      <c r="DM59" s="881" t="n"/>
      <c r="DN59" s="882" t="n"/>
    </row>
    <row r="60" ht="13.5" customHeight="1" s="820">
      <c r="A60" s="361" t="n">
        <v>386</v>
      </c>
      <c r="B60" s="332" t="inlineStr">
        <is>
          <t>386.#4B包紧铝层 Z=</t>
        </is>
      </c>
      <c r="C60" s="639" t="n">
        <v>1</v>
      </c>
      <c r="D60" s="639" t="inlineStr">
        <is>
          <t>Z</t>
        </is>
      </c>
      <c r="E60" s="639" t="inlineStr">
        <is>
          <t>端面</t>
        </is>
      </c>
      <c r="F60" s="878" t="n">
        <v>213.7</v>
      </c>
      <c r="G60" s="22" t="n">
        <v>0.75</v>
      </c>
      <c r="H60" s="411" t="n">
        <v>0.5</v>
      </c>
      <c r="I60" s="412" t="n">
        <v>-0.2</v>
      </c>
      <c r="J60" s="879" t="n">
        <v>214.45</v>
      </c>
      <c r="K60" s="320" t="n">
        <v>214.464</v>
      </c>
      <c r="L60" s="22">
        <f>IF(G60=0,"",IF(J$8=J$7,IF(F60&gt;0,IF(C60=1,G60-ROUND(J60-K60,2),G60-ROUND(K60-J60,2)),IF(C60=1,G60-ROUND(K60-J60,2),G60-ROUND(J60-K60,2))),IF(J$8&lt;&gt;J$7,IF(F60&gt;0,IF(C60=1,ROUND(K60-J60,2),ROUND(J60-K60,2)),IF(C60=1,ROUND(J60-K60,2),ROUND(K60-J60,2))))))</f>
        <v/>
      </c>
      <c r="M60" s="200">
        <f>IF(COUNTBLANK(F60)=1,"",IF(C60=0,ROUND(K60-J60,2),IF(C60=1,IF(F60&gt;0,ROUND(K60-J60,2),ROUND(J60-K60,2)),IF(C60=2,IF(F60&gt;0,ROUND(J60-K60,2),ROUND(K60-J60,2))))))</f>
        <v/>
      </c>
      <c r="N60" s="200" t="n">
        <v>-0.01</v>
      </c>
      <c r="O60" s="235">
        <f>IF(AND(H60&gt;=M60,M60&gt;=I60),"OK","NG")</f>
        <v/>
      </c>
      <c r="P60" s="151" t="n"/>
      <c r="Q60" s="145" t="n">
        <v>386</v>
      </c>
      <c r="R60" s="880">
        <f>IF(C60=0,F60,IF(F60&gt;0,IF(C60=1,F60+G60,F60-G60),IF(C60=1,F60-G60,F60+G60)))</f>
        <v/>
      </c>
      <c r="S60" s="320" t="n">
        <v>214.464</v>
      </c>
      <c r="T60" s="320" t="n">
        <v>214.437</v>
      </c>
      <c r="U60" s="881" t="n"/>
      <c r="V60" s="881" t="n"/>
      <c r="W60" s="881" t="n"/>
      <c r="X60" s="881" t="n"/>
      <c r="Y60" s="881" t="n"/>
      <c r="Z60" s="881" t="n"/>
      <c r="AA60" s="881" t="n"/>
      <c r="AB60" s="881" t="n"/>
      <c r="AC60" s="881" t="n"/>
      <c r="AD60" s="881" t="n"/>
      <c r="AE60" s="881" t="n"/>
      <c r="AF60" s="881" t="n"/>
      <c r="AG60" s="881" t="n"/>
      <c r="AH60" s="881" t="n"/>
      <c r="AI60" s="881" t="n"/>
      <c r="AJ60" s="881" t="n"/>
      <c r="AK60" s="881" t="n"/>
      <c r="AL60" s="881" t="n"/>
      <c r="AM60" s="881" t="n"/>
      <c r="AN60" s="881" t="n"/>
      <c r="AO60" s="881" t="n"/>
      <c r="AP60" s="881" t="n"/>
      <c r="AQ60" s="881" t="n"/>
      <c r="AR60" s="881" t="n"/>
      <c r="AS60" s="881" t="n"/>
      <c r="AT60" s="881" t="n"/>
      <c r="AU60" s="881" t="n"/>
      <c r="AV60" s="881" t="n"/>
      <c r="AW60" s="881" t="n"/>
      <c r="AX60" s="881" t="n"/>
      <c r="AY60" s="881" t="n"/>
      <c r="AZ60" s="881" t="n"/>
      <c r="BA60" s="881" t="n"/>
      <c r="BB60" s="881" t="n"/>
      <c r="BC60" s="881" t="n"/>
      <c r="BD60" s="881" t="n"/>
      <c r="BE60" s="881" t="n"/>
      <c r="BF60" s="881" t="n"/>
      <c r="BG60" s="881" t="n"/>
      <c r="BH60" s="881" t="n"/>
      <c r="BI60" s="881" t="n"/>
      <c r="BJ60" s="881" t="n"/>
      <c r="BK60" s="881" t="n"/>
      <c r="BL60" s="881" t="n"/>
      <c r="BM60" s="881" t="n"/>
      <c r="BN60" s="881" t="n"/>
      <c r="BO60" s="881" t="n"/>
      <c r="BP60" s="881" t="n"/>
      <c r="BQ60" s="881" t="n"/>
      <c r="BR60" s="881" t="n"/>
      <c r="BS60" s="881" t="n"/>
      <c r="BT60" s="881" t="n"/>
      <c r="BU60" s="881" t="n"/>
      <c r="BV60" s="881" t="n"/>
      <c r="BW60" s="881" t="n"/>
      <c r="BX60" s="881" t="n"/>
      <c r="BY60" s="881" t="n"/>
      <c r="BZ60" s="881" t="n"/>
      <c r="CA60" s="881" t="n"/>
      <c r="CB60" s="881" t="n"/>
      <c r="CC60" s="881" t="n"/>
      <c r="CD60" s="881" t="n"/>
      <c r="CE60" s="881" t="n"/>
      <c r="CF60" s="881" t="n"/>
      <c r="CG60" s="881" t="n"/>
      <c r="CH60" s="881" t="n"/>
      <c r="CI60" s="881" t="n"/>
      <c r="CJ60" s="881" t="n"/>
      <c r="CK60" s="881" t="n"/>
      <c r="CL60" s="881" t="n"/>
      <c r="CM60" s="881" t="n"/>
      <c r="CN60" s="881" t="n"/>
      <c r="CO60" s="881" t="n"/>
      <c r="CP60" s="881" t="n"/>
      <c r="CQ60" s="881" t="n"/>
      <c r="CR60" s="881" t="n"/>
      <c r="CS60" s="881" t="n"/>
      <c r="CT60" s="881" t="n"/>
      <c r="CU60" s="881" t="n"/>
      <c r="CV60" s="881" t="n"/>
      <c r="CW60" s="881" t="n"/>
      <c r="CX60" s="881" t="n"/>
      <c r="CY60" s="881" t="n"/>
      <c r="CZ60" s="881" t="n"/>
      <c r="DA60" s="881" t="n"/>
      <c r="DB60" s="881" t="n"/>
      <c r="DC60" s="881" t="n"/>
      <c r="DD60" s="881" t="n"/>
      <c r="DE60" s="881" t="n"/>
      <c r="DF60" s="881" t="n"/>
      <c r="DG60" s="881" t="n"/>
      <c r="DH60" s="881" t="n"/>
      <c r="DI60" s="881" t="n"/>
      <c r="DJ60" s="881" t="n"/>
      <c r="DK60" s="881" t="n"/>
      <c r="DL60" s="881" t="n"/>
      <c r="DM60" s="881" t="n"/>
      <c r="DN60" s="882" t="n"/>
    </row>
    <row r="61" ht="13.5" customHeight="1" s="820">
      <c r="A61" s="361" t="n">
        <v>387</v>
      </c>
      <c r="B61" s="332" t="inlineStr">
        <is>
          <t>387.#4B包紧铝层 Z=</t>
        </is>
      </c>
      <c r="C61" s="639" t="n">
        <v>1</v>
      </c>
      <c r="D61" s="639" t="inlineStr">
        <is>
          <t>Z</t>
        </is>
      </c>
      <c r="E61" s="639" t="inlineStr">
        <is>
          <t>端面</t>
        </is>
      </c>
      <c r="F61" s="878" t="n">
        <v>213.7</v>
      </c>
      <c r="G61" s="22" t="n">
        <v>0.75</v>
      </c>
      <c r="H61" s="411" t="n">
        <v>0.5</v>
      </c>
      <c r="I61" s="412" t="n">
        <v>-0.2</v>
      </c>
      <c r="J61" s="879" t="n">
        <v>214.45</v>
      </c>
      <c r="K61" s="320" t="n">
        <v>214.523</v>
      </c>
      <c r="L61" s="22">
        <f>IF(G61=0,"",IF(J$8=J$7,IF(F61&gt;0,IF(C61=1,G61-ROUND(J61-K61,2),G61-ROUND(K61-J61,2)),IF(C61=1,G61-ROUND(K61-J61,2),G61-ROUND(J61-K61,2))),IF(J$8&lt;&gt;J$7,IF(F61&gt;0,IF(C61=1,ROUND(K61-J61,2),ROUND(J61-K61,2)),IF(C61=1,ROUND(J61-K61,2),ROUND(K61-J61,2))))))</f>
        <v/>
      </c>
      <c r="M61" s="200">
        <f>IF(COUNTBLANK(F61)=1,"",IF(C61=0,ROUND(K61-J61,2),IF(C61=1,IF(F61&gt;0,ROUND(K61-J61,2),ROUND(J61-K61,2)),IF(C61=2,IF(F61&gt;0,ROUND(J61-K61,2),ROUND(K61-J61,2))))))</f>
        <v/>
      </c>
      <c r="N61" s="200" t="n">
        <v>0.06</v>
      </c>
      <c r="O61" s="235">
        <f>IF(AND(H61&gt;=M61,M61&gt;=I61),"OK","NG")</f>
        <v/>
      </c>
      <c r="P61" s="151" t="n"/>
      <c r="Q61" s="145" t="n">
        <v>387</v>
      </c>
      <c r="R61" s="880">
        <f>IF(C61=0,F61,IF(F61&gt;0,IF(C61=1,F61+G61,F61-G61),IF(C61=1,F61-G61,F61+G61)))</f>
        <v/>
      </c>
      <c r="S61" s="320" t="n">
        <v>214.523</v>
      </c>
      <c r="T61" s="320" t="n">
        <v>214.512</v>
      </c>
      <c r="U61" s="881" t="n"/>
      <c r="V61" s="881" t="n"/>
      <c r="W61" s="881" t="n"/>
      <c r="X61" s="881" t="n"/>
      <c r="Y61" s="881" t="n"/>
      <c r="Z61" s="881" t="n"/>
      <c r="AA61" s="881" t="n"/>
      <c r="AB61" s="881" t="n"/>
      <c r="AC61" s="881" t="n"/>
      <c r="AD61" s="881" t="n"/>
      <c r="AE61" s="881" t="n"/>
      <c r="AF61" s="881" t="n"/>
      <c r="AG61" s="881" t="n"/>
      <c r="AH61" s="881" t="n"/>
      <c r="AI61" s="881" t="n"/>
      <c r="AJ61" s="881" t="n"/>
      <c r="AK61" s="881" t="n"/>
      <c r="AL61" s="881" t="n"/>
      <c r="AM61" s="881" t="n"/>
      <c r="AN61" s="881" t="n"/>
      <c r="AO61" s="881" t="n"/>
      <c r="AP61" s="881" t="n"/>
      <c r="AQ61" s="881" t="n"/>
      <c r="AR61" s="881" t="n"/>
      <c r="AS61" s="881" t="n"/>
      <c r="AT61" s="881" t="n"/>
      <c r="AU61" s="881" t="n"/>
      <c r="AV61" s="881" t="n"/>
      <c r="AW61" s="881" t="n"/>
      <c r="AX61" s="881" t="n"/>
      <c r="AY61" s="881" t="n"/>
      <c r="AZ61" s="881" t="n"/>
      <c r="BA61" s="881" t="n"/>
      <c r="BB61" s="881" t="n"/>
      <c r="BC61" s="881" t="n"/>
      <c r="BD61" s="881" t="n"/>
      <c r="BE61" s="881" t="n"/>
      <c r="BF61" s="881" t="n"/>
      <c r="BG61" s="881" t="n"/>
      <c r="BH61" s="881" t="n"/>
      <c r="BI61" s="881" t="n"/>
      <c r="BJ61" s="881" t="n"/>
      <c r="BK61" s="881" t="n"/>
      <c r="BL61" s="881" t="n"/>
      <c r="BM61" s="881" t="n"/>
      <c r="BN61" s="881" t="n"/>
      <c r="BO61" s="881" t="n"/>
      <c r="BP61" s="881" t="n"/>
      <c r="BQ61" s="881" t="n"/>
      <c r="BR61" s="881" t="n"/>
      <c r="BS61" s="881" t="n"/>
      <c r="BT61" s="881" t="n"/>
      <c r="BU61" s="881" t="n"/>
      <c r="BV61" s="881" t="n"/>
      <c r="BW61" s="881" t="n"/>
      <c r="BX61" s="881" t="n"/>
      <c r="BY61" s="881" t="n"/>
      <c r="BZ61" s="881" t="n"/>
      <c r="CA61" s="881" t="n"/>
      <c r="CB61" s="881" t="n"/>
      <c r="CC61" s="881" t="n"/>
      <c r="CD61" s="881" t="n"/>
      <c r="CE61" s="881" t="n"/>
      <c r="CF61" s="881" t="n"/>
      <c r="CG61" s="881" t="n"/>
      <c r="CH61" s="881" t="n"/>
      <c r="CI61" s="881" t="n"/>
      <c r="CJ61" s="881" t="n"/>
      <c r="CK61" s="881" t="n"/>
      <c r="CL61" s="881" t="n"/>
      <c r="CM61" s="881" t="n"/>
      <c r="CN61" s="881" t="n"/>
      <c r="CO61" s="881" t="n"/>
      <c r="CP61" s="881" t="n"/>
      <c r="CQ61" s="881" t="n"/>
      <c r="CR61" s="881" t="n"/>
      <c r="CS61" s="881" t="n"/>
      <c r="CT61" s="881" t="n"/>
      <c r="CU61" s="881" t="n"/>
      <c r="CV61" s="881" t="n"/>
      <c r="CW61" s="881" t="n"/>
      <c r="CX61" s="881" t="n"/>
      <c r="CY61" s="881" t="n"/>
      <c r="CZ61" s="881" t="n"/>
      <c r="DA61" s="881" t="n"/>
      <c r="DB61" s="881" t="n"/>
      <c r="DC61" s="881" t="n"/>
      <c r="DD61" s="881" t="n"/>
      <c r="DE61" s="881" t="n"/>
      <c r="DF61" s="881" t="n"/>
      <c r="DG61" s="881" t="n"/>
      <c r="DH61" s="881" t="n"/>
      <c r="DI61" s="881" t="n"/>
      <c r="DJ61" s="881" t="n"/>
      <c r="DK61" s="881" t="n"/>
      <c r="DL61" s="881" t="n"/>
      <c r="DM61" s="881" t="n"/>
      <c r="DN61" s="882" t="n"/>
    </row>
    <row r="62" ht="13.5" customHeight="1" s="820">
      <c r="A62" s="361" t="n">
        <v>388</v>
      </c>
      <c r="B62" s="332" t="inlineStr">
        <is>
          <t>388.#3B包紧铝层 Z=</t>
        </is>
      </c>
      <c r="C62" s="639" t="n">
        <v>1</v>
      </c>
      <c r="D62" s="639" t="inlineStr">
        <is>
          <t>Z</t>
        </is>
      </c>
      <c r="E62" s="639" t="inlineStr">
        <is>
          <t>端面</t>
        </is>
      </c>
      <c r="F62" s="878" t="n">
        <v>213.7</v>
      </c>
      <c r="G62" s="22" t="n">
        <v>0.75</v>
      </c>
      <c r="H62" s="411" t="n">
        <v>0.5</v>
      </c>
      <c r="I62" s="412" t="n">
        <v>-0.2</v>
      </c>
      <c r="J62" s="879" t="n">
        <v>214.45</v>
      </c>
      <c r="K62" s="320" t="n">
        <v>214.602</v>
      </c>
      <c r="L62" s="22">
        <f>IF(G62=0,"",IF(J$8=J$7,IF(F62&gt;0,IF(C62=1,G62-ROUND(J62-K62,2),G62-ROUND(K62-J62,2)),IF(C62=1,G62-ROUND(K62-J62,2),G62-ROUND(J62-K62,2))),IF(J$8&lt;&gt;J$7,IF(F62&gt;0,IF(C62=1,ROUND(K62-J62,2),ROUND(J62-K62,2)),IF(C62=1,ROUND(J62-K62,2),ROUND(K62-J62,2))))))</f>
        <v/>
      </c>
      <c r="M62" s="200">
        <f>IF(COUNTBLANK(F62)=1,"",IF(C62=0,ROUND(K62-J62,2),IF(C62=1,IF(F62&gt;0,ROUND(K62-J62,2),ROUND(J62-K62,2)),IF(C62=2,IF(F62&gt;0,ROUND(J62-K62,2),ROUND(K62-J62,2))))))</f>
        <v/>
      </c>
      <c r="N62" s="200" t="n">
        <v>0.14</v>
      </c>
      <c r="O62" s="235">
        <f>IF(AND(H62&gt;=M62,M62&gt;=I62),"OK","NG")</f>
        <v/>
      </c>
      <c r="P62" s="151" t="n"/>
      <c r="Q62" s="145" t="n">
        <v>388</v>
      </c>
      <c r="R62" s="880">
        <f>IF(C62=0,F62,IF(F62&gt;0,IF(C62=1,F62+G62,F62-G62),IF(C62=1,F62-G62,F62+G62)))</f>
        <v/>
      </c>
      <c r="S62" s="320" t="n">
        <v>214.602</v>
      </c>
      <c r="T62" s="320" t="n">
        <v>214.591</v>
      </c>
      <c r="U62" s="881" t="n"/>
      <c r="V62" s="881" t="n"/>
      <c r="W62" s="881" t="n"/>
      <c r="X62" s="881" t="n"/>
      <c r="Y62" s="881" t="n"/>
      <c r="Z62" s="881" t="n"/>
      <c r="AA62" s="881" t="n"/>
      <c r="AB62" s="881" t="n"/>
      <c r="AC62" s="881" t="n"/>
      <c r="AD62" s="881" t="n"/>
      <c r="AE62" s="881" t="n"/>
      <c r="AF62" s="881" t="n"/>
      <c r="AG62" s="881" t="n"/>
      <c r="AH62" s="881" t="n"/>
      <c r="AI62" s="881" t="n"/>
      <c r="AJ62" s="881" t="n"/>
      <c r="AK62" s="881" t="n"/>
      <c r="AL62" s="881" t="n"/>
      <c r="AM62" s="881" t="n"/>
      <c r="AN62" s="881" t="n"/>
      <c r="AO62" s="881" t="n"/>
      <c r="AP62" s="881" t="n"/>
      <c r="AQ62" s="881" t="n"/>
      <c r="AR62" s="881" t="n"/>
      <c r="AS62" s="881" t="n"/>
      <c r="AT62" s="881" t="n"/>
      <c r="AU62" s="881" t="n"/>
      <c r="AV62" s="881" t="n"/>
      <c r="AW62" s="881" t="n"/>
      <c r="AX62" s="881" t="n"/>
      <c r="AY62" s="881" t="n"/>
      <c r="AZ62" s="881" t="n"/>
      <c r="BA62" s="881" t="n"/>
      <c r="BB62" s="881" t="n"/>
      <c r="BC62" s="881" t="n"/>
      <c r="BD62" s="881" t="n"/>
      <c r="BE62" s="881" t="n"/>
      <c r="BF62" s="881" t="n"/>
      <c r="BG62" s="881" t="n"/>
      <c r="BH62" s="881" t="n"/>
      <c r="BI62" s="881" t="n"/>
      <c r="BJ62" s="881" t="n"/>
      <c r="BK62" s="881" t="n"/>
      <c r="BL62" s="881" t="n"/>
      <c r="BM62" s="881" t="n"/>
      <c r="BN62" s="881" t="n"/>
      <c r="BO62" s="881" t="n"/>
      <c r="BP62" s="881" t="n"/>
      <c r="BQ62" s="881" t="n"/>
      <c r="BR62" s="881" t="n"/>
      <c r="BS62" s="881" t="n"/>
      <c r="BT62" s="881" t="n"/>
      <c r="BU62" s="881" t="n"/>
      <c r="BV62" s="881" t="n"/>
      <c r="BW62" s="881" t="n"/>
      <c r="BX62" s="881" t="n"/>
      <c r="BY62" s="881" t="n"/>
      <c r="BZ62" s="881" t="n"/>
      <c r="CA62" s="881" t="n"/>
      <c r="CB62" s="881" t="n"/>
      <c r="CC62" s="881" t="n"/>
      <c r="CD62" s="881" t="n"/>
      <c r="CE62" s="881" t="n"/>
      <c r="CF62" s="881" t="n"/>
      <c r="CG62" s="881" t="n"/>
      <c r="CH62" s="881" t="n"/>
      <c r="CI62" s="881" t="n"/>
      <c r="CJ62" s="881" t="n"/>
      <c r="CK62" s="881" t="n"/>
      <c r="CL62" s="881" t="n"/>
      <c r="CM62" s="881" t="n"/>
      <c r="CN62" s="881" t="n"/>
      <c r="CO62" s="881" t="n"/>
      <c r="CP62" s="881" t="n"/>
      <c r="CQ62" s="881" t="n"/>
      <c r="CR62" s="881" t="n"/>
      <c r="CS62" s="881" t="n"/>
      <c r="CT62" s="881" t="n"/>
      <c r="CU62" s="881" t="n"/>
      <c r="CV62" s="881" t="n"/>
      <c r="CW62" s="881" t="n"/>
      <c r="CX62" s="881" t="n"/>
      <c r="CY62" s="881" t="n"/>
      <c r="CZ62" s="881" t="n"/>
      <c r="DA62" s="881" t="n"/>
      <c r="DB62" s="881" t="n"/>
      <c r="DC62" s="881" t="n"/>
      <c r="DD62" s="881" t="n"/>
      <c r="DE62" s="881" t="n"/>
      <c r="DF62" s="881" t="n"/>
      <c r="DG62" s="881" t="n"/>
      <c r="DH62" s="881" t="n"/>
      <c r="DI62" s="881" t="n"/>
      <c r="DJ62" s="881" t="n"/>
      <c r="DK62" s="881" t="n"/>
      <c r="DL62" s="881" t="n"/>
      <c r="DM62" s="881" t="n"/>
      <c r="DN62" s="882" t="n"/>
    </row>
    <row r="63" ht="13.5" customHeight="1" s="820">
      <c r="A63" s="361" t="n">
        <v>389</v>
      </c>
      <c r="B63" s="332" t="inlineStr">
        <is>
          <t>389.#2B包紧铝层 Z=</t>
        </is>
      </c>
      <c r="C63" s="639" t="n">
        <v>1</v>
      </c>
      <c r="D63" s="639" t="inlineStr">
        <is>
          <t>Z</t>
        </is>
      </c>
      <c r="E63" s="639" t="inlineStr">
        <is>
          <t>端面</t>
        </is>
      </c>
      <c r="F63" s="878" t="n">
        <v>213.7</v>
      </c>
      <c r="G63" s="22" t="n">
        <v>0.75</v>
      </c>
      <c r="H63" s="411" t="n">
        <v>0.5</v>
      </c>
      <c r="I63" s="412" t="n">
        <v>-0.2</v>
      </c>
      <c r="J63" s="879" t="n">
        <v>214.45</v>
      </c>
      <c r="K63" s="320" t="n">
        <v>214.63</v>
      </c>
      <c r="L63" s="22">
        <f>IF(G63=0,"",IF(J$8=J$7,IF(F63&gt;0,IF(C63=1,G63-ROUND(J63-K63,2),G63-ROUND(K63-J63,2)),IF(C63=1,G63-ROUND(K63-J63,2),G63-ROUND(J63-K63,2))),IF(J$8&lt;&gt;J$7,IF(F63&gt;0,IF(C63=1,ROUND(K63-J63,2),ROUND(J63-K63,2)),IF(C63=1,ROUND(J63-K63,2),ROUND(K63-J63,2))))))</f>
        <v/>
      </c>
      <c r="M63" s="200">
        <f>IF(COUNTBLANK(F63)=1,"",IF(C63=0,ROUND(K63-J63,2),IF(C63=1,IF(F63&gt;0,ROUND(K63-J63,2),ROUND(J63-K63,2)),IF(C63=2,IF(F63&gt;0,ROUND(J63-K63,2),ROUND(K63-J63,2))))))</f>
        <v/>
      </c>
      <c r="N63" s="200" t="n">
        <v>0.17</v>
      </c>
      <c r="O63" s="235">
        <f>IF(AND(H63&gt;=M63,M63&gt;=I63),"OK","NG")</f>
        <v/>
      </c>
      <c r="P63" s="151" t="n"/>
      <c r="Q63" s="145" t="n">
        <v>389</v>
      </c>
      <c r="R63" s="880">
        <f>IF(C63=0,F63,IF(F63&gt;0,IF(C63=1,F63+G63,F63-G63),IF(C63=1,F63-G63,F63+G63)))</f>
        <v/>
      </c>
      <c r="S63" s="320" t="n">
        <v>214.63</v>
      </c>
      <c r="T63" s="320" t="n">
        <v>214.622</v>
      </c>
      <c r="U63" s="881" t="n"/>
      <c r="V63" s="881" t="n"/>
      <c r="W63" s="881" t="n"/>
      <c r="X63" s="881" t="n"/>
      <c r="Y63" s="881" t="n"/>
      <c r="Z63" s="881" t="n"/>
      <c r="AA63" s="881" t="n"/>
      <c r="AB63" s="881" t="n"/>
      <c r="AC63" s="881" t="n"/>
      <c r="AD63" s="881" t="n"/>
      <c r="AE63" s="881" t="n"/>
      <c r="AF63" s="881" t="n"/>
      <c r="AG63" s="881" t="n"/>
      <c r="AH63" s="881" t="n"/>
      <c r="AI63" s="881" t="n"/>
      <c r="AJ63" s="881" t="n"/>
      <c r="AK63" s="881" t="n"/>
      <c r="AL63" s="881" t="n"/>
      <c r="AM63" s="881" t="n"/>
      <c r="AN63" s="881" t="n"/>
      <c r="AO63" s="881" t="n"/>
      <c r="AP63" s="881" t="n"/>
      <c r="AQ63" s="881" t="n"/>
      <c r="AR63" s="881" t="n"/>
      <c r="AS63" s="881" t="n"/>
      <c r="AT63" s="881" t="n"/>
      <c r="AU63" s="881" t="n"/>
      <c r="AV63" s="881" t="n"/>
      <c r="AW63" s="881" t="n"/>
      <c r="AX63" s="881" t="n"/>
      <c r="AY63" s="881" t="n"/>
      <c r="AZ63" s="881" t="n"/>
      <c r="BA63" s="881" t="n"/>
      <c r="BB63" s="881" t="n"/>
      <c r="BC63" s="881" t="n"/>
      <c r="BD63" s="881" t="n"/>
      <c r="BE63" s="881" t="n"/>
      <c r="BF63" s="881" t="n"/>
      <c r="BG63" s="881" t="n"/>
      <c r="BH63" s="881" t="n"/>
      <c r="BI63" s="881" t="n"/>
      <c r="BJ63" s="881" t="n"/>
      <c r="BK63" s="881" t="n"/>
      <c r="BL63" s="881" t="n"/>
      <c r="BM63" s="881" t="n"/>
      <c r="BN63" s="881" t="n"/>
      <c r="BO63" s="881" t="n"/>
      <c r="BP63" s="881" t="n"/>
      <c r="BQ63" s="881" t="n"/>
      <c r="BR63" s="881" t="n"/>
      <c r="BS63" s="881" t="n"/>
      <c r="BT63" s="881" t="n"/>
      <c r="BU63" s="881" t="n"/>
      <c r="BV63" s="881" t="n"/>
      <c r="BW63" s="881" t="n"/>
      <c r="BX63" s="881" t="n"/>
      <c r="BY63" s="881" t="n"/>
      <c r="BZ63" s="881" t="n"/>
      <c r="CA63" s="881" t="n"/>
      <c r="CB63" s="881" t="n"/>
      <c r="CC63" s="881" t="n"/>
      <c r="CD63" s="881" t="n"/>
      <c r="CE63" s="881" t="n"/>
      <c r="CF63" s="881" t="n"/>
      <c r="CG63" s="881" t="n"/>
      <c r="CH63" s="881" t="n"/>
      <c r="CI63" s="881" t="n"/>
      <c r="CJ63" s="881" t="n"/>
      <c r="CK63" s="881" t="n"/>
      <c r="CL63" s="881" t="n"/>
      <c r="CM63" s="881" t="n"/>
      <c r="CN63" s="881" t="n"/>
      <c r="CO63" s="881" t="n"/>
      <c r="CP63" s="881" t="n"/>
      <c r="CQ63" s="881" t="n"/>
      <c r="CR63" s="881" t="n"/>
      <c r="CS63" s="881" t="n"/>
      <c r="CT63" s="881" t="n"/>
      <c r="CU63" s="881" t="n"/>
      <c r="CV63" s="881" t="n"/>
      <c r="CW63" s="881" t="n"/>
      <c r="CX63" s="881" t="n"/>
      <c r="CY63" s="881" t="n"/>
      <c r="CZ63" s="881" t="n"/>
      <c r="DA63" s="881" t="n"/>
      <c r="DB63" s="881" t="n"/>
      <c r="DC63" s="881" t="n"/>
      <c r="DD63" s="881" t="n"/>
      <c r="DE63" s="881" t="n"/>
      <c r="DF63" s="881" t="n"/>
      <c r="DG63" s="881" t="n"/>
      <c r="DH63" s="881" t="n"/>
      <c r="DI63" s="881" t="n"/>
      <c r="DJ63" s="881" t="n"/>
      <c r="DK63" s="881" t="n"/>
      <c r="DL63" s="881" t="n"/>
      <c r="DM63" s="881" t="n"/>
      <c r="DN63" s="882" t="n"/>
    </row>
    <row r="64" ht="13.5" customHeight="1" s="820" thickBot="1">
      <c r="A64" s="360" t="n">
        <v>390</v>
      </c>
      <c r="B64" s="333" t="inlineStr">
        <is>
          <t>390.#1B包紧铝层 Z=</t>
        </is>
      </c>
      <c r="C64" s="775" t="n">
        <v>1</v>
      </c>
      <c r="D64" s="775" t="inlineStr">
        <is>
          <t>Z</t>
        </is>
      </c>
      <c r="E64" s="775" t="inlineStr">
        <is>
          <t>端面</t>
        </is>
      </c>
      <c r="F64" s="883" t="n">
        <v>213.7</v>
      </c>
      <c r="G64" s="202" t="n">
        <v>0.75</v>
      </c>
      <c r="H64" s="413" t="n">
        <v>0.5</v>
      </c>
      <c r="I64" s="414" t="n">
        <v>-0.2</v>
      </c>
      <c r="J64" s="884" t="n">
        <v>214.45</v>
      </c>
      <c r="K64" s="321" t="n">
        <v>214.624</v>
      </c>
      <c r="L64" s="202">
        <f>IF(G64=0,"",IF(J$8=J$7,IF(F64&gt;0,IF(C64=1,G64-ROUND(J64-K64,2),G64-ROUND(K64-J64,2)),IF(C64=1,G64-ROUND(K64-J64,2),G64-ROUND(J64-K64,2))),IF(J$8&lt;&gt;J$7,IF(F64&gt;0,IF(C64=1,ROUND(K64-J64,2),ROUND(J64-K64,2)),IF(C64=1,ROUND(J64-K64,2),ROUND(K64-J64,2))))))</f>
        <v/>
      </c>
      <c r="M64" s="203">
        <f>IF(COUNTBLANK(F64)=1,"",IF(C64=0,ROUND(K64-J64,2),IF(C64=1,IF(F64&gt;0,ROUND(K64-J64,2),ROUND(J64-K64,2)),IF(C64=2,IF(F64&gt;0,ROUND(J64-K64,2),ROUND(K64-J64,2))))))</f>
        <v/>
      </c>
      <c r="N64" s="203" t="n">
        <v>0.15</v>
      </c>
      <c r="O64" s="236">
        <f>IF(AND(H64&gt;=M64,M64&gt;=I64),"OK","NG")</f>
        <v/>
      </c>
      <c r="P64" s="151" t="n"/>
      <c r="Q64" s="138" t="n">
        <v>390</v>
      </c>
      <c r="R64" s="885">
        <f>IF(C64=0,F64,IF(F64&gt;0,IF(C64=1,F64+G64,F64-G64),IF(C64=1,F64-G64,F64+G64)))</f>
        <v/>
      </c>
      <c r="S64" s="321" t="n">
        <v>214.624</v>
      </c>
      <c r="T64" s="321" t="n">
        <v>214.604</v>
      </c>
      <c r="U64" s="886" t="n"/>
      <c r="V64" s="886" t="n"/>
      <c r="W64" s="886" t="n"/>
      <c r="X64" s="886" t="n"/>
      <c r="Y64" s="886" t="n"/>
      <c r="Z64" s="886" t="n"/>
      <c r="AA64" s="886" t="n"/>
      <c r="AB64" s="886" t="n"/>
      <c r="AC64" s="886" t="n"/>
      <c r="AD64" s="886" t="n"/>
      <c r="AE64" s="886" t="n"/>
      <c r="AF64" s="886" t="n"/>
      <c r="AG64" s="886" t="n"/>
      <c r="AH64" s="886" t="n"/>
      <c r="AI64" s="886" t="n"/>
      <c r="AJ64" s="886" t="n"/>
      <c r="AK64" s="886" t="n"/>
      <c r="AL64" s="886" t="n"/>
      <c r="AM64" s="886" t="n"/>
      <c r="AN64" s="886" t="n"/>
      <c r="AO64" s="886" t="n"/>
      <c r="AP64" s="886" t="n"/>
      <c r="AQ64" s="886" t="n"/>
      <c r="AR64" s="886" t="n"/>
      <c r="AS64" s="886" t="n"/>
      <c r="AT64" s="886" t="n"/>
      <c r="AU64" s="886" t="n"/>
      <c r="AV64" s="886" t="n"/>
      <c r="AW64" s="886" t="n"/>
      <c r="AX64" s="886" t="n"/>
      <c r="AY64" s="886" t="n"/>
      <c r="AZ64" s="886" t="n"/>
      <c r="BA64" s="886" t="n"/>
      <c r="BB64" s="886" t="n"/>
      <c r="BC64" s="886" t="n"/>
      <c r="BD64" s="886" t="n"/>
      <c r="BE64" s="886" t="n"/>
      <c r="BF64" s="886" t="n"/>
      <c r="BG64" s="886" t="n"/>
      <c r="BH64" s="886" t="n"/>
      <c r="BI64" s="886" t="n"/>
      <c r="BJ64" s="886" t="n"/>
      <c r="BK64" s="886" t="n"/>
      <c r="BL64" s="886" t="n"/>
      <c r="BM64" s="886" t="n"/>
      <c r="BN64" s="886" t="n"/>
      <c r="BO64" s="886" t="n"/>
      <c r="BP64" s="886" t="n"/>
      <c r="BQ64" s="886" t="n"/>
      <c r="BR64" s="886" t="n"/>
      <c r="BS64" s="886" t="n"/>
      <c r="BT64" s="886" t="n"/>
      <c r="BU64" s="886" t="n"/>
      <c r="BV64" s="886" t="n"/>
      <c r="BW64" s="886" t="n"/>
      <c r="BX64" s="886" t="n"/>
      <c r="BY64" s="886" t="n"/>
      <c r="BZ64" s="886" t="n"/>
      <c r="CA64" s="886" t="n"/>
      <c r="CB64" s="886" t="n"/>
      <c r="CC64" s="886" t="n"/>
      <c r="CD64" s="886" t="n"/>
      <c r="CE64" s="886" t="n"/>
      <c r="CF64" s="886" t="n"/>
      <c r="CG64" s="886" t="n"/>
      <c r="CH64" s="886" t="n"/>
      <c r="CI64" s="886" t="n"/>
      <c r="CJ64" s="886" t="n"/>
      <c r="CK64" s="886" t="n"/>
      <c r="CL64" s="886" t="n"/>
      <c r="CM64" s="886" t="n"/>
      <c r="CN64" s="886" t="n"/>
      <c r="CO64" s="886" t="n"/>
      <c r="CP64" s="886" t="n"/>
      <c r="CQ64" s="886" t="n"/>
      <c r="CR64" s="886" t="n"/>
      <c r="CS64" s="886" t="n"/>
      <c r="CT64" s="886" t="n"/>
      <c r="CU64" s="886" t="n"/>
      <c r="CV64" s="886" t="n"/>
      <c r="CW64" s="886" t="n"/>
      <c r="CX64" s="886" t="n"/>
      <c r="CY64" s="886" t="n"/>
      <c r="CZ64" s="886" t="n"/>
      <c r="DA64" s="886" t="n"/>
      <c r="DB64" s="886" t="n"/>
      <c r="DC64" s="886" t="n"/>
      <c r="DD64" s="886" t="n"/>
      <c r="DE64" s="886" t="n"/>
      <c r="DF64" s="886" t="n"/>
      <c r="DG64" s="886" t="n"/>
      <c r="DH64" s="886" t="n"/>
      <c r="DI64" s="886" t="n"/>
      <c r="DJ64" s="886" t="n"/>
      <c r="DK64" s="886" t="n"/>
      <c r="DL64" s="886" t="n"/>
      <c r="DM64" s="886" t="n"/>
      <c r="DN64" s="887" t="n"/>
    </row>
    <row r="65" ht="13.5" customHeight="1" s="820">
      <c r="A65" s="512" t="n">
        <v>501</v>
      </c>
      <c r="B65" s="331" t="inlineStr">
        <is>
          <t>501.副油道孔 X=</t>
        </is>
      </c>
      <c r="C65" s="316" t="n">
        <v>0</v>
      </c>
      <c r="D65" s="316" t="inlineStr">
        <is>
          <t>X</t>
        </is>
      </c>
      <c r="E65" s="316" t="inlineStr">
        <is>
          <t>軸間</t>
        </is>
      </c>
      <c r="F65" s="873" t="n">
        <v>90.5</v>
      </c>
      <c r="G65" s="204" t="n"/>
      <c r="H65" s="408" t="n">
        <v>0.35</v>
      </c>
      <c r="I65" s="409" t="n">
        <v>-0.35</v>
      </c>
      <c r="J65" s="874" t="n">
        <v>90.5</v>
      </c>
      <c r="K65" s="319" t="n">
        <v>90.435</v>
      </c>
      <c r="L65" s="204">
        <f>IF(G65=0,"",IF(J$8=J$7,IF(F65&gt;0,IF(C65=1,G65-ROUND(J65-K65,2),G65-ROUND(K65-J65,2)),IF(C65=1,G65-ROUND(K65-J65,2),G65-ROUND(J65-K65,2))),IF(J$8&lt;&gt;J$7,IF(F65&gt;0,IF(C65=1,ROUND(K65-J65,2),ROUND(J65-K65,2)),IF(C65=1,ROUND(J65-K65,2),ROUND(K65-J65,2))))))</f>
        <v/>
      </c>
      <c r="M65" s="205">
        <f>IF(COUNTBLANK(F65)=1,"",IF(C65=0,ROUND(K65-J65,2),IF(C65=1,IF(F65&gt;0,ROUND(K65-J65,2),ROUND(J65-K65,2)),IF(C65=2,IF(F65&gt;0,ROUND(J65-K65,2),ROUND(K65-J65,2))))))</f>
        <v/>
      </c>
      <c r="N65" s="205" t="n">
        <v>-0.08</v>
      </c>
      <c r="O65" s="234">
        <f>IF(AND(H65&gt;=M65,M65&gt;=I65),"OK","NG")</f>
        <v/>
      </c>
      <c r="P65" s="151" t="n"/>
      <c r="Q65" s="232" t="n">
        <v>501</v>
      </c>
      <c r="R65" s="875">
        <f>IF(C65=0,F65,IF(F65&gt;0,IF(C65=1,F65+G65,F65-G65),IF(C65=1,F65-G65,F65+G65)))</f>
        <v/>
      </c>
      <c r="S65" s="319" t="n">
        <v>90.435</v>
      </c>
      <c r="T65" s="319" t="n">
        <v>90.422</v>
      </c>
      <c r="U65" s="876" t="n"/>
      <c r="V65" s="876" t="n"/>
      <c r="W65" s="876" t="n"/>
      <c r="X65" s="876" t="n"/>
      <c r="Y65" s="876" t="n"/>
      <c r="Z65" s="876" t="n"/>
      <c r="AA65" s="876" t="n"/>
      <c r="AB65" s="876" t="n"/>
      <c r="AC65" s="876" t="n"/>
      <c r="AD65" s="876" t="n"/>
      <c r="AE65" s="876" t="n"/>
      <c r="AF65" s="876" t="n"/>
      <c r="AG65" s="876" t="n"/>
      <c r="AH65" s="876" t="n"/>
      <c r="AI65" s="876" t="n"/>
      <c r="AJ65" s="876" t="n"/>
      <c r="AK65" s="876" t="n"/>
      <c r="AL65" s="876" t="n"/>
      <c r="AM65" s="876" t="n"/>
      <c r="AN65" s="876" t="n"/>
      <c r="AO65" s="876" t="n"/>
      <c r="AP65" s="876" t="n"/>
      <c r="AQ65" s="876" t="n"/>
      <c r="AR65" s="876" t="n"/>
      <c r="AS65" s="876" t="n"/>
      <c r="AT65" s="876" t="n"/>
      <c r="AU65" s="876" t="n"/>
      <c r="AV65" s="876" t="n"/>
      <c r="AW65" s="876" t="n"/>
      <c r="AX65" s="876" t="n"/>
      <c r="AY65" s="876" t="n"/>
      <c r="AZ65" s="876" t="n"/>
      <c r="BA65" s="876" t="n"/>
      <c r="BB65" s="876" t="n"/>
      <c r="BC65" s="876" t="n"/>
      <c r="BD65" s="876" t="n"/>
      <c r="BE65" s="876" t="n"/>
      <c r="BF65" s="876" t="n"/>
      <c r="BG65" s="876" t="n"/>
      <c r="BH65" s="876" t="n"/>
      <c r="BI65" s="876" t="n"/>
      <c r="BJ65" s="876" t="n"/>
      <c r="BK65" s="876" t="n"/>
      <c r="BL65" s="876" t="n"/>
      <c r="BM65" s="876" t="n"/>
      <c r="BN65" s="876" t="n"/>
      <c r="BO65" s="876" t="n"/>
      <c r="BP65" s="876" t="n"/>
      <c r="BQ65" s="876" t="n"/>
      <c r="BR65" s="876" t="n"/>
      <c r="BS65" s="876" t="n"/>
      <c r="BT65" s="876" t="n"/>
      <c r="BU65" s="876" t="n"/>
      <c r="BV65" s="876" t="n"/>
      <c r="BW65" s="876" t="n"/>
      <c r="BX65" s="876" t="n"/>
      <c r="BY65" s="876" t="n"/>
      <c r="BZ65" s="876" t="n"/>
      <c r="CA65" s="876" t="n"/>
      <c r="CB65" s="876" t="n"/>
      <c r="CC65" s="876" t="n"/>
      <c r="CD65" s="876" t="n"/>
      <c r="CE65" s="876" t="n"/>
      <c r="CF65" s="876" t="n"/>
      <c r="CG65" s="876" t="n"/>
      <c r="CH65" s="876" t="n"/>
      <c r="CI65" s="876" t="n"/>
      <c r="CJ65" s="876" t="n"/>
      <c r="CK65" s="876" t="n"/>
      <c r="CL65" s="876" t="n"/>
      <c r="CM65" s="876" t="n"/>
      <c r="CN65" s="876" t="n"/>
      <c r="CO65" s="876" t="n"/>
      <c r="CP65" s="876" t="n"/>
      <c r="CQ65" s="876" t="n"/>
      <c r="CR65" s="876" t="n"/>
      <c r="CS65" s="876" t="n"/>
      <c r="CT65" s="876" t="n"/>
      <c r="CU65" s="876" t="n"/>
      <c r="CV65" s="876" t="n"/>
      <c r="CW65" s="876" t="n"/>
      <c r="CX65" s="876" t="n"/>
      <c r="CY65" s="876" t="n"/>
      <c r="CZ65" s="876" t="n"/>
      <c r="DA65" s="876" t="n"/>
      <c r="DB65" s="876" t="n"/>
      <c r="DC65" s="876" t="n"/>
      <c r="DD65" s="876" t="n"/>
      <c r="DE65" s="876" t="n"/>
      <c r="DF65" s="876" t="n"/>
      <c r="DG65" s="876" t="n"/>
      <c r="DH65" s="876" t="n"/>
      <c r="DI65" s="876" t="n"/>
      <c r="DJ65" s="876" t="n"/>
      <c r="DK65" s="876" t="n"/>
      <c r="DL65" s="876" t="n"/>
      <c r="DM65" s="876" t="n"/>
      <c r="DN65" s="877" t="n"/>
    </row>
    <row r="66" ht="13.5" customHeight="1" s="820">
      <c r="A66" s="361" t="n">
        <v>501</v>
      </c>
      <c r="B66" s="332" t="inlineStr">
        <is>
          <t>501.副油道孔 Z=</t>
        </is>
      </c>
      <c r="C66" s="639" t="n">
        <v>0</v>
      </c>
      <c r="D66" s="639" t="inlineStr">
        <is>
          <t>Z</t>
        </is>
      </c>
      <c r="E66" s="639" t="inlineStr">
        <is>
          <t>軸間</t>
        </is>
      </c>
      <c r="F66" s="878" t="n">
        <v>25</v>
      </c>
      <c r="G66" s="22" t="n"/>
      <c r="H66" s="411" t="n">
        <v>0.35</v>
      </c>
      <c r="I66" s="412" t="n">
        <v>-0.35</v>
      </c>
      <c r="J66" s="879" t="n">
        <v>25</v>
      </c>
      <c r="K66" s="320" t="n">
        <v>24.885</v>
      </c>
      <c r="L66" s="22">
        <f>IF(G66=0,"",IF(J$8=J$7,IF(F66&gt;0,IF(C66=1,G66-ROUND(J66-K66,2),G66-ROUND(K66-J66,2)),IF(C66=1,G66-ROUND(K66-J66,2),G66-ROUND(J66-K66,2))),IF(J$8&lt;&gt;J$7,IF(F66&gt;0,IF(C66=1,ROUND(K66-J66,2),ROUND(J66-K66,2)),IF(C66=1,ROUND(J66-K66,2),ROUND(K66-J66,2))))))</f>
        <v/>
      </c>
      <c r="M66" s="200">
        <f>IF(COUNTBLANK(F66)=1,"",IF(C66=0,ROUND(K66-J66,2),IF(C66=1,IF(F66&gt;0,ROUND(K66-J66,2),ROUND(J66-K66,2)),IF(C66=2,IF(F66&gt;0,ROUND(J66-K66,2),ROUND(K66-J66,2))))))</f>
        <v/>
      </c>
      <c r="N66" s="200" t="n">
        <v>-0.15</v>
      </c>
      <c r="O66" s="235">
        <f>IF(AND(H66&gt;=M66,M66&gt;=I66),"OK","NG")</f>
        <v/>
      </c>
      <c r="P66" s="151" t="n"/>
      <c r="Q66" s="145" t="n">
        <v>501</v>
      </c>
      <c r="R66" s="880">
        <f>IF(C66=0,F66,IF(F66&gt;0,IF(C66=1,F66+G66,F66-G66),IF(C66=1,F66-G66,F66+G66)))</f>
        <v/>
      </c>
      <c r="S66" s="320" t="n">
        <v>24.885</v>
      </c>
      <c r="T66" s="320" t="n">
        <v>24.848</v>
      </c>
      <c r="U66" s="881" t="n"/>
      <c r="V66" s="881" t="n"/>
      <c r="W66" s="881" t="n"/>
      <c r="X66" s="881" t="n"/>
      <c r="Y66" s="881" t="n"/>
      <c r="Z66" s="881" t="n"/>
      <c r="AA66" s="881" t="n"/>
      <c r="AB66" s="881" t="n"/>
      <c r="AC66" s="881" t="n"/>
      <c r="AD66" s="881" t="n"/>
      <c r="AE66" s="881" t="n"/>
      <c r="AF66" s="881" t="n"/>
      <c r="AG66" s="881" t="n"/>
      <c r="AH66" s="881" t="n"/>
      <c r="AI66" s="881" t="n"/>
      <c r="AJ66" s="881" t="n"/>
      <c r="AK66" s="881" t="n"/>
      <c r="AL66" s="881" t="n"/>
      <c r="AM66" s="881" t="n"/>
      <c r="AN66" s="881" t="n"/>
      <c r="AO66" s="881" t="n"/>
      <c r="AP66" s="881" t="n"/>
      <c r="AQ66" s="881" t="n"/>
      <c r="AR66" s="881" t="n"/>
      <c r="AS66" s="881" t="n"/>
      <c r="AT66" s="881" t="n"/>
      <c r="AU66" s="881" t="n"/>
      <c r="AV66" s="881" t="n"/>
      <c r="AW66" s="881" t="n"/>
      <c r="AX66" s="881" t="n"/>
      <c r="AY66" s="881" t="n"/>
      <c r="AZ66" s="881" t="n"/>
      <c r="BA66" s="881" t="n"/>
      <c r="BB66" s="881" t="n"/>
      <c r="BC66" s="881" t="n"/>
      <c r="BD66" s="881" t="n"/>
      <c r="BE66" s="881" t="n"/>
      <c r="BF66" s="881" t="n"/>
      <c r="BG66" s="881" t="n"/>
      <c r="BH66" s="881" t="n"/>
      <c r="BI66" s="881" t="n"/>
      <c r="BJ66" s="881" t="n"/>
      <c r="BK66" s="881" t="n"/>
      <c r="BL66" s="881" t="n"/>
      <c r="BM66" s="881" t="n"/>
      <c r="BN66" s="881" t="n"/>
      <c r="BO66" s="881" t="n"/>
      <c r="BP66" s="881" t="n"/>
      <c r="BQ66" s="881" t="n"/>
      <c r="BR66" s="881" t="n"/>
      <c r="BS66" s="881" t="n"/>
      <c r="BT66" s="881" t="n"/>
      <c r="BU66" s="881" t="n"/>
      <c r="BV66" s="881" t="n"/>
      <c r="BW66" s="881" t="n"/>
      <c r="BX66" s="881" t="n"/>
      <c r="BY66" s="881" t="n"/>
      <c r="BZ66" s="881" t="n"/>
      <c r="CA66" s="881" t="n"/>
      <c r="CB66" s="881" t="n"/>
      <c r="CC66" s="881" t="n"/>
      <c r="CD66" s="881" t="n"/>
      <c r="CE66" s="881" t="n"/>
      <c r="CF66" s="881" t="n"/>
      <c r="CG66" s="881" t="n"/>
      <c r="CH66" s="881" t="n"/>
      <c r="CI66" s="881" t="n"/>
      <c r="CJ66" s="881" t="n"/>
      <c r="CK66" s="881" t="n"/>
      <c r="CL66" s="881" t="n"/>
      <c r="CM66" s="881" t="n"/>
      <c r="CN66" s="881" t="n"/>
      <c r="CO66" s="881" t="n"/>
      <c r="CP66" s="881" t="n"/>
      <c r="CQ66" s="881" t="n"/>
      <c r="CR66" s="881" t="n"/>
      <c r="CS66" s="881" t="n"/>
      <c r="CT66" s="881" t="n"/>
      <c r="CU66" s="881" t="n"/>
      <c r="CV66" s="881" t="n"/>
      <c r="CW66" s="881" t="n"/>
      <c r="CX66" s="881" t="n"/>
      <c r="CY66" s="881" t="n"/>
      <c r="CZ66" s="881" t="n"/>
      <c r="DA66" s="881" t="n"/>
      <c r="DB66" s="881" t="n"/>
      <c r="DC66" s="881" t="n"/>
      <c r="DD66" s="881" t="n"/>
      <c r="DE66" s="881" t="n"/>
      <c r="DF66" s="881" t="n"/>
      <c r="DG66" s="881" t="n"/>
      <c r="DH66" s="881" t="n"/>
      <c r="DI66" s="881" t="n"/>
      <c r="DJ66" s="881" t="n"/>
      <c r="DK66" s="881" t="n"/>
      <c r="DL66" s="881" t="n"/>
      <c r="DM66" s="881" t="n"/>
      <c r="DN66" s="882" t="n"/>
    </row>
    <row r="67" ht="13.5" customHeight="1" s="820">
      <c r="A67" s="361" t="n">
        <v>502</v>
      </c>
      <c r="B67" s="332" t="inlineStr">
        <is>
          <t>502.气缸间连通孔TC X=</t>
        </is>
      </c>
      <c r="C67" s="639" t="n">
        <v>0</v>
      </c>
      <c r="D67" s="639" t="inlineStr">
        <is>
          <t>X</t>
        </is>
      </c>
      <c r="E67" s="639" t="inlineStr">
        <is>
          <t>軸間</t>
        </is>
      </c>
      <c r="F67" s="878" t="n">
        <v>23</v>
      </c>
      <c r="G67" s="22" t="n"/>
      <c r="H67" s="411" t="n">
        <v>0.35</v>
      </c>
      <c r="I67" s="412" t="n">
        <v>-0.35</v>
      </c>
      <c r="J67" s="879" t="n">
        <v>23</v>
      </c>
      <c r="K67" s="320" t="n">
        <v>22.996</v>
      </c>
      <c r="L67" s="22">
        <f>IF(G67=0,"",IF(J$8=J$7,IF(F67&gt;0,IF(C67=1,G67-ROUND(J67-K67,2),G67-ROUND(K67-J67,2)),IF(C67=1,G67-ROUND(K67-J67,2),G67-ROUND(J67-K67,2))),IF(J$8&lt;&gt;J$7,IF(F67&gt;0,IF(C67=1,ROUND(K67-J67,2),ROUND(J67-K67,2)),IF(C67=1,ROUND(J67-K67,2),ROUND(K67-J67,2))))))</f>
        <v/>
      </c>
      <c r="M67" s="200">
        <f>IF(COUNTBLANK(F67)=1,"",IF(C67=0,ROUND(K67-J67,2),IF(C67=1,IF(F67&gt;0,ROUND(K67-J67,2),ROUND(J67-K67,2)),IF(C67=2,IF(F67&gt;0,ROUND(J67-K67,2),ROUND(K67-J67,2))))))</f>
        <v/>
      </c>
      <c r="N67" s="200" t="n">
        <v>-0.01</v>
      </c>
      <c r="O67" s="235">
        <f>IF(AND(H67&gt;=M67,M67&gt;=I67),"OK","NG")</f>
        <v/>
      </c>
      <c r="P67" s="151" t="n"/>
      <c r="Q67" s="145" t="n">
        <v>502</v>
      </c>
      <c r="R67" s="880">
        <f>IF(C67=0,F67,IF(F67&gt;0,IF(C67=1,F67+G67,F67-G67),IF(C67=1,F67-G67,F67+G67)))</f>
        <v/>
      </c>
      <c r="S67" s="320" t="n">
        <v>22.996</v>
      </c>
      <c r="T67" s="320" t="n">
        <v>22.988</v>
      </c>
      <c r="U67" s="881" t="n"/>
      <c r="V67" s="881" t="n"/>
      <c r="W67" s="881" t="n"/>
      <c r="X67" s="881" t="n"/>
      <c r="Y67" s="881" t="n"/>
      <c r="Z67" s="881" t="n"/>
      <c r="AA67" s="881" t="n"/>
      <c r="AB67" s="881" t="n"/>
      <c r="AC67" s="881" t="n"/>
      <c r="AD67" s="881" t="n"/>
      <c r="AE67" s="881" t="n"/>
      <c r="AF67" s="881" t="n"/>
      <c r="AG67" s="881" t="n"/>
      <c r="AH67" s="881" t="n"/>
      <c r="AI67" s="881" t="n"/>
      <c r="AJ67" s="881" t="n"/>
      <c r="AK67" s="881" t="n"/>
      <c r="AL67" s="881" t="n"/>
      <c r="AM67" s="881" t="n"/>
      <c r="AN67" s="881" t="n"/>
      <c r="AO67" s="881" t="n"/>
      <c r="AP67" s="881" t="n"/>
      <c r="AQ67" s="881" t="n"/>
      <c r="AR67" s="881" t="n"/>
      <c r="AS67" s="881" t="n"/>
      <c r="AT67" s="881" t="n"/>
      <c r="AU67" s="881" t="n"/>
      <c r="AV67" s="881" t="n"/>
      <c r="AW67" s="881" t="n"/>
      <c r="AX67" s="881" t="n"/>
      <c r="AY67" s="881" t="n"/>
      <c r="AZ67" s="881" t="n"/>
      <c r="BA67" s="881" t="n"/>
      <c r="BB67" s="881" t="n"/>
      <c r="BC67" s="881" t="n"/>
      <c r="BD67" s="881" t="n"/>
      <c r="BE67" s="881" t="n"/>
      <c r="BF67" s="881" t="n"/>
      <c r="BG67" s="881" t="n"/>
      <c r="BH67" s="881" t="n"/>
      <c r="BI67" s="881" t="n"/>
      <c r="BJ67" s="881" t="n"/>
      <c r="BK67" s="881" t="n"/>
      <c r="BL67" s="881" t="n"/>
      <c r="BM67" s="881" t="n"/>
      <c r="BN67" s="881" t="n"/>
      <c r="BO67" s="881" t="n"/>
      <c r="BP67" s="881" t="n"/>
      <c r="BQ67" s="881" t="n"/>
      <c r="BR67" s="881" t="n"/>
      <c r="BS67" s="881" t="n"/>
      <c r="BT67" s="881" t="n"/>
      <c r="BU67" s="881" t="n"/>
      <c r="BV67" s="881" t="n"/>
      <c r="BW67" s="881" t="n"/>
      <c r="BX67" s="881" t="n"/>
      <c r="BY67" s="881" t="n"/>
      <c r="BZ67" s="881" t="n"/>
      <c r="CA67" s="881" t="n"/>
      <c r="CB67" s="881" t="n"/>
      <c r="CC67" s="881" t="n"/>
      <c r="CD67" s="881" t="n"/>
      <c r="CE67" s="881" t="n"/>
      <c r="CF67" s="881" t="n"/>
      <c r="CG67" s="881" t="n"/>
      <c r="CH67" s="881" t="n"/>
      <c r="CI67" s="881" t="n"/>
      <c r="CJ67" s="881" t="n"/>
      <c r="CK67" s="881" t="n"/>
      <c r="CL67" s="881" t="n"/>
      <c r="CM67" s="881" t="n"/>
      <c r="CN67" s="881" t="n"/>
      <c r="CO67" s="881" t="n"/>
      <c r="CP67" s="881" t="n"/>
      <c r="CQ67" s="881" t="n"/>
      <c r="CR67" s="881" t="n"/>
      <c r="CS67" s="881" t="n"/>
      <c r="CT67" s="881" t="n"/>
      <c r="CU67" s="881" t="n"/>
      <c r="CV67" s="881" t="n"/>
      <c r="CW67" s="881" t="n"/>
      <c r="CX67" s="881" t="n"/>
      <c r="CY67" s="881" t="n"/>
      <c r="CZ67" s="881" t="n"/>
      <c r="DA67" s="881" t="n"/>
      <c r="DB67" s="881" t="n"/>
      <c r="DC67" s="881" t="n"/>
      <c r="DD67" s="881" t="n"/>
      <c r="DE67" s="881" t="n"/>
      <c r="DF67" s="881" t="n"/>
      <c r="DG67" s="881" t="n"/>
      <c r="DH67" s="881" t="n"/>
      <c r="DI67" s="881" t="n"/>
      <c r="DJ67" s="881" t="n"/>
      <c r="DK67" s="881" t="n"/>
      <c r="DL67" s="881" t="n"/>
      <c r="DM67" s="881" t="n"/>
      <c r="DN67" s="882" t="n"/>
    </row>
    <row r="68" ht="13.5" customHeight="1" s="820">
      <c r="A68" s="361" t="n">
        <v>502</v>
      </c>
      <c r="B68" s="332" t="inlineStr">
        <is>
          <t>502.气缸间连通孔TC Z=</t>
        </is>
      </c>
      <c r="C68" s="639" t="n">
        <v>0</v>
      </c>
      <c r="D68" s="639" t="inlineStr">
        <is>
          <t>Z</t>
        </is>
      </c>
      <c r="E68" s="639" t="inlineStr">
        <is>
          <t>軸間</t>
        </is>
      </c>
      <c r="F68" s="878" t="n">
        <v>71</v>
      </c>
      <c r="G68" s="22" t="n"/>
      <c r="H68" s="411" t="n">
        <v>0.35</v>
      </c>
      <c r="I68" s="412" t="n">
        <v>-0.35</v>
      </c>
      <c r="J68" s="879" t="n">
        <v>71</v>
      </c>
      <c r="K68" s="320" t="n">
        <v>71.002</v>
      </c>
      <c r="L68" s="22">
        <f>IF(G68=0,"",IF(J$8=J$7,IF(F68&gt;0,IF(C68=1,G68-ROUND(J68-K68,2),G68-ROUND(K68-J68,2)),IF(C68=1,G68-ROUND(K68-J68,2),G68-ROUND(J68-K68,2))),IF(J$8&lt;&gt;J$7,IF(F68&gt;0,IF(C68=1,ROUND(K68-J68,2),ROUND(J68-K68,2)),IF(C68=1,ROUND(J68-K68,2),ROUND(K68-J68,2))))))</f>
        <v/>
      </c>
      <c r="M68" s="200">
        <f>IF(COUNTBLANK(F68)=1,"",IF(C68=0,ROUND(K68-J68,2),IF(C68=1,IF(F68&gt;0,ROUND(K68-J68,2),ROUND(J68-K68,2)),IF(C68=2,IF(F68&gt;0,ROUND(J68-K68,2),ROUND(K68-J68,2))))))</f>
        <v/>
      </c>
      <c r="N68" s="200" t="n">
        <v>-0.02</v>
      </c>
      <c r="O68" s="235">
        <f>IF(AND(H68&gt;=M68,M68&gt;=I68),"OK","NG")</f>
        <v/>
      </c>
      <c r="P68" s="151" t="n"/>
      <c r="Q68" s="145" t="n">
        <v>502</v>
      </c>
      <c r="R68" s="880">
        <f>IF(C68=0,F68,IF(F68&gt;0,IF(C68=1,F68+G68,F68-G68),IF(C68=1,F68-G68,F68+G68)))</f>
        <v/>
      </c>
      <c r="S68" s="320" t="n">
        <v>71.002</v>
      </c>
      <c r="T68" s="320" t="n">
        <v>70.97799999999999</v>
      </c>
      <c r="U68" s="881" t="n"/>
      <c r="V68" s="881" t="n"/>
      <c r="W68" s="881" t="n"/>
      <c r="X68" s="881" t="n"/>
      <c r="Y68" s="881" t="n"/>
      <c r="Z68" s="881" t="n"/>
      <c r="AA68" s="881" t="n"/>
      <c r="AB68" s="881" t="n"/>
      <c r="AC68" s="881" t="n"/>
      <c r="AD68" s="881" t="n"/>
      <c r="AE68" s="881" t="n"/>
      <c r="AF68" s="881" t="n"/>
      <c r="AG68" s="881" t="n"/>
      <c r="AH68" s="881" t="n"/>
      <c r="AI68" s="881" t="n"/>
      <c r="AJ68" s="881" t="n"/>
      <c r="AK68" s="881" t="n"/>
      <c r="AL68" s="881" t="n"/>
      <c r="AM68" s="881" t="n"/>
      <c r="AN68" s="881" t="n"/>
      <c r="AO68" s="881" t="n"/>
      <c r="AP68" s="881" t="n"/>
      <c r="AQ68" s="881" t="n"/>
      <c r="AR68" s="881" t="n"/>
      <c r="AS68" s="881" t="n"/>
      <c r="AT68" s="881" t="n"/>
      <c r="AU68" s="881" t="n"/>
      <c r="AV68" s="881" t="n"/>
      <c r="AW68" s="881" t="n"/>
      <c r="AX68" s="881" t="n"/>
      <c r="AY68" s="881" t="n"/>
      <c r="AZ68" s="881" t="n"/>
      <c r="BA68" s="881" t="n"/>
      <c r="BB68" s="881" t="n"/>
      <c r="BC68" s="881" t="n"/>
      <c r="BD68" s="881" t="n"/>
      <c r="BE68" s="881" t="n"/>
      <c r="BF68" s="881" t="n"/>
      <c r="BG68" s="881" t="n"/>
      <c r="BH68" s="881" t="n"/>
      <c r="BI68" s="881" t="n"/>
      <c r="BJ68" s="881" t="n"/>
      <c r="BK68" s="881" t="n"/>
      <c r="BL68" s="881" t="n"/>
      <c r="BM68" s="881" t="n"/>
      <c r="BN68" s="881" t="n"/>
      <c r="BO68" s="881" t="n"/>
      <c r="BP68" s="881" t="n"/>
      <c r="BQ68" s="881" t="n"/>
      <c r="BR68" s="881" t="n"/>
      <c r="BS68" s="881" t="n"/>
      <c r="BT68" s="881" t="n"/>
      <c r="BU68" s="881" t="n"/>
      <c r="BV68" s="881" t="n"/>
      <c r="BW68" s="881" t="n"/>
      <c r="BX68" s="881" t="n"/>
      <c r="BY68" s="881" t="n"/>
      <c r="BZ68" s="881" t="n"/>
      <c r="CA68" s="881" t="n"/>
      <c r="CB68" s="881" t="n"/>
      <c r="CC68" s="881" t="n"/>
      <c r="CD68" s="881" t="n"/>
      <c r="CE68" s="881" t="n"/>
      <c r="CF68" s="881" t="n"/>
      <c r="CG68" s="881" t="n"/>
      <c r="CH68" s="881" t="n"/>
      <c r="CI68" s="881" t="n"/>
      <c r="CJ68" s="881" t="n"/>
      <c r="CK68" s="881" t="n"/>
      <c r="CL68" s="881" t="n"/>
      <c r="CM68" s="881" t="n"/>
      <c r="CN68" s="881" t="n"/>
      <c r="CO68" s="881" t="n"/>
      <c r="CP68" s="881" t="n"/>
      <c r="CQ68" s="881" t="n"/>
      <c r="CR68" s="881" t="n"/>
      <c r="CS68" s="881" t="n"/>
      <c r="CT68" s="881" t="n"/>
      <c r="CU68" s="881" t="n"/>
      <c r="CV68" s="881" t="n"/>
      <c r="CW68" s="881" t="n"/>
      <c r="CX68" s="881" t="n"/>
      <c r="CY68" s="881" t="n"/>
      <c r="CZ68" s="881" t="n"/>
      <c r="DA68" s="881" t="n"/>
      <c r="DB68" s="881" t="n"/>
      <c r="DC68" s="881" t="n"/>
      <c r="DD68" s="881" t="n"/>
      <c r="DE68" s="881" t="n"/>
      <c r="DF68" s="881" t="n"/>
      <c r="DG68" s="881" t="n"/>
      <c r="DH68" s="881" t="n"/>
      <c r="DI68" s="881" t="n"/>
      <c r="DJ68" s="881" t="n"/>
      <c r="DK68" s="881" t="n"/>
      <c r="DL68" s="881" t="n"/>
      <c r="DM68" s="881" t="n"/>
      <c r="DN68" s="882" t="n"/>
    </row>
    <row r="69" ht="13.5" customHeight="1" s="820">
      <c r="A69" s="361" t="n">
        <v>503</v>
      </c>
      <c r="B69" s="332" t="inlineStr">
        <is>
          <t>503.主油道孔 X=</t>
        </is>
      </c>
      <c r="C69" s="639" t="n">
        <v>0</v>
      </c>
      <c r="D69" s="639" t="inlineStr">
        <is>
          <t>X</t>
        </is>
      </c>
      <c r="E69" s="639" t="inlineStr">
        <is>
          <t>軸間</t>
        </is>
      </c>
      <c r="F69" s="878" t="n">
        <v>65.5</v>
      </c>
      <c r="G69" s="22" t="n"/>
      <c r="H69" s="411" t="n">
        <v>0.35</v>
      </c>
      <c r="I69" s="412" t="n">
        <v>-0.35</v>
      </c>
      <c r="J69" s="879" t="n">
        <v>65.5</v>
      </c>
      <c r="K69" s="320" t="n">
        <v>65.416</v>
      </c>
      <c r="L69" s="22">
        <f>IF(G69=0,"",IF(J$8=J$7,IF(F69&gt;0,IF(C69=1,G69-ROUND(J69-K69,2),G69-ROUND(K69-J69,2)),IF(C69=1,G69-ROUND(K69-J69,2),G69-ROUND(J69-K69,2))),IF(J$8&lt;&gt;J$7,IF(F69&gt;0,IF(C69=1,ROUND(K69-J69,2),ROUND(J69-K69,2)),IF(C69=1,ROUND(J69-K69,2),ROUND(K69-J69,2))))))</f>
        <v/>
      </c>
      <c r="M69" s="200">
        <f>IF(COUNTBLANK(F69)=1,"",IF(C69=0,ROUND(K69-J69,2),IF(C69=1,IF(F69&gt;0,ROUND(K69-J69,2),ROUND(J69-K69,2)),IF(C69=2,IF(F69&gt;0,ROUND(J69-K69,2),ROUND(K69-J69,2))))))</f>
        <v/>
      </c>
      <c r="N69" s="200" t="n">
        <v>-0.08</v>
      </c>
      <c r="O69" s="235">
        <f>IF(AND(H69&gt;=M69,M69&gt;=I69),"OK","NG")</f>
        <v/>
      </c>
      <c r="P69" s="151" t="n"/>
      <c r="Q69" s="145" t="n">
        <v>503</v>
      </c>
      <c r="R69" s="880">
        <f>IF(C69=0,F69,IF(F69&gt;0,IF(C69=1,F69+G69,F69-G69),IF(C69=1,F69-G69,F69+G69)))</f>
        <v/>
      </c>
      <c r="S69" s="320" t="n">
        <v>65.416</v>
      </c>
      <c r="T69" s="320" t="n">
        <v>65.42100000000001</v>
      </c>
      <c r="U69" s="881" t="n"/>
      <c r="V69" s="881" t="n"/>
      <c r="W69" s="881" t="n"/>
      <c r="X69" s="881" t="n"/>
      <c r="Y69" s="881" t="n"/>
      <c r="Z69" s="881" t="n"/>
      <c r="AA69" s="881" t="n"/>
      <c r="AB69" s="881" t="n"/>
      <c r="AC69" s="881" t="n"/>
      <c r="AD69" s="881" t="n"/>
      <c r="AE69" s="881" t="n"/>
      <c r="AF69" s="881" t="n"/>
      <c r="AG69" s="881" t="n"/>
      <c r="AH69" s="881" t="n"/>
      <c r="AI69" s="881" t="n"/>
      <c r="AJ69" s="881" t="n"/>
      <c r="AK69" s="881" t="n"/>
      <c r="AL69" s="881" t="n"/>
      <c r="AM69" s="881" t="n"/>
      <c r="AN69" s="881" t="n"/>
      <c r="AO69" s="881" t="n"/>
      <c r="AP69" s="881" t="n"/>
      <c r="AQ69" s="881" t="n"/>
      <c r="AR69" s="881" t="n"/>
      <c r="AS69" s="881" t="n"/>
      <c r="AT69" s="881" t="n"/>
      <c r="AU69" s="881" t="n"/>
      <c r="AV69" s="881" t="n"/>
      <c r="AW69" s="881" t="n"/>
      <c r="AX69" s="881" t="n"/>
      <c r="AY69" s="881" t="n"/>
      <c r="AZ69" s="881" t="n"/>
      <c r="BA69" s="881" t="n"/>
      <c r="BB69" s="881" t="n"/>
      <c r="BC69" s="881" t="n"/>
      <c r="BD69" s="881" t="n"/>
      <c r="BE69" s="881" t="n"/>
      <c r="BF69" s="881" t="n"/>
      <c r="BG69" s="881" t="n"/>
      <c r="BH69" s="881" t="n"/>
      <c r="BI69" s="881" t="n"/>
      <c r="BJ69" s="881" t="n"/>
      <c r="BK69" s="881" t="n"/>
      <c r="BL69" s="881" t="n"/>
      <c r="BM69" s="881" t="n"/>
      <c r="BN69" s="881" t="n"/>
      <c r="BO69" s="881" t="n"/>
      <c r="BP69" s="881" t="n"/>
      <c r="BQ69" s="881" t="n"/>
      <c r="BR69" s="881" t="n"/>
      <c r="BS69" s="881" t="n"/>
      <c r="BT69" s="881" t="n"/>
      <c r="BU69" s="881" t="n"/>
      <c r="BV69" s="881" t="n"/>
      <c r="BW69" s="881" t="n"/>
      <c r="BX69" s="881" t="n"/>
      <c r="BY69" s="881" t="n"/>
      <c r="BZ69" s="881" t="n"/>
      <c r="CA69" s="881" t="n"/>
      <c r="CB69" s="881" t="n"/>
      <c r="CC69" s="881" t="n"/>
      <c r="CD69" s="881" t="n"/>
      <c r="CE69" s="881" t="n"/>
      <c r="CF69" s="881" t="n"/>
      <c r="CG69" s="881" t="n"/>
      <c r="CH69" s="881" t="n"/>
      <c r="CI69" s="881" t="n"/>
      <c r="CJ69" s="881" t="n"/>
      <c r="CK69" s="881" t="n"/>
      <c r="CL69" s="881" t="n"/>
      <c r="CM69" s="881" t="n"/>
      <c r="CN69" s="881" t="n"/>
      <c r="CO69" s="881" t="n"/>
      <c r="CP69" s="881" t="n"/>
      <c r="CQ69" s="881" t="n"/>
      <c r="CR69" s="881" t="n"/>
      <c r="CS69" s="881" t="n"/>
      <c r="CT69" s="881" t="n"/>
      <c r="CU69" s="881" t="n"/>
      <c r="CV69" s="881" t="n"/>
      <c r="CW69" s="881" t="n"/>
      <c r="CX69" s="881" t="n"/>
      <c r="CY69" s="881" t="n"/>
      <c r="CZ69" s="881" t="n"/>
      <c r="DA69" s="881" t="n"/>
      <c r="DB69" s="881" t="n"/>
      <c r="DC69" s="881" t="n"/>
      <c r="DD69" s="881" t="n"/>
      <c r="DE69" s="881" t="n"/>
      <c r="DF69" s="881" t="n"/>
      <c r="DG69" s="881" t="n"/>
      <c r="DH69" s="881" t="n"/>
      <c r="DI69" s="881" t="n"/>
      <c r="DJ69" s="881" t="n"/>
      <c r="DK69" s="881" t="n"/>
      <c r="DL69" s="881" t="n"/>
      <c r="DM69" s="881" t="n"/>
      <c r="DN69" s="882" t="n"/>
    </row>
    <row r="70" ht="13.5" customHeight="1" s="820">
      <c r="A70" s="361" t="n">
        <v>503</v>
      </c>
      <c r="B70" s="332" t="inlineStr">
        <is>
          <t>503.主油道孔 Z=</t>
        </is>
      </c>
      <c r="C70" s="639" t="n">
        <v>0</v>
      </c>
      <c r="D70" s="639" t="inlineStr">
        <is>
          <t>Z</t>
        </is>
      </c>
      <c r="E70" s="639" t="inlineStr">
        <is>
          <t>軸間</t>
        </is>
      </c>
      <c r="F70" s="878" t="n">
        <v>88</v>
      </c>
      <c r="G70" s="22" t="n"/>
      <c r="H70" s="411" t="n">
        <v>0.35</v>
      </c>
      <c r="I70" s="412" t="n">
        <v>-0.35</v>
      </c>
      <c r="J70" s="879" t="n">
        <v>88</v>
      </c>
      <c r="K70" s="320" t="n">
        <v>87.925</v>
      </c>
      <c r="L70" s="22">
        <f>IF(G70=0,"",IF(J$8=J$7,IF(F70&gt;0,IF(C70=1,G70-ROUND(J70-K70,2),G70-ROUND(K70-J70,2)),IF(C70=1,G70-ROUND(K70-J70,2),G70-ROUND(J70-K70,2))),IF(J$8&lt;&gt;J$7,IF(F70&gt;0,IF(C70=1,ROUND(K70-J70,2),ROUND(J70-K70,2)),IF(C70=1,ROUND(J70-K70,2),ROUND(K70-J70,2))))))</f>
        <v/>
      </c>
      <c r="M70" s="200">
        <f>IF(COUNTBLANK(F70)=1,"",IF(C70=0,ROUND(K70-J70,2),IF(C70=1,IF(F70&gt;0,ROUND(K70-J70,2),ROUND(J70-K70,2)),IF(C70=2,IF(F70&gt;0,ROUND(J70-K70,2),ROUND(K70-J70,2))))))</f>
        <v/>
      </c>
      <c r="N70" s="200" t="n">
        <v>-0.1</v>
      </c>
      <c r="O70" s="235">
        <f>IF(AND(H70&gt;=M70,M70&gt;=I70),"OK","NG")</f>
        <v/>
      </c>
      <c r="P70" s="151" t="n"/>
      <c r="Q70" s="145" t="n">
        <v>503</v>
      </c>
      <c r="R70" s="880">
        <f>IF(C70=0,F70,IF(F70&gt;0,IF(C70=1,F70+G70,F70-G70),IF(C70=1,F70-G70,F70+G70)))</f>
        <v/>
      </c>
      <c r="S70" s="320" t="n">
        <v>87.925</v>
      </c>
      <c r="T70" s="320" t="n">
        <v>87.899</v>
      </c>
      <c r="U70" s="881" t="n"/>
      <c r="V70" s="881" t="n"/>
      <c r="W70" s="881" t="n"/>
      <c r="X70" s="881" t="n"/>
      <c r="Y70" s="881" t="n"/>
      <c r="Z70" s="881" t="n"/>
      <c r="AA70" s="881" t="n"/>
      <c r="AB70" s="881" t="n"/>
      <c r="AC70" s="881" t="n"/>
      <c r="AD70" s="881" t="n"/>
      <c r="AE70" s="881" t="n"/>
      <c r="AF70" s="881" t="n"/>
      <c r="AG70" s="881" t="n"/>
      <c r="AH70" s="881" t="n"/>
      <c r="AI70" s="881" t="n"/>
      <c r="AJ70" s="881" t="n"/>
      <c r="AK70" s="881" t="n"/>
      <c r="AL70" s="881" t="n"/>
      <c r="AM70" s="881" t="n"/>
      <c r="AN70" s="881" t="n"/>
      <c r="AO70" s="881" t="n"/>
      <c r="AP70" s="881" t="n"/>
      <c r="AQ70" s="881" t="n"/>
      <c r="AR70" s="881" t="n"/>
      <c r="AS70" s="881" t="n"/>
      <c r="AT70" s="881" t="n"/>
      <c r="AU70" s="881" t="n"/>
      <c r="AV70" s="881" t="n"/>
      <c r="AW70" s="881" t="n"/>
      <c r="AX70" s="881" t="n"/>
      <c r="AY70" s="881" t="n"/>
      <c r="AZ70" s="881" t="n"/>
      <c r="BA70" s="881" t="n"/>
      <c r="BB70" s="881" t="n"/>
      <c r="BC70" s="881" t="n"/>
      <c r="BD70" s="881" t="n"/>
      <c r="BE70" s="881" t="n"/>
      <c r="BF70" s="881" t="n"/>
      <c r="BG70" s="881" t="n"/>
      <c r="BH70" s="881" t="n"/>
      <c r="BI70" s="881" t="n"/>
      <c r="BJ70" s="881" t="n"/>
      <c r="BK70" s="881" t="n"/>
      <c r="BL70" s="881" t="n"/>
      <c r="BM70" s="881" t="n"/>
      <c r="BN70" s="881" t="n"/>
      <c r="BO70" s="881" t="n"/>
      <c r="BP70" s="881" t="n"/>
      <c r="BQ70" s="881" t="n"/>
      <c r="BR70" s="881" t="n"/>
      <c r="BS70" s="881" t="n"/>
      <c r="BT70" s="881" t="n"/>
      <c r="BU70" s="881" t="n"/>
      <c r="BV70" s="881" t="n"/>
      <c r="BW70" s="881" t="n"/>
      <c r="BX70" s="881" t="n"/>
      <c r="BY70" s="881" t="n"/>
      <c r="BZ70" s="881" t="n"/>
      <c r="CA70" s="881" t="n"/>
      <c r="CB70" s="881" t="n"/>
      <c r="CC70" s="881" t="n"/>
      <c r="CD70" s="881" t="n"/>
      <c r="CE70" s="881" t="n"/>
      <c r="CF70" s="881" t="n"/>
      <c r="CG70" s="881" t="n"/>
      <c r="CH70" s="881" t="n"/>
      <c r="CI70" s="881" t="n"/>
      <c r="CJ70" s="881" t="n"/>
      <c r="CK70" s="881" t="n"/>
      <c r="CL70" s="881" t="n"/>
      <c r="CM70" s="881" t="n"/>
      <c r="CN70" s="881" t="n"/>
      <c r="CO70" s="881" t="n"/>
      <c r="CP70" s="881" t="n"/>
      <c r="CQ70" s="881" t="n"/>
      <c r="CR70" s="881" t="n"/>
      <c r="CS70" s="881" t="n"/>
      <c r="CT70" s="881" t="n"/>
      <c r="CU70" s="881" t="n"/>
      <c r="CV70" s="881" t="n"/>
      <c r="CW70" s="881" t="n"/>
      <c r="CX70" s="881" t="n"/>
      <c r="CY70" s="881" t="n"/>
      <c r="CZ70" s="881" t="n"/>
      <c r="DA70" s="881" t="n"/>
      <c r="DB70" s="881" t="n"/>
      <c r="DC70" s="881" t="n"/>
      <c r="DD70" s="881" t="n"/>
      <c r="DE70" s="881" t="n"/>
      <c r="DF70" s="881" t="n"/>
      <c r="DG70" s="881" t="n"/>
      <c r="DH70" s="881" t="n"/>
      <c r="DI70" s="881" t="n"/>
      <c r="DJ70" s="881" t="n"/>
      <c r="DK70" s="881" t="n"/>
      <c r="DL70" s="881" t="n"/>
      <c r="DM70" s="881" t="n"/>
      <c r="DN70" s="882" t="n"/>
    </row>
    <row r="71" ht="13.5" customHeight="1" s="820">
      <c r="A71" s="361" t="n">
        <v>504</v>
      </c>
      <c r="B71" s="332" t="inlineStr">
        <is>
          <t>504.油道孔 X=</t>
        </is>
      </c>
      <c r="C71" s="639" t="n">
        <v>0</v>
      </c>
      <c r="D71" s="639" t="inlineStr">
        <is>
          <t>X</t>
        </is>
      </c>
      <c r="E71" s="639" t="inlineStr">
        <is>
          <t>軸間</t>
        </is>
      </c>
      <c r="F71" s="878" t="n">
        <v>-78.8</v>
      </c>
      <c r="G71" s="22" t="n"/>
      <c r="H71" s="411" t="n">
        <v>0.35</v>
      </c>
      <c r="I71" s="412" t="n">
        <v>-0.35</v>
      </c>
      <c r="J71" s="879" t="n">
        <v>-78.8</v>
      </c>
      <c r="K71" s="320" t="n">
        <v>-78.792</v>
      </c>
      <c r="L71" s="22">
        <f>IF(G71=0,"",IF(J$8=J$7,IF(F71&gt;0,IF(C71=1,G71-ROUND(J71-K71,2),G71-ROUND(K71-J71,2)),IF(C71=1,G71-ROUND(K71-J71,2),G71-ROUND(J71-K71,2))),IF(J$8&lt;&gt;J$7,IF(F71&gt;0,IF(C71=1,ROUND(K71-J71,2),ROUND(J71-K71,2)),IF(C71=1,ROUND(J71-K71,2),ROUND(K71-J71,2))))))</f>
        <v/>
      </c>
      <c r="M71" s="200">
        <f>IF(COUNTBLANK(F71)=1,"",IF(C71=0,ROUND(K71-J71,2),IF(C71=1,IF(F71&gt;0,ROUND(J71-K71,2),ROUND(K71-J71,2)),IF(C71=2,IF(F71&gt;0,ROUND(J71-K71,2),ROUND(K71-J71,2))))))</f>
        <v/>
      </c>
      <c r="N71" s="200" t="n">
        <v>0</v>
      </c>
      <c r="O71" s="235">
        <f>IF(AND(H71&gt;=M71,M71&gt;=I71),"OK","NG")</f>
        <v/>
      </c>
      <c r="P71" s="151" t="n"/>
      <c r="Q71" s="145" t="n">
        <v>504</v>
      </c>
      <c r="R71" s="880">
        <f>IF(C71=0,F71,IF(F71&gt;0,IF(C71=1,F71+G71,F71-G71),IF(C71=1,F71-G71,F71+G71)))</f>
        <v/>
      </c>
      <c r="S71" s="320" t="n">
        <v>-78.792</v>
      </c>
      <c r="T71" s="320" t="n">
        <v>-78.801</v>
      </c>
      <c r="U71" s="881" t="n"/>
      <c r="V71" s="881" t="n"/>
      <c r="W71" s="881" t="n"/>
      <c r="X71" s="881" t="n"/>
      <c r="Y71" s="881" t="n"/>
      <c r="Z71" s="881" t="n"/>
      <c r="AA71" s="881" t="n"/>
      <c r="AB71" s="881" t="n"/>
      <c r="AC71" s="881" t="n"/>
      <c r="AD71" s="881" t="n"/>
      <c r="AE71" s="881" t="n"/>
      <c r="AF71" s="881" t="n"/>
      <c r="AG71" s="881" t="n"/>
      <c r="AH71" s="881" t="n"/>
      <c r="AI71" s="881" t="n"/>
      <c r="AJ71" s="881" t="n"/>
      <c r="AK71" s="881" t="n"/>
      <c r="AL71" s="881" t="n"/>
      <c r="AM71" s="881" t="n"/>
      <c r="AN71" s="881" t="n"/>
      <c r="AO71" s="881" t="n"/>
      <c r="AP71" s="881" t="n"/>
      <c r="AQ71" s="881" t="n"/>
      <c r="AR71" s="881" t="n"/>
      <c r="AS71" s="881" t="n"/>
      <c r="AT71" s="881" t="n"/>
      <c r="AU71" s="881" t="n"/>
      <c r="AV71" s="881" t="n"/>
      <c r="AW71" s="881" t="n"/>
      <c r="AX71" s="881" t="n"/>
      <c r="AY71" s="881" t="n"/>
      <c r="AZ71" s="881" t="n"/>
      <c r="BA71" s="881" t="n"/>
      <c r="BB71" s="881" t="n"/>
      <c r="BC71" s="881" t="n"/>
      <c r="BD71" s="881" t="n"/>
      <c r="BE71" s="881" t="n"/>
      <c r="BF71" s="881" t="n"/>
      <c r="BG71" s="881" t="n"/>
      <c r="BH71" s="881" t="n"/>
      <c r="BI71" s="881" t="n"/>
      <c r="BJ71" s="881" t="n"/>
      <c r="BK71" s="881" t="n"/>
      <c r="BL71" s="881" t="n"/>
      <c r="BM71" s="881" t="n"/>
      <c r="BN71" s="881" t="n"/>
      <c r="BO71" s="881" t="n"/>
      <c r="BP71" s="881" t="n"/>
      <c r="BQ71" s="881" t="n"/>
      <c r="BR71" s="881" t="n"/>
      <c r="BS71" s="881" t="n"/>
      <c r="BT71" s="881" t="n"/>
      <c r="BU71" s="881" t="n"/>
      <c r="BV71" s="881" t="n"/>
      <c r="BW71" s="881" t="n"/>
      <c r="BX71" s="881" t="n"/>
      <c r="BY71" s="881" t="n"/>
      <c r="BZ71" s="881" t="n"/>
      <c r="CA71" s="881" t="n"/>
      <c r="CB71" s="881" t="n"/>
      <c r="CC71" s="881" t="n"/>
      <c r="CD71" s="881" t="n"/>
      <c r="CE71" s="881" t="n"/>
      <c r="CF71" s="881" t="n"/>
      <c r="CG71" s="881" t="n"/>
      <c r="CH71" s="881" t="n"/>
      <c r="CI71" s="881" t="n"/>
      <c r="CJ71" s="881" t="n"/>
      <c r="CK71" s="881" t="n"/>
      <c r="CL71" s="881" t="n"/>
      <c r="CM71" s="881" t="n"/>
      <c r="CN71" s="881" t="n"/>
      <c r="CO71" s="881" t="n"/>
      <c r="CP71" s="881" t="n"/>
      <c r="CQ71" s="881" t="n"/>
      <c r="CR71" s="881" t="n"/>
      <c r="CS71" s="881" t="n"/>
      <c r="CT71" s="881" t="n"/>
      <c r="CU71" s="881" t="n"/>
      <c r="CV71" s="881" t="n"/>
      <c r="CW71" s="881" t="n"/>
      <c r="CX71" s="881" t="n"/>
      <c r="CY71" s="881" t="n"/>
      <c r="CZ71" s="881" t="n"/>
      <c r="DA71" s="881" t="n"/>
      <c r="DB71" s="881" t="n"/>
      <c r="DC71" s="881" t="n"/>
      <c r="DD71" s="881" t="n"/>
      <c r="DE71" s="881" t="n"/>
      <c r="DF71" s="881" t="n"/>
      <c r="DG71" s="881" t="n"/>
      <c r="DH71" s="881" t="n"/>
      <c r="DI71" s="881" t="n"/>
      <c r="DJ71" s="881" t="n"/>
      <c r="DK71" s="881" t="n"/>
      <c r="DL71" s="881" t="n"/>
      <c r="DM71" s="881" t="n"/>
      <c r="DN71" s="882" t="n"/>
    </row>
    <row r="72" ht="13.5" customHeight="1" s="820">
      <c r="A72" s="361" t="n">
        <v>504</v>
      </c>
      <c r="B72" s="332" t="inlineStr">
        <is>
          <t>504.油道孔 Z=</t>
        </is>
      </c>
      <c r="C72" s="639" t="n">
        <v>0</v>
      </c>
      <c r="D72" s="639" t="inlineStr">
        <is>
          <t>Z</t>
        </is>
      </c>
      <c r="E72" s="639" t="inlineStr">
        <is>
          <t>軸間</t>
        </is>
      </c>
      <c r="F72" s="878" t="n">
        <v>92.5</v>
      </c>
      <c r="G72" s="22" t="n"/>
      <c r="H72" s="411" t="n">
        <v>0.35</v>
      </c>
      <c r="I72" s="412" t="n">
        <v>-0.35</v>
      </c>
      <c r="J72" s="879" t="n">
        <v>92.5</v>
      </c>
      <c r="K72" s="320" t="n">
        <v>92.396</v>
      </c>
      <c r="L72" s="22">
        <f>IF(G72=0,"",IF(J$8=J$7,IF(F72&gt;0,IF(C72=1,G72-ROUND(J72-K72,2),G72-ROUND(K72-J72,2)),IF(C72=1,G72-ROUND(K72-J72,2),G72-ROUND(J72-K72,2))),IF(J$8&lt;&gt;J$7,IF(F72&gt;0,IF(C72=1,ROUND(K72-J72,2),ROUND(J72-K72,2)),IF(C72=1,ROUND(J72-K72,2),ROUND(K72-J72,2))))))</f>
        <v/>
      </c>
      <c r="M72" s="200">
        <f>IF(COUNTBLANK(F72)=1,"",IF(C72=0,ROUND(K72-J72,2),IF(C72=1,IF(F72&gt;0,ROUND(K72-J72,2),ROUND(J72-K72,2)),IF(C72=2,IF(F72&gt;0,ROUND(J72-K72,2),ROUND(K72-J72,2))))))</f>
        <v/>
      </c>
      <c r="N72" s="200" t="n">
        <v>-0.1</v>
      </c>
      <c r="O72" s="235">
        <f>IF(AND(H72&gt;=M72,M72&gt;=I72),"OK","NG")</f>
        <v/>
      </c>
      <c r="P72" s="151" t="n"/>
      <c r="Q72" s="145" t="n">
        <v>504</v>
      </c>
      <c r="R72" s="880">
        <f>IF(C72=0,F72,IF(F72&gt;0,IF(C72=1,F72+G72,F72-G72),IF(C72=1,F72-G72,F72+G72)))</f>
        <v/>
      </c>
      <c r="S72" s="320" t="n">
        <v>92.396</v>
      </c>
      <c r="T72" s="320" t="n">
        <v>92.40300000000001</v>
      </c>
      <c r="U72" s="881" t="n"/>
      <c r="V72" s="881" t="n"/>
      <c r="W72" s="881" t="n"/>
      <c r="X72" s="881" t="n"/>
      <c r="Y72" s="881" t="n"/>
      <c r="Z72" s="881" t="n"/>
      <c r="AA72" s="881" t="n"/>
      <c r="AB72" s="881" t="n"/>
      <c r="AC72" s="881" t="n"/>
      <c r="AD72" s="881" t="n"/>
      <c r="AE72" s="881" t="n"/>
      <c r="AF72" s="881" t="n"/>
      <c r="AG72" s="881" t="n"/>
      <c r="AH72" s="881" t="n"/>
      <c r="AI72" s="881" t="n"/>
      <c r="AJ72" s="881" t="n"/>
      <c r="AK72" s="881" t="n"/>
      <c r="AL72" s="881" t="n"/>
      <c r="AM72" s="881" t="n"/>
      <c r="AN72" s="881" t="n"/>
      <c r="AO72" s="881" t="n"/>
      <c r="AP72" s="881" t="n"/>
      <c r="AQ72" s="881" t="n"/>
      <c r="AR72" s="881" t="n"/>
      <c r="AS72" s="881" t="n"/>
      <c r="AT72" s="881" t="n"/>
      <c r="AU72" s="881" t="n"/>
      <c r="AV72" s="881" t="n"/>
      <c r="AW72" s="881" t="n"/>
      <c r="AX72" s="881" t="n"/>
      <c r="AY72" s="881" t="n"/>
      <c r="AZ72" s="881" t="n"/>
      <c r="BA72" s="881" t="n"/>
      <c r="BB72" s="881" t="n"/>
      <c r="BC72" s="881" t="n"/>
      <c r="BD72" s="881" t="n"/>
      <c r="BE72" s="881" t="n"/>
      <c r="BF72" s="881" t="n"/>
      <c r="BG72" s="881" t="n"/>
      <c r="BH72" s="881" t="n"/>
      <c r="BI72" s="881" t="n"/>
      <c r="BJ72" s="881" t="n"/>
      <c r="BK72" s="881" t="n"/>
      <c r="BL72" s="881" t="n"/>
      <c r="BM72" s="881" t="n"/>
      <c r="BN72" s="881" t="n"/>
      <c r="BO72" s="881" t="n"/>
      <c r="BP72" s="881" t="n"/>
      <c r="BQ72" s="881" t="n"/>
      <c r="BR72" s="881" t="n"/>
      <c r="BS72" s="881" t="n"/>
      <c r="BT72" s="881" t="n"/>
      <c r="BU72" s="881" t="n"/>
      <c r="BV72" s="881" t="n"/>
      <c r="BW72" s="881" t="n"/>
      <c r="BX72" s="881" t="n"/>
      <c r="BY72" s="881" t="n"/>
      <c r="BZ72" s="881" t="n"/>
      <c r="CA72" s="881" t="n"/>
      <c r="CB72" s="881" t="n"/>
      <c r="CC72" s="881" t="n"/>
      <c r="CD72" s="881" t="n"/>
      <c r="CE72" s="881" t="n"/>
      <c r="CF72" s="881" t="n"/>
      <c r="CG72" s="881" t="n"/>
      <c r="CH72" s="881" t="n"/>
      <c r="CI72" s="881" t="n"/>
      <c r="CJ72" s="881" t="n"/>
      <c r="CK72" s="881" t="n"/>
      <c r="CL72" s="881" t="n"/>
      <c r="CM72" s="881" t="n"/>
      <c r="CN72" s="881" t="n"/>
      <c r="CO72" s="881" t="n"/>
      <c r="CP72" s="881" t="n"/>
      <c r="CQ72" s="881" t="n"/>
      <c r="CR72" s="881" t="n"/>
      <c r="CS72" s="881" t="n"/>
      <c r="CT72" s="881" t="n"/>
      <c r="CU72" s="881" t="n"/>
      <c r="CV72" s="881" t="n"/>
      <c r="CW72" s="881" t="n"/>
      <c r="CX72" s="881" t="n"/>
      <c r="CY72" s="881" t="n"/>
      <c r="CZ72" s="881" t="n"/>
      <c r="DA72" s="881" t="n"/>
      <c r="DB72" s="881" t="n"/>
      <c r="DC72" s="881" t="n"/>
      <c r="DD72" s="881" t="n"/>
      <c r="DE72" s="881" t="n"/>
      <c r="DF72" s="881" t="n"/>
      <c r="DG72" s="881" t="n"/>
      <c r="DH72" s="881" t="n"/>
      <c r="DI72" s="881" t="n"/>
      <c r="DJ72" s="881" t="n"/>
      <c r="DK72" s="881" t="n"/>
      <c r="DL72" s="881" t="n"/>
      <c r="DM72" s="881" t="n"/>
      <c r="DN72" s="882" t="n"/>
    </row>
    <row r="73" ht="13.5" customHeight="1" s="820">
      <c r="A73" s="361" t="n">
        <v>505</v>
      </c>
      <c r="B73" s="332" t="inlineStr">
        <is>
          <t>505.TC売体紧固孔=X</t>
        </is>
      </c>
      <c r="C73" s="639" t="n">
        <v>0</v>
      </c>
      <c r="D73" s="639" t="inlineStr">
        <is>
          <t>X</t>
        </is>
      </c>
      <c r="E73" s="639" t="inlineStr">
        <is>
          <t>軸間</t>
        </is>
      </c>
      <c r="F73" s="878" t="n">
        <v>91.5</v>
      </c>
      <c r="G73" s="22" t="n"/>
      <c r="H73" s="411" t="n">
        <v>0.35</v>
      </c>
      <c r="I73" s="412" t="n">
        <v>-0.35</v>
      </c>
      <c r="J73" s="879" t="n">
        <v>91.5</v>
      </c>
      <c r="K73" s="320" t="n">
        <v>91.44199999999999</v>
      </c>
      <c r="L73" s="22">
        <f>IF(G73=0,"",IF(J$8=J$7,IF(F73&gt;0,IF(C73=1,G73-ROUND(J73-K73,2),G73-ROUND(K73-J73,2)),IF(C73=1,G73-ROUND(K73-J73,2),G73-ROUND(J73-K73,2))),IF(J$8&lt;&gt;J$7,IF(F73&gt;0,IF(C73=1,ROUND(K73-J73,2),ROUND(J73-K73,2)),IF(C73=1,ROUND(J73-K73,2),ROUND(K73-J73,2))))))</f>
        <v/>
      </c>
      <c r="M73" s="200">
        <f>IF(COUNTBLANK(F73)=1,"",IF(C73=0,ROUND(K73-J73,2),IF(C73=1,IF(F73&gt;0,ROUND(K73-J73,2),ROUND(J73-K73,2)),IF(C73=2,IF(F73&gt;0,ROUND(J73-K73,2),ROUND(K73-J73,2))))))</f>
        <v/>
      </c>
      <c r="N73" s="200" t="n">
        <v>-0.08</v>
      </c>
      <c r="O73" s="235">
        <f>IF(AND(H73&gt;=M73,M73&gt;=I73),"OK","NG")</f>
        <v/>
      </c>
      <c r="P73" s="151" t="n"/>
      <c r="Q73" s="145" t="n">
        <v>505</v>
      </c>
      <c r="R73" s="880">
        <f>IF(C73=0,F73,IF(F73&gt;0,IF(C73=1,F73+G73,F73-G73),IF(C73=1,F73-G73,F73+G73)))</f>
        <v/>
      </c>
      <c r="S73" s="320" t="n">
        <v>91.44199999999999</v>
      </c>
      <c r="T73" s="320" t="n">
        <v>91.423</v>
      </c>
      <c r="U73" s="881" t="n"/>
      <c r="V73" s="881" t="n"/>
      <c r="W73" s="881" t="n"/>
      <c r="X73" s="881" t="n"/>
      <c r="Y73" s="881" t="n"/>
      <c r="Z73" s="881" t="n"/>
      <c r="AA73" s="881" t="n"/>
      <c r="AB73" s="881" t="n"/>
      <c r="AC73" s="881" t="n"/>
      <c r="AD73" s="881" t="n"/>
      <c r="AE73" s="881" t="n"/>
      <c r="AF73" s="881" t="n"/>
      <c r="AG73" s="881" t="n"/>
      <c r="AH73" s="881" t="n"/>
      <c r="AI73" s="881" t="n"/>
      <c r="AJ73" s="881" t="n"/>
      <c r="AK73" s="881" t="n"/>
      <c r="AL73" s="881" t="n"/>
      <c r="AM73" s="881" t="n"/>
      <c r="AN73" s="881" t="n"/>
      <c r="AO73" s="881" t="n"/>
      <c r="AP73" s="881" t="n"/>
      <c r="AQ73" s="881" t="n"/>
      <c r="AR73" s="881" t="n"/>
      <c r="AS73" s="881" t="n"/>
      <c r="AT73" s="881" t="n"/>
      <c r="AU73" s="881" t="n"/>
      <c r="AV73" s="881" t="n"/>
      <c r="AW73" s="881" t="n"/>
      <c r="AX73" s="881" t="n"/>
      <c r="AY73" s="881" t="n"/>
      <c r="AZ73" s="881" t="n"/>
      <c r="BA73" s="881" t="n"/>
      <c r="BB73" s="881" t="n"/>
      <c r="BC73" s="881" t="n"/>
      <c r="BD73" s="881" t="n"/>
      <c r="BE73" s="881" t="n"/>
      <c r="BF73" s="881" t="n"/>
      <c r="BG73" s="881" t="n"/>
      <c r="BH73" s="881" t="n"/>
      <c r="BI73" s="881" t="n"/>
      <c r="BJ73" s="881" t="n"/>
      <c r="BK73" s="881" t="n"/>
      <c r="BL73" s="881" t="n"/>
      <c r="BM73" s="881" t="n"/>
      <c r="BN73" s="881" t="n"/>
      <c r="BO73" s="881" t="n"/>
      <c r="BP73" s="881" t="n"/>
      <c r="BQ73" s="881" t="n"/>
      <c r="BR73" s="881" t="n"/>
      <c r="BS73" s="881" t="n"/>
      <c r="BT73" s="881" t="n"/>
      <c r="BU73" s="881" t="n"/>
      <c r="BV73" s="881" t="n"/>
      <c r="BW73" s="881" t="n"/>
      <c r="BX73" s="881" t="n"/>
      <c r="BY73" s="881" t="n"/>
      <c r="BZ73" s="881" t="n"/>
      <c r="CA73" s="881" t="n"/>
      <c r="CB73" s="881" t="n"/>
      <c r="CC73" s="881" t="n"/>
      <c r="CD73" s="881" t="n"/>
      <c r="CE73" s="881" t="n"/>
      <c r="CF73" s="881" t="n"/>
      <c r="CG73" s="881" t="n"/>
      <c r="CH73" s="881" t="n"/>
      <c r="CI73" s="881" t="n"/>
      <c r="CJ73" s="881" t="n"/>
      <c r="CK73" s="881" t="n"/>
      <c r="CL73" s="881" t="n"/>
      <c r="CM73" s="881" t="n"/>
      <c r="CN73" s="881" t="n"/>
      <c r="CO73" s="881" t="n"/>
      <c r="CP73" s="881" t="n"/>
      <c r="CQ73" s="881" t="n"/>
      <c r="CR73" s="881" t="n"/>
      <c r="CS73" s="881" t="n"/>
      <c r="CT73" s="881" t="n"/>
      <c r="CU73" s="881" t="n"/>
      <c r="CV73" s="881" t="n"/>
      <c r="CW73" s="881" t="n"/>
      <c r="CX73" s="881" t="n"/>
      <c r="CY73" s="881" t="n"/>
      <c r="CZ73" s="881" t="n"/>
      <c r="DA73" s="881" t="n"/>
      <c r="DB73" s="881" t="n"/>
      <c r="DC73" s="881" t="n"/>
      <c r="DD73" s="881" t="n"/>
      <c r="DE73" s="881" t="n"/>
      <c r="DF73" s="881" t="n"/>
      <c r="DG73" s="881" t="n"/>
      <c r="DH73" s="881" t="n"/>
      <c r="DI73" s="881" t="n"/>
      <c r="DJ73" s="881" t="n"/>
      <c r="DK73" s="881" t="n"/>
      <c r="DL73" s="881" t="n"/>
      <c r="DM73" s="881" t="n"/>
      <c r="DN73" s="882" t="n"/>
    </row>
    <row r="74" ht="13.5" customHeight="1" s="820">
      <c r="A74" s="361" t="n">
        <v>505</v>
      </c>
      <c r="B74" s="332" t="inlineStr">
        <is>
          <t>505.TC売体紧固孔=Z</t>
        </is>
      </c>
      <c r="C74" s="639" t="n">
        <v>0</v>
      </c>
      <c r="D74" s="639" t="inlineStr">
        <is>
          <t>Z</t>
        </is>
      </c>
      <c r="E74" s="639" t="inlineStr">
        <is>
          <t>軸間</t>
        </is>
      </c>
      <c r="F74" s="878" t="n">
        <v>-29</v>
      </c>
      <c r="G74" s="22" t="n"/>
      <c r="H74" s="411" t="n">
        <v>0.35</v>
      </c>
      <c r="I74" s="412" t="n">
        <v>-0.35</v>
      </c>
      <c r="J74" s="879" t="n">
        <v>-29</v>
      </c>
      <c r="K74" s="320" t="n">
        <v>-29.023</v>
      </c>
      <c r="L74" s="22">
        <f>IF(G74=0,"",IF(J$8=J$7,IF(F74&gt;0,IF(C74=1,G74-ROUND(J74-K74,2),G74-ROUND(K74-J74,2)),IF(C74=1,G74-ROUND(K74-J74,2),G74-ROUND(J74-K74,2))),IF(J$8&lt;&gt;J$7,IF(F74&gt;0,IF(C74=1,ROUND(K74-J74,2),ROUND(J74-K74,2)),IF(C74=1,ROUND(J74-K74,2),ROUND(K74-J74,2))))))</f>
        <v/>
      </c>
      <c r="M74" s="200">
        <f>IF(COUNTBLANK(F74)=1,"",IF(C74=0,ROUND(K74-J74,2),IF(C74=1,IF(F74&gt;0,ROUND(J74-K74,2),ROUND(K74-J74,2)),IF(C74=2,IF(F74&gt;0,ROUND(J74-K74,2),ROUND(K74-J74,2))))))</f>
        <v/>
      </c>
      <c r="N74" s="200" t="n">
        <v>-0.09</v>
      </c>
      <c r="O74" s="235">
        <f>IF(AND(H74&gt;=M74,M74&gt;=I74),"OK","NG")</f>
        <v/>
      </c>
      <c r="P74" s="151" t="n"/>
      <c r="Q74" s="145" t="n">
        <v>505</v>
      </c>
      <c r="R74" s="880">
        <f>IF(C74=0,F74,IF(F74&gt;0,IF(C74=1,F74+G74,F74-G74),IF(C74=1,F74-G74,F74+G74)))</f>
        <v/>
      </c>
      <c r="S74" s="320" t="n">
        <v>-29.023</v>
      </c>
      <c r="T74" s="320" t="n">
        <v>-29.085</v>
      </c>
      <c r="U74" s="881" t="n"/>
      <c r="V74" s="881" t="n"/>
      <c r="W74" s="881" t="n"/>
      <c r="X74" s="881" t="n"/>
      <c r="Y74" s="881" t="n"/>
      <c r="Z74" s="881" t="n"/>
      <c r="AA74" s="881" t="n"/>
      <c r="AB74" s="881" t="n"/>
      <c r="AC74" s="881" t="n"/>
      <c r="AD74" s="881" t="n"/>
      <c r="AE74" s="881" t="n"/>
      <c r="AF74" s="881" t="n"/>
      <c r="AG74" s="881" t="n"/>
      <c r="AH74" s="881" t="n"/>
      <c r="AI74" s="881" t="n"/>
      <c r="AJ74" s="881" t="n"/>
      <c r="AK74" s="881" t="n"/>
      <c r="AL74" s="881" t="n"/>
      <c r="AM74" s="881" t="n"/>
      <c r="AN74" s="881" t="n"/>
      <c r="AO74" s="881" t="n"/>
      <c r="AP74" s="881" t="n"/>
      <c r="AQ74" s="881" t="n"/>
      <c r="AR74" s="881" t="n"/>
      <c r="AS74" s="881" t="n"/>
      <c r="AT74" s="881" t="n"/>
      <c r="AU74" s="881" t="n"/>
      <c r="AV74" s="881" t="n"/>
      <c r="AW74" s="881" t="n"/>
      <c r="AX74" s="881" t="n"/>
      <c r="AY74" s="881" t="n"/>
      <c r="AZ74" s="881" t="n"/>
      <c r="BA74" s="881" t="n"/>
      <c r="BB74" s="881" t="n"/>
      <c r="BC74" s="881" t="n"/>
      <c r="BD74" s="881" t="n"/>
      <c r="BE74" s="881" t="n"/>
      <c r="BF74" s="881" t="n"/>
      <c r="BG74" s="881" t="n"/>
      <c r="BH74" s="881" t="n"/>
      <c r="BI74" s="881" t="n"/>
      <c r="BJ74" s="881" t="n"/>
      <c r="BK74" s="881" t="n"/>
      <c r="BL74" s="881" t="n"/>
      <c r="BM74" s="881" t="n"/>
      <c r="BN74" s="881" t="n"/>
      <c r="BO74" s="881" t="n"/>
      <c r="BP74" s="881" t="n"/>
      <c r="BQ74" s="881" t="n"/>
      <c r="BR74" s="881" t="n"/>
      <c r="BS74" s="881" t="n"/>
      <c r="BT74" s="881" t="n"/>
      <c r="BU74" s="881" t="n"/>
      <c r="BV74" s="881" t="n"/>
      <c r="BW74" s="881" t="n"/>
      <c r="BX74" s="881" t="n"/>
      <c r="BY74" s="881" t="n"/>
      <c r="BZ74" s="881" t="n"/>
      <c r="CA74" s="881" t="n"/>
      <c r="CB74" s="881" t="n"/>
      <c r="CC74" s="881" t="n"/>
      <c r="CD74" s="881" t="n"/>
      <c r="CE74" s="881" t="n"/>
      <c r="CF74" s="881" t="n"/>
      <c r="CG74" s="881" t="n"/>
      <c r="CH74" s="881" t="n"/>
      <c r="CI74" s="881" t="n"/>
      <c r="CJ74" s="881" t="n"/>
      <c r="CK74" s="881" t="n"/>
      <c r="CL74" s="881" t="n"/>
      <c r="CM74" s="881" t="n"/>
      <c r="CN74" s="881" t="n"/>
      <c r="CO74" s="881" t="n"/>
      <c r="CP74" s="881" t="n"/>
      <c r="CQ74" s="881" t="n"/>
      <c r="CR74" s="881" t="n"/>
      <c r="CS74" s="881" t="n"/>
      <c r="CT74" s="881" t="n"/>
      <c r="CU74" s="881" t="n"/>
      <c r="CV74" s="881" t="n"/>
      <c r="CW74" s="881" t="n"/>
      <c r="CX74" s="881" t="n"/>
      <c r="CY74" s="881" t="n"/>
      <c r="CZ74" s="881" t="n"/>
      <c r="DA74" s="881" t="n"/>
      <c r="DB74" s="881" t="n"/>
      <c r="DC74" s="881" t="n"/>
      <c r="DD74" s="881" t="n"/>
      <c r="DE74" s="881" t="n"/>
      <c r="DF74" s="881" t="n"/>
      <c r="DG74" s="881" t="n"/>
      <c r="DH74" s="881" t="n"/>
      <c r="DI74" s="881" t="n"/>
      <c r="DJ74" s="881" t="n"/>
      <c r="DK74" s="881" t="n"/>
      <c r="DL74" s="881" t="n"/>
      <c r="DM74" s="881" t="n"/>
      <c r="DN74" s="882" t="n"/>
    </row>
    <row r="75" ht="13.5" customHeight="1" s="820">
      <c r="A75" s="361" t="inlineStr">
        <is>
          <t>505-1</t>
        </is>
      </c>
      <c r="B75" s="332" t="inlineStr">
        <is>
          <t>尺寸位置 (CIR_505_1_链盖安装孔2层)</t>
        </is>
      </c>
      <c r="C75" s="639" t="n">
        <v>0</v>
      </c>
      <c r="D75" s="639" t="inlineStr">
        <is>
          <t>X</t>
        </is>
      </c>
      <c r="E75" s="639" t="inlineStr">
        <is>
          <t>軸間</t>
        </is>
      </c>
      <c r="F75" s="878" t="n">
        <v>91.5</v>
      </c>
      <c r="G75" s="22" t="n"/>
      <c r="H75" s="411" t="n">
        <v>0.5</v>
      </c>
      <c r="I75" s="412" t="n">
        <v>-0.5</v>
      </c>
      <c r="J75" s="879" t="n">
        <v>91.5</v>
      </c>
      <c r="K75" s="320" t="n">
        <v>91.32599999999999</v>
      </c>
      <c r="L75" s="22">
        <f>IF(G75=0,"",IF(J$8=J$7,IF(F75&gt;0,IF(C75=1,G75-ROUND(J75-K75,2),G75-ROUND(K75-J75,2)),IF(C75=1,G75-ROUND(K75-J75,2),G75-ROUND(J75-K75,2))),IF(J$8&lt;&gt;J$7,IF(F75&gt;0,IF(C75=1,ROUND(K75-J75,2),ROUND(J75-K75,2)),IF(C75=1,ROUND(J75-K75,2),ROUND(K75-J75,2))))))</f>
        <v/>
      </c>
      <c r="M75" s="200">
        <f>IF(COUNTBLANK(F75)=1,"",IF(C75=0,ROUND(K75-J75,2),IF(C75=1,IF(F75&gt;0,ROUND(K75-J75,2),ROUND(J75-K75,2)),IF(C75=2,IF(F75&gt;0,ROUND(J75-K75,2),ROUND(K75-J75,2))))))</f>
        <v/>
      </c>
      <c r="N75" s="200" t="n">
        <v>-0.19</v>
      </c>
      <c r="O75" s="235">
        <f>IF(AND(H75&gt;=M75,M75&gt;=I75),"OK","NG")</f>
        <v/>
      </c>
      <c r="P75" s="151" t="n"/>
      <c r="Q75" s="368" t="inlineStr">
        <is>
          <t>505-1</t>
        </is>
      </c>
      <c r="R75" s="880">
        <f>IF(C75=0,F75,IF(F75&gt;0,IF(C75=1,F75+G75,F75-G75),IF(C75=1,F75-G75,F75+G75)))</f>
        <v/>
      </c>
      <c r="S75" s="320" t="n">
        <v>91.32599999999999</v>
      </c>
      <c r="T75" s="320" t="n">
        <v>91.315</v>
      </c>
      <c r="U75" s="881" t="n"/>
      <c r="V75" s="881" t="n"/>
      <c r="W75" s="881" t="n"/>
      <c r="X75" s="881" t="n"/>
      <c r="Y75" s="881" t="n"/>
      <c r="Z75" s="881" t="n"/>
      <c r="AA75" s="881" t="n"/>
      <c r="AB75" s="881" t="n"/>
      <c r="AC75" s="881" t="n"/>
      <c r="AD75" s="881" t="n"/>
      <c r="AE75" s="881" t="n"/>
      <c r="AF75" s="881" t="n"/>
      <c r="AG75" s="881" t="n"/>
      <c r="AH75" s="881" t="n"/>
      <c r="AI75" s="881" t="n"/>
      <c r="AJ75" s="881" t="n"/>
      <c r="AK75" s="881" t="n"/>
      <c r="AL75" s="881" t="n"/>
      <c r="AM75" s="881" t="n"/>
      <c r="AN75" s="881" t="n"/>
      <c r="AO75" s="881" t="n"/>
      <c r="AP75" s="881" t="n"/>
      <c r="AQ75" s="881" t="n"/>
      <c r="AR75" s="881" t="n"/>
      <c r="AS75" s="881" t="n"/>
      <c r="AT75" s="881" t="n"/>
      <c r="AU75" s="881" t="n"/>
      <c r="AV75" s="881" t="n"/>
      <c r="AW75" s="881" t="n"/>
      <c r="AX75" s="881" t="n"/>
      <c r="AY75" s="881" t="n"/>
      <c r="AZ75" s="881" t="n"/>
      <c r="BA75" s="881" t="n"/>
      <c r="BB75" s="881" t="n"/>
      <c r="BC75" s="881" t="n"/>
      <c r="BD75" s="881" t="n"/>
      <c r="BE75" s="881" t="n"/>
      <c r="BF75" s="881" t="n"/>
      <c r="BG75" s="881" t="n"/>
      <c r="BH75" s="881" t="n"/>
      <c r="BI75" s="881" t="n"/>
      <c r="BJ75" s="881" t="n"/>
      <c r="BK75" s="881" t="n"/>
      <c r="BL75" s="881" t="n"/>
      <c r="BM75" s="881" t="n"/>
      <c r="BN75" s="881" t="n"/>
      <c r="BO75" s="881" t="n"/>
      <c r="BP75" s="881" t="n"/>
      <c r="BQ75" s="881" t="n"/>
      <c r="BR75" s="881" t="n"/>
      <c r="BS75" s="881" t="n"/>
      <c r="BT75" s="881" t="n"/>
      <c r="BU75" s="881" t="n"/>
      <c r="BV75" s="881" t="n"/>
      <c r="BW75" s="881" t="n"/>
      <c r="BX75" s="881" t="n"/>
      <c r="BY75" s="881" t="n"/>
      <c r="BZ75" s="881" t="n"/>
      <c r="CA75" s="881" t="n"/>
      <c r="CB75" s="881" t="n"/>
      <c r="CC75" s="881" t="n"/>
      <c r="CD75" s="881" t="n"/>
      <c r="CE75" s="881" t="n"/>
      <c r="CF75" s="881" t="n"/>
      <c r="CG75" s="881" t="n"/>
      <c r="CH75" s="881" t="n"/>
      <c r="CI75" s="881" t="n"/>
      <c r="CJ75" s="881" t="n"/>
      <c r="CK75" s="881" t="n"/>
      <c r="CL75" s="881" t="n"/>
      <c r="CM75" s="881" t="n"/>
      <c r="CN75" s="881" t="n"/>
      <c r="CO75" s="881" t="n"/>
      <c r="CP75" s="881" t="n"/>
      <c r="CQ75" s="881" t="n"/>
      <c r="CR75" s="881" t="n"/>
      <c r="CS75" s="881" t="n"/>
      <c r="CT75" s="881" t="n"/>
      <c r="CU75" s="881" t="n"/>
      <c r="CV75" s="881" t="n"/>
      <c r="CW75" s="881" t="n"/>
      <c r="CX75" s="881" t="n"/>
      <c r="CY75" s="881" t="n"/>
      <c r="CZ75" s="881" t="n"/>
      <c r="DA75" s="881" t="n"/>
      <c r="DB75" s="881" t="n"/>
      <c r="DC75" s="881" t="n"/>
      <c r="DD75" s="881" t="n"/>
      <c r="DE75" s="881" t="n"/>
      <c r="DF75" s="881" t="n"/>
      <c r="DG75" s="881" t="n"/>
      <c r="DH75" s="881" t="n"/>
      <c r="DI75" s="881" t="n"/>
      <c r="DJ75" s="881" t="n"/>
      <c r="DK75" s="881" t="n"/>
      <c r="DL75" s="881" t="n"/>
      <c r="DM75" s="881" t="n"/>
      <c r="DN75" s="882" t="n"/>
    </row>
    <row r="76" ht="13.5" customHeight="1" s="820">
      <c r="A76" s="361" t="inlineStr">
        <is>
          <t>505-1</t>
        </is>
      </c>
      <c r="B76" s="332" t="inlineStr">
        <is>
          <t>尺寸位置 (CIR_505_1_链盖安装孔2层)</t>
        </is>
      </c>
      <c r="C76" s="639" t="n">
        <v>0</v>
      </c>
      <c r="D76" s="639" t="inlineStr">
        <is>
          <t>Z</t>
        </is>
      </c>
      <c r="E76" s="639" t="inlineStr">
        <is>
          <t>軸間</t>
        </is>
      </c>
      <c r="F76" s="878" t="n">
        <v>-29</v>
      </c>
      <c r="G76" s="22" t="n"/>
      <c r="H76" s="411" t="n">
        <v>0.5</v>
      </c>
      <c r="I76" s="412" t="n">
        <v>-0.5</v>
      </c>
      <c r="J76" s="879" t="n">
        <v>-29</v>
      </c>
      <c r="K76" s="320" t="n">
        <v>-28.915</v>
      </c>
      <c r="L76" s="22">
        <f>IF(G76=0,"",IF(J$8=J$7,IF(F76&gt;0,IF(C76=1,G76-ROUND(J76-K76,2),G76-ROUND(K76-J76,2)),IF(C76=1,G76-ROUND(K76-J76,2),G76-ROUND(J76-K76,2))),IF(J$8&lt;&gt;J$7,IF(F76&gt;0,IF(C76=1,ROUND(K76-J76,2),ROUND(J76-K76,2)),IF(C76=1,ROUND(J76-K76,2),ROUND(K76-J76,2))))))</f>
        <v/>
      </c>
      <c r="M76" s="200">
        <f>IF(COUNTBLANK(F76)=1,"",IF(C76=0,ROUND(K76-J76,2),IF(C76=1,IF(F76&gt;0,ROUND(J76-K76,2),ROUND(K76-J76,2)),IF(C76=2,IF(F76&gt;0,ROUND(J76-K76,2),ROUND(K76-J76,2))))))</f>
        <v/>
      </c>
      <c r="N76" s="200" t="n">
        <v>0</v>
      </c>
      <c r="O76" s="235">
        <f>IF(AND(H76&gt;=M76,M76&gt;=I76),"OK","NG")</f>
        <v/>
      </c>
      <c r="P76" s="151" t="n"/>
      <c r="Q76" s="368" t="inlineStr">
        <is>
          <t>505-1</t>
        </is>
      </c>
      <c r="R76" s="880">
        <f>IF(C76=0,F76,IF(F76&gt;0,IF(C76=1,F76+G76,F76-G76),IF(C76=1,F76-G76,F76+G76)))</f>
        <v/>
      </c>
      <c r="S76" s="320" t="n">
        <v>-28.915</v>
      </c>
      <c r="T76" s="320" t="n">
        <v>-28.996</v>
      </c>
      <c r="U76" s="881" t="n"/>
      <c r="V76" s="881" t="n"/>
      <c r="W76" s="881" t="n"/>
      <c r="X76" s="881" t="n"/>
      <c r="Y76" s="881" t="n"/>
      <c r="Z76" s="881" t="n"/>
      <c r="AA76" s="881" t="n"/>
      <c r="AB76" s="881" t="n"/>
      <c r="AC76" s="881" t="n"/>
      <c r="AD76" s="881" t="n"/>
      <c r="AE76" s="881" t="n"/>
      <c r="AF76" s="881" t="n"/>
      <c r="AG76" s="881" t="n"/>
      <c r="AH76" s="881" t="n"/>
      <c r="AI76" s="881" t="n"/>
      <c r="AJ76" s="881" t="n"/>
      <c r="AK76" s="881" t="n"/>
      <c r="AL76" s="881" t="n"/>
      <c r="AM76" s="881" t="n"/>
      <c r="AN76" s="881" t="n"/>
      <c r="AO76" s="881" t="n"/>
      <c r="AP76" s="881" t="n"/>
      <c r="AQ76" s="881" t="n"/>
      <c r="AR76" s="881" t="n"/>
      <c r="AS76" s="881" t="n"/>
      <c r="AT76" s="881" t="n"/>
      <c r="AU76" s="881" t="n"/>
      <c r="AV76" s="881" t="n"/>
      <c r="AW76" s="881" t="n"/>
      <c r="AX76" s="881" t="n"/>
      <c r="AY76" s="881" t="n"/>
      <c r="AZ76" s="881" t="n"/>
      <c r="BA76" s="881" t="n"/>
      <c r="BB76" s="881" t="n"/>
      <c r="BC76" s="881" t="n"/>
      <c r="BD76" s="881" t="n"/>
      <c r="BE76" s="881" t="n"/>
      <c r="BF76" s="881" t="n"/>
      <c r="BG76" s="881" t="n"/>
      <c r="BH76" s="881" t="n"/>
      <c r="BI76" s="881" t="n"/>
      <c r="BJ76" s="881" t="n"/>
      <c r="BK76" s="881" t="n"/>
      <c r="BL76" s="881" t="n"/>
      <c r="BM76" s="881" t="n"/>
      <c r="BN76" s="881" t="n"/>
      <c r="BO76" s="881" t="n"/>
      <c r="BP76" s="881" t="n"/>
      <c r="BQ76" s="881" t="n"/>
      <c r="BR76" s="881" t="n"/>
      <c r="BS76" s="881" t="n"/>
      <c r="BT76" s="881" t="n"/>
      <c r="BU76" s="881" t="n"/>
      <c r="BV76" s="881" t="n"/>
      <c r="BW76" s="881" t="n"/>
      <c r="BX76" s="881" t="n"/>
      <c r="BY76" s="881" t="n"/>
      <c r="BZ76" s="881" t="n"/>
      <c r="CA76" s="881" t="n"/>
      <c r="CB76" s="881" t="n"/>
      <c r="CC76" s="881" t="n"/>
      <c r="CD76" s="881" t="n"/>
      <c r="CE76" s="881" t="n"/>
      <c r="CF76" s="881" t="n"/>
      <c r="CG76" s="881" t="n"/>
      <c r="CH76" s="881" t="n"/>
      <c r="CI76" s="881" t="n"/>
      <c r="CJ76" s="881" t="n"/>
      <c r="CK76" s="881" t="n"/>
      <c r="CL76" s="881" t="n"/>
      <c r="CM76" s="881" t="n"/>
      <c r="CN76" s="881" t="n"/>
      <c r="CO76" s="881" t="n"/>
      <c r="CP76" s="881" t="n"/>
      <c r="CQ76" s="881" t="n"/>
      <c r="CR76" s="881" t="n"/>
      <c r="CS76" s="881" t="n"/>
      <c r="CT76" s="881" t="n"/>
      <c r="CU76" s="881" t="n"/>
      <c r="CV76" s="881" t="n"/>
      <c r="CW76" s="881" t="n"/>
      <c r="CX76" s="881" t="n"/>
      <c r="CY76" s="881" t="n"/>
      <c r="CZ76" s="881" t="n"/>
      <c r="DA76" s="881" t="n"/>
      <c r="DB76" s="881" t="n"/>
      <c r="DC76" s="881" t="n"/>
      <c r="DD76" s="881" t="n"/>
      <c r="DE76" s="881" t="n"/>
      <c r="DF76" s="881" t="n"/>
      <c r="DG76" s="881" t="n"/>
      <c r="DH76" s="881" t="n"/>
      <c r="DI76" s="881" t="n"/>
      <c r="DJ76" s="881" t="n"/>
      <c r="DK76" s="881" t="n"/>
      <c r="DL76" s="881" t="n"/>
      <c r="DM76" s="881" t="n"/>
      <c r="DN76" s="882" t="n"/>
    </row>
    <row r="77" ht="13.5" customHeight="1" s="820">
      <c r="A77" s="361" t="n">
        <v>551</v>
      </c>
      <c r="B77" s="332" t="inlineStr">
        <is>
          <t>551.副油道孔 Y=</t>
        </is>
      </c>
      <c r="C77" s="639" t="n">
        <v>1</v>
      </c>
      <c r="D77" s="639" t="inlineStr">
        <is>
          <t>Y</t>
        </is>
      </c>
      <c r="E77" s="639" t="inlineStr">
        <is>
          <t>端面</t>
        </is>
      </c>
      <c r="F77" s="878" t="n">
        <v>-171</v>
      </c>
      <c r="G77" s="22" t="n">
        <v>1</v>
      </c>
      <c r="H77" s="411" t="n">
        <v>0.3</v>
      </c>
      <c r="I77" s="412" t="n">
        <v>-0.5</v>
      </c>
      <c r="J77" s="879" t="n">
        <v>-172</v>
      </c>
      <c r="K77" s="320" t="n">
        <v>-172.22</v>
      </c>
      <c r="L77" s="22">
        <f>IF(G77=0,"",IF(J$8=J$7,IF(F77&gt;0,IF(C77=1,G77-ROUND(J77-K77,2),G77-ROUND(K77-J77,2)),IF(C77=1,G77-ROUND(K77-J77,2),G77-ROUND(J77-K77,2))),IF(J$8&lt;&gt;J$7,IF(F77&gt;0,IF(C77=1,ROUND(K77-J77,2),ROUND(J77-K77,2)),IF(C77=1,ROUND(J77-K77,2),ROUND(K77-J77,2))))))</f>
        <v/>
      </c>
      <c r="M77" s="200">
        <f>IF(COUNTBLANK(F77)=1,"",IF(C77=0,ROUND(K77-J77,2),IF(C77=1,IF(F77&gt;0,ROUND(J77-K77,2),ROUND(K77-J77,2)),IF(C77=2,IF(F77&gt;0,ROUND(J77-K77,2),ROUND(K77-J77,2))))))</f>
        <v/>
      </c>
      <c r="N77" s="200" t="n">
        <v>-0.25</v>
      </c>
      <c r="O77" s="235">
        <f>IF(AND(H77&gt;=M77,M77&gt;=I77),"OK","NG")</f>
        <v/>
      </c>
      <c r="P77" s="151" t="n"/>
      <c r="Q77" s="145" t="n">
        <v>551</v>
      </c>
      <c r="R77" s="880">
        <f>IF(C77=0,F77,IF(F77&gt;0,IF(C77=1,F77+G77,F77-G77),IF(C77=1,F77-G77,F77+G77)))</f>
        <v/>
      </c>
      <c r="S77" s="320" t="n">
        <v>-172.22</v>
      </c>
      <c r="T77" s="320" t="n">
        <v>-172.247</v>
      </c>
      <c r="U77" s="881" t="n"/>
      <c r="V77" s="881" t="n"/>
      <c r="W77" s="881" t="n"/>
      <c r="X77" s="881" t="n"/>
      <c r="Y77" s="881" t="n"/>
      <c r="Z77" s="881" t="n"/>
      <c r="AA77" s="881" t="n"/>
      <c r="AB77" s="881" t="n"/>
      <c r="AC77" s="881" t="n"/>
      <c r="AD77" s="881" t="n"/>
      <c r="AE77" s="881" t="n"/>
      <c r="AF77" s="881" t="n"/>
      <c r="AG77" s="881" t="n"/>
      <c r="AH77" s="881" t="n"/>
      <c r="AI77" s="881" t="n"/>
      <c r="AJ77" s="881" t="n"/>
      <c r="AK77" s="881" t="n"/>
      <c r="AL77" s="881" t="n"/>
      <c r="AM77" s="881" t="n"/>
      <c r="AN77" s="881" t="n"/>
      <c r="AO77" s="881" t="n"/>
      <c r="AP77" s="881" t="n"/>
      <c r="AQ77" s="881" t="n"/>
      <c r="AR77" s="881" t="n"/>
      <c r="AS77" s="881" t="n"/>
      <c r="AT77" s="881" t="n"/>
      <c r="AU77" s="881" t="n"/>
      <c r="AV77" s="881" t="n"/>
      <c r="AW77" s="881" t="n"/>
      <c r="AX77" s="881" t="n"/>
      <c r="AY77" s="881" t="n"/>
      <c r="AZ77" s="881" t="n"/>
      <c r="BA77" s="881" t="n"/>
      <c r="BB77" s="881" t="n"/>
      <c r="BC77" s="881" t="n"/>
      <c r="BD77" s="881" t="n"/>
      <c r="BE77" s="881" t="n"/>
      <c r="BF77" s="881" t="n"/>
      <c r="BG77" s="881" t="n"/>
      <c r="BH77" s="881" t="n"/>
      <c r="BI77" s="881" t="n"/>
      <c r="BJ77" s="881" t="n"/>
      <c r="BK77" s="881" t="n"/>
      <c r="BL77" s="881" t="n"/>
      <c r="BM77" s="881" t="n"/>
      <c r="BN77" s="881" t="n"/>
      <c r="BO77" s="881" t="n"/>
      <c r="BP77" s="881" t="n"/>
      <c r="BQ77" s="881" t="n"/>
      <c r="BR77" s="881" t="n"/>
      <c r="BS77" s="881" t="n"/>
      <c r="BT77" s="881" t="n"/>
      <c r="BU77" s="881" t="n"/>
      <c r="BV77" s="881" t="n"/>
      <c r="BW77" s="881" t="n"/>
      <c r="BX77" s="881" t="n"/>
      <c r="BY77" s="881" t="n"/>
      <c r="BZ77" s="881" t="n"/>
      <c r="CA77" s="881" t="n"/>
      <c r="CB77" s="881" t="n"/>
      <c r="CC77" s="881" t="n"/>
      <c r="CD77" s="881" t="n"/>
      <c r="CE77" s="881" t="n"/>
      <c r="CF77" s="881" t="n"/>
      <c r="CG77" s="881" t="n"/>
      <c r="CH77" s="881" t="n"/>
      <c r="CI77" s="881" t="n"/>
      <c r="CJ77" s="881" t="n"/>
      <c r="CK77" s="881" t="n"/>
      <c r="CL77" s="881" t="n"/>
      <c r="CM77" s="881" t="n"/>
      <c r="CN77" s="881" t="n"/>
      <c r="CO77" s="881" t="n"/>
      <c r="CP77" s="881" t="n"/>
      <c r="CQ77" s="881" t="n"/>
      <c r="CR77" s="881" t="n"/>
      <c r="CS77" s="881" t="n"/>
      <c r="CT77" s="881" t="n"/>
      <c r="CU77" s="881" t="n"/>
      <c r="CV77" s="881" t="n"/>
      <c r="CW77" s="881" t="n"/>
      <c r="CX77" s="881" t="n"/>
      <c r="CY77" s="881" t="n"/>
      <c r="CZ77" s="881" t="n"/>
      <c r="DA77" s="881" t="n"/>
      <c r="DB77" s="881" t="n"/>
      <c r="DC77" s="881" t="n"/>
      <c r="DD77" s="881" t="n"/>
      <c r="DE77" s="881" t="n"/>
      <c r="DF77" s="881" t="n"/>
      <c r="DG77" s="881" t="n"/>
      <c r="DH77" s="881" t="n"/>
      <c r="DI77" s="881" t="n"/>
      <c r="DJ77" s="881" t="n"/>
      <c r="DK77" s="881" t="n"/>
      <c r="DL77" s="881" t="n"/>
      <c r="DM77" s="881" t="n"/>
      <c r="DN77" s="882" t="n"/>
    </row>
    <row r="78" ht="13.5" customHeight="1" s="820">
      <c r="A78" s="361" t="n">
        <v>552</v>
      </c>
      <c r="B78" s="332" t="inlineStr">
        <is>
          <t>552.气缸间连通孔TC Y=</t>
        </is>
      </c>
      <c r="C78" s="639" t="n">
        <v>1</v>
      </c>
      <c r="D78" s="639" t="inlineStr">
        <is>
          <t>Y</t>
        </is>
      </c>
      <c r="E78" s="639" t="inlineStr">
        <is>
          <t>端面</t>
        </is>
      </c>
      <c r="F78" s="878" t="n">
        <v>-175</v>
      </c>
      <c r="G78" s="22" t="n">
        <v>1</v>
      </c>
      <c r="H78" s="411" t="n">
        <v>0.3</v>
      </c>
      <c r="I78" s="412" t="n">
        <v>-0.5</v>
      </c>
      <c r="J78" s="879" t="n">
        <v>-176</v>
      </c>
      <c r="K78" s="320" t="n">
        <v>-176.119</v>
      </c>
      <c r="L78" s="22">
        <f>IF(G78=0,"",IF(J$8=J$7,IF(F78&gt;0,IF(C78=1,G78-ROUND(J78-K78,2),G78-ROUND(K78-J78,2)),IF(C78=1,G78-ROUND(K78-J78,2),G78-ROUND(J78-K78,2))),IF(J$8&lt;&gt;J$7,IF(F78&gt;0,IF(C78=1,ROUND(K78-J78,2),ROUND(J78-K78,2)),IF(C78=1,ROUND(J78-K78,2),ROUND(K78-J78,2))))))</f>
        <v/>
      </c>
      <c r="M78" s="200">
        <f>IF(COUNTBLANK(F78)=1,"",IF(C78=0,ROUND(K78-J78,2),IF(C78=1,IF(F78&gt;0,ROUND(J78-K78,2),ROUND(K78-J78,2)),IF(C78=2,IF(F78&gt;0,ROUND(J78-K78,2),ROUND(K78-J78,2))))))</f>
        <v/>
      </c>
      <c r="N78" s="200" t="n">
        <v>-0.15</v>
      </c>
      <c r="O78" s="235">
        <f>IF(AND(H78&gt;=M78,M78&gt;=I78),"OK","NG")</f>
        <v/>
      </c>
      <c r="P78" s="151" t="n"/>
      <c r="Q78" s="145" t="n">
        <v>552</v>
      </c>
      <c r="R78" s="880">
        <f>IF(C78=0,F78,IF(F78&gt;0,IF(C78=1,F78+G78,F78-G78),IF(C78=1,F78-G78,F78+G78)))</f>
        <v/>
      </c>
      <c r="S78" s="320" t="n">
        <v>-176.119</v>
      </c>
      <c r="T78" s="320" t="n">
        <v>-176.152</v>
      </c>
      <c r="U78" s="881" t="n"/>
      <c r="V78" s="881" t="n"/>
      <c r="W78" s="881" t="n"/>
      <c r="X78" s="881" t="n"/>
      <c r="Y78" s="881" t="n"/>
      <c r="Z78" s="881" t="n"/>
      <c r="AA78" s="881" t="n"/>
      <c r="AB78" s="881" t="n"/>
      <c r="AC78" s="881" t="n"/>
      <c r="AD78" s="881" t="n"/>
      <c r="AE78" s="881" t="n"/>
      <c r="AF78" s="881" t="n"/>
      <c r="AG78" s="881" t="n"/>
      <c r="AH78" s="881" t="n"/>
      <c r="AI78" s="881" t="n"/>
      <c r="AJ78" s="881" t="n"/>
      <c r="AK78" s="881" t="n"/>
      <c r="AL78" s="881" t="n"/>
      <c r="AM78" s="881" t="n"/>
      <c r="AN78" s="881" t="n"/>
      <c r="AO78" s="881" t="n"/>
      <c r="AP78" s="881" t="n"/>
      <c r="AQ78" s="881" t="n"/>
      <c r="AR78" s="881" t="n"/>
      <c r="AS78" s="881" t="n"/>
      <c r="AT78" s="881" t="n"/>
      <c r="AU78" s="881" t="n"/>
      <c r="AV78" s="881" t="n"/>
      <c r="AW78" s="881" t="n"/>
      <c r="AX78" s="881" t="n"/>
      <c r="AY78" s="881" t="n"/>
      <c r="AZ78" s="881" t="n"/>
      <c r="BA78" s="881" t="n"/>
      <c r="BB78" s="881" t="n"/>
      <c r="BC78" s="881" t="n"/>
      <c r="BD78" s="881" t="n"/>
      <c r="BE78" s="881" t="n"/>
      <c r="BF78" s="881" t="n"/>
      <c r="BG78" s="881" t="n"/>
      <c r="BH78" s="881" t="n"/>
      <c r="BI78" s="881" t="n"/>
      <c r="BJ78" s="881" t="n"/>
      <c r="BK78" s="881" t="n"/>
      <c r="BL78" s="881" t="n"/>
      <c r="BM78" s="881" t="n"/>
      <c r="BN78" s="881" t="n"/>
      <c r="BO78" s="881" t="n"/>
      <c r="BP78" s="881" t="n"/>
      <c r="BQ78" s="881" t="n"/>
      <c r="BR78" s="881" t="n"/>
      <c r="BS78" s="881" t="n"/>
      <c r="BT78" s="881" t="n"/>
      <c r="BU78" s="881" t="n"/>
      <c r="BV78" s="881" t="n"/>
      <c r="BW78" s="881" t="n"/>
      <c r="BX78" s="881" t="n"/>
      <c r="BY78" s="881" t="n"/>
      <c r="BZ78" s="881" t="n"/>
      <c r="CA78" s="881" t="n"/>
      <c r="CB78" s="881" t="n"/>
      <c r="CC78" s="881" t="n"/>
      <c r="CD78" s="881" t="n"/>
      <c r="CE78" s="881" t="n"/>
      <c r="CF78" s="881" t="n"/>
      <c r="CG78" s="881" t="n"/>
      <c r="CH78" s="881" t="n"/>
      <c r="CI78" s="881" t="n"/>
      <c r="CJ78" s="881" t="n"/>
      <c r="CK78" s="881" t="n"/>
      <c r="CL78" s="881" t="n"/>
      <c r="CM78" s="881" t="n"/>
      <c r="CN78" s="881" t="n"/>
      <c r="CO78" s="881" t="n"/>
      <c r="CP78" s="881" t="n"/>
      <c r="CQ78" s="881" t="n"/>
      <c r="CR78" s="881" t="n"/>
      <c r="CS78" s="881" t="n"/>
      <c r="CT78" s="881" t="n"/>
      <c r="CU78" s="881" t="n"/>
      <c r="CV78" s="881" t="n"/>
      <c r="CW78" s="881" t="n"/>
      <c r="CX78" s="881" t="n"/>
      <c r="CY78" s="881" t="n"/>
      <c r="CZ78" s="881" t="n"/>
      <c r="DA78" s="881" t="n"/>
      <c r="DB78" s="881" t="n"/>
      <c r="DC78" s="881" t="n"/>
      <c r="DD78" s="881" t="n"/>
      <c r="DE78" s="881" t="n"/>
      <c r="DF78" s="881" t="n"/>
      <c r="DG78" s="881" t="n"/>
      <c r="DH78" s="881" t="n"/>
      <c r="DI78" s="881" t="n"/>
      <c r="DJ78" s="881" t="n"/>
      <c r="DK78" s="881" t="n"/>
      <c r="DL78" s="881" t="n"/>
      <c r="DM78" s="881" t="n"/>
      <c r="DN78" s="882" t="n"/>
    </row>
    <row r="79" ht="13.5" customHeight="1" s="820">
      <c r="A79" s="361" t="n">
        <v>553</v>
      </c>
      <c r="B79" s="332" t="inlineStr">
        <is>
          <t>553.TC端面 Y=</t>
        </is>
      </c>
      <c r="C79" s="639" t="n">
        <v>1</v>
      </c>
      <c r="D79" s="639" t="inlineStr">
        <is>
          <t>Y</t>
        </is>
      </c>
      <c r="E79" s="639" t="inlineStr">
        <is>
          <t>端面</t>
        </is>
      </c>
      <c r="F79" s="878" t="n">
        <v>-189</v>
      </c>
      <c r="G79" s="22" t="n">
        <v>1</v>
      </c>
      <c r="H79" s="411" t="n">
        <v>0.3</v>
      </c>
      <c r="I79" s="412" t="n">
        <v>-0.5</v>
      </c>
      <c r="J79" s="879" t="n">
        <v>-190</v>
      </c>
      <c r="K79" s="320" t="n">
        <v>-190.218</v>
      </c>
      <c r="L79" s="22">
        <f>IF(G79=0,"",IF(J$8=J$7,IF(F79&gt;0,IF(C79=1,G79-ROUND(J79-K79,2),G79-ROUND(K79-J79,2)),IF(C79=1,G79-ROUND(K79-J79,2),G79-ROUND(J79-K79,2))),IF(J$8&lt;&gt;J$7,IF(F79&gt;0,IF(C79=1,ROUND(K79-J79,2),ROUND(J79-K79,2)),IF(C79=1,ROUND(J79-K79,2),ROUND(K79-J79,2))))))</f>
        <v/>
      </c>
      <c r="M79" s="200">
        <f>IF(COUNTBLANK(F79)=1,"",IF(C79=0,ROUND(K79-J79,2),IF(C79=1,IF(F79&gt;0,ROUND(J79-K79,2),ROUND(K79-J79,2)),IF(C79=2,IF(F79&gt;0,ROUND(J79-K79,2),ROUND(K79-J79,2))))))</f>
        <v/>
      </c>
      <c r="N79" s="200" t="n">
        <v>-0.25</v>
      </c>
      <c r="O79" s="235">
        <f>IF(AND(H79&gt;=M79,M79&gt;=I79),"OK","NG")</f>
        <v/>
      </c>
      <c r="P79" s="151" t="n"/>
      <c r="Q79" s="145" t="n">
        <v>553</v>
      </c>
      <c r="R79" s="880">
        <f>IF(C79=0,F79,IF(F79&gt;0,IF(C79=1,F79+G79,F79-G79),IF(C79=1,F79-G79,F79+G79)))</f>
        <v/>
      </c>
      <c r="S79" s="320" t="n">
        <v>-190.218</v>
      </c>
      <c r="T79" s="320" t="n">
        <v>-190.25</v>
      </c>
      <c r="U79" s="881" t="n"/>
      <c r="V79" s="881" t="n"/>
      <c r="W79" s="881" t="n"/>
      <c r="X79" s="881" t="n"/>
      <c r="Y79" s="881" t="n"/>
      <c r="Z79" s="881" t="n"/>
      <c r="AA79" s="881" t="n"/>
      <c r="AB79" s="881" t="n"/>
      <c r="AC79" s="881" t="n"/>
      <c r="AD79" s="881" t="n"/>
      <c r="AE79" s="881" t="n"/>
      <c r="AF79" s="881" t="n"/>
      <c r="AG79" s="881" t="n"/>
      <c r="AH79" s="881" t="n"/>
      <c r="AI79" s="881" t="n"/>
      <c r="AJ79" s="881" t="n"/>
      <c r="AK79" s="881" t="n"/>
      <c r="AL79" s="881" t="n"/>
      <c r="AM79" s="881" t="n"/>
      <c r="AN79" s="881" t="n"/>
      <c r="AO79" s="881" t="n"/>
      <c r="AP79" s="881" t="n"/>
      <c r="AQ79" s="881" t="n"/>
      <c r="AR79" s="881" t="n"/>
      <c r="AS79" s="881" t="n"/>
      <c r="AT79" s="881" t="n"/>
      <c r="AU79" s="881" t="n"/>
      <c r="AV79" s="881" t="n"/>
      <c r="AW79" s="881" t="n"/>
      <c r="AX79" s="881" t="n"/>
      <c r="AY79" s="881" t="n"/>
      <c r="AZ79" s="881" t="n"/>
      <c r="BA79" s="881" t="n"/>
      <c r="BB79" s="881" t="n"/>
      <c r="BC79" s="881" t="n"/>
      <c r="BD79" s="881" t="n"/>
      <c r="BE79" s="881" t="n"/>
      <c r="BF79" s="881" t="n"/>
      <c r="BG79" s="881" t="n"/>
      <c r="BH79" s="881" t="n"/>
      <c r="BI79" s="881" t="n"/>
      <c r="BJ79" s="881" t="n"/>
      <c r="BK79" s="881" t="n"/>
      <c r="BL79" s="881" t="n"/>
      <c r="BM79" s="881" t="n"/>
      <c r="BN79" s="881" t="n"/>
      <c r="BO79" s="881" t="n"/>
      <c r="BP79" s="881" t="n"/>
      <c r="BQ79" s="881" t="n"/>
      <c r="BR79" s="881" t="n"/>
      <c r="BS79" s="881" t="n"/>
      <c r="BT79" s="881" t="n"/>
      <c r="BU79" s="881" t="n"/>
      <c r="BV79" s="881" t="n"/>
      <c r="BW79" s="881" t="n"/>
      <c r="BX79" s="881" t="n"/>
      <c r="BY79" s="881" t="n"/>
      <c r="BZ79" s="881" t="n"/>
      <c r="CA79" s="881" t="n"/>
      <c r="CB79" s="881" t="n"/>
      <c r="CC79" s="881" t="n"/>
      <c r="CD79" s="881" t="n"/>
      <c r="CE79" s="881" t="n"/>
      <c r="CF79" s="881" t="n"/>
      <c r="CG79" s="881" t="n"/>
      <c r="CH79" s="881" t="n"/>
      <c r="CI79" s="881" t="n"/>
      <c r="CJ79" s="881" t="n"/>
      <c r="CK79" s="881" t="n"/>
      <c r="CL79" s="881" t="n"/>
      <c r="CM79" s="881" t="n"/>
      <c r="CN79" s="881" t="n"/>
      <c r="CO79" s="881" t="n"/>
      <c r="CP79" s="881" t="n"/>
      <c r="CQ79" s="881" t="n"/>
      <c r="CR79" s="881" t="n"/>
      <c r="CS79" s="881" t="n"/>
      <c r="CT79" s="881" t="n"/>
      <c r="CU79" s="881" t="n"/>
      <c r="CV79" s="881" t="n"/>
      <c r="CW79" s="881" t="n"/>
      <c r="CX79" s="881" t="n"/>
      <c r="CY79" s="881" t="n"/>
      <c r="CZ79" s="881" t="n"/>
      <c r="DA79" s="881" t="n"/>
      <c r="DB79" s="881" t="n"/>
      <c r="DC79" s="881" t="n"/>
      <c r="DD79" s="881" t="n"/>
      <c r="DE79" s="881" t="n"/>
      <c r="DF79" s="881" t="n"/>
      <c r="DG79" s="881" t="n"/>
      <c r="DH79" s="881" t="n"/>
      <c r="DI79" s="881" t="n"/>
      <c r="DJ79" s="881" t="n"/>
      <c r="DK79" s="881" t="n"/>
      <c r="DL79" s="881" t="n"/>
      <c r="DM79" s="881" t="n"/>
      <c r="DN79" s="882" t="n"/>
    </row>
    <row r="80" ht="13.5" customHeight="1" s="820">
      <c r="A80" s="361" t="n">
        <v>554</v>
      </c>
      <c r="B80" s="332" t="inlineStr">
        <is>
          <t>554.张紧器端面 Y=</t>
        </is>
      </c>
      <c r="C80" s="639" t="n">
        <v>1</v>
      </c>
      <c r="D80" s="639" t="inlineStr">
        <is>
          <t>Y</t>
        </is>
      </c>
      <c r="E80" s="639" t="inlineStr">
        <is>
          <t>端面</t>
        </is>
      </c>
      <c r="F80" s="878" t="n">
        <v>-189</v>
      </c>
      <c r="G80" s="22" t="n">
        <v>1</v>
      </c>
      <c r="H80" s="411" t="n">
        <v>0.3</v>
      </c>
      <c r="I80" s="412" t="n">
        <v>-0.5</v>
      </c>
      <c r="J80" s="879" t="n">
        <v>-190</v>
      </c>
      <c r="K80" s="320" t="n">
        <v>-190.188</v>
      </c>
      <c r="L80" s="22">
        <f>IF(G80=0,"",IF(J$8=J$7,IF(F80&gt;0,IF(C80=1,G80-ROUND(J80-K80,2),G80-ROUND(K80-J80,2)),IF(C80=1,G80-ROUND(K80-J80,2),G80-ROUND(J80-K80,2))),IF(J$8&lt;&gt;J$7,IF(F80&gt;0,IF(C80=1,ROUND(K80-J80,2),ROUND(J80-K80,2)),IF(C80=1,ROUND(J80-K80,2),ROUND(K80-J80,2))))))</f>
        <v/>
      </c>
      <c r="M80" s="200">
        <f>IF(COUNTBLANK(F80)=1,"",IF(C80=0,ROUND(K80-J80,2),IF(C80=1,IF(F80&gt;0,ROUND(J80-K80,2),ROUND(K80-J80,2)),IF(C80=2,IF(F80&gt;0,ROUND(J80-K80,2),ROUND(K80-J80,2))))))</f>
        <v/>
      </c>
      <c r="N80" s="200" t="n">
        <v>-0.22</v>
      </c>
      <c r="O80" s="235">
        <f>IF(AND(H80&gt;=M80,M80&gt;=I80),"OK","NG")</f>
        <v/>
      </c>
      <c r="P80" s="151" t="n"/>
      <c r="Q80" s="145" t="n">
        <v>554</v>
      </c>
      <c r="R80" s="880">
        <f>IF(C80=0,F80,IF(F80&gt;0,IF(C80=1,F80+G80,F80-G80),IF(C80=1,F80-G80,F80+G80)))</f>
        <v/>
      </c>
      <c r="S80" s="320" t="n">
        <v>-190.188</v>
      </c>
      <c r="T80" s="320" t="n">
        <v>-190.223</v>
      </c>
      <c r="U80" s="881" t="n"/>
      <c r="V80" s="881" t="n"/>
      <c r="W80" s="881" t="n"/>
      <c r="X80" s="881" t="n"/>
      <c r="Y80" s="881" t="n"/>
      <c r="Z80" s="881" t="n"/>
      <c r="AA80" s="881" t="n"/>
      <c r="AB80" s="881" t="n"/>
      <c r="AC80" s="881" t="n"/>
      <c r="AD80" s="881" t="n"/>
      <c r="AE80" s="881" t="n"/>
      <c r="AF80" s="881" t="n"/>
      <c r="AG80" s="881" t="n"/>
      <c r="AH80" s="881" t="n"/>
      <c r="AI80" s="881" t="n"/>
      <c r="AJ80" s="881" t="n"/>
      <c r="AK80" s="881" t="n"/>
      <c r="AL80" s="881" t="n"/>
      <c r="AM80" s="881" t="n"/>
      <c r="AN80" s="881" t="n"/>
      <c r="AO80" s="881" t="n"/>
      <c r="AP80" s="881" t="n"/>
      <c r="AQ80" s="881" t="n"/>
      <c r="AR80" s="881" t="n"/>
      <c r="AS80" s="881" t="n"/>
      <c r="AT80" s="881" t="n"/>
      <c r="AU80" s="881" t="n"/>
      <c r="AV80" s="881" t="n"/>
      <c r="AW80" s="881" t="n"/>
      <c r="AX80" s="881" t="n"/>
      <c r="AY80" s="881" t="n"/>
      <c r="AZ80" s="881" t="n"/>
      <c r="BA80" s="881" t="n"/>
      <c r="BB80" s="881" t="n"/>
      <c r="BC80" s="881" t="n"/>
      <c r="BD80" s="881" t="n"/>
      <c r="BE80" s="881" t="n"/>
      <c r="BF80" s="881" t="n"/>
      <c r="BG80" s="881" t="n"/>
      <c r="BH80" s="881" t="n"/>
      <c r="BI80" s="881" t="n"/>
      <c r="BJ80" s="881" t="n"/>
      <c r="BK80" s="881" t="n"/>
      <c r="BL80" s="881" t="n"/>
      <c r="BM80" s="881" t="n"/>
      <c r="BN80" s="881" t="n"/>
      <c r="BO80" s="881" t="n"/>
      <c r="BP80" s="881" t="n"/>
      <c r="BQ80" s="881" t="n"/>
      <c r="BR80" s="881" t="n"/>
      <c r="BS80" s="881" t="n"/>
      <c r="BT80" s="881" t="n"/>
      <c r="BU80" s="881" t="n"/>
      <c r="BV80" s="881" t="n"/>
      <c r="BW80" s="881" t="n"/>
      <c r="BX80" s="881" t="n"/>
      <c r="BY80" s="881" t="n"/>
      <c r="BZ80" s="881" t="n"/>
      <c r="CA80" s="881" t="n"/>
      <c r="CB80" s="881" t="n"/>
      <c r="CC80" s="881" t="n"/>
      <c r="CD80" s="881" t="n"/>
      <c r="CE80" s="881" t="n"/>
      <c r="CF80" s="881" t="n"/>
      <c r="CG80" s="881" t="n"/>
      <c r="CH80" s="881" t="n"/>
      <c r="CI80" s="881" t="n"/>
      <c r="CJ80" s="881" t="n"/>
      <c r="CK80" s="881" t="n"/>
      <c r="CL80" s="881" t="n"/>
      <c r="CM80" s="881" t="n"/>
      <c r="CN80" s="881" t="n"/>
      <c r="CO80" s="881" t="n"/>
      <c r="CP80" s="881" t="n"/>
      <c r="CQ80" s="881" t="n"/>
      <c r="CR80" s="881" t="n"/>
      <c r="CS80" s="881" t="n"/>
      <c r="CT80" s="881" t="n"/>
      <c r="CU80" s="881" t="n"/>
      <c r="CV80" s="881" t="n"/>
      <c r="CW80" s="881" t="n"/>
      <c r="CX80" s="881" t="n"/>
      <c r="CY80" s="881" t="n"/>
      <c r="CZ80" s="881" t="n"/>
      <c r="DA80" s="881" t="n"/>
      <c r="DB80" s="881" t="n"/>
      <c r="DC80" s="881" t="n"/>
      <c r="DD80" s="881" t="n"/>
      <c r="DE80" s="881" t="n"/>
      <c r="DF80" s="881" t="n"/>
      <c r="DG80" s="881" t="n"/>
      <c r="DH80" s="881" t="n"/>
      <c r="DI80" s="881" t="n"/>
      <c r="DJ80" s="881" t="n"/>
      <c r="DK80" s="881" t="n"/>
      <c r="DL80" s="881" t="n"/>
      <c r="DM80" s="881" t="n"/>
      <c r="DN80" s="882" t="n"/>
    </row>
    <row r="81" ht="13.5" customHeight="1" s="820">
      <c r="A81" s="361" t="n">
        <v>555</v>
      </c>
      <c r="B81" s="332" t="inlineStr">
        <is>
          <t>555.张紧器端面 Y=</t>
        </is>
      </c>
      <c r="C81" s="639" t="n">
        <v>1</v>
      </c>
      <c r="D81" s="639" t="inlineStr">
        <is>
          <t>Y</t>
        </is>
      </c>
      <c r="E81" s="639" t="inlineStr">
        <is>
          <t>端面</t>
        </is>
      </c>
      <c r="F81" s="878" t="n">
        <v>-189</v>
      </c>
      <c r="G81" s="22" t="n">
        <v>1</v>
      </c>
      <c r="H81" s="411" t="n">
        <v>0.3</v>
      </c>
      <c r="I81" s="412" t="n">
        <v>-0.5</v>
      </c>
      <c r="J81" s="879" t="n">
        <v>-190</v>
      </c>
      <c r="K81" s="320" t="n">
        <v>-190.155</v>
      </c>
      <c r="L81" s="22">
        <f>IF(G81=0,"",IF(J$8=J$7,IF(F81&gt;0,IF(C81=1,G81-ROUND(J81-K81,2),G81-ROUND(K81-J81,2)),IF(C81=1,G81-ROUND(K81-J81,2),G81-ROUND(J81-K81,2))),IF(J$8&lt;&gt;J$7,IF(F81&gt;0,IF(C81=1,ROUND(K81-J81,2),ROUND(J81-K81,2)),IF(C81=1,ROUND(J81-K81,2),ROUND(K81-J81,2))))))</f>
        <v/>
      </c>
      <c r="M81" s="200">
        <f>IF(COUNTBLANK(F81)=1,"",IF(C81=0,ROUND(K81-J81,2),IF(C81=1,IF(F81&gt;0,ROUND(J81-K81,2),ROUND(K81-J81,2)),IF(C81=2,IF(F81&gt;0,ROUND(J81-K81,2),ROUND(K81-J81,2))))))</f>
        <v/>
      </c>
      <c r="N81" s="200" t="n">
        <v>-0.19</v>
      </c>
      <c r="O81" s="235">
        <f>IF(AND(H81&gt;=M81,M81&gt;=I81),"OK","NG")</f>
        <v/>
      </c>
      <c r="P81" s="151" t="n"/>
      <c r="Q81" s="145" t="n">
        <v>555</v>
      </c>
      <c r="R81" s="880">
        <f>IF(C81=0,F81,IF(F81&gt;0,IF(C81=1,F81+G81,F81-G81),IF(C81=1,F81-G81,F81+G81)))</f>
        <v/>
      </c>
      <c r="S81" s="320" t="n">
        <v>-190.155</v>
      </c>
      <c r="T81" s="320" t="n">
        <v>-190.193</v>
      </c>
      <c r="U81" s="881" t="n"/>
      <c r="V81" s="881" t="n"/>
      <c r="W81" s="881" t="n"/>
      <c r="X81" s="881" t="n"/>
      <c r="Y81" s="881" t="n"/>
      <c r="Z81" s="881" t="n"/>
      <c r="AA81" s="881" t="n"/>
      <c r="AB81" s="881" t="n"/>
      <c r="AC81" s="881" t="n"/>
      <c r="AD81" s="881" t="n"/>
      <c r="AE81" s="881" t="n"/>
      <c r="AF81" s="881" t="n"/>
      <c r="AG81" s="881" t="n"/>
      <c r="AH81" s="881" t="n"/>
      <c r="AI81" s="881" t="n"/>
      <c r="AJ81" s="881" t="n"/>
      <c r="AK81" s="881" t="n"/>
      <c r="AL81" s="881" t="n"/>
      <c r="AM81" s="881" t="n"/>
      <c r="AN81" s="881" t="n"/>
      <c r="AO81" s="881" t="n"/>
      <c r="AP81" s="881" t="n"/>
      <c r="AQ81" s="881" t="n"/>
      <c r="AR81" s="881" t="n"/>
      <c r="AS81" s="881" t="n"/>
      <c r="AT81" s="881" t="n"/>
      <c r="AU81" s="881" t="n"/>
      <c r="AV81" s="881" t="n"/>
      <c r="AW81" s="881" t="n"/>
      <c r="AX81" s="881" t="n"/>
      <c r="AY81" s="881" t="n"/>
      <c r="AZ81" s="881" t="n"/>
      <c r="BA81" s="881" t="n"/>
      <c r="BB81" s="881" t="n"/>
      <c r="BC81" s="881" t="n"/>
      <c r="BD81" s="881" t="n"/>
      <c r="BE81" s="881" t="n"/>
      <c r="BF81" s="881" t="n"/>
      <c r="BG81" s="881" t="n"/>
      <c r="BH81" s="881" t="n"/>
      <c r="BI81" s="881" t="n"/>
      <c r="BJ81" s="881" t="n"/>
      <c r="BK81" s="881" t="n"/>
      <c r="BL81" s="881" t="n"/>
      <c r="BM81" s="881" t="n"/>
      <c r="BN81" s="881" t="n"/>
      <c r="BO81" s="881" t="n"/>
      <c r="BP81" s="881" t="n"/>
      <c r="BQ81" s="881" t="n"/>
      <c r="BR81" s="881" t="n"/>
      <c r="BS81" s="881" t="n"/>
      <c r="BT81" s="881" t="n"/>
      <c r="BU81" s="881" t="n"/>
      <c r="BV81" s="881" t="n"/>
      <c r="BW81" s="881" t="n"/>
      <c r="BX81" s="881" t="n"/>
      <c r="BY81" s="881" t="n"/>
      <c r="BZ81" s="881" t="n"/>
      <c r="CA81" s="881" t="n"/>
      <c r="CB81" s="881" t="n"/>
      <c r="CC81" s="881" t="n"/>
      <c r="CD81" s="881" t="n"/>
      <c r="CE81" s="881" t="n"/>
      <c r="CF81" s="881" t="n"/>
      <c r="CG81" s="881" t="n"/>
      <c r="CH81" s="881" t="n"/>
      <c r="CI81" s="881" t="n"/>
      <c r="CJ81" s="881" t="n"/>
      <c r="CK81" s="881" t="n"/>
      <c r="CL81" s="881" t="n"/>
      <c r="CM81" s="881" t="n"/>
      <c r="CN81" s="881" t="n"/>
      <c r="CO81" s="881" t="n"/>
      <c r="CP81" s="881" t="n"/>
      <c r="CQ81" s="881" t="n"/>
      <c r="CR81" s="881" t="n"/>
      <c r="CS81" s="881" t="n"/>
      <c r="CT81" s="881" t="n"/>
      <c r="CU81" s="881" t="n"/>
      <c r="CV81" s="881" t="n"/>
      <c r="CW81" s="881" t="n"/>
      <c r="CX81" s="881" t="n"/>
      <c r="CY81" s="881" t="n"/>
      <c r="CZ81" s="881" t="n"/>
      <c r="DA81" s="881" t="n"/>
      <c r="DB81" s="881" t="n"/>
      <c r="DC81" s="881" t="n"/>
      <c r="DD81" s="881" t="n"/>
      <c r="DE81" s="881" t="n"/>
      <c r="DF81" s="881" t="n"/>
      <c r="DG81" s="881" t="n"/>
      <c r="DH81" s="881" t="n"/>
      <c r="DI81" s="881" t="n"/>
      <c r="DJ81" s="881" t="n"/>
      <c r="DK81" s="881" t="n"/>
      <c r="DL81" s="881" t="n"/>
      <c r="DM81" s="881" t="n"/>
      <c r="DN81" s="882" t="n"/>
    </row>
    <row r="82" ht="13.5" customHeight="1" s="820">
      <c r="A82" s="361" t="n">
        <v>556</v>
      </c>
      <c r="B82" s="332" t="inlineStr">
        <is>
          <t>556.TC端面 Y=</t>
        </is>
      </c>
      <c r="C82" s="639" t="n">
        <v>1</v>
      </c>
      <c r="D82" s="639" t="inlineStr">
        <is>
          <t>Y</t>
        </is>
      </c>
      <c r="E82" s="639" t="inlineStr">
        <is>
          <t>端面</t>
        </is>
      </c>
      <c r="F82" s="878" t="n">
        <v>-189</v>
      </c>
      <c r="G82" s="22" t="n">
        <v>1</v>
      </c>
      <c r="H82" s="411" t="n">
        <v>0.3</v>
      </c>
      <c r="I82" s="412" t="n">
        <v>-0.5</v>
      </c>
      <c r="J82" s="879" t="n">
        <v>-190</v>
      </c>
      <c r="K82" s="320" t="n">
        <v>-190.22</v>
      </c>
      <c r="L82" s="22">
        <f>IF(G82=0,"",IF(J$8=J$7,IF(F82&gt;0,IF(C82=1,G82-ROUND(J82-K82,2),G82-ROUND(K82-J82,2)),IF(C82=1,G82-ROUND(K82-J82,2),G82-ROUND(J82-K82,2))),IF(J$8&lt;&gt;J$7,IF(F82&gt;0,IF(C82=1,ROUND(K82-J82,2),ROUND(J82-K82,2)),IF(C82=1,ROUND(J82-K82,2),ROUND(K82-J82,2))))))</f>
        <v/>
      </c>
      <c r="M82" s="200">
        <f>IF(COUNTBLANK(F82)=1,"",IF(C82=0,ROUND(K82-J82,2),IF(C82=1,IF(F82&gt;0,ROUND(J82-K82,2),ROUND(K82-J82,2)),IF(C82=2,IF(F82&gt;0,ROUND(J82-K82,2),ROUND(K82-J82,2))))))</f>
        <v/>
      </c>
      <c r="N82" s="200" t="n">
        <v>-0.23</v>
      </c>
      <c r="O82" s="235">
        <f>IF(AND(H82&gt;=M82,M82&gt;=I82),"OK","NG")</f>
        <v/>
      </c>
      <c r="P82" s="151" t="n"/>
      <c r="Q82" s="145" t="n">
        <v>556</v>
      </c>
      <c r="R82" s="880">
        <f>IF(C82=0,F82,IF(F82&gt;0,IF(C82=1,F82+G82,F82-G82),IF(C82=1,F82-G82,F82+G82)))</f>
        <v/>
      </c>
      <c r="S82" s="320" t="n">
        <v>-190.22</v>
      </c>
      <c r="T82" s="320" t="n">
        <v>-190.232</v>
      </c>
      <c r="U82" s="881" t="n"/>
      <c r="V82" s="881" t="n"/>
      <c r="W82" s="881" t="n"/>
      <c r="X82" s="881" t="n"/>
      <c r="Y82" s="881" t="n"/>
      <c r="Z82" s="881" t="n"/>
      <c r="AA82" s="881" t="n"/>
      <c r="AB82" s="881" t="n"/>
      <c r="AC82" s="881" t="n"/>
      <c r="AD82" s="881" t="n"/>
      <c r="AE82" s="881" t="n"/>
      <c r="AF82" s="881" t="n"/>
      <c r="AG82" s="881" t="n"/>
      <c r="AH82" s="881" t="n"/>
      <c r="AI82" s="881" t="n"/>
      <c r="AJ82" s="881" t="n"/>
      <c r="AK82" s="881" t="n"/>
      <c r="AL82" s="881" t="n"/>
      <c r="AM82" s="881" t="n"/>
      <c r="AN82" s="881" t="n"/>
      <c r="AO82" s="881" t="n"/>
      <c r="AP82" s="881" t="n"/>
      <c r="AQ82" s="881" t="n"/>
      <c r="AR82" s="881" t="n"/>
      <c r="AS82" s="881" t="n"/>
      <c r="AT82" s="881" t="n"/>
      <c r="AU82" s="881" t="n"/>
      <c r="AV82" s="881" t="n"/>
      <c r="AW82" s="881" t="n"/>
      <c r="AX82" s="881" t="n"/>
      <c r="AY82" s="881" t="n"/>
      <c r="AZ82" s="881" t="n"/>
      <c r="BA82" s="881" t="n"/>
      <c r="BB82" s="881" t="n"/>
      <c r="BC82" s="881" t="n"/>
      <c r="BD82" s="881" t="n"/>
      <c r="BE82" s="881" t="n"/>
      <c r="BF82" s="881" t="n"/>
      <c r="BG82" s="881" t="n"/>
      <c r="BH82" s="881" t="n"/>
      <c r="BI82" s="881" t="n"/>
      <c r="BJ82" s="881" t="n"/>
      <c r="BK82" s="881" t="n"/>
      <c r="BL82" s="881" t="n"/>
      <c r="BM82" s="881" t="n"/>
      <c r="BN82" s="881" t="n"/>
      <c r="BO82" s="881" t="n"/>
      <c r="BP82" s="881" t="n"/>
      <c r="BQ82" s="881" t="n"/>
      <c r="BR82" s="881" t="n"/>
      <c r="BS82" s="881" t="n"/>
      <c r="BT82" s="881" t="n"/>
      <c r="BU82" s="881" t="n"/>
      <c r="BV82" s="881" t="n"/>
      <c r="BW82" s="881" t="n"/>
      <c r="BX82" s="881" t="n"/>
      <c r="BY82" s="881" t="n"/>
      <c r="BZ82" s="881" t="n"/>
      <c r="CA82" s="881" t="n"/>
      <c r="CB82" s="881" t="n"/>
      <c r="CC82" s="881" t="n"/>
      <c r="CD82" s="881" t="n"/>
      <c r="CE82" s="881" t="n"/>
      <c r="CF82" s="881" t="n"/>
      <c r="CG82" s="881" t="n"/>
      <c r="CH82" s="881" t="n"/>
      <c r="CI82" s="881" t="n"/>
      <c r="CJ82" s="881" t="n"/>
      <c r="CK82" s="881" t="n"/>
      <c r="CL82" s="881" t="n"/>
      <c r="CM82" s="881" t="n"/>
      <c r="CN82" s="881" t="n"/>
      <c r="CO82" s="881" t="n"/>
      <c r="CP82" s="881" t="n"/>
      <c r="CQ82" s="881" t="n"/>
      <c r="CR82" s="881" t="n"/>
      <c r="CS82" s="881" t="n"/>
      <c r="CT82" s="881" t="n"/>
      <c r="CU82" s="881" t="n"/>
      <c r="CV82" s="881" t="n"/>
      <c r="CW82" s="881" t="n"/>
      <c r="CX82" s="881" t="n"/>
      <c r="CY82" s="881" t="n"/>
      <c r="CZ82" s="881" t="n"/>
      <c r="DA82" s="881" t="n"/>
      <c r="DB82" s="881" t="n"/>
      <c r="DC82" s="881" t="n"/>
      <c r="DD82" s="881" t="n"/>
      <c r="DE82" s="881" t="n"/>
      <c r="DF82" s="881" t="n"/>
      <c r="DG82" s="881" t="n"/>
      <c r="DH82" s="881" t="n"/>
      <c r="DI82" s="881" t="n"/>
      <c r="DJ82" s="881" t="n"/>
      <c r="DK82" s="881" t="n"/>
      <c r="DL82" s="881" t="n"/>
      <c r="DM82" s="881" t="n"/>
      <c r="DN82" s="882" t="n"/>
    </row>
    <row r="83" ht="13.5" customHeight="1" s="820">
      <c r="A83" s="361" t="n">
        <v>557</v>
      </c>
      <c r="B83" s="332" t="inlineStr">
        <is>
          <t>557.TC端面 Y=</t>
        </is>
      </c>
      <c r="C83" s="639" t="n">
        <v>1</v>
      </c>
      <c r="D83" s="639" t="inlineStr">
        <is>
          <t>Y</t>
        </is>
      </c>
      <c r="E83" s="639" t="inlineStr">
        <is>
          <t>端面</t>
        </is>
      </c>
      <c r="F83" s="878" t="n">
        <v>-189</v>
      </c>
      <c r="G83" s="22" t="n">
        <v>1</v>
      </c>
      <c r="H83" s="411" t="n">
        <v>0.3</v>
      </c>
      <c r="I83" s="412" t="n">
        <v>-0.5</v>
      </c>
      <c r="J83" s="879" t="n">
        <v>-190</v>
      </c>
      <c r="K83" s="320" t="n">
        <v>-190.237</v>
      </c>
      <c r="L83" s="22">
        <f>IF(G83=0,"",IF(J$8=J$7,IF(F83&gt;0,IF(C83=1,G83-ROUND(J83-K83,2),G83-ROUND(K83-J83,2)),IF(C83=1,G83-ROUND(K83-J83,2),G83-ROUND(J83-K83,2))),IF(J$8&lt;&gt;J$7,IF(F83&gt;0,IF(C83=1,ROUND(K83-J83,2),ROUND(J83-K83,2)),IF(C83=1,ROUND(J83-K83,2),ROUND(K83-J83,2))))))</f>
        <v/>
      </c>
      <c r="M83" s="200">
        <f>IF(COUNTBLANK(F83)=1,"",IF(C83=0,ROUND(K83-J83,2),IF(C83=1,IF(F83&gt;0,ROUND(J83-K83,2),ROUND(K83-J83,2)),IF(C83=2,IF(F83&gt;0,ROUND(J83-K83,2),ROUND(K83-J83,2))))))</f>
        <v/>
      </c>
      <c r="N83" s="200" t="n">
        <v>-0.27</v>
      </c>
      <c r="O83" s="235">
        <f>IF(AND(H83&gt;=M83,M83&gt;=I83),"OK","NG")</f>
        <v/>
      </c>
      <c r="P83" s="151" t="n"/>
      <c r="Q83" s="145" t="n">
        <v>557</v>
      </c>
      <c r="R83" s="880">
        <f>IF(C83=0,F83,IF(F83&gt;0,IF(C83=1,F83+G83,F83-G83),IF(C83=1,F83-G83,F83+G83)))</f>
        <v/>
      </c>
      <c r="S83" s="320" t="n">
        <v>-190.237</v>
      </c>
      <c r="T83" s="320" t="n">
        <v>-190.271</v>
      </c>
      <c r="U83" s="881" t="n"/>
      <c r="V83" s="881" t="n"/>
      <c r="W83" s="881" t="n"/>
      <c r="X83" s="881" t="n"/>
      <c r="Y83" s="881" t="n"/>
      <c r="Z83" s="881" t="n"/>
      <c r="AA83" s="881" t="n"/>
      <c r="AB83" s="881" t="n"/>
      <c r="AC83" s="881" t="n"/>
      <c r="AD83" s="881" t="n"/>
      <c r="AE83" s="881" t="n"/>
      <c r="AF83" s="881" t="n"/>
      <c r="AG83" s="881" t="n"/>
      <c r="AH83" s="881" t="n"/>
      <c r="AI83" s="881" t="n"/>
      <c r="AJ83" s="881" t="n"/>
      <c r="AK83" s="881" t="n"/>
      <c r="AL83" s="881" t="n"/>
      <c r="AM83" s="881" t="n"/>
      <c r="AN83" s="881" t="n"/>
      <c r="AO83" s="881" t="n"/>
      <c r="AP83" s="881" t="n"/>
      <c r="AQ83" s="881" t="n"/>
      <c r="AR83" s="881" t="n"/>
      <c r="AS83" s="881" t="n"/>
      <c r="AT83" s="881" t="n"/>
      <c r="AU83" s="881" t="n"/>
      <c r="AV83" s="881" t="n"/>
      <c r="AW83" s="881" t="n"/>
      <c r="AX83" s="881" t="n"/>
      <c r="AY83" s="881" t="n"/>
      <c r="AZ83" s="881" t="n"/>
      <c r="BA83" s="881" t="n"/>
      <c r="BB83" s="881" t="n"/>
      <c r="BC83" s="881" t="n"/>
      <c r="BD83" s="881" t="n"/>
      <c r="BE83" s="881" t="n"/>
      <c r="BF83" s="881" t="n"/>
      <c r="BG83" s="881" t="n"/>
      <c r="BH83" s="881" t="n"/>
      <c r="BI83" s="881" t="n"/>
      <c r="BJ83" s="881" t="n"/>
      <c r="BK83" s="881" t="n"/>
      <c r="BL83" s="881" t="n"/>
      <c r="BM83" s="881" t="n"/>
      <c r="BN83" s="881" t="n"/>
      <c r="BO83" s="881" t="n"/>
      <c r="BP83" s="881" t="n"/>
      <c r="BQ83" s="881" t="n"/>
      <c r="BR83" s="881" t="n"/>
      <c r="BS83" s="881" t="n"/>
      <c r="BT83" s="881" t="n"/>
      <c r="BU83" s="881" t="n"/>
      <c r="BV83" s="881" t="n"/>
      <c r="BW83" s="881" t="n"/>
      <c r="BX83" s="881" t="n"/>
      <c r="BY83" s="881" t="n"/>
      <c r="BZ83" s="881" t="n"/>
      <c r="CA83" s="881" t="n"/>
      <c r="CB83" s="881" t="n"/>
      <c r="CC83" s="881" t="n"/>
      <c r="CD83" s="881" t="n"/>
      <c r="CE83" s="881" t="n"/>
      <c r="CF83" s="881" t="n"/>
      <c r="CG83" s="881" t="n"/>
      <c r="CH83" s="881" t="n"/>
      <c r="CI83" s="881" t="n"/>
      <c r="CJ83" s="881" t="n"/>
      <c r="CK83" s="881" t="n"/>
      <c r="CL83" s="881" t="n"/>
      <c r="CM83" s="881" t="n"/>
      <c r="CN83" s="881" t="n"/>
      <c r="CO83" s="881" t="n"/>
      <c r="CP83" s="881" t="n"/>
      <c r="CQ83" s="881" t="n"/>
      <c r="CR83" s="881" t="n"/>
      <c r="CS83" s="881" t="n"/>
      <c r="CT83" s="881" t="n"/>
      <c r="CU83" s="881" t="n"/>
      <c r="CV83" s="881" t="n"/>
      <c r="CW83" s="881" t="n"/>
      <c r="CX83" s="881" t="n"/>
      <c r="CY83" s="881" t="n"/>
      <c r="CZ83" s="881" t="n"/>
      <c r="DA83" s="881" t="n"/>
      <c r="DB83" s="881" t="n"/>
      <c r="DC83" s="881" t="n"/>
      <c r="DD83" s="881" t="n"/>
      <c r="DE83" s="881" t="n"/>
      <c r="DF83" s="881" t="n"/>
      <c r="DG83" s="881" t="n"/>
      <c r="DH83" s="881" t="n"/>
      <c r="DI83" s="881" t="n"/>
      <c r="DJ83" s="881" t="n"/>
      <c r="DK83" s="881" t="n"/>
      <c r="DL83" s="881" t="n"/>
      <c r="DM83" s="881" t="n"/>
      <c r="DN83" s="882" t="n"/>
    </row>
    <row r="84" ht="13.5" customHeight="1" s="820">
      <c r="A84" s="361" t="n">
        <v>558</v>
      </c>
      <c r="B84" s="332" t="inlineStr">
        <is>
          <t>558.TC端面 Y=</t>
        </is>
      </c>
      <c r="C84" s="639" t="n">
        <v>1</v>
      </c>
      <c r="D84" s="639" t="inlineStr">
        <is>
          <t>Y</t>
        </is>
      </c>
      <c r="E84" s="639" t="inlineStr">
        <is>
          <t>端面</t>
        </is>
      </c>
      <c r="F84" s="878" t="n">
        <v>-189</v>
      </c>
      <c r="G84" s="22" t="n">
        <v>1</v>
      </c>
      <c r="H84" s="411" t="n">
        <v>0.3</v>
      </c>
      <c r="I84" s="412" t="n">
        <v>-0.5</v>
      </c>
      <c r="J84" s="879" t="n">
        <v>-190</v>
      </c>
      <c r="K84" s="320" t="n">
        <v>-190.17</v>
      </c>
      <c r="L84" s="22">
        <f>IF(G84=0,"",IF(J$8=J$7,IF(F84&gt;0,IF(C84=1,G84-ROUND(J84-K84,2),G84-ROUND(K84-J84,2)),IF(C84=1,G84-ROUND(K84-J84,2),G84-ROUND(J84-K84,2))),IF(J$8&lt;&gt;J$7,IF(F84&gt;0,IF(C84=1,ROUND(K84-J84,2),ROUND(J84-K84,2)),IF(C84=1,ROUND(J84-K84,2),ROUND(K84-J84,2))))))</f>
        <v/>
      </c>
      <c r="M84" s="200">
        <f>IF(COUNTBLANK(F84)=1,"",IF(C84=0,ROUND(K84-J84,2),IF(C84=1,IF(F84&gt;0,ROUND(J84-K84,2),ROUND(K84-J84,2)),IF(C84=2,IF(F84&gt;0,ROUND(J84-K84,2),ROUND(K84-J84,2))))))</f>
        <v/>
      </c>
      <c r="N84" s="200" t="n">
        <v>-0.22</v>
      </c>
      <c r="O84" s="235">
        <f>IF(AND(H84&gt;=M84,M84&gt;=I84),"OK","NG")</f>
        <v/>
      </c>
      <c r="P84" s="151" t="n"/>
      <c r="Q84" s="145" t="n">
        <v>558</v>
      </c>
      <c r="R84" s="880">
        <f>IF(C84=0,F84,IF(F84&gt;0,IF(C84=1,F84+G84,F84-G84),IF(C84=1,F84-G84,F84+G84)))</f>
        <v/>
      </c>
      <c r="S84" s="320" t="n">
        <v>-190.17</v>
      </c>
      <c r="T84" s="320" t="n">
        <v>-190.215</v>
      </c>
      <c r="U84" s="881" t="n"/>
      <c r="V84" s="881" t="n"/>
      <c r="W84" s="881" t="n"/>
      <c r="X84" s="881" t="n"/>
      <c r="Y84" s="881" t="n"/>
      <c r="Z84" s="881" t="n"/>
      <c r="AA84" s="881" t="n"/>
      <c r="AB84" s="881" t="n"/>
      <c r="AC84" s="881" t="n"/>
      <c r="AD84" s="881" t="n"/>
      <c r="AE84" s="881" t="n"/>
      <c r="AF84" s="881" t="n"/>
      <c r="AG84" s="881" t="n"/>
      <c r="AH84" s="881" t="n"/>
      <c r="AI84" s="881" t="n"/>
      <c r="AJ84" s="881" t="n"/>
      <c r="AK84" s="881" t="n"/>
      <c r="AL84" s="881" t="n"/>
      <c r="AM84" s="881" t="n"/>
      <c r="AN84" s="881" t="n"/>
      <c r="AO84" s="881" t="n"/>
      <c r="AP84" s="881" t="n"/>
      <c r="AQ84" s="881" t="n"/>
      <c r="AR84" s="881" t="n"/>
      <c r="AS84" s="881" t="n"/>
      <c r="AT84" s="881" t="n"/>
      <c r="AU84" s="881" t="n"/>
      <c r="AV84" s="881" t="n"/>
      <c r="AW84" s="881" t="n"/>
      <c r="AX84" s="881" t="n"/>
      <c r="AY84" s="881" t="n"/>
      <c r="AZ84" s="881" t="n"/>
      <c r="BA84" s="881" t="n"/>
      <c r="BB84" s="881" t="n"/>
      <c r="BC84" s="881" t="n"/>
      <c r="BD84" s="881" t="n"/>
      <c r="BE84" s="881" t="n"/>
      <c r="BF84" s="881" t="n"/>
      <c r="BG84" s="881" t="n"/>
      <c r="BH84" s="881" t="n"/>
      <c r="BI84" s="881" t="n"/>
      <c r="BJ84" s="881" t="n"/>
      <c r="BK84" s="881" t="n"/>
      <c r="BL84" s="881" t="n"/>
      <c r="BM84" s="881" t="n"/>
      <c r="BN84" s="881" t="n"/>
      <c r="BO84" s="881" t="n"/>
      <c r="BP84" s="881" t="n"/>
      <c r="BQ84" s="881" t="n"/>
      <c r="BR84" s="881" t="n"/>
      <c r="BS84" s="881" t="n"/>
      <c r="BT84" s="881" t="n"/>
      <c r="BU84" s="881" t="n"/>
      <c r="BV84" s="881" t="n"/>
      <c r="BW84" s="881" t="n"/>
      <c r="BX84" s="881" t="n"/>
      <c r="BY84" s="881" t="n"/>
      <c r="BZ84" s="881" t="n"/>
      <c r="CA84" s="881" t="n"/>
      <c r="CB84" s="881" t="n"/>
      <c r="CC84" s="881" t="n"/>
      <c r="CD84" s="881" t="n"/>
      <c r="CE84" s="881" t="n"/>
      <c r="CF84" s="881" t="n"/>
      <c r="CG84" s="881" t="n"/>
      <c r="CH84" s="881" t="n"/>
      <c r="CI84" s="881" t="n"/>
      <c r="CJ84" s="881" t="n"/>
      <c r="CK84" s="881" t="n"/>
      <c r="CL84" s="881" t="n"/>
      <c r="CM84" s="881" t="n"/>
      <c r="CN84" s="881" t="n"/>
      <c r="CO84" s="881" t="n"/>
      <c r="CP84" s="881" t="n"/>
      <c r="CQ84" s="881" t="n"/>
      <c r="CR84" s="881" t="n"/>
      <c r="CS84" s="881" t="n"/>
      <c r="CT84" s="881" t="n"/>
      <c r="CU84" s="881" t="n"/>
      <c r="CV84" s="881" t="n"/>
      <c r="CW84" s="881" t="n"/>
      <c r="CX84" s="881" t="n"/>
      <c r="CY84" s="881" t="n"/>
      <c r="CZ84" s="881" t="n"/>
      <c r="DA84" s="881" t="n"/>
      <c r="DB84" s="881" t="n"/>
      <c r="DC84" s="881" t="n"/>
      <c r="DD84" s="881" t="n"/>
      <c r="DE84" s="881" t="n"/>
      <c r="DF84" s="881" t="n"/>
      <c r="DG84" s="881" t="n"/>
      <c r="DH84" s="881" t="n"/>
      <c r="DI84" s="881" t="n"/>
      <c r="DJ84" s="881" t="n"/>
      <c r="DK84" s="881" t="n"/>
      <c r="DL84" s="881" t="n"/>
      <c r="DM84" s="881" t="n"/>
      <c r="DN84" s="882" t="n"/>
    </row>
    <row r="85" ht="13.5" customHeight="1" s="820">
      <c r="A85" s="361" t="n">
        <v>559</v>
      </c>
      <c r="B85" s="332" t="inlineStr">
        <is>
          <t>559.TC端面 Y=</t>
        </is>
      </c>
      <c r="C85" s="639" t="n">
        <v>1</v>
      </c>
      <c r="D85" s="639" t="inlineStr">
        <is>
          <t>Y</t>
        </is>
      </c>
      <c r="E85" s="639" t="inlineStr">
        <is>
          <t>端面</t>
        </is>
      </c>
      <c r="F85" s="878" t="n">
        <v>-189</v>
      </c>
      <c r="G85" s="22" t="n">
        <v>1</v>
      </c>
      <c r="H85" s="411" t="n">
        <v>0.3</v>
      </c>
      <c r="I85" s="412" t="n">
        <v>-0.5</v>
      </c>
      <c r="J85" s="879" t="n">
        <v>-190</v>
      </c>
      <c r="K85" s="320" t="n">
        <v>-190.126</v>
      </c>
      <c r="L85" s="22">
        <f>IF(G85=0,"",IF(J$8=J$7,IF(F85&gt;0,IF(C85=1,G85-ROUND(J85-K85,2),G85-ROUND(K85-J85,2)),IF(C85=1,G85-ROUND(K85-J85,2),G85-ROUND(J85-K85,2))),IF(J$8&lt;&gt;J$7,IF(F85&gt;0,IF(C85=1,ROUND(K85-J85,2),ROUND(J85-K85,2)),IF(C85=1,ROUND(J85-K85,2),ROUND(K85-J85,2))))))</f>
        <v/>
      </c>
      <c r="M85" s="200">
        <f>IF(COUNTBLANK(F85)=1,"",IF(C85=0,ROUND(K85-J85,2),IF(C85=1,IF(F85&gt;0,ROUND(J85-K85,2),ROUND(K85-J85,2)),IF(C85=2,IF(F85&gt;0,ROUND(J85-K85,2),ROUND(K85-J85,2))))))</f>
        <v/>
      </c>
      <c r="N85" s="200" t="n">
        <v>-0.17</v>
      </c>
      <c r="O85" s="235">
        <f>IF(AND(H85&gt;=M85,M85&gt;=I85),"OK","NG")</f>
        <v/>
      </c>
      <c r="P85" s="151" t="n"/>
      <c r="Q85" s="145" t="n">
        <v>559</v>
      </c>
      <c r="R85" s="880">
        <f>IF(C85=0,F85,IF(F85&gt;0,IF(C85=1,F85+G85,F85-G85),IF(C85=1,F85-G85,F85+G85)))</f>
        <v/>
      </c>
      <c r="S85" s="320" t="n">
        <v>-190.126</v>
      </c>
      <c r="T85" s="320" t="n">
        <v>-190.168</v>
      </c>
      <c r="U85" s="881" t="n"/>
      <c r="V85" s="881" t="n"/>
      <c r="W85" s="881" t="n"/>
      <c r="X85" s="881" t="n"/>
      <c r="Y85" s="881" t="n"/>
      <c r="Z85" s="881" t="n"/>
      <c r="AA85" s="881" t="n"/>
      <c r="AB85" s="881" t="n"/>
      <c r="AC85" s="881" t="n"/>
      <c r="AD85" s="881" t="n"/>
      <c r="AE85" s="881" t="n"/>
      <c r="AF85" s="881" t="n"/>
      <c r="AG85" s="881" t="n"/>
      <c r="AH85" s="881" t="n"/>
      <c r="AI85" s="881" t="n"/>
      <c r="AJ85" s="881" t="n"/>
      <c r="AK85" s="881" t="n"/>
      <c r="AL85" s="881" t="n"/>
      <c r="AM85" s="881" t="n"/>
      <c r="AN85" s="881" t="n"/>
      <c r="AO85" s="881" t="n"/>
      <c r="AP85" s="881" t="n"/>
      <c r="AQ85" s="881" t="n"/>
      <c r="AR85" s="881" t="n"/>
      <c r="AS85" s="881" t="n"/>
      <c r="AT85" s="881" t="n"/>
      <c r="AU85" s="881" t="n"/>
      <c r="AV85" s="881" t="n"/>
      <c r="AW85" s="881" t="n"/>
      <c r="AX85" s="881" t="n"/>
      <c r="AY85" s="881" t="n"/>
      <c r="AZ85" s="881" t="n"/>
      <c r="BA85" s="881" t="n"/>
      <c r="BB85" s="881" t="n"/>
      <c r="BC85" s="881" t="n"/>
      <c r="BD85" s="881" t="n"/>
      <c r="BE85" s="881" t="n"/>
      <c r="BF85" s="881" t="n"/>
      <c r="BG85" s="881" t="n"/>
      <c r="BH85" s="881" t="n"/>
      <c r="BI85" s="881" t="n"/>
      <c r="BJ85" s="881" t="n"/>
      <c r="BK85" s="881" t="n"/>
      <c r="BL85" s="881" t="n"/>
      <c r="BM85" s="881" t="n"/>
      <c r="BN85" s="881" t="n"/>
      <c r="BO85" s="881" t="n"/>
      <c r="BP85" s="881" t="n"/>
      <c r="BQ85" s="881" t="n"/>
      <c r="BR85" s="881" t="n"/>
      <c r="BS85" s="881" t="n"/>
      <c r="BT85" s="881" t="n"/>
      <c r="BU85" s="881" t="n"/>
      <c r="BV85" s="881" t="n"/>
      <c r="BW85" s="881" t="n"/>
      <c r="BX85" s="881" t="n"/>
      <c r="BY85" s="881" t="n"/>
      <c r="BZ85" s="881" t="n"/>
      <c r="CA85" s="881" t="n"/>
      <c r="CB85" s="881" t="n"/>
      <c r="CC85" s="881" t="n"/>
      <c r="CD85" s="881" t="n"/>
      <c r="CE85" s="881" t="n"/>
      <c r="CF85" s="881" t="n"/>
      <c r="CG85" s="881" t="n"/>
      <c r="CH85" s="881" t="n"/>
      <c r="CI85" s="881" t="n"/>
      <c r="CJ85" s="881" t="n"/>
      <c r="CK85" s="881" t="n"/>
      <c r="CL85" s="881" t="n"/>
      <c r="CM85" s="881" t="n"/>
      <c r="CN85" s="881" t="n"/>
      <c r="CO85" s="881" t="n"/>
      <c r="CP85" s="881" t="n"/>
      <c r="CQ85" s="881" t="n"/>
      <c r="CR85" s="881" t="n"/>
      <c r="CS85" s="881" t="n"/>
      <c r="CT85" s="881" t="n"/>
      <c r="CU85" s="881" t="n"/>
      <c r="CV85" s="881" t="n"/>
      <c r="CW85" s="881" t="n"/>
      <c r="CX85" s="881" t="n"/>
      <c r="CY85" s="881" t="n"/>
      <c r="CZ85" s="881" t="n"/>
      <c r="DA85" s="881" t="n"/>
      <c r="DB85" s="881" t="n"/>
      <c r="DC85" s="881" t="n"/>
      <c r="DD85" s="881" t="n"/>
      <c r="DE85" s="881" t="n"/>
      <c r="DF85" s="881" t="n"/>
      <c r="DG85" s="881" t="n"/>
      <c r="DH85" s="881" t="n"/>
      <c r="DI85" s="881" t="n"/>
      <c r="DJ85" s="881" t="n"/>
      <c r="DK85" s="881" t="n"/>
      <c r="DL85" s="881" t="n"/>
      <c r="DM85" s="881" t="n"/>
      <c r="DN85" s="882" t="n"/>
    </row>
    <row r="86" ht="13.5" customHeight="1" s="820">
      <c r="A86" s="361" t="n">
        <v>560</v>
      </c>
      <c r="B86" s="332" t="inlineStr">
        <is>
          <t>560.TC端面 Y=</t>
        </is>
      </c>
      <c r="C86" s="639" t="n">
        <v>1</v>
      </c>
      <c r="D86" s="639" t="inlineStr">
        <is>
          <t>Y</t>
        </is>
      </c>
      <c r="E86" s="639" t="inlineStr">
        <is>
          <t>端面</t>
        </is>
      </c>
      <c r="F86" s="878" t="n">
        <v>-189</v>
      </c>
      <c r="G86" s="22" t="n">
        <v>1</v>
      </c>
      <c r="H86" s="411" t="n">
        <v>0.3</v>
      </c>
      <c r="I86" s="412" t="n">
        <v>-0.5</v>
      </c>
      <c r="J86" s="879" t="n">
        <v>-190</v>
      </c>
      <c r="K86" s="320" t="n">
        <v>-190.145</v>
      </c>
      <c r="L86" s="22">
        <f>IF(G86=0,"",IF(J$8=J$7,IF(F86&gt;0,IF(C86=1,G86-ROUND(J86-K86,2),G86-ROUND(K86-J86,2)),IF(C86=1,G86-ROUND(K86-J86,2),G86-ROUND(J86-K86,2))),IF(J$8&lt;&gt;J$7,IF(F86&gt;0,IF(C86=1,ROUND(K86-J86,2),ROUND(J86-K86,2)),IF(C86=1,ROUND(J86-K86,2),ROUND(K86-J86,2))))))</f>
        <v/>
      </c>
      <c r="M86" s="200">
        <f>IF(COUNTBLANK(F86)=1,"",IF(C86=0,ROUND(K86-J86,2),IF(C86=1,IF(F86&gt;0,ROUND(J86-K86,2),ROUND(K86-J86,2)),IF(C86=2,IF(F86&gt;0,ROUND(J86-K86,2),ROUND(K86-J86,2))))))</f>
        <v/>
      </c>
      <c r="N86" s="200" t="n">
        <v>-0.19</v>
      </c>
      <c r="O86" s="235">
        <f>IF(AND(H86&gt;=M86,M86&gt;=I86),"OK","NG")</f>
        <v/>
      </c>
      <c r="P86" s="151" t="n"/>
      <c r="Q86" s="145" t="n">
        <v>560</v>
      </c>
      <c r="R86" s="880">
        <f>IF(C86=0,F86,IF(F86&gt;0,IF(C86=1,F86+G86,F86-G86),IF(C86=1,F86-G86,F86+G86)))</f>
        <v/>
      </c>
      <c r="S86" s="320" t="n">
        <v>-190.145</v>
      </c>
      <c r="T86" s="320" t="n">
        <v>-190.186</v>
      </c>
      <c r="U86" s="881" t="n"/>
      <c r="V86" s="881" t="n"/>
      <c r="W86" s="881" t="n"/>
      <c r="X86" s="881" t="n"/>
      <c r="Y86" s="881" t="n"/>
      <c r="Z86" s="881" t="n"/>
      <c r="AA86" s="881" t="n"/>
      <c r="AB86" s="881" t="n"/>
      <c r="AC86" s="881" t="n"/>
      <c r="AD86" s="881" t="n"/>
      <c r="AE86" s="881" t="n"/>
      <c r="AF86" s="881" t="n"/>
      <c r="AG86" s="881" t="n"/>
      <c r="AH86" s="881" t="n"/>
      <c r="AI86" s="881" t="n"/>
      <c r="AJ86" s="881" t="n"/>
      <c r="AK86" s="881" t="n"/>
      <c r="AL86" s="881" t="n"/>
      <c r="AM86" s="881" t="n"/>
      <c r="AN86" s="881" t="n"/>
      <c r="AO86" s="881" t="n"/>
      <c r="AP86" s="881" t="n"/>
      <c r="AQ86" s="881" t="n"/>
      <c r="AR86" s="881" t="n"/>
      <c r="AS86" s="881" t="n"/>
      <c r="AT86" s="881" t="n"/>
      <c r="AU86" s="881" t="n"/>
      <c r="AV86" s="881" t="n"/>
      <c r="AW86" s="881" t="n"/>
      <c r="AX86" s="881" t="n"/>
      <c r="AY86" s="881" t="n"/>
      <c r="AZ86" s="881" t="n"/>
      <c r="BA86" s="881" t="n"/>
      <c r="BB86" s="881" t="n"/>
      <c r="BC86" s="881" t="n"/>
      <c r="BD86" s="881" t="n"/>
      <c r="BE86" s="881" t="n"/>
      <c r="BF86" s="881" t="n"/>
      <c r="BG86" s="881" t="n"/>
      <c r="BH86" s="881" t="n"/>
      <c r="BI86" s="881" t="n"/>
      <c r="BJ86" s="881" t="n"/>
      <c r="BK86" s="881" t="n"/>
      <c r="BL86" s="881" t="n"/>
      <c r="BM86" s="881" t="n"/>
      <c r="BN86" s="881" t="n"/>
      <c r="BO86" s="881" t="n"/>
      <c r="BP86" s="881" t="n"/>
      <c r="BQ86" s="881" t="n"/>
      <c r="BR86" s="881" t="n"/>
      <c r="BS86" s="881" t="n"/>
      <c r="BT86" s="881" t="n"/>
      <c r="BU86" s="881" t="n"/>
      <c r="BV86" s="881" t="n"/>
      <c r="BW86" s="881" t="n"/>
      <c r="BX86" s="881" t="n"/>
      <c r="BY86" s="881" t="n"/>
      <c r="BZ86" s="881" t="n"/>
      <c r="CA86" s="881" t="n"/>
      <c r="CB86" s="881" t="n"/>
      <c r="CC86" s="881" t="n"/>
      <c r="CD86" s="881" t="n"/>
      <c r="CE86" s="881" t="n"/>
      <c r="CF86" s="881" t="n"/>
      <c r="CG86" s="881" t="n"/>
      <c r="CH86" s="881" t="n"/>
      <c r="CI86" s="881" t="n"/>
      <c r="CJ86" s="881" t="n"/>
      <c r="CK86" s="881" t="n"/>
      <c r="CL86" s="881" t="n"/>
      <c r="CM86" s="881" t="n"/>
      <c r="CN86" s="881" t="n"/>
      <c r="CO86" s="881" t="n"/>
      <c r="CP86" s="881" t="n"/>
      <c r="CQ86" s="881" t="n"/>
      <c r="CR86" s="881" t="n"/>
      <c r="CS86" s="881" t="n"/>
      <c r="CT86" s="881" t="n"/>
      <c r="CU86" s="881" t="n"/>
      <c r="CV86" s="881" t="n"/>
      <c r="CW86" s="881" t="n"/>
      <c r="CX86" s="881" t="n"/>
      <c r="CY86" s="881" t="n"/>
      <c r="CZ86" s="881" t="n"/>
      <c r="DA86" s="881" t="n"/>
      <c r="DB86" s="881" t="n"/>
      <c r="DC86" s="881" t="n"/>
      <c r="DD86" s="881" t="n"/>
      <c r="DE86" s="881" t="n"/>
      <c r="DF86" s="881" t="n"/>
      <c r="DG86" s="881" t="n"/>
      <c r="DH86" s="881" t="n"/>
      <c r="DI86" s="881" t="n"/>
      <c r="DJ86" s="881" t="n"/>
      <c r="DK86" s="881" t="n"/>
      <c r="DL86" s="881" t="n"/>
      <c r="DM86" s="881" t="n"/>
      <c r="DN86" s="882" t="n"/>
    </row>
    <row r="87" ht="13.5" customHeight="1" s="820">
      <c r="A87" s="361" t="n">
        <v>562</v>
      </c>
      <c r="B87" s="332" t="inlineStr">
        <is>
          <t>562.TC端面 Y=</t>
        </is>
      </c>
      <c r="C87" s="639" t="n">
        <v>1</v>
      </c>
      <c r="D87" s="639" t="inlineStr">
        <is>
          <t>Y</t>
        </is>
      </c>
      <c r="E87" s="639" t="inlineStr">
        <is>
          <t>端面</t>
        </is>
      </c>
      <c r="F87" s="878" t="n">
        <v>-189</v>
      </c>
      <c r="G87" s="22" t="n">
        <v>1</v>
      </c>
      <c r="H87" s="411" t="n">
        <v>0.3</v>
      </c>
      <c r="I87" s="412" t="n">
        <v>-0.5</v>
      </c>
      <c r="J87" s="879" t="n">
        <v>-190</v>
      </c>
      <c r="K87" s="320" t="n">
        <v>-190.322</v>
      </c>
      <c r="L87" s="22">
        <f>IF(G87=0,"",IF(J$8=J$7,IF(F87&gt;0,IF(C87=1,G87-ROUND(J87-K87,2),G87-ROUND(K87-J87,2)),IF(C87=1,G87-ROUND(K87-J87,2),G87-ROUND(J87-K87,2))),IF(J$8&lt;&gt;J$7,IF(F87&gt;0,IF(C87=1,ROUND(K87-J87,2),ROUND(J87-K87,2)),IF(C87=1,ROUND(J87-K87,2),ROUND(K87-J87,2))))))</f>
        <v/>
      </c>
      <c r="M87" s="200">
        <f>IF(COUNTBLANK(F87)=1,"",IF(C87=0,ROUND(K87-J87,2),IF(C87=1,IF(F87&gt;0,ROUND(J87-K87,2),ROUND(K87-J87,2)),IF(C87=2,IF(F87&gt;0,ROUND(J87-K87,2),ROUND(K87-J87,2))))))</f>
        <v/>
      </c>
      <c r="N87" s="200" t="n">
        <v>-0.35</v>
      </c>
      <c r="O87" s="235">
        <f>IF(AND(H87&gt;=M87,M87&gt;=I87),"OK","NG")</f>
        <v/>
      </c>
      <c r="P87" s="151" t="n"/>
      <c r="Q87" s="145" t="n">
        <v>562</v>
      </c>
      <c r="R87" s="880">
        <f>IF(C87=0,F87,IF(F87&gt;0,IF(C87=1,F87+G87,F87-G87),IF(C87=1,F87-G87,F87+G87)))</f>
        <v/>
      </c>
      <c r="S87" s="320" t="n">
        <v>-190.322</v>
      </c>
      <c r="T87" s="320" t="n">
        <v>-190.349</v>
      </c>
      <c r="U87" s="881" t="n"/>
      <c r="V87" s="881" t="n"/>
      <c r="W87" s="881" t="n"/>
      <c r="X87" s="881" t="n"/>
      <c r="Y87" s="881" t="n"/>
      <c r="Z87" s="881" t="n"/>
      <c r="AA87" s="881" t="n"/>
      <c r="AB87" s="881" t="n"/>
      <c r="AC87" s="881" t="n"/>
      <c r="AD87" s="881" t="n"/>
      <c r="AE87" s="881" t="n"/>
      <c r="AF87" s="881" t="n"/>
      <c r="AG87" s="881" t="n"/>
      <c r="AH87" s="881" t="n"/>
      <c r="AI87" s="881" t="n"/>
      <c r="AJ87" s="881" t="n"/>
      <c r="AK87" s="881" t="n"/>
      <c r="AL87" s="881" t="n"/>
      <c r="AM87" s="881" t="n"/>
      <c r="AN87" s="881" t="n"/>
      <c r="AO87" s="881" t="n"/>
      <c r="AP87" s="881" t="n"/>
      <c r="AQ87" s="881" t="n"/>
      <c r="AR87" s="881" t="n"/>
      <c r="AS87" s="881" t="n"/>
      <c r="AT87" s="881" t="n"/>
      <c r="AU87" s="881" t="n"/>
      <c r="AV87" s="881" t="n"/>
      <c r="AW87" s="881" t="n"/>
      <c r="AX87" s="881" t="n"/>
      <c r="AY87" s="881" t="n"/>
      <c r="AZ87" s="881" t="n"/>
      <c r="BA87" s="881" t="n"/>
      <c r="BB87" s="881" t="n"/>
      <c r="BC87" s="881" t="n"/>
      <c r="BD87" s="881" t="n"/>
      <c r="BE87" s="881" t="n"/>
      <c r="BF87" s="881" t="n"/>
      <c r="BG87" s="881" t="n"/>
      <c r="BH87" s="881" t="n"/>
      <c r="BI87" s="881" t="n"/>
      <c r="BJ87" s="881" t="n"/>
      <c r="BK87" s="881" t="n"/>
      <c r="BL87" s="881" t="n"/>
      <c r="BM87" s="881" t="n"/>
      <c r="BN87" s="881" t="n"/>
      <c r="BO87" s="881" t="n"/>
      <c r="BP87" s="881" t="n"/>
      <c r="BQ87" s="881" t="n"/>
      <c r="BR87" s="881" t="n"/>
      <c r="BS87" s="881" t="n"/>
      <c r="BT87" s="881" t="n"/>
      <c r="BU87" s="881" t="n"/>
      <c r="BV87" s="881" t="n"/>
      <c r="BW87" s="881" t="n"/>
      <c r="BX87" s="881" t="n"/>
      <c r="BY87" s="881" t="n"/>
      <c r="BZ87" s="881" t="n"/>
      <c r="CA87" s="881" t="n"/>
      <c r="CB87" s="881" t="n"/>
      <c r="CC87" s="881" t="n"/>
      <c r="CD87" s="881" t="n"/>
      <c r="CE87" s="881" t="n"/>
      <c r="CF87" s="881" t="n"/>
      <c r="CG87" s="881" t="n"/>
      <c r="CH87" s="881" t="n"/>
      <c r="CI87" s="881" t="n"/>
      <c r="CJ87" s="881" t="n"/>
      <c r="CK87" s="881" t="n"/>
      <c r="CL87" s="881" t="n"/>
      <c r="CM87" s="881" t="n"/>
      <c r="CN87" s="881" t="n"/>
      <c r="CO87" s="881" t="n"/>
      <c r="CP87" s="881" t="n"/>
      <c r="CQ87" s="881" t="n"/>
      <c r="CR87" s="881" t="n"/>
      <c r="CS87" s="881" t="n"/>
      <c r="CT87" s="881" t="n"/>
      <c r="CU87" s="881" t="n"/>
      <c r="CV87" s="881" t="n"/>
      <c r="CW87" s="881" t="n"/>
      <c r="CX87" s="881" t="n"/>
      <c r="CY87" s="881" t="n"/>
      <c r="CZ87" s="881" t="n"/>
      <c r="DA87" s="881" t="n"/>
      <c r="DB87" s="881" t="n"/>
      <c r="DC87" s="881" t="n"/>
      <c r="DD87" s="881" t="n"/>
      <c r="DE87" s="881" t="n"/>
      <c r="DF87" s="881" t="n"/>
      <c r="DG87" s="881" t="n"/>
      <c r="DH87" s="881" t="n"/>
      <c r="DI87" s="881" t="n"/>
      <c r="DJ87" s="881" t="n"/>
      <c r="DK87" s="881" t="n"/>
      <c r="DL87" s="881" t="n"/>
      <c r="DM87" s="881" t="n"/>
      <c r="DN87" s="882" t="n"/>
    </row>
    <row r="88" ht="13.5" customHeight="1" s="820">
      <c r="A88" s="361" t="n">
        <v>563</v>
      </c>
      <c r="B88" s="332" t="inlineStr">
        <is>
          <t>563.TC端面 Y=</t>
        </is>
      </c>
      <c r="C88" s="639" t="n">
        <v>1</v>
      </c>
      <c r="D88" s="639" t="inlineStr">
        <is>
          <t>Y</t>
        </is>
      </c>
      <c r="E88" s="639" t="inlineStr">
        <is>
          <t>端面</t>
        </is>
      </c>
      <c r="F88" s="878" t="n">
        <v>-189</v>
      </c>
      <c r="G88" s="22" t="n">
        <v>1</v>
      </c>
      <c r="H88" s="411" t="n">
        <v>0.3</v>
      </c>
      <c r="I88" s="412" t="n">
        <v>-0.5</v>
      </c>
      <c r="J88" s="879" t="n">
        <v>-190</v>
      </c>
      <c r="K88" s="320" t="n">
        <v>-190.248</v>
      </c>
      <c r="L88" s="22">
        <f>IF(G88=0,"",IF(J$8=J$7,IF(F88&gt;0,IF(C88=1,G88-ROUND(J88-K88,2),G88-ROUND(K88-J88,2)),IF(C88=1,G88-ROUND(K88-J88,2),G88-ROUND(J88-K88,2))),IF(J$8&lt;&gt;J$7,IF(F88&gt;0,IF(C88=1,ROUND(K88-J88,2),ROUND(J88-K88,2)),IF(C88=1,ROUND(J88-K88,2),ROUND(K88-J88,2))))))</f>
        <v/>
      </c>
      <c r="M88" s="200">
        <f>IF(COUNTBLANK(F88)=1,"",IF(C88=0,ROUND(K88-J88,2),IF(C88=1,IF(F88&gt;0,ROUND(J88-K88,2),ROUND(K88-J88,2)),IF(C88=2,IF(F88&gt;0,ROUND(J88-K88,2),ROUND(K88-J88,2))))))</f>
        <v/>
      </c>
      <c r="N88" s="200" t="n">
        <v>-0.28</v>
      </c>
      <c r="O88" s="235">
        <f>IF(AND(H88&gt;=M88,M88&gt;=I88),"OK","NG")</f>
        <v/>
      </c>
      <c r="P88" s="151" t="n"/>
      <c r="Q88" s="145" t="n">
        <v>563</v>
      </c>
      <c r="R88" s="880">
        <f>IF(C88=0,F88,IF(F88&gt;0,IF(C88=1,F88+G88,F88-G88),IF(C88=1,F88-G88,F88+G88)))</f>
        <v/>
      </c>
      <c r="S88" s="320" t="n">
        <v>-190.248</v>
      </c>
      <c r="T88" s="320" t="n">
        <v>-190.275</v>
      </c>
      <c r="U88" s="881" t="n"/>
      <c r="V88" s="881" t="n"/>
      <c r="W88" s="881" t="n"/>
      <c r="X88" s="881" t="n"/>
      <c r="Y88" s="881" t="n"/>
      <c r="Z88" s="881" t="n"/>
      <c r="AA88" s="881" t="n"/>
      <c r="AB88" s="881" t="n"/>
      <c r="AC88" s="881" t="n"/>
      <c r="AD88" s="881" t="n"/>
      <c r="AE88" s="881" t="n"/>
      <c r="AF88" s="881" t="n"/>
      <c r="AG88" s="881" t="n"/>
      <c r="AH88" s="881" t="n"/>
      <c r="AI88" s="881" t="n"/>
      <c r="AJ88" s="881" t="n"/>
      <c r="AK88" s="881" t="n"/>
      <c r="AL88" s="881" t="n"/>
      <c r="AM88" s="881" t="n"/>
      <c r="AN88" s="881" t="n"/>
      <c r="AO88" s="881" t="n"/>
      <c r="AP88" s="881" t="n"/>
      <c r="AQ88" s="881" t="n"/>
      <c r="AR88" s="881" t="n"/>
      <c r="AS88" s="881" t="n"/>
      <c r="AT88" s="881" t="n"/>
      <c r="AU88" s="881" t="n"/>
      <c r="AV88" s="881" t="n"/>
      <c r="AW88" s="881" t="n"/>
      <c r="AX88" s="881" t="n"/>
      <c r="AY88" s="881" t="n"/>
      <c r="AZ88" s="881" t="n"/>
      <c r="BA88" s="881" t="n"/>
      <c r="BB88" s="881" t="n"/>
      <c r="BC88" s="881" t="n"/>
      <c r="BD88" s="881" t="n"/>
      <c r="BE88" s="881" t="n"/>
      <c r="BF88" s="881" t="n"/>
      <c r="BG88" s="881" t="n"/>
      <c r="BH88" s="881" t="n"/>
      <c r="BI88" s="881" t="n"/>
      <c r="BJ88" s="881" t="n"/>
      <c r="BK88" s="881" t="n"/>
      <c r="BL88" s="881" t="n"/>
      <c r="BM88" s="881" t="n"/>
      <c r="BN88" s="881" t="n"/>
      <c r="BO88" s="881" t="n"/>
      <c r="BP88" s="881" t="n"/>
      <c r="BQ88" s="881" t="n"/>
      <c r="BR88" s="881" t="n"/>
      <c r="BS88" s="881" t="n"/>
      <c r="BT88" s="881" t="n"/>
      <c r="BU88" s="881" t="n"/>
      <c r="BV88" s="881" t="n"/>
      <c r="BW88" s="881" t="n"/>
      <c r="BX88" s="881" t="n"/>
      <c r="BY88" s="881" t="n"/>
      <c r="BZ88" s="881" t="n"/>
      <c r="CA88" s="881" t="n"/>
      <c r="CB88" s="881" t="n"/>
      <c r="CC88" s="881" t="n"/>
      <c r="CD88" s="881" t="n"/>
      <c r="CE88" s="881" t="n"/>
      <c r="CF88" s="881" t="n"/>
      <c r="CG88" s="881" t="n"/>
      <c r="CH88" s="881" t="n"/>
      <c r="CI88" s="881" t="n"/>
      <c r="CJ88" s="881" t="n"/>
      <c r="CK88" s="881" t="n"/>
      <c r="CL88" s="881" t="n"/>
      <c r="CM88" s="881" t="n"/>
      <c r="CN88" s="881" t="n"/>
      <c r="CO88" s="881" t="n"/>
      <c r="CP88" s="881" t="n"/>
      <c r="CQ88" s="881" t="n"/>
      <c r="CR88" s="881" t="n"/>
      <c r="CS88" s="881" t="n"/>
      <c r="CT88" s="881" t="n"/>
      <c r="CU88" s="881" t="n"/>
      <c r="CV88" s="881" t="n"/>
      <c r="CW88" s="881" t="n"/>
      <c r="CX88" s="881" t="n"/>
      <c r="CY88" s="881" t="n"/>
      <c r="CZ88" s="881" t="n"/>
      <c r="DA88" s="881" t="n"/>
      <c r="DB88" s="881" t="n"/>
      <c r="DC88" s="881" t="n"/>
      <c r="DD88" s="881" t="n"/>
      <c r="DE88" s="881" t="n"/>
      <c r="DF88" s="881" t="n"/>
      <c r="DG88" s="881" t="n"/>
      <c r="DH88" s="881" t="n"/>
      <c r="DI88" s="881" t="n"/>
      <c r="DJ88" s="881" t="n"/>
      <c r="DK88" s="881" t="n"/>
      <c r="DL88" s="881" t="n"/>
      <c r="DM88" s="881" t="n"/>
      <c r="DN88" s="882" t="n"/>
    </row>
    <row r="89" ht="13.5" customHeight="1" s="820">
      <c r="A89" s="361" t="n">
        <v>564</v>
      </c>
      <c r="B89" s="332" t="inlineStr">
        <is>
          <t>564.TC端面 Y=</t>
        </is>
      </c>
      <c r="C89" s="639" t="n">
        <v>1</v>
      </c>
      <c r="D89" s="639" t="inlineStr">
        <is>
          <t>Y</t>
        </is>
      </c>
      <c r="E89" s="639" t="inlineStr">
        <is>
          <t>端面</t>
        </is>
      </c>
      <c r="F89" s="878" t="n">
        <v>-189</v>
      </c>
      <c r="G89" s="22" t="n">
        <v>1</v>
      </c>
      <c r="H89" s="411" t="n">
        <v>0.3</v>
      </c>
      <c r="I89" s="412" t="n">
        <v>-0.5</v>
      </c>
      <c r="J89" s="879" t="n">
        <v>-190</v>
      </c>
      <c r="K89" s="320" t="n">
        <v>-190.267</v>
      </c>
      <c r="L89" s="22">
        <f>IF(G89=0,"",IF(J$8=J$7,IF(F89&gt;0,IF(C89=1,G89-ROUND(J89-K89,2),G89-ROUND(K89-J89,2)),IF(C89=1,G89-ROUND(K89-J89,2),G89-ROUND(J89-K89,2))),IF(J$8&lt;&gt;J$7,IF(F89&gt;0,IF(C89=1,ROUND(K89-J89,2),ROUND(J89-K89,2)),IF(C89=1,ROUND(J89-K89,2),ROUND(K89-J89,2))))))</f>
        <v/>
      </c>
      <c r="M89" s="200">
        <f>IF(COUNTBLANK(F89)=1,"",IF(C89=0,ROUND(K89-J89,2),IF(C89=1,IF(F89&gt;0,ROUND(J89-K89,2),ROUND(K89-J89,2)),IF(C89=2,IF(F89&gt;0,ROUND(J89-K89,2),ROUND(K89-J89,2))))))</f>
        <v/>
      </c>
      <c r="N89" s="200" t="n">
        <v>-0.29</v>
      </c>
      <c r="O89" s="235">
        <f>IF(AND(H89&gt;=M89,M89&gt;=I89),"OK","NG")</f>
        <v/>
      </c>
      <c r="P89" s="151" t="n"/>
      <c r="Q89" s="145" t="n">
        <v>564</v>
      </c>
      <c r="R89" s="880">
        <f>IF(C89=0,F89,IF(F89&gt;0,IF(C89=1,F89+G89,F89-G89),IF(C89=1,F89-G89,F89+G89)))</f>
        <v/>
      </c>
      <c r="S89" s="320" t="n">
        <v>-190.267</v>
      </c>
      <c r="T89" s="320" t="n">
        <v>-190.293</v>
      </c>
      <c r="U89" s="881" t="n"/>
      <c r="V89" s="881" t="n"/>
      <c r="W89" s="881" t="n"/>
      <c r="X89" s="881" t="n"/>
      <c r="Y89" s="881" t="n"/>
      <c r="Z89" s="881" t="n"/>
      <c r="AA89" s="881" t="n"/>
      <c r="AB89" s="881" t="n"/>
      <c r="AC89" s="881" t="n"/>
      <c r="AD89" s="881" t="n"/>
      <c r="AE89" s="881" t="n"/>
      <c r="AF89" s="881" t="n"/>
      <c r="AG89" s="881" t="n"/>
      <c r="AH89" s="881" t="n"/>
      <c r="AI89" s="881" t="n"/>
      <c r="AJ89" s="881" t="n"/>
      <c r="AK89" s="881" t="n"/>
      <c r="AL89" s="881" t="n"/>
      <c r="AM89" s="881" t="n"/>
      <c r="AN89" s="881" t="n"/>
      <c r="AO89" s="881" t="n"/>
      <c r="AP89" s="881" t="n"/>
      <c r="AQ89" s="881" t="n"/>
      <c r="AR89" s="881" t="n"/>
      <c r="AS89" s="881" t="n"/>
      <c r="AT89" s="881" t="n"/>
      <c r="AU89" s="881" t="n"/>
      <c r="AV89" s="881" t="n"/>
      <c r="AW89" s="881" t="n"/>
      <c r="AX89" s="881" t="n"/>
      <c r="AY89" s="881" t="n"/>
      <c r="AZ89" s="881" t="n"/>
      <c r="BA89" s="881" t="n"/>
      <c r="BB89" s="881" t="n"/>
      <c r="BC89" s="881" t="n"/>
      <c r="BD89" s="881" t="n"/>
      <c r="BE89" s="881" t="n"/>
      <c r="BF89" s="881" t="n"/>
      <c r="BG89" s="881" t="n"/>
      <c r="BH89" s="881" t="n"/>
      <c r="BI89" s="881" t="n"/>
      <c r="BJ89" s="881" t="n"/>
      <c r="BK89" s="881" t="n"/>
      <c r="BL89" s="881" t="n"/>
      <c r="BM89" s="881" t="n"/>
      <c r="BN89" s="881" t="n"/>
      <c r="BO89" s="881" t="n"/>
      <c r="BP89" s="881" t="n"/>
      <c r="BQ89" s="881" t="n"/>
      <c r="BR89" s="881" t="n"/>
      <c r="BS89" s="881" t="n"/>
      <c r="BT89" s="881" t="n"/>
      <c r="BU89" s="881" t="n"/>
      <c r="BV89" s="881" t="n"/>
      <c r="BW89" s="881" t="n"/>
      <c r="BX89" s="881" t="n"/>
      <c r="BY89" s="881" t="n"/>
      <c r="BZ89" s="881" t="n"/>
      <c r="CA89" s="881" t="n"/>
      <c r="CB89" s="881" t="n"/>
      <c r="CC89" s="881" t="n"/>
      <c r="CD89" s="881" t="n"/>
      <c r="CE89" s="881" t="n"/>
      <c r="CF89" s="881" t="n"/>
      <c r="CG89" s="881" t="n"/>
      <c r="CH89" s="881" t="n"/>
      <c r="CI89" s="881" t="n"/>
      <c r="CJ89" s="881" t="n"/>
      <c r="CK89" s="881" t="n"/>
      <c r="CL89" s="881" t="n"/>
      <c r="CM89" s="881" t="n"/>
      <c r="CN89" s="881" t="n"/>
      <c r="CO89" s="881" t="n"/>
      <c r="CP89" s="881" t="n"/>
      <c r="CQ89" s="881" t="n"/>
      <c r="CR89" s="881" t="n"/>
      <c r="CS89" s="881" t="n"/>
      <c r="CT89" s="881" t="n"/>
      <c r="CU89" s="881" t="n"/>
      <c r="CV89" s="881" t="n"/>
      <c r="CW89" s="881" t="n"/>
      <c r="CX89" s="881" t="n"/>
      <c r="CY89" s="881" t="n"/>
      <c r="CZ89" s="881" t="n"/>
      <c r="DA89" s="881" t="n"/>
      <c r="DB89" s="881" t="n"/>
      <c r="DC89" s="881" t="n"/>
      <c r="DD89" s="881" t="n"/>
      <c r="DE89" s="881" t="n"/>
      <c r="DF89" s="881" t="n"/>
      <c r="DG89" s="881" t="n"/>
      <c r="DH89" s="881" t="n"/>
      <c r="DI89" s="881" t="n"/>
      <c r="DJ89" s="881" t="n"/>
      <c r="DK89" s="881" t="n"/>
      <c r="DL89" s="881" t="n"/>
      <c r="DM89" s="881" t="n"/>
      <c r="DN89" s="882" t="n"/>
    </row>
    <row r="90" ht="13.5" customHeight="1" s="820">
      <c r="A90" s="361" t="n">
        <v>565</v>
      </c>
      <c r="B90" s="332" t="inlineStr">
        <is>
          <t>565.TC端面 Y=</t>
        </is>
      </c>
      <c r="C90" s="639" t="n">
        <v>1</v>
      </c>
      <c r="D90" s="639" t="inlineStr">
        <is>
          <t>Y</t>
        </is>
      </c>
      <c r="E90" s="639" t="inlineStr">
        <is>
          <t>端面</t>
        </is>
      </c>
      <c r="F90" s="878" t="n">
        <v>-189</v>
      </c>
      <c r="G90" s="22" t="n">
        <v>1</v>
      </c>
      <c r="H90" s="411" t="n">
        <v>0.3</v>
      </c>
      <c r="I90" s="412" t="n">
        <v>-0.5</v>
      </c>
      <c r="J90" s="879" t="n">
        <v>-190</v>
      </c>
      <c r="K90" s="320" t="n">
        <v>-190.013</v>
      </c>
      <c r="L90" s="22">
        <f>IF(G90=0,"",IF(J$8=J$7,IF(F90&gt;0,IF(C90=1,G90-ROUND(J90-K90,2),G90-ROUND(K90-J90,2)),IF(C90=1,G90-ROUND(K90-J90,2),G90-ROUND(J90-K90,2))),IF(J$8&lt;&gt;J$7,IF(F90&gt;0,IF(C90=1,ROUND(K90-J90,2),ROUND(J90-K90,2)),IF(C90=1,ROUND(J90-K90,2),ROUND(K90-J90,2))))))</f>
        <v/>
      </c>
      <c r="M90" s="200">
        <f>IF(COUNTBLANK(F90)=1,"",IF(C90=0,ROUND(K90-J90,2),IF(C90=1,IF(F90&gt;0,ROUND(J90-K90,2),ROUND(K90-J90,2)),IF(C90=2,IF(F90&gt;0,ROUND(J90-K90,2),ROUND(K90-J90,2))))))</f>
        <v/>
      </c>
      <c r="N90" s="200" t="n">
        <v>-0.04</v>
      </c>
      <c r="O90" s="235">
        <f>IF(AND(H90&gt;=M90,M90&gt;=I90),"OK","NG")</f>
        <v/>
      </c>
      <c r="P90" s="151" t="n"/>
      <c r="Q90" s="145" t="n">
        <v>565</v>
      </c>
      <c r="R90" s="880">
        <f>IF(C90=0,F90,IF(F90&gt;0,IF(C90=1,F90+G90,F90-G90),IF(C90=1,F90-G90,F90+G90)))</f>
        <v/>
      </c>
      <c r="S90" s="320" t="n">
        <v>-190.013</v>
      </c>
      <c r="T90" s="320" t="n">
        <v>-190.039</v>
      </c>
      <c r="U90" s="881" t="n"/>
      <c r="V90" s="881" t="n"/>
      <c r="W90" s="881" t="n"/>
      <c r="X90" s="881" t="n"/>
      <c r="Y90" s="881" t="n"/>
      <c r="Z90" s="881" t="n"/>
      <c r="AA90" s="881" t="n"/>
      <c r="AB90" s="881" t="n"/>
      <c r="AC90" s="881" t="n"/>
      <c r="AD90" s="881" t="n"/>
      <c r="AE90" s="881" t="n"/>
      <c r="AF90" s="881" t="n"/>
      <c r="AG90" s="881" t="n"/>
      <c r="AH90" s="881" t="n"/>
      <c r="AI90" s="881" t="n"/>
      <c r="AJ90" s="881" t="n"/>
      <c r="AK90" s="881" t="n"/>
      <c r="AL90" s="881" t="n"/>
      <c r="AM90" s="881" t="n"/>
      <c r="AN90" s="881" t="n"/>
      <c r="AO90" s="881" t="n"/>
      <c r="AP90" s="881" t="n"/>
      <c r="AQ90" s="881" t="n"/>
      <c r="AR90" s="881" t="n"/>
      <c r="AS90" s="881" t="n"/>
      <c r="AT90" s="881" t="n"/>
      <c r="AU90" s="881" t="n"/>
      <c r="AV90" s="881" t="n"/>
      <c r="AW90" s="881" t="n"/>
      <c r="AX90" s="881" t="n"/>
      <c r="AY90" s="881" t="n"/>
      <c r="AZ90" s="881" t="n"/>
      <c r="BA90" s="881" t="n"/>
      <c r="BB90" s="881" t="n"/>
      <c r="BC90" s="881" t="n"/>
      <c r="BD90" s="881" t="n"/>
      <c r="BE90" s="881" t="n"/>
      <c r="BF90" s="881" t="n"/>
      <c r="BG90" s="881" t="n"/>
      <c r="BH90" s="881" t="n"/>
      <c r="BI90" s="881" t="n"/>
      <c r="BJ90" s="881" t="n"/>
      <c r="BK90" s="881" t="n"/>
      <c r="BL90" s="881" t="n"/>
      <c r="BM90" s="881" t="n"/>
      <c r="BN90" s="881" t="n"/>
      <c r="BO90" s="881" t="n"/>
      <c r="BP90" s="881" t="n"/>
      <c r="BQ90" s="881" t="n"/>
      <c r="BR90" s="881" t="n"/>
      <c r="BS90" s="881" t="n"/>
      <c r="BT90" s="881" t="n"/>
      <c r="BU90" s="881" t="n"/>
      <c r="BV90" s="881" t="n"/>
      <c r="BW90" s="881" t="n"/>
      <c r="BX90" s="881" t="n"/>
      <c r="BY90" s="881" t="n"/>
      <c r="BZ90" s="881" t="n"/>
      <c r="CA90" s="881" t="n"/>
      <c r="CB90" s="881" t="n"/>
      <c r="CC90" s="881" t="n"/>
      <c r="CD90" s="881" t="n"/>
      <c r="CE90" s="881" t="n"/>
      <c r="CF90" s="881" t="n"/>
      <c r="CG90" s="881" t="n"/>
      <c r="CH90" s="881" t="n"/>
      <c r="CI90" s="881" t="n"/>
      <c r="CJ90" s="881" t="n"/>
      <c r="CK90" s="881" t="n"/>
      <c r="CL90" s="881" t="n"/>
      <c r="CM90" s="881" t="n"/>
      <c r="CN90" s="881" t="n"/>
      <c r="CO90" s="881" t="n"/>
      <c r="CP90" s="881" t="n"/>
      <c r="CQ90" s="881" t="n"/>
      <c r="CR90" s="881" t="n"/>
      <c r="CS90" s="881" t="n"/>
      <c r="CT90" s="881" t="n"/>
      <c r="CU90" s="881" t="n"/>
      <c r="CV90" s="881" t="n"/>
      <c r="CW90" s="881" t="n"/>
      <c r="CX90" s="881" t="n"/>
      <c r="CY90" s="881" t="n"/>
      <c r="CZ90" s="881" t="n"/>
      <c r="DA90" s="881" t="n"/>
      <c r="DB90" s="881" t="n"/>
      <c r="DC90" s="881" t="n"/>
      <c r="DD90" s="881" t="n"/>
      <c r="DE90" s="881" t="n"/>
      <c r="DF90" s="881" t="n"/>
      <c r="DG90" s="881" t="n"/>
      <c r="DH90" s="881" t="n"/>
      <c r="DI90" s="881" t="n"/>
      <c r="DJ90" s="881" t="n"/>
      <c r="DK90" s="881" t="n"/>
      <c r="DL90" s="881" t="n"/>
      <c r="DM90" s="881" t="n"/>
      <c r="DN90" s="882" t="n"/>
    </row>
    <row r="91" ht="13.5" customHeight="1" s="820">
      <c r="A91" s="361" t="n">
        <v>566</v>
      </c>
      <c r="B91" s="332" t="inlineStr">
        <is>
          <t>566.TC端面 Y=</t>
        </is>
      </c>
      <c r="C91" s="639" t="n">
        <v>1</v>
      </c>
      <c r="D91" s="639" t="inlineStr">
        <is>
          <t>Y</t>
        </is>
      </c>
      <c r="E91" s="639" t="inlineStr">
        <is>
          <t>端面</t>
        </is>
      </c>
      <c r="F91" s="878" t="n">
        <v>-189</v>
      </c>
      <c r="G91" s="22" t="n">
        <v>1</v>
      </c>
      <c r="H91" s="411" t="n">
        <v>0.3</v>
      </c>
      <c r="I91" s="412" t="n">
        <v>-0.5</v>
      </c>
      <c r="J91" s="879" t="n">
        <v>-190</v>
      </c>
      <c r="K91" s="320" t="n">
        <v>-190.025</v>
      </c>
      <c r="L91" s="22">
        <f>IF(G91=0,"",IF(J$8=J$7,IF(F91&gt;0,IF(C91=1,G91-ROUND(J91-K91,2),G91-ROUND(K91-J91,2)),IF(C91=1,G91-ROUND(K91-J91,2),G91-ROUND(J91-K91,2))),IF(J$8&lt;&gt;J$7,IF(F91&gt;0,IF(C91=1,ROUND(K91-J91,2),ROUND(J91-K91,2)),IF(C91=1,ROUND(J91-K91,2),ROUND(K91-J91,2))))))</f>
        <v/>
      </c>
      <c r="M91" s="200">
        <f>IF(COUNTBLANK(F91)=1,"",IF(C91=0,ROUND(K91-J91,2),IF(C91=1,IF(F91&gt;0,ROUND(J91-K91,2),ROUND(K91-J91,2)),IF(C91=2,IF(F91&gt;0,ROUND(J91-K91,2),ROUND(K91-J91,2))))))</f>
        <v/>
      </c>
      <c r="N91" s="200" t="n">
        <v>-0.04</v>
      </c>
      <c r="O91" s="235">
        <f>IF(AND(H91&gt;=M91,M91&gt;=I91),"OK","NG")</f>
        <v/>
      </c>
      <c r="P91" s="151" t="n"/>
      <c r="Q91" s="145" t="n">
        <v>566</v>
      </c>
      <c r="R91" s="880">
        <f>IF(C91=0,F91,IF(F91&gt;0,IF(C91=1,F91+G91,F91-G91),IF(C91=1,F91-G91,F91+G91)))</f>
        <v/>
      </c>
      <c r="S91" s="320" t="n">
        <v>-190.025</v>
      </c>
      <c r="T91" s="320" t="n">
        <v>-190.039</v>
      </c>
      <c r="U91" s="881" t="n"/>
      <c r="V91" s="881" t="n"/>
      <c r="W91" s="881" t="n"/>
      <c r="X91" s="881" t="n"/>
      <c r="Y91" s="881" t="n"/>
      <c r="Z91" s="881" t="n"/>
      <c r="AA91" s="881" t="n"/>
      <c r="AB91" s="881" t="n"/>
      <c r="AC91" s="881" t="n"/>
      <c r="AD91" s="881" t="n"/>
      <c r="AE91" s="881" t="n"/>
      <c r="AF91" s="881" t="n"/>
      <c r="AG91" s="881" t="n"/>
      <c r="AH91" s="881" t="n"/>
      <c r="AI91" s="881" t="n"/>
      <c r="AJ91" s="881" t="n"/>
      <c r="AK91" s="881" t="n"/>
      <c r="AL91" s="881" t="n"/>
      <c r="AM91" s="881" t="n"/>
      <c r="AN91" s="881" t="n"/>
      <c r="AO91" s="881" t="n"/>
      <c r="AP91" s="881" t="n"/>
      <c r="AQ91" s="881" t="n"/>
      <c r="AR91" s="881" t="n"/>
      <c r="AS91" s="881" t="n"/>
      <c r="AT91" s="881" t="n"/>
      <c r="AU91" s="881" t="n"/>
      <c r="AV91" s="881" t="n"/>
      <c r="AW91" s="881" t="n"/>
      <c r="AX91" s="881" t="n"/>
      <c r="AY91" s="881" t="n"/>
      <c r="AZ91" s="881" t="n"/>
      <c r="BA91" s="881" t="n"/>
      <c r="BB91" s="881" t="n"/>
      <c r="BC91" s="881" t="n"/>
      <c r="BD91" s="881" t="n"/>
      <c r="BE91" s="881" t="n"/>
      <c r="BF91" s="881" t="n"/>
      <c r="BG91" s="881" t="n"/>
      <c r="BH91" s="881" t="n"/>
      <c r="BI91" s="881" t="n"/>
      <c r="BJ91" s="881" t="n"/>
      <c r="BK91" s="881" t="n"/>
      <c r="BL91" s="881" t="n"/>
      <c r="BM91" s="881" t="n"/>
      <c r="BN91" s="881" t="n"/>
      <c r="BO91" s="881" t="n"/>
      <c r="BP91" s="881" t="n"/>
      <c r="BQ91" s="881" t="n"/>
      <c r="BR91" s="881" t="n"/>
      <c r="BS91" s="881" t="n"/>
      <c r="BT91" s="881" t="n"/>
      <c r="BU91" s="881" t="n"/>
      <c r="BV91" s="881" t="n"/>
      <c r="BW91" s="881" t="n"/>
      <c r="BX91" s="881" t="n"/>
      <c r="BY91" s="881" t="n"/>
      <c r="BZ91" s="881" t="n"/>
      <c r="CA91" s="881" t="n"/>
      <c r="CB91" s="881" t="n"/>
      <c r="CC91" s="881" t="n"/>
      <c r="CD91" s="881" t="n"/>
      <c r="CE91" s="881" t="n"/>
      <c r="CF91" s="881" t="n"/>
      <c r="CG91" s="881" t="n"/>
      <c r="CH91" s="881" t="n"/>
      <c r="CI91" s="881" t="n"/>
      <c r="CJ91" s="881" t="n"/>
      <c r="CK91" s="881" t="n"/>
      <c r="CL91" s="881" t="n"/>
      <c r="CM91" s="881" t="n"/>
      <c r="CN91" s="881" t="n"/>
      <c r="CO91" s="881" t="n"/>
      <c r="CP91" s="881" t="n"/>
      <c r="CQ91" s="881" t="n"/>
      <c r="CR91" s="881" t="n"/>
      <c r="CS91" s="881" t="n"/>
      <c r="CT91" s="881" t="n"/>
      <c r="CU91" s="881" t="n"/>
      <c r="CV91" s="881" t="n"/>
      <c r="CW91" s="881" t="n"/>
      <c r="CX91" s="881" t="n"/>
      <c r="CY91" s="881" t="n"/>
      <c r="CZ91" s="881" t="n"/>
      <c r="DA91" s="881" t="n"/>
      <c r="DB91" s="881" t="n"/>
      <c r="DC91" s="881" t="n"/>
      <c r="DD91" s="881" t="n"/>
      <c r="DE91" s="881" t="n"/>
      <c r="DF91" s="881" t="n"/>
      <c r="DG91" s="881" t="n"/>
      <c r="DH91" s="881" t="n"/>
      <c r="DI91" s="881" t="n"/>
      <c r="DJ91" s="881" t="n"/>
      <c r="DK91" s="881" t="n"/>
      <c r="DL91" s="881" t="n"/>
      <c r="DM91" s="881" t="n"/>
      <c r="DN91" s="882" t="n"/>
    </row>
    <row r="92" ht="13.5" customHeight="1" s="820">
      <c r="A92" s="361" t="n">
        <v>567</v>
      </c>
      <c r="B92" s="332" t="inlineStr">
        <is>
          <t>567.定位凸台 Y=</t>
        </is>
      </c>
      <c r="C92" s="639" t="n">
        <v>1</v>
      </c>
      <c r="D92" s="639" t="inlineStr">
        <is>
          <t>Y</t>
        </is>
      </c>
      <c r="E92" s="639" t="inlineStr">
        <is>
          <t>端面</t>
        </is>
      </c>
      <c r="F92" s="878" t="n">
        <v>-189</v>
      </c>
      <c r="G92" s="22" t="n">
        <v>1</v>
      </c>
      <c r="H92" s="411" t="n">
        <v>0.3</v>
      </c>
      <c r="I92" s="412" t="n">
        <v>-0.5</v>
      </c>
      <c r="J92" s="879" t="n">
        <v>-190</v>
      </c>
      <c r="K92" s="320" t="n">
        <v>-190.146</v>
      </c>
      <c r="L92" s="22">
        <f>IF(G92=0,"",IF(J$8=J$7,IF(F92&gt;0,IF(C92=1,G92-ROUND(J92-K92,2),G92-ROUND(K92-J92,2)),IF(C92=1,G92-ROUND(K92-J92,2),G92-ROUND(J92-K92,2))),IF(J$8&lt;&gt;J$7,IF(F92&gt;0,IF(C92=1,ROUND(K92-J92,2),ROUND(J92-K92,2)),IF(C92=1,ROUND(J92-K92,2),ROUND(K92-J92,2))))))</f>
        <v/>
      </c>
      <c r="M92" s="200">
        <f>IF(COUNTBLANK(F92)=1,"",IF(C92=0,ROUND(K92-J92,2),IF(C92=1,IF(F92&gt;0,ROUND(J92-K92,2),ROUND(K92-J92,2)),IF(C92=2,IF(F92&gt;0,ROUND(J92-K92,2),ROUND(K92-J92,2))))))</f>
        <v/>
      </c>
      <c r="N92" s="200" t="n">
        <v>-0.18</v>
      </c>
      <c r="O92" s="235">
        <f>IF(AND(H92&gt;=M92,M92&gt;=I92),"OK","NG")</f>
        <v/>
      </c>
      <c r="P92" s="151" t="n"/>
      <c r="Q92" s="145" t="n">
        <v>567</v>
      </c>
      <c r="R92" s="880">
        <f>IF(C92=0,F92,IF(F92&gt;0,IF(C92=1,F92+G92,F92-G92),IF(C92=1,F92-G92,F92+G92)))</f>
        <v/>
      </c>
      <c r="S92" s="320" t="n">
        <v>-190.146</v>
      </c>
      <c r="T92" s="320" t="n">
        <v>-190.182</v>
      </c>
      <c r="U92" s="881" t="n"/>
      <c r="V92" s="881" t="n"/>
      <c r="W92" s="881" t="n"/>
      <c r="X92" s="881" t="n"/>
      <c r="Y92" s="881" t="n"/>
      <c r="Z92" s="881" t="n"/>
      <c r="AA92" s="881" t="n"/>
      <c r="AB92" s="881" t="n"/>
      <c r="AC92" s="881" t="n"/>
      <c r="AD92" s="881" t="n"/>
      <c r="AE92" s="881" t="n"/>
      <c r="AF92" s="881" t="n"/>
      <c r="AG92" s="881" t="n"/>
      <c r="AH92" s="881" t="n"/>
      <c r="AI92" s="881" t="n"/>
      <c r="AJ92" s="881" t="n"/>
      <c r="AK92" s="881" t="n"/>
      <c r="AL92" s="881" t="n"/>
      <c r="AM92" s="881" t="n"/>
      <c r="AN92" s="881" t="n"/>
      <c r="AO92" s="881" t="n"/>
      <c r="AP92" s="881" t="n"/>
      <c r="AQ92" s="881" t="n"/>
      <c r="AR92" s="881" t="n"/>
      <c r="AS92" s="881" t="n"/>
      <c r="AT92" s="881" t="n"/>
      <c r="AU92" s="881" t="n"/>
      <c r="AV92" s="881" t="n"/>
      <c r="AW92" s="881" t="n"/>
      <c r="AX92" s="881" t="n"/>
      <c r="AY92" s="881" t="n"/>
      <c r="AZ92" s="881" t="n"/>
      <c r="BA92" s="881" t="n"/>
      <c r="BB92" s="881" t="n"/>
      <c r="BC92" s="881" t="n"/>
      <c r="BD92" s="881" t="n"/>
      <c r="BE92" s="881" t="n"/>
      <c r="BF92" s="881" t="n"/>
      <c r="BG92" s="881" t="n"/>
      <c r="BH92" s="881" t="n"/>
      <c r="BI92" s="881" t="n"/>
      <c r="BJ92" s="881" t="n"/>
      <c r="BK92" s="881" t="n"/>
      <c r="BL92" s="881" t="n"/>
      <c r="BM92" s="881" t="n"/>
      <c r="BN92" s="881" t="n"/>
      <c r="BO92" s="881" t="n"/>
      <c r="BP92" s="881" t="n"/>
      <c r="BQ92" s="881" t="n"/>
      <c r="BR92" s="881" t="n"/>
      <c r="BS92" s="881" t="n"/>
      <c r="BT92" s="881" t="n"/>
      <c r="BU92" s="881" t="n"/>
      <c r="BV92" s="881" t="n"/>
      <c r="BW92" s="881" t="n"/>
      <c r="BX92" s="881" t="n"/>
      <c r="BY92" s="881" t="n"/>
      <c r="BZ92" s="881" t="n"/>
      <c r="CA92" s="881" t="n"/>
      <c r="CB92" s="881" t="n"/>
      <c r="CC92" s="881" t="n"/>
      <c r="CD92" s="881" t="n"/>
      <c r="CE92" s="881" t="n"/>
      <c r="CF92" s="881" t="n"/>
      <c r="CG92" s="881" t="n"/>
      <c r="CH92" s="881" t="n"/>
      <c r="CI92" s="881" t="n"/>
      <c r="CJ92" s="881" t="n"/>
      <c r="CK92" s="881" t="n"/>
      <c r="CL92" s="881" t="n"/>
      <c r="CM92" s="881" t="n"/>
      <c r="CN92" s="881" t="n"/>
      <c r="CO92" s="881" t="n"/>
      <c r="CP92" s="881" t="n"/>
      <c r="CQ92" s="881" t="n"/>
      <c r="CR92" s="881" t="n"/>
      <c r="CS92" s="881" t="n"/>
      <c r="CT92" s="881" t="n"/>
      <c r="CU92" s="881" t="n"/>
      <c r="CV92" s="881" t="n"/>
      <c r="CW92" s="881" t="n"/>
      <c r="CX92" s="881" t="n"/>
      <c r="CY92" s="881" t="n"/>
      <c r="CZ92" s="881" t="n"/>
      <c r="DA92" s="881" t="n"/>
      <c r="DB92" s="881" t="n"/>
      <c r="DC92" s="881" t="n"/>
      <c r="DD92" s="881" t="n"/>
      <c r="DE92" s="881" t="n"/>
      <c r="DF92" s="881" t="n"/>
      <c r="DG92" s="881" t="n"/>
      <c r="DH92" s="881" t="n"/>
      <c r="DI92" s="881" t="n"/>
      <c r="DJ92" s="881" t="n"/>
      <c r="DK92" s="881" t="n"/>
      <c r="DL92" s="881" t="n"/>
      <c r="DM92" s="881" t="n"/>
      <c r="DN92" s="882" t="n"/>
    </row>
    <row r="93" ht="13.5" customHeight="1" s="820">
      <c r="A93" s="361" t="n">
        <v>568</v>
      </c>
      <c r="B93" s="332" t="inlineStr">
        <is>
          <t>568.定位凸台 Y=</t>
        </is>
      </c>
      <c r="C93" s="639" t="n">
        <v>1</v>
      </c>
      <c r="D93" s="639" t="inlineStr">
        <is>
          <t>Y</t>
        </is>
      </c>
      <c r="E93" s="639" t="inlineStr">
        <is>
          <t>端面</t>
        </is>
      </c>
      <c r="F93" s="878" t="n">
        <v>-189</v>
      </c>
      <c r="G93" s="22" t="n">
        <v>1</v>
      </c>
      <c r="H93" s="411" t="n">
        <v>0.3</v>
      </c>
      <c r="I93" s="412" t="n">
        <v>-0.5</v>
      </c>
      <c r="J93" s="879" t="n">
        <v>-190</v>
      </c>
      <c r="K93" s="320" t="n">
        <v>-190.141</v>
      </c>
      <c r="L93" s="22">
        <f>IF(G93=0,"",IF(J$8=J$7,IF(F93&gt;0,IF(C93=1,G93-ROUND(J93-K93,2),G93-ROUND(K93-J93,2)),IF(C93=1,G93-ROUND(K93-J93,2),G93-ROUND(J93-K93,2))),IF(J$8&lt;&gt;J$7,IF(F93&gt;0,IF(C93=1,ROUND(K93-J93,2),ROUND(J93-K93,2)),IF(C93=1,ROUND(J93-K93,2),ROUND(K93-J93,2))))))</f>
        <v/>
      </c>
      <c r="M93" s="200">
        <f>IF(COUNTBLANK(F93)=1,"",IF(C93=0,ROUND(K93-J93,2),IF(C93=1,IF(F93&gt;0,ROUND(J93-K93,2),ROUND(K93-J93,2)),IF(C93=2,IF(F93&gt;0,ROUND(J93-K93,2),ROUND(K93-J93,2))))))</f>
        <v/>
      </c>
      <c r="N93" s="200" t="n">
        <v>-0.18</v>
      </c>
      <c r="O93" s="235">
        <f>IF(AND(H93&gt;=M93,M93&gt;=I93),"OK","NG")</f>
        <v/>
      </c>
      <c r="P93" s="151" t="n"/>
      <c r="Q93" s="145" t="n">
        <v>568</v>
      </c>
      <c r="R93" s="880">
        <f>IF(C93=0,F93,IF(F93&gt;0,IF(C93=1,F93+G93,F93-G93),IF(C93=1,F93-G93,F93+G93)))</f>
        <v/>
      </c>
      <c r="S93" s="320" t="n">
        <v>-190.141</v>
      </c>
      <c r="T93" s="320" t="n">
        <v>-190.181</v>
      </c>
      <c r="U93" s="881" t="n"/>
      <c r="V93" s="881" t="n"/>
      <c r="W93" s="881" t="n"/>
      <c r="X93" s="881" t="n"/>
      <c r="Y93" s="881" t="n"/>
      <c r="Z93" s="881" t="n"/>
      <c r="AA93" s="881" t="n"/>
      <c r="AB93" s="881" t="n"/>
      <c r="AC93" s="881" t="n"/>
      <c r="AD93" s="881" t="n"/>
      <c r="AE93" s="881" t="n"/>
      <c r="AF93" s="881" t="n"/>
      <c r="AG93" s="881" t="n"/>
      <c r="AH93" s="881" t="n"/>
      <c r="AI93" s="881" t="n"/>
      <c r="AJ93" s="881" t="n"/>
      <c r="AK93" s="881" t="n"/>
      <c r="AL93" s="881" t="n"/>
      <c r="AM93" s="881" t="n"/>
      <c r="AN93" s="881" t="n"/>
      <c r="AO93" s="881" t="n"/>
      <c r="AP93" s="881" t="n"/>
      <c r="AQ93" s="881" t="n"/>
      <c r="AR93" s="881" t="n"/>
      <c r="AS93" s="881" t="n"/>
      <c r="AT93" s="881" t="n"/>
      <c r="AU93" s="881" t="n"/>
      <c r="AV93" s="881" t="n"/>
      <c r="AW93" s="881" t="n"/>
      <c r="AX93" s="881" t="n"/>
      <c r="AY93" s="881" t="n"/>
      <c r="AZ93" s="881" t="n"/>
      <c r="BA93" s="881" t="n"/>
      <c r="BB93" s="881" t="n"/>
      <c r="BC93" s="881" t="n"/>
      <c r="BD93" s="881" t="n"/>
      <c r="BE93" s="881" t="n"/>
      <c r="BF93" s="881" t="n"/>
      <c r="BG93" s="881" t="n"/>
      <c r="BH93" s="881" t="n"/>
      <c r="BI93" s="881" t="n"/>
      <c r="BJ93" s="881" t="n"/>
      <c r="BK93" s="881" t="n"/>
      <c r="BL93" s="881" t="n"/>
      <c r="BM93" s="881" t="n"/>
      <c r="BN93" s="881" t="n"/>
      <c r="BO93" s="881" t="n"/>
      <c r="BP93" s="881" t="n"/>
      <c r="BQ93" s="881" t="n"/>
      <c r="BR93" s="881" t="n"/>
      <c r="BS93" s="881" t="n"/>
      <c r="BT93" s="881" t="n"/>
      <c r="BU93" s="881" t="n"/>
      <c r="BV93" s="881" t="n"/>
      <c r="BW93" s="881" t="n"/>
      <c r="BX93" s="881" t="n"/>
      <c r="BY93" s="881" t="n"/>
      <c r="BZ93" s="881" t="n"/>
      <c r="CA93" s="881" t="n"/>
      <c r="CB93" s="881" t="n"/>
      <c r="CC93" s="881" t="n"/>
      <c r="CD93" s="881" t="n"/>
      <c r="CE93" s="881" t="n"/>
      <c r="CF93" s="881" t="n"/>
      <c r="CG93" s="881" t="n"/>
      <c r="CH93" s="881" t="n"/>
      <c r="CI93" s="881" t="n"/>
      <c r="CJ93" s="881" t="n"/>
      <c r="CK93" s="881" t="n"/>
      <c r="CL93" s="881" t="n"/>
      <c r="CM93" s="881" t="n"/>
      <c r="CN93" s="881" t="n"/>
      <c r="CO93" s="881" t="n"/>
      <c r="CP93" s="881" t="n"/>
      <c r="CQ93" s="881" t="n"/>
      <c r="CR93" s="881" t="n"/>
      <c r="CS93" s="881" t="n"/>
      <c r="CT93" s="881" t="n"/>
      <c r="CU93" s="881" t="n"/>
      <c r="CV93" s="881" t="n"/>
      <c r="CW93" s="881" t="n"/>
      <c r="CX93" s="881" t="n"/>
      <c r="CY93" s="881" t="n"/>
      <c r="CZ93" s="881" t="n"/>
      <c r="DA93" s="881" t="n"/>
      <c r="DB93" s="881" t="n"/>
      <c r="DC93" s="881" t="n"/>
      <c r="DD93" s="881" t="n"/>
      <c r="DE93" s="881" t="n"/>
      <c r="DF93" s="881" t="n"/>
      <c r="DG93" s="881" t="n"/>
      <c r="DH93" s="881" t="n"/>
      <c r="DI93" s="881" t="n"/>
      <c r="DJ93" s="881" t="n"/>
      <c r="DK93" s="881" t="n"/>
      <c r="DL93" s="881" t="n"/>
      <c r="DM93" s="881" t="n"/>
      <c r="DN93" s="882" t="n"/>
    </row>
    <row r="94" ht="13.5" customHeight="1" s="820">
      <c r="A94" s="361" t="n">
        <v>569</v>
      </c>
      <c r="B94" s="332" t="inlineStr">
        <is>
          <t>569.导向装配孔 Y=</t>
        </is>
      </c>
      <c r="C94" s="639" t="n">
        <v>1</v>
      </c>
      <c r="D94" s="639" t="inlineStr">
        <is>
          <t>Y</t>
        </is>
      </c>
      <c r="E94" s="639" t="inlineStr">
        <is>
          <t>端面</t>
        </is>
      </c>
      <c r="F94" s="878" t="n">
        <v>-189</v>
      </c>
      <c r="G94" s="22" t="n">
        <v>1</v>
      </c>
      <c r="H94" s="411" t="n">
        <v>0.3</v>
      </c>
      <c r="I94" s="412" t="n">
        <v>-0.5</v>
      </c>
      <c r="J94" s="879" t="n">
        <v>-190</v>
      </c>
      <c r="K94" s="320" t="n">
        <v>-190.132</v>
      </c>
      <c r="L94" s="22">
        <f>IF(G94=0,"",IF(J$8=J$7,IF(F94&gt;0,IF(C94=1,G94-ROUND(J94-K94,2),G94-ROUND(K94-J94,2)),IF(C94=1,G94-ROUND(K94-J94,2),G94-ROUND(J94-K94,2))),IF(J$8&lt;&gt;J$7,IF(F94&gt;0,IF(C94=1,ROUND(K94-J94,2),ROUND(J94-K94,2)),IF(C94=1,ROUND(J94-K94,2),ROUND(K94-J94,2))))))</f>
        <v/>
      </c>
      <c r="M94" s="200">
        <f>IF(COUNTBLANK(F94)=1,"",IF(C94=0,ROUND(K94-J94,2),IF(C94=1,IF(F94&gt;0,ROUND(J94-K94,2),ROUND(K94-J94,2)),IF(C94=2,IF(F94&gt;0,ROUND(J94-K94,2),ROUND(K94-J94,2))))))</f>
        <v/>
      </c>
      <c r="N94" s="200" t="n">
        <v>-0.17</v>
      </c>
      <c r="O94" s="235">
        <f>IF(AND(H94&gt;=M94,M94&gt;=I94),"OK","NG")</f>
        <v/>
      </c>
      <c r="P94" s="151" t="n"/>
      <c r="Q94" s="145" t="n">
        <v>569</v>
      </c>
      <c r="R94" s="880">
        <f>IF(C94=0,F94,IF(F94&gt;0,IF(C94=1,F94+G94,F94-G94),IF(C94=1,F94-G94,F94+G94)))</f>
        <v/>
      </c>
      <c r="S94" s="320" t="n">
        <v>-190.132</v>
      </c>
      <c r="T94" s="320" t="n">
        <v>-190.166</v>
      </c>
      <c r="U94" s="881" t="n"/>
      <c r="V94" s="881" t="n"/>
      <c r="W94" s="881" t="n"/>
      <c r="X94" s="881" t="n"/>
      <c r="Y94" s="881" t="n"/>
      <c r="Z94" s="881" t="n"/>
      <c r="AA94" s="881" t="n"/>
      <c r="AB94" s="881" t="n"/>
      <c r="AC94" s="881" t="n"/>
      <c r="AD94" s="881" t="n"/>
      <c r="AE94" s="881" t="n"/>
      <c r="AF94" s="881" t="n"/>
      <c r="AG94" s="881" t="n"/>
      <c r="AH94" s="881" t="n"/>
      <c r="AI94" s="881" t="n"/>
      <c r="AJ94" s="881" t="n"/>
      <c r="AK94" s="881" t="n"/>
      <c r="AL94" s="881" t="n"/>
      <c r="AM94" s="881" t="n"/>
      <c r="AN94" s="881" t="n"/>
      <c r="AO94" s="881" t="n"/>
      <c r="AP94" s="881" t="n"/>
      <c r="AQ94" s="881" t="n"/>
      <c r="AR94" s="881" t="n"/>
      <c r="AS94" s="881" t="n"/>
      <c r="AT94" s="881" t="n"/>
      <c r="AU94" s="881" t="n"/>
      <c r="AV94" s="881" t="n"/>
      <c r="AW94" s="881" t="n"/>
      <c r="AX94" s="881" t="n"/>
      <c r="AY94" s="881" t="n"/>
      <c r="AZ94" s="881" t="n"/>
      <c r="BA94" s="881" t="n"/>
      <c r="BB94" s="881" t="n"/>
      <c r="BC94" s="881" t="n"/>
      <c r="BD94" s="881" t="n"/>
      <c r="BE94" s="881" t="n"/>
      <c r="BF94" s="881" t="n"/>
      <c r="BG94" s="881" t="n"/>
      <c r="BH94" s="881" t="n"/>
      <c r="BI94" s="881" t="n"/>
      <c r="BJ94" s="881" t="n"/>
      <c r="BK94" s="881" t="n"/>
      <c r="BL94" s="881" t="n"/>
      <c r="BM94" s="881" t="n"/>
      <c r="BN94" s="881" t="n"/>
      <c r="BO94" s="881" t="n"/>
      <c r="BP94" s="881" t="n"/>
      <c r="BQ94" s="881" t="n"/>
      <c r="BR94" s="881" t="n"/>
      <c r="BS94" s="881" t="n"/>
      <c r="BT94" s="881" t="n"/>
      <c r="BU94" s="881" t="n"/>
      <c r="BV94" s="881" t="n"/>
      <c r="BW94" s="881" t="n"/>
      <c r="BX94" s="881" t="n"/>
      <c r="BY94" s="881" t="n"/>
      <c r="BZ94" s="881" t="n"/>
      <c r="CA94" s="881" t="n"/>
      <c r="CB94" s="881" t="n"/>
      <c r="CC94" s="881" t="n"/>
      <c r="CD94" s="881" t="n"/>
      <c r="CE94" s="881" t="n"/>
      <c r="CF94" s="881" t="n"/>
      <c r="CG94" s="881" t="n"/>
      <c r="CH94" s="881" t="n"/>
      <c r="CI94" s="881" t="n"/>
      <c r="CJ94" s="881" t="n"/>
      <c r="CK94" s="881" t="n"/>
      <c r="CL94" s="881" t="n"/>
      <c r="CM94" s="881" t="n"/>
      <c r="CN94" s="881" t="n"/>
      <c r="CO94" s="881" t="n"/>
      <c r="CP94" s="881" t="n"/>
      <c r="CQ94" s="881" t="n"/>
      <c r="CR94" s="881" t="n"/>
      <c r="CS94" s="881" t="n"/>
      <c r="CT94" s="881" t="n"/>
      <c r="CU94" s="881" t="n"/>
      <c r="CV94" s="881" t="n"/>
      <c r="CW94" s="881" t="n"/>
      <c r="CX94" s="881" t="n"/>
      <c r="CY94" s="881" t="n"/>
      <c r="CZ94" s="881" t="n"/>
      <c r="DA94" s="881" t="n"/>
      <c r="DB94" s="881" t="n"/>
      <c r="DC94" s="881" t="n"/>
      <c r="DD94" s="881" t="n"/>
      <c r="DE94" s="881" t="n"/>
      <c r="DF94" s="881" t="n"/>
      <c r="DG94" s="881" t="n"/>
      <c r="DH94" s="881" t="n"/>
      <c r="DI94" s="881" t="n"/>
      <c r="DJ94" s="881" t="n"/>
      <c r="DK94" s="881" t="n"/>
      <c r="DL94" s="881" t="n"/>
      <c r="DM94" s="881" t="n"/>
      <c r="DN94" s="882" t="n"/>
    </row>
    <row r="95" ht="13.5" customHeight="1" s="820">
      <c r="A95" s="361" t="n">
        <v>570</v>
      </c>
      <c r="B95" s="332" t="inlineStr">
        <is>
          <t>570.油泵定位孔 Y=</t>
        </is>
      </c>
      <c r="C95" s="639" t="n">
        <v>1</v>
      </c>
      <c r="D95" s="639" t="inlineStr">
        <is>
          <t>Y</t>
        </is>
      </c>
      <c r="E95" s="639" t="inlineStr">
        <is>
          <t>端面</t>
        </is>
      </c>
      <c r="F95" s="878" t="n">
        <v>-171.5</v>
      </c>
      <c r="G95" s="22" t="n"/>
      <c r="H95" s="411" t="n">
        <v>0.3</v>
      </c>
      <c r="I95" s="412" t="n">
        <v>-0.5</v>
      </c>
      <c r="J95" s="879" t="n">
        <v>-171.5</v>
      </c>
      <c r="K95" s="320" t="n">
        <v>-171.637</v>
      </c>
      <c r="L95" s="22">
        <f>IF(G95=0,"",IF(J$8=J$7,IF(F95&gt;0,IF(C95=1,G95-ROUND(J95-K95,2),G95-ROUND(K95-J95,2)),IF(C95=1,G95-ROUND(K95-J95,2),G95-ROUND(J95-K95,2))),IF(J$8&lt;&gt;J$7,IF(F95&gt;0,IF(C95=1,ROUND(K95-J95,2),ROUND(J95-K95,2)),IF(C95=1,ROUND(J95-K95,2),ROUND(K95-J95,2))))))</f>
        <v/>
      </c>
      <c r="M95" s="200">
        <f>IF(COUNTBLANK(F95)=1,"",IF(C95=0,ROUND(K95-J95,2),IF(C95=1,IF(F95&gt;0,ROUND(J95-K95,2),ROUND(K95-J95,2)),IF(C95=2,IF(F95&gt;0,ROUND(J95-K95,2),ROUND(K95-J95,2))))))</f>
        <v/>
      </c>
      <c r="N95" s="200" t="n">
        <v>-0.17</v>
      </c>
      <c r="O95" s="235">
        <f>IF(AND(H95&gt;=M95,M95&gt;=I95),"OK","NG")</f>
        <v/>
      </c>
      <c r="P95" s="151" t="n"/>
      <c r="Q95" s="145" t="n">
        <v>570</v>
      </c>
      <c r="R95" s="880">
        <f>IF(C95=0,F95,IF(F95&gt;0,IF(C95=1,F95+G95,F95-G95),IF(C95=1,F95-G95,F95+G95)))</f>
        <v/>
      </c>
      <c r="S95" s="320" t="n">
        <v>-171.637</v>
      </c>
      <c r="T95" s="320" t="n">
        <v>-171.674</v>
      </c>
      <c r="U95" s="881" t="n"/>
      <c r="V95" s="881" t="n"/>
      <c r="W95" s="881" t="n"/>
      <c r="X95" s="881" t="n"/>
      <c r="Y95" s="881" t="n"/>
      <c r="Z95" s="881" t="n"/>
      <c r="AA95" s="881" t="n"/>
      <c r="AB95" s="881" t="n"/>
      <c r="AC95" s="881" t="n"/>
      <c r="AD95" s="881" t="n"/>
      <c r="AE95" s="881" t="n"/>
      <c r="AF95" s="881" t="n"/>
      <c r="AG95" s="881" t="n"/>
      <c r="AH95" s="881" t="n"/>
      <c r="AI95" s="881" t="n"/>
      <c r="AJ95" s="881" t="n"/>
      <c r="AK95" s="881" t="n"/>
      <c r="AL95" s="881" t="n"/>
      <c r="AM95" s="881" t="n"/>
      <c r="AN95" s="881" t="n"/>
      <c r="AO95" s="881" t="n"/>
      <c r="AP95" s="881" t="n"/>
      <c r="AQ95" s="881" t="n"/>
      <c r="AR95" s="881" t="n"/>
      <c r="AS95" s="881" t="n"/>
      <c r="AT95" s="881" t="n"/>
      <c r="AU95" s="881" t="n"/>
      <c r="AV95" s="881" t="n"/>
      <c r="AW95" s="881" t="n"/>
      <c r="AX95" s="881" t="n"/>
      <c r="AY95" s="881" t="n"/>
      <c r="AZ95" s="881" t="n"/>
      <c r="BA95" s="881" t="n"/>
      <c r="BB95" s="881" t="n"/>
      <c r="BC95" s="881" t="n"/>
      <c r="BD95" s="881" t="n"/>
      <c r="BE95" s="881" t="n"/>
      <c r="BF95" s="881" t="n"/>
      <c r="BG95" s="881" t="n"/>
      <c r="BH95" s="881" t="n"/>
      <c r="BI95" s="881" t="n"/>
      <c r="BJ95" s="881" t="n"/>
      <c r="BK95" s="881" t="n"/>
      <c r="BL95" s="881" t="n"/>
      <c r="BM95" s="881" t="n"/>
      <c r="BN95" s="881" t="n"/>
      <c r="BO95" s="881" t="n"/>
      <c r="BP95" s="881" t="n"/>
      <c r="BQ95" s="881" t="n"/>
      <c r="BR95" s="881" t="n"/>
      <c r="BS95" s="881" t="n"/>
      <c r="BT95" s="881" t="n"/>
      <c r="BU95" s="881" t="n"/>
      <c r="BV95" s="881" t="n"/>
      <c r="BW95" s="881" t="n"/>
      <c r="BX95" s="881" t="n"/>
      <c r="BY95" s="881" t="n"/>
      <c r="BZ95" s="881" t="n"/>
      <c r="CA95" s="881" t="n"/>
      <c r="CB95" s="881" t="n"/>
      <c r="CC95" s="881" t="n"/>
      <c r="CD95" s="881" t="n"/>
      <c r="CE95" s="881" t="n"/>
      <c r="CF95" s="881" t="n"/>
      <c r="CG95" s="881" t="n"/>
      <c r="CH95" s="881" t="n"/>
      <c r="CI95" s="881" t="n"/>
      <c r="CJ95" s="881" t="n"/>
      <c r="CK95" s="881" t="n"/>
      <c r="CL95" s="881" t="n"/>
      <c r="CM95" s="881" t="n"/>
      <c r="CN95" s="881" t="n"/>
      <c r="CO95" s="881" t="n"/>
      <c r="CP95" s="881" t="n"/>
      <c r="CQ95" s="881" t="n"/>
      <c r="CR95" s="881" t="n"/>
      <c r="CS95" s="881" t="n"/>
      <c r="CT95" s="881" t="n"/>
      <c r="CU95" s="881" t="n"/>
      <c r="CV95" s="881" t="n"/>
      <c r="CW95" s="881" t="n"/>
      <c r="CX95" s="881" t="n"/>
      <c r="CY95" s="881" t="n"/>
      <c r="CZ95" s="881" t="n"/>
      <c r="DA95" s="881" t="n"/>
      <c r="DB95" s="881" t="n"/>
      <c r="DC95" s="881" t="n"/>
      <c r="DD95" s="881" t="n"/>
      <c r="DE95" s="881" t="n"/>
      <c r="DF95" s="881" t="n"/>
      <c r="DG95" s="881" t="n"/>
      <c r="DH95" s="881" t="n"/>
      <c r="DI95" s="881" t="n"/>
      <c r="DJ95" s="881" t="n"/>
      <c r="DK95" s="881" t="n"/>
      <c r="DL95" s="881" t="n"/>
      <c r="DM95" s="881" t="n"/>
      <c r="DN95" s="882" t="n"/>
    </row>
    <row r="96" ht="13.5" customHeight="1" s="820">
      <c r="A96" s="361" t="n">
        <v>571</v>
      </c>
      <c r="B96" s="332" t="inlineStr">
        <is>
          <t>571.油泵安装面 Y=</t>
        </is>
      </c>
      <c r="C96" s="639" t="n">
        <v>1</v>
      </c>
      <c r="D96" s="639" t="inlineStr">
        <is>
          <t>Y</t>
        </is>
      </c>
      <c r="E96" s="639" t="inlineStr">
        <is>
          <t>端面</t>
        </is>
      </c>
      <c r="F96" s="878" t="n">
        <v>-171</v>
      </c>
      <c r="G96" s="22" t="n">
        <v>1</v>
      </c>
      <c r="H96" s="411" t="n">
        <v>0.3</v>
      </c>
      <c r="I96" s="412" t="n">
        <v>-0.5</v>
      </c>
      <c r="J96" s="879" t="n">
        <v>-172</v>
      </c>
      <c r="K96" s="320" t="n">
        <v>-171.958</v>
      </c>
      <c r="L96" s="22">
        <f>IF(G96=0,"",IF(J$8=J$7,IF(F96&gt;0,IF(C96=1,G96-ROUND(J96-K96,2),G96-ROUND(K96-J96,2)),IF(C96=1,G96-ROUND(K96-J96,2),G96-ROUND(J96-K96,2))),IF(J$8&lt;&gt;J$7,IF(F96&gt;0,IF(C96=1,ROUND(K96-J96,2),ROUND(J96-K96,2)),IF(C96=1,ROUND(J96-K96,2),ROUND(K96-J96,2))))))</f>
        <v/>
      </c>
      <c r="M96" s="200">
        <f>IF(COUNTBLANK(F96)=1,"",IF(C96=0,ROUND(K96-J96,2),IF(C96=1,IF(F96&gt;0,ROUND(J96-K96,2),ROUND(K96-J96,2)),IF(C96=2,IF(F96&gt;0,ROUND(J96-K96,2),ROUND(K96-J96,2))))))</f>
        <v/>
      </c>
      <c r="N96" s="200" t="n">
        <v>0.03</v>
      </c>
      <c r="O96" s="235">
        <f>IF(AND(H96&gt;=M96,M96&gt;=I96),"OK","NG")</f>
        <v/>
      </c>
      <c r="P96" s="151" t="n"/>
      <c r="Q96" s="145" t="n">
        <v>571</v>
      </c>
      <c r="R96" s="880">
        <f>IF(C96=0,F96,IF(F96&gt;0,IF(C96=1,F96+G96,F96-G96),IF(C96=1,F96-G96,F96+G96)))</f>
        <v/>
      </c>
      <c r="S96" s="320" t="n">
        <v>-171.958</v>
      </c>
      <c r="T96" s="320" t="n">
        <v>-171.968</v>
      </c>
      <c r="U96" s="881" t="n"/>
      <c r="V96" s="881" t="n"/>
      <c r="W96" s="881" t="n"/>
      <c r="X96" s="881" t="n"/>
      <c r="Y96" s="881" t="n"/>
      <c r="Z96" s="881" t="n"/>
      <c r="AA96" s="881" t="n"/>
      <c r="AB96" s="881" t="n"/>
      <c r="AC96" s="881" t="n"/>
      <c r="AD96" s="881" t="n"/>
      <c r="AE96" s="881" t="n"/>
      <c r="AF96" s="881" t="n"/>
      <c r="AG96" s="881" t="n"/>
      <c r="AH96" s="881" t="n"/>
      <c r="AI96" s="881" t="n"/>
      <c r="AJ96" s="881" t="n"/>
      <c r="AK96" s="881" t="n"/>
      <c r="AL96" s="881" t="n"/>
      <c r="AM96" s="881" t="n"/>
      <c r="AN96" s="881" t="n"/>
      <c r="AO96" s="881" t="n"/>
      <c r="AP96" s="881" t="n"/>
      <c r="AQ96" s="881" t="n"/>
      <c r="AR96" s="881" t="n"/>
      <c r="AS96" s="881" t="n"/>
      <c r="AT96" s="881" t="n"/>
      <c r="AU96" s="881" t="n"/>
      <c r="AV96" s="881" t="n"/>
      <c r="AW96" s="881" t="n"/>
      <c r="AX96" s="881" t="n"/>
      <c r="AY96" s="881" t="n"/>
      <c r="AZ96" s="881" t="n"/>
      <c r="BA96" s="881" t="n"/>
      <c r="BB96" s="881" t="n"/>
      <c r="BC96" s="881" t="n"/>
      <c r="BD96" s="881" t="n"/>
      <c r="BE96" s="881" t="n"/>
      <c r="BF96" s="881" t="n"/>
      <c r="BG96" s="881" t="n"/>
      <c r="BH96" s="881" t="n"/>
      <c r="BI96" s="881" t="n"/>
      <c r="BJ96" s="881" t="n"/>
      <c r="BK96" s="881" t="n"/>
      <c r="BL96" s="881" t="n"/>
      <c r="BM96" s="881" t="n"/>
      <c r="BN96" s="881" t="n"/>
      <c r="BO96" s="881" t="n"/>
      <c r="BP96" s="881" t="n"/>
      <c r="BQ96" s="881" t="n"/>
      <c r="BR96" s="881" t="n"/>
      <c r="BS96" s="881" t="n"/>
      <c r="BT96" s="881" t="n"/>
      <c r="BU96" s="881" t="n"/>
      <c r="BV96" s="881" t="n"/>
      <c r="BW96" s="881" t="n"/>
      <c r="BX96" s="881" t="n"/>
      <c r="BY96" s="881" t="n"/>
      <c r="BZ96" s="881" t="n"/>
      <c r="CA96" s="881" t="n"/>
      <c r="CB96" s="881" t="n"/>
      <c r="CC96" s="881" t="n"/>
      <c r="CD96" s="881" t="n"/>
      <c r="CE96" s="881" t="n"/>
      <c r="CF96" s="881" t="n"/>
      <c r="CG96" s="881" t="n"/>
      <c r="CH96" s="881" t="n"/>
      <c r="CI96" s="881" t="n"/>
      <c r="CJ96" s="881" t="n"/>
      <c r="CK96" s="881" t="n"/>
      <c r="CL96" s="881" t="n"/>
      <c r="CM96" s="881" t="n"/>
      <c r="CN96" s="881" t="n"/>
      <c r="CO96" s="881" t="n"/>
      <c r="CP96" s="881" t="n"/>
      <c r="CQ96" s="881" t="n"/>
      <c r="CR96" s="881" t="n"/>
      <c r="CS96" s="881" t="n"/>
      <c r="CT96" s="881" t="n"/>
      <c r="CU96" s="881" t="n"/>
      <c r="CV96" s="881" t="n"/>
      <c r="CW96" s="881" t="n"/>
      <c r="CX96" s="881" t="n"/>
      <c r="CY96" s="881" t="n"/>
      <c r="CZ96" s="881" t="n"/>
      <c r="DA96" s="881" t="n"/>
      <c r="DB96" s="881" t="n"/>
      <c r="DC96" s="881" t="n"/>
      <c r="DD96" s="881" t="n"/>
      <c r="DE96" s="881" t="n"/>
      <c r="DF96" s="881" t="n"/>
      <c r="DG96" s="881" t="n"/>
      <c r="DH96" s="881" t="n"/>
      <c r="DI96" s="881" t="n"/>
      <c r="DJ96" s="881" t="n"/>
      <c r="DK96" s="881" t="n"/>
      <c r="DL96" s="881" t="n"/>
      <c r="DM96" s="881" t="n"/>
      <c r="DN96" s="882" t="n"/>
    </row>
    <row r="97" ht="13.5" customHeight="1" s="820">
      <c r="A97" s="361" t="n">
        <v>572</v>
      </c>
      <c r="B97" s="332" t="inlineStr">
        <is>
          <t>572.油泵安装面 Y=</t>
        </is>
      </c>
      <c r="C97" s="639" t="n">
        <v>1</v>
      </c>
      <c r="D97" s="639" t="inlineStr">
        <is>
          <t>Y</t>
        </is>
      </c>
      <c r="E97" s="639" t="inlineStr">
        <is>
          <t>端面</t>
        </is>
      </c>
      <c r="F97" s="878" t="n">
        <v>-171</v>
      </c>
      <c r="G97" s="22" t="n">
        <v>1</v>
      </c>
      <c r="H97" s="411" t="n">
        <v>0.3</v>
      </c>
      <c r="I97" s="412" t="n">
        <v>-0.5</v>
      </c>
      <c r="J97" s="879" t="n">
        <v>-172</v>
      </c>
      <c r="K97" s="320" t="n">
        <v>-172.113</v>
      </c>
      <c r="L97" s="22">
        <f>IF(G97=0,"",IF(J$8=J$7,IF(F97&gt;0,IF(C97=1,G97-ROUND(J97-K97,2),G97-ROUND(K97-J97,2)),IF(C97=1,G97-ROUND(K97-J97,2),G97-ROUND(J97-K97,2))),IF(J$8&lt;&gt;J$7,IF(F97&gt;0,IF(C97=1,ROUND(K97-J97,2),ROUND(J97-K97,2)),IF(C97=1,ROUND(J97-K97,2),ROUND(K97-J97,2))))))</f>
        <v/>
      </c>
      <c r="M97" s="200">
        <f>IF(COUNTBLANK(F97)=1,"",IF(C97=0,ROUND(K97-J97,2),IF(C97=1,IF(F97&gt;0,ROUND(J97-K97,2),ROUND(K97-J97,2)),IF(C97=2,IF(F97&gt;0,ROUND(J97-K97,2),ROUND(K97-J97,2))))))</f>
        <v/>
      </c>
      <c r="N97" s="200" t="n">
        <v>-0.13</v>
      </c>
      <c r="O97" s="235">
        <f>IF(AND(H97&gt;=M97,M97&gt;=I97),"OK","NG")</f>
        <v/>
      </c>
      <c r="P97" s="151" t="n"/>
      <c r="Q97" s="145" t="n">
        <v>572</v>
      </c>
      <c r="R97" s="880">
        <f>IF(C97=0,F97,IF(F97&gt;0,IF(C97=1,F97+G97,F97-G97),IF(C97=1,F97-G97,F97+G97)))</f>
        <v/>
      </c>
      <c r="S97" s="320" t="n">
        <v>-172.113</v>
      </c>
      <c r="T97" s="320" t="n">
        <v>-172.129</v>
      </c>
      <c r="U97" s="881" t="n"/>
      <c r="V97" s="881" t="n"/>
      <c r="W97" s="881" t="n"/>
      <c r="X97" s="881" t="n"/>
      <c r="Y97" s="881" t="n"/>
      <c r="Z97" s="881" t="n"/>
      <c r="AA97" s="881" t="n"/>
      <c r="AB97" s="881" t="n"/>
      <c r="AC97" s="881" t="n"/>
      <c r="AD97" s="881" t="n"/>
      <c r="AE97" s="881" t="n"/>
      <c r="AF97" s="881" t="n"/>
      <c r="AG97" s="881" t="n"/>
      <c r="AH97" s="881" t="n"/>
      <c r="AI97" s="881" t="n"/>
      <c r="AJ97" s="881" t="n"/>
      <c r="AK97" s="881" t="n"/>
      <c r="AL97" s="881" t="n"/>
      <c r="AM97" s="881" t="n"/>
      <c r="AN97" s="881" t="n"/>
      <c r="AO97" s="881" t="n"/>
      <c r="AP97" s="881" t="n"/>
      <c r="AQ97" s="881" t="n"/>
      <c r="AR97" s="881" t="n"/>
      <c r="AS97" s="881" t="n"/>
      <c r="AT97" s="881" t="n"/>
      <c r="AU97" s="881" t="n"/>
      <c r="AV97" s="881" t="n"/>
      <c r="AW97" s="881" t="n"/>
      <c r="AX97" s="881" t="n"/>
      <c r="AY97" s="881" t="n"/>
      <c r="AZ97" s="881" t="n"/>
      <c r="BA97" s="881" t="n"/>
      <c r="BB97" s="881" t="n"/>
      <c r="BC97" s="881" t="n"/>
      <c r="BD97" s="881" t="n"/>
      <c r="BE97" s="881" t="n"/>
      <c r="BF97" s="881" t="n"/>
      <c r="BG97" s="881" t="n"/>
      <c r="BH97" s="881" t="n"/>
      <c r="BI97" s="881" t="n"/>
      <c r="BJ97" s="881" t="n"/>
      <c r="BK97" s="881" t="n"/>
      <c r="BL97" s="881" t="n"/>
      <c r="BM97" s="881" t="n"/>
      <c r="BN97" s="881" t="n"/>
      <c r="BO97" s="881" t="n"/>
      <c r="BP97" s="881" t="n"/>
      <c r="BQ97" s="881" t="n"/>
      <c r="BR97" s="881" t="n"/>
      <c r="BS97" s="881" t="n"/>
      <c r="BT97" s="881" t="n"/>
      <c r="BU97" s="881" t="n"/>
      <c r="BV97" s="881" t="n"/>
      <c r="BW97" s="881" t="n"/>
      <c r="BX97" s="881" t="n"/>
      <c r="BY97" s="881" t="n"/>
      <c r="BZ97" s="881" t="n"/>
      <c r="CA97" s="881" t="n"/>
      <c r="CB97" s="881" t="n"/>
      <c r="CC97" s="881" t="n"/>
      <c r="CD97" s="881" t="n"/>
      <c r="CE97" s="881" t="n"/>
      <c r="CF97" s="881" t="n"/>
      <c r="CG97" s="881" t="n"/>
      <c r="CH97" s="881" t="n"/>
      <c r="CI97" s="881" t="n"/>
      <c r="CJ97" s="881" t="n"/>
      <c r="CK97" s="881" t="n"/>
      <c r="CL97" s="881" t="n"/>
      <c r="CM97" s="881" t="n"/>
      <c r="CN97" s="881" t="n"/>
      <c r="CO97" s="881" t="n"/>
      <c r="CP97" s="881" t="n"/>
      <c r="CQ97" s="881" t="n"/>
      <c r="CR97" s="881" t="n"/>
      <c r="CS97" s="881" t="n"/>
      <c r="CT97" s="881" t="n"/>
      <c r="CU97" s="881" t="n"/>
      <c r="CV97" s="881" t="n"/>
      <c r="CW97" s="881" t="n"/>
      <c r="CX97" s="881" t="n"/>
      <c r="CY97" s="881" t="n"/>
      <c r="CZ97" s="881" t="n"/>
      <c r="DA97" s="881" t="n"/>
      <c r="DB97" s="881" t="n"/>
      <c r="DC97" s="881" t="n"/>
      <c r="DD97" s="881" t="n"/>
      <c r="DE97" s="881" t="n"/>
      <c r="DF97" s="881" t="n"/>
      <c r="DG97" s="881" t="n"/>
      <c r="DH97" s="881" t="n"/>
      <c r="DI97" s="881" t="n"/>
      <c r="DJ97" s="881" t="n"/>
      <c r="DK97" s="881" t="n"/>
      <c r="DL97" s="881" t="n"/>
      <c r="DM97" s="881" t="n"/>
      <c r="DN97" s="882" t="n"/>
    </row>
    <row r="98" ht="13.5" customHeight="1" s="820">
      <c r="A98" s="361" t="n">
        <v>573</v>
      </c>
      <c r="B98" s="332" t="inlineStr">
        <is>
          <t>573.油泵安装面 Y=</t>
        </is>
      </c>
      <c r="C98" s="639" t="n">
        <v>1</v>
      </c>
      <c r="D98" s="639" t="inlineStr">
        <is>
          <t>Y</t>
        </is>
      </c>
      <c r="E98" s="639" t="inlineStr">
        <is>
          <t>端面</t>
        </is>
      </c>
      <c r="F98" s="878" t="n">
        <v>-171</v>
      </c>
      <c r="G98" s="22" t="n">
        <v>1</v>
      </c>
      <c r="H98" s="411" t="n">
        <v>0.3</v>
      </c>
      <c r="I98" s="412" t="n">
        <v>-0.5</v>
      </c>
      <c r="J98" s="879" t="n">
        <v>-172</v>
      </c>
      <c r="K98" s="320" t="n">
        <v>-172.083</v>
      </c>
      <c r="L98" s="22">
        <f>IF(G98=0,"",IF(J$8=J$7,IF(F98&gt;0,IF(C98=1,G98-ROUND(J98-K98,2),G98-ROUND(K98-J98,2)),IF(C98=1,G98-ROUND(K98-J98,2),G98-ROUND(J98-K98,2))),IF(J$8&lt;&gt;J$7,IF(F98&gt;0,IF(C98=1,ROUND(K98-J98,2),ROUND(J98-K98,2)),IF(C98=1,ROUND(J98-K98,2),ROUND(K98-J98,2))))))</f>
        <v/>
      </c>
      <c r="M98" s="200">
        <f>IF(COUNTBLANK(F98)=1,"",IF(C98=0,ROUND(K98-J98,2),IF(C98=1,IF(F98&gt;0,ROUND(J98-K98,2),ROUND(K98-J98,2)),IF(C98=2,IF(F98&gt;0,ROUND(J98-K98,2),ROUND(K98-J98,2))))))</f>
        <v/>
      </c>
      <c r="N98" s="200" t="n">
        <v>-0.11</v>
      </c>
      <c r="O98" s="235">
        <f>IF(AND(H98&gt;=M98,M98&gt;=I98),"OK","NG")</f>
        <v/>
      </c>
      <c r="P98" s="151" t="n"/>
      <c r="Q98" s="145" t="n">
        <v>573</v>
      </c>
      <c r="R98" s="880">
        <f>IF(C98=0,F98,IF(F98&gt;0,IF(C98=1,F98+G98,F98-G98),IF(C98=1,F98-G98,F98+G98)))</f>
        <v/>
      </c>
      <c r="S98" s="320" t="n">
        <v>-172.083</v>
      </c>
      <c r="T98" s="320" t="n">
        <v>-172.106</v>
      </c>
      <c r="U98" s="881" t="n"/>
      <c r="V98" s="881" t="n"/>
      <c r="W98" s="881" t="n"/>
      <c r="X98" s="881" t="n"/>
      <c r="Y98" s="881" t="n"/>
      <c r="Z98" s="881" t="n"/>
      <c r="AA98" s="881" t="n"/>
      <c r="AB98" s="881" t="n"/>
      <c r="AC98" s="881" t="n"/>
      <c r="AD98" s="881" t="n"/>
      <c r="AE98" s="881" t="n"/>
      <c r="AF98" s="881" t="n"/>
      <c r="AG98" s="881" t="n"/>
      <c r="AH98" s="881" t="n"/>
      <c r="AI98" s="881" t="n"/>
      <c r="AJ98" s="881" t="n"/>
      <c r="AK98" s="881" t="n"/>
      <c r="AL98" s="881" t="n"/>
      <c r="AM98" s="881" t="n"/>
      <c r="AN98" s="881" t="n"/>
      <c r="AO98" s="881" t="n"/>
      <c r="AP98" s="881" t="n"/>
      <c r="AQ98" s="881" t="n"/>
      <c r="AR98" s="881" t="n"/>
      <c r="AS98" s="881" t="n"/>
      <c r="AT98" s="881" t="n"/>
      <c r="AU98" s="881" t="n"/>
      <c r="AV98" s="881" t="n"/>
      <c r="AW98" s="881" t="n"/>
      <c r="AX98" s="881" t="n"/>
      <c r="AY98" s="881" t="n"/>
      <c r="AZ98" s="881" t="n"/>
      <c r="BA98" s="881" t="n"/>
      <c r="BB98" s="881" t="n"/>
      <c r="BC98" s="881" t="n"/>
      <c r="BD98" s="881" t="n"/>
      <c r="BE98" s="881" t="n"/>
      <c r="BF98" s="881" t="n"/>
      <c r="BG98" s="881" t="n"/>
      <c r="BH98" s="881" t="n"/>
      <c r="BI98" s="881" t="n"/>
      <c r="BJ98" s="881" t="n"/>
      <c r="BK98" s="881" t="n"/>
      <c r="BL98" s="881" t="n"/>
      <c r="BM98" s="881" t="n"/>
      <c r="BN98" s="881" t="n"/>
      <c r="BO98" s="881" t="n"/>
      <c r="BP98" s="881" t="n"/>
      <c r="BQ98" s="881" t="n"/>
      <c r="BR98" s="881" t="n"/>
      <c r="BS98" s="881" t="n"/>
      <c r="BT98" s="881" t="n"/>
      <c r="BU98" s="881" t="n"/>
      <c r="BV98" s="881" t="n"/>
      <c r="BW98" s="881" t="n"/>
      <c r="BX98" s="881" t="n"/>
      <c r="BY98" s="881" t="n"/>
      <c r="BZ98" s="881" t="n"/>
      <c r="CA98" s="881" t="n"/>
      <c r="CB98" s="881" t="n"/>
      <c r="CC98" s="881" t="n"/>
      <c r="CD98" s="881" t="n"/>
      <c r="CE98" s="881" t="n"/>
      <c r="CF98" s="881" t="n"/>
      <c r="CG98" s="881" t="n"/>
      <c r="CH98" s="881" t="n"/>
      <c r="CI98" s="881" t="n"/>
      <c r="CJ98" s="881" t="n"/>
      <c r="CK98" s="881" t="n"/>
      <c r="CL98" s="881" t="n"/>
      <c r="CM98" s="881" t="n"/>
      <c r="CN98" s="881" t="n"/>
      <c r="CO98" s="881" t="n"/>
      <c r="CP98" s="881" t="n"/>
      <c r="CQ98" s="881" t="n"/>
      <c r="CR98" s="881" t="n"/>
      <c r="CS98" s="881" t="n"/>
      <c r="CT98" s="881" t="n"/>
      <c r="CU98" s="881" t="n"/>
      <c r="CV98" s="881" t="n"/>
      <c r="CW98" s="881" t="n"/>
      <c r="CX98" s="881" t="n"/>
      <c r="CY98" s="881" t="n"/>
      <c r="CZ98" s="881" t="n"/>
      <c r="DA98" s="881" t="n"/>
      <c r="DB98" s="881" t="n"/>
      <c r="DC98" s="881" t="n"/>
      <c r="DD98" s="881" t="n"/>
      <c r="DE98" s="881" t="n"/>
      <c r="DF98" s="881" t="n"/>
      <c r="DG98" s="881" t="n"/>
      <c r="DH98" s="881" t="n"/>
      <c r="DI98" s="881" t="n"/>
      <c r="DJ98" s="881" t="n"/>
      <c r="DK98" s="881" t="n"/>
      <c r="DL98" s="881" t="n"/>
      <c r="DM98" s="881" t="n"/>
      <c r="DN98" s="882" t="n"/>
    </row>
    <row r="99" ht="13.5" customHeight="1" s="820">
      <c r="A99" s="361" t="n">
        <v>574</v>
      </c>
      <c r="B99" s="332" t="inlineStr">
        <is>
          <t>574.油泵安装面 Y=</t>
        </is>
      </c>
      <c r="C99" s="639" t="n">
        <v>1</v>
      </c>
      <c r="D99" s="639" t="inlineStr">
        <is>
          <t>Y</t>
        </is>
      </c>
      <c r="E99" s="639" t="inlineStr">
        <is>
          <t>端面</t>
        </is>
      </c>
      <c r="F99" s="878" t="n">
        <v>-171</v>
      </c>
      <c r="G99" s="22" t="n">
        <v>1</v>
      </c>
      <c r="H99" s="411" t="n">
        <v>0.3</v>
      </c>
      <c r="I99" s="412" t="n">
        <v>-0.5</v>
      </c>
      <c r="J99" s="879" t="n">
        <v>-172</v>
      </c>
      <c r="K99" s="320" t="n">
        <v>-172.137</v>
      </c>
      <c r="L99" s="22">
        <f>IF(G99=0,"",IF(J$8=J$7,IF(F99&gt;0,IF(C99=1,G99-ROUND(J99-K99,2),G99-ROUND(K99-J99,2)),IF(C99=1,G99-ROUND(K99-J99,2),G99-ROUND(J99-K99,2))),IF(J$8&lt;&gt;J$7,IF(F99&gt;0,IF(C99=1,ROUND(K99-J99,2),ROUND(J99-K99,2)),IF(C99=1,ROUND(J99-K99,2),ROUND(K99-J99,2))))))</f>
        <v/>
      </c>
      <c r="M99" s="200">
        <f>IF(COUNTBLANK(F99)=1,"",IF(C99=0,ROUND(K99-J99,2),IF(C99=1,IF(F99&gt;0,ROUND(J99-K99,2),ROUND(K99-J99,2)),IF(C99=2,IF(F99&gt;0,ROUND(J99-K99,2),ROUND(K99-J99,2))))))</f>
        <v/>
      </c>
      <c r="N99" s="200" t="n">
        <v>-0.17</v>
      </c>
      <c r="O99" s="235">
        <f>IF(AND(H99&gt;=M99,M99&gt;=I99),"OK","NG")</f>
        <v/>
      </c>
      <c r="P99" s="151" t="n"/>
      <c r="Q99" s="145" t="n">
        <v>574</v>
      </c>
      <c r="R99" s="880">
        <f>IF(C99=0,F99,IF(F99&gt;0,IF(C99=1,F99+G99,F99-G99),IF(C99=1,F99-G99,F99+G99)))</f>
        <v/>
      </c>
      <c r="S99" s="320" t="n">
        <v>-172.137</v>
      </c>
      <c r="T99" s="320" t="n">
        <v>-172.169</v>
      </c>
      <c r="U99" s="881" t="n"/>
      <c r="V99" s="881" t="n"/>
      <c r="W99" s="881" t="n"/>
      <c r="X99" s="881" t="n"/>
      <c r="Y99" s="881" t="n"/>
      <c r="Z99" s="881" t="n"/>
      <c r="AA99" s="881" t="n"/>
      <c r="AB99" s="881" t="n"/>
      <c r="AC99" s="881" t="n"/>
      <c r="AD99" s="881" t="n"/>
      <c r="AE99" s="881" t="n"/>
      <c r="AF99" s="881" t="n"/>
      <c r="AG99" s="881" t="n"/>
      <c r="AH99" s="881" t="n"/>
      <c r="AI99" s="881" t="n"/>
      <c r="AJ99" s="881" t="n"/>
      <c r="AK99" s="881" t="n"/>
      <c r="AL99" s="881" t="n"/>
      <c r="AM99" s="881" t="n"/>
      <c r="AN99" s="881" t="n"/>
      <c r="AO99" s="881" t="n"/>
      <c r="AP99" s="881" t="n"/>
      <c r="AQ99" s="881" t="n"/>
      <c r="AR99" s="881" t="n"/>
      <c r="AS99" s="881" t="n"/>
      <c r="AT99" s="881" t="n"/>
      <c r="AU99" s="881" t="n"/>
      <c r="AV99" s="881" t="n"/>
      <c r="AW99" s="881" t="n"/>
      <c r="AX99" s="881" t="n"/>
      <c r="AY99" s="881" t="n"/>
      <c r="AZ99" s="881" t="n"/>
      <c r="BA99" s="881" t="n"/>
      <c r="BB99" s="881" t="n"/>
      <c r="BC99" s="881" t="n"/>
      <c r="BD99" s="881" t="n"/>
      <c r="BE99" s="881" t="n"/>
      <c r="BF99" s="881" t="n"/>
      <c r="BG99" s="881" t="n"/>
      <c r="BH99" s="881" t="n"/>
      <c r="BI99" s="881" t="n"/>
      <c r="BJ99" s="881" t="n"/>
      <c r="BK99" s="881" t="n"/>
      <c r="BL99" s="881" t="n"/>
      <c r="BM99" s="881" t="n"/>
      <c r="BN99" s="881" t="n"/>
      <c r="BO99" s="881" t="n"/>
      <c r="BP99" s="881" t="n"/>
      <c r="BQ99" s="881" t="n"/>
      <c r="BR99" s="881" t="n"/>
      <c r="BS99" s="881" t="n"/>
      <c r="BT99" s="881" t="n"/>
      <c r="BU99" s="881" t="n"/>
      <c r="BV99" s="881" t="n"/>
      <c r="BW99" s="881" t="n"/>
      <c r="BX99" s="881" t="n"/>
      <c r="BY99" s="881" t="n"/>
      <c r="BZ99" s="881" t="n"/>
      <c r="CA99" s="881" t="n"/>
      <c r="CB99" s="881" t="n"/>
      <c r="CC99" s="881" t="n"/>
      <c r="CD99" s="881" t="n"/>
      <c r="CE99" s="881" t="n"/>
      <c r="CF99" s="881" t="n"/>
      <c r="CG99" s="881" t="n"/>
      <c r="CH99" s="881" t="n"/>
      <c r="CI99" s="881" t="n"/>
      <c r="CJ99" s="881" t="n"/>
      <c r="CK99" s="881" t="n"/>
      <c r="CL99" s="881" t="n"/>
      <c r="CM99" s="881" t="n"/>
      <c r="CN99" s="881" t="n"/>
      <c r="CO99" s="881" t="n"/>
      <c r="CP99" s="881" t="n"/>
      <c r="CQ99" s="881" t="n"/>
      <c r="CR99" s="881" t="n"/>
      <c r="CS99" s="881" t="n"/>
      <c r="CT99" s="881" t="n"/>
      <c r="CU99" s="881" t="n"/>
      <c r="CV99" s="881" t="n"/>
      <c r="CW99" s="881" t="n"/>
      <c r="CX99" s="881" t="n"/>
      <c r="CY99" s="881" t="n"/>
      <c r="CZ99" s="881" t="n"/>
      <c r="DA99" s="881" t="n"/>
      <c r="DB99" s="881" t="n"/>
      <c r="DC99" s="881" t="n"/>
      <c r="DD99" s="881" t="n"/>
      <c r="DE99" s="881" t="n"/>
      <c r="DF99" s="881" t="n"/>
      <c r="DG99" s="881" t="n"/>
      <c r="DH99" s="881" t="n"/>
      <c r="DI99" s="881" t="n"/>
      <c r="DJ99" s="881" t="n"/>
      <c r="DK99" s="881" t="n"/>
      <c r="DL99" s="881" t="n"/>
      <c r="DM99" s="881" t="n"/>
      <c r="DN99" s="882" t="n"/>
    </row>
    <row r="100" ht="13.5" customHeight="1" s="820">
      <c r="A100" s="361" t="n">
        <v>576</v>
      </c>
      <c r="B100" s="332" t="inlineStr">
        <is>
          <t>576.副油道装配孔 Y=</t>
        </is>
      </c>
      <c r="C100" s="639" t="n">
        <v>1</v>
      </c>
      <c r="D100" s="639" t="inlineStr">
        <is>
          <t>Y</t>
        </is>
      </c>
      <c r="E100" s="639" t="inlineStr">
        <is>
          <t>端面</t>
        </is>
      </c>
      <c r="F100" s="878" t="n">
        <v>-171</v>
      </c>
      <c r="G100" s="22" t="n">
        <v>1</v>
      </c>
      <c r="H100" s="411" t="n">
        <v>0.3</v>
      </c>
      <c r="I100" s="412" t="n">
        <v>-0.5</v>
      </c>
      <c r="J100" s="879" t="n">
        <v>-172</v>
      </c>
      <c r="K100" s="320" t="n">
        <v>-172.272</v>
      </c>
      <c r="L100" s="22">
        <f>IF(G100=0,"",IF(J$8=J$7,IF(F100&gt;0,IF(C100=1,G100-ROUND(J100-K100,2),G100-ROUND(K100-J100,2)),IF(C100=1,G100-ROUND(K100-J100,2),G100-ROUND(J100-K100,2))),IF(J$8&lt;&gt;J$7,IF(F100&gt;0,IF(C100=1,ROUND(K100-J100,2),ROUND(J100-K100,2)),IF(C100=1,ROUND(J100-K100,2),ROUND(K100-J100,2))))))</f>
        <v/>
      </c>
      <c r="M100" s="200">
        <f>IF(COUNTBLANK(F100)=1,"",IF(C100=0,ROUND(K100-J100,2),IF(C100=1,IF(F100&gt;0,ROUND(J100-K100,2),ROUND(K100-J100,2)),IF(C100=2,IF(F100&gt;0,ROUND(J100-K100,2),ROUND(K100-J100,2))))))</f>
        <v/>
      </c>
      <c r="N100" s="200" t="n">
        <v>-0.3</v>
      </c>
      <c r="O100" s="235">
        <f>IF(AND(H100&gt;=M100,M100&gt;=I100),"OK","NG")</f>
        <v/>
      </c>
      <c r="P100" s="151" t="n"/>
      <c r="Q100" s="145" t="n">
        <v>576</v>
      </c>
      <c r="R100" s="880">
        <f>IF(C100=0,F100,IF(F100&gt;0,IF(C100=1,F100+G100,F100-G100),IF(C100=1,F100-G100,F100+G100)))</f>
        <v/>
      </c>
      <c r="S100" s="320" t="n">
        <v>-172.272</v>
      </c>
      <c r="T100" s="320" t="n">
        <v>-172.3</v>
      </c>
      <c r="U100" s="881" t="n"/>
      <c r="V100" s="881" t="n"/>
      <c r="W100" s="881" t="n"/>
      <c r="X100" s="881" t="n"/>
      <c r="Y100" s="881" t="n"/>
      <c r="Z100" s="881" t="n"/>
      <c r="AA100" s="881" t="n"/>
      <c r="AB100" s="881" t="n"/>
      <c r="AC100" s="881" t="n"/>
      <c r="AD100" s="881" t="n"/>
      <c r="AE100" s="881" t="n"/>
      <c r="AF100" s="881" t="n"/>
      <c r="AG100" s="881" t="n"/>
      <c r="AH100" s="881" t="n"/>
      <c r="AI100" s="881" t="n"/>
      <c r="AJ100" s="881" t="n"/>
      <c r="AK100" s="881" t="n"/>
      <c r="AL100" s="881" t="n"/>
      <c r="AM100" s="881" t="n"/>
      <c r="AN100" s="881" t="n"/>
      <c r="AO100" s="881" t="n"/>
      <c r="AP100" s="881" t="n"/>
      <c r="AQ100" s="881" t="n"/>
      <c r="AR100" s="881" t="n"/>
      <c r="AS100" s="881" t="n"/>
      <c r="AT100" s="881" t="n"/>
      <c r="AU100" s="881" t="n"/>
      <c r="AV100" s="881" t="n"/>
      <c r="AW100" s="881" t="n"/>
      <c r="AX100" s="881" t="n"/>
      <c r="AY100" s="881" t="n"/>
      <c r="AZ100" s="881" t="n"/>
      <c r="BA100" s="881" t="n"/>
      <c r="BB100" s="881" t="n"/>
      <c r="BC100" s="881" t="n"/>
      <c r="BD100" s="881" t="n"/>
      <c r="BE100" s="881" t="n"/>
      <c r="BF100" s="881" t="n"/>
      <c r="BG100" s="881" t="n"/>
      <c r="BH100" s="881" t="n"/>
      <c r="BI100" s="881" t="n"/>
      <c r="BJ100" s="881" t="n"/>
      <c r="BK100" s="881" t="n"/>
      <c r="BL100" s="881" t="n"/>
      <c r="BM100" s="881" t="n"/>
      <c r="BN100" s="881" t="n"/>
      <c r="BO100" s="881" t="n"/>
      <c r="BP100" s="881" t="n"/>
      <c r="BQ100" s="881" t="n"/>
      <c r="BR100" s="881" t="n"/>
      <c r="BS100" s="881" t="n"/>
      <c r="BT100" s="881" t="n"/>
      <c r="BU100" s="881" t="n"/>
      <c r="BV100" s="881" t="n"/>
      <c r="BW100" s="881" t="n"/>
      <c r="BX100" s="881" t="n"/>
      <c r="BY100" s="881" t="n"/>
      <c r="BZ100" s="881" t="n"/>
      <c r="CA100" s="881" t="n"/>
      <c r="CB100" s="881" t="n"/>
      <c r="CC100" s="881" t="n"/>
      <c r="CD100" s="881" t="n"/>
      <c r="CE100" s="881" t="n"/>
      <c r="CF100" s="881" t="n"/>
      <c r="CG100" s="881" t="n"/>
      <c r="CH100" s="881" t="n"/>
      <c r="CI100" s="881" t="n"/>
      <c r="CJ100" s="881" t="n"/>
      <c r="CK100" s="881" t="n"/>
      <c r="CL100" s="881" t="n"/>
      <c r="CM100" s="881" t="n"/>
      <c r="CN100" s="881" t="n"/>
      <c r="CO100" s="881" t="n"/>
      <c r="CP100" s="881" t="n"/>
      <c r="CQ100" s="881" t="n"/>
      <c r="CR100" s="881" t="n"/>
      <c r="CS100" s="881" t="n"/>
      <c r="CT100" s="881" t="n"/>
      <c r="CU100" s="881" t="n"/>
      <c r="CV100" s="881" t="n"/>
      <c r="CW100" s="881" t="n"/>
      <c r="CX100" s="881" t="n"/>
      <c r="CY100" s="881" t="n"/>
      <c r="CZ100" s="881" t="n"/>
      <c r="DA100" s="881" t="n"/>
      <c r="DB100" s="881" t="n"/>
      <c r="DC100" s="881" t="n"/>
      <c r="DD100" s="881" t="n"/>
      <c r="DE100" s="881" t="n"/>
      <c r="DF100" s="881" t="n"/>
      <c r="DG100" s="881" t="n"/>
      <c r="DH100" s="881" t="n"/>
      <c r="DI100" s="881" t="n"/>
      <c r="DJ100" s="881" t="n"/>
      <c r="DK100" s="881" t="n"/>
      <c r="DL100" s="881" t="n"/>
      <c r="DM100" s="881" t="n"/>
      <c r="DN100" s="882" t="n"/>
    </row>
    <row r="101" ht="13.5" customHeight="1" s="820">
      <c r="A101" s="361" t="n">
        <v>577</v>
      </c>
      <c r="B101" s="332" t="inlineStr">
        <is>
          <t>577.副油道装配孔 Y=</t>
        </is>
      </c>
      <c r="C101" s="639" t="n">
        <v>1</v>
      </c>
      <c r="D101" s="639" t="inlineStr">
        <is>
          <t>Y</t>
        </is>
      </c>
      <c r="E101" s="639" t="inlineStr">
        <is>
          <t>端面</t>
        </is>
      </c>
      <c r="F101" s="878" t="n">
        <v>-171</v>
      </c>
      <c r="G101" s="22" t="n">
        <v>1</v>
      </c>
      <c r="H101" s="411" t="n">
        <v>0.3</v>
      </c>
      <c r="I101" s="412" t="n">
        <v>-0.5</v>
      </c>
      <c r="J101" s="879" t="n">
        <v>-172</v>
      </c>
      <c r="K101" s="320" t="n">
        <v>-172.109</v>
      </c>
      <c r="L101" s="22">
        <f>IF(G101=0,"",IF(J$8=J$7,IF(F101&gt;0,IF(C101=1,G101-ROUND(J101-K101,2),G101-ROUND(K101-J101,2)),IF(C101=1,G101-ROUND(K101-J101,2),G101-ROUND(J101-K101,2))),IF(J$8&lt;&gt;J$7,IF(F101&gt;0,IF(C101=1,ROUND(K101-J101,2),ROUND(J101-K101,2)),IF(C101=1,ROUND(J101-K101,2),ROUND(K101-J101,2))))))</f>
        <v/>
      </c>
      <c r="M101" s="200">
        <f>IF(COUNTBLANK(F101)=1,"",IF(C101=0,ROUND(K101-J101,2),IF(C101=1,IF(F101&gt;0,ROUND(J101-K101,2),ROUND(K101-J101,2)),IF(C101=2,IF(F101&gt;0,ROUND(J101-K101,2),ROUND(K101-J101,2))))))</f>
        <v/>
      </c>
      <c r="N101" s="200" t="n">
        <v>-0.12</v>
      </c>
      <c r="O101" s="235">
        <f>IF(AND(H101&gt;=M101,M101&gt;=I101),"OK","NG")</f>
        <v/>
      </c>
      <c r="P101" s="151" t="n"/>
      <c r="Q101" s="145" t="n">
        <v>577</v>
      </c>
      <c r="R101" s="880">
        <f>IF(C101=0,F101,IF(F101&gt;0,IF(C101=1,F101+G101,F101-G101),IF(C101=1,F101-G101,F101+G101)))</f>
        <v/>
      </c>
      <c r="S101" s="320" t="n">
        <v>-172.109</v>
      </c>
      <c r="T101" s="320" t="n">
        <v>-172.122</v>
      </c>
      <c r="U101" s="881" t="n"/>
      <c r="V101" s="881" t="n"/>
      <c r="W101" s="881" t="n"/>
      <c r="X101" s="881" t="n"/>
      <c r="Y101" s="881" t="n"/>
      <c r="Z101" s="881" t="n"/>
      <c r="AA101" s="881" t="n"/>
      <c r="AB101" s="881" t="n"/>
      <c r="AC101" s="881" t="n"/>
      <c r="AD101" s="881" t="n"/>
      <c r="AE101" s="881" t="n"/>
      <c r="AF101" s="881" t="n"/>
      <c r="AG101" s="881" t="n"/>
      <c r="AH101" s="881" t="n"/>
      <c r="AI101" s="881" t="n"/>
      <c r="AJ101" s="881" t="n"/>
      <c r="AK101" s="881" t="n"/>
      <c r="AL101" s="881" t="n"/>
      <c r="AM101" s="881" t="n"/>
      <c r="AN101" s="881" t="n"/>
      <c r="AO101" s="881" t="n"/>
      <c r="AP101" s="881" t="n"/>
      <c r="AQ101" s="881" t="n"/>
      <c r="AR101" s="881" t="n"/>
      <c r="AS101" s="881" t="n"/>
      <c r="AT101" s="881" t="n"/>
      <c r="AU101" s="881" t="n"/>
      <c r="AV101" s="881" t="n"/>
      <c r="AW101" s="881" t="n"/>
      <c r="AX101" s="881" t="n"/>
      <c r="AY101" s="881" t="n"/>
      <c r="AZ101" s="881" t="n"/>
      <c r="BA101" s="881" t="n"/>
      <c r="BB101" s="881" t="n"/>
      <c r="BC101" s="881" t="n"/>
      <c r="BD101" s="881" t="n"/>
      <c r="BE101" s="881" t="n"/>
      <c r="BF101" s="881" t="n"/>
      <c r="BG101" s="881" t="n"/>
      <c r="BH101" s="881" t="n"/>
      <c r="BI101" s="881" t="n"/>
      <c r="BJ101" s="881" t="n"/>
      <c r="BK101" s="881" t="n"/>
      <c r="BL101" s="881" t="n"/>
      <c r="BM101" s="881" t="n"/>
      <c r="BN101" s="881" t="n"/>
      <c r="BO101" s="881" t="n"/>
      <c r="BP101" s="881" t="n"/>
      <c r="BQ101" s="881" t="n"/>
      <c r="BR101" s="881" t="n"/>
      <c r="BS101" s="881" t="n"/>
      <c r="BT101" s="881" t="n"/>
      <c r="BU101" s="881" t="n"/>
      <c r="BV101" s="881" t="n"/>
      <c r="BW101" s="881" t="n"/>
      <c r="BX101" s="881" t="n"/>
      <c r="BY101" s="881" t="n"/>
      <c r="BZ101" s="881" t="n"/>
      <c r="CA101" s="881" t="n"/>
      <c r="CB101" s="881" t="n"/>
      <c r="CC101" s="881" t="n"/>
      <c r="CD101" s="881" t="n"/>
      <c r="CE101" s="881" t="n"/>
      <c r="CF101" s="881" t="n"/>
      <c r="CG101" s="881" t="n"/>
      <c r="CH101" s="881" t="n"/>
      <c r="CI101" s="881" t="n"/>
      <c r="CJ101" s="881" t="n"/>
      <c r="CK101" s="881" t="n"/>
      <c r="CL101" s="881" t="n"/>
      <c r="CM101" s="881" t="n"/>
      <c r="CN101" s="881" t="n"/>
      <c r="CO101" s="881" t="n"/>
      <c r="CP101" s="881" t="n"/>
      <c r="CQ101" s="881" t="n"/>
      <c r="CR101" s="881" t="n"/>
      <c r="CS101" s="881" t="n"/>
      <c r="CT101" s="881" t="n"/>
      <c r="CU101" s="881" t="n"/>
      <c r="CV101" s="881" t="n"/>
      <c r="CW101" s="881" t="n"/>
      <c r="CX101" s="881" t="n"/>
      <c r="CY101" s="881" t="n"/>
      <c r="CZ101" s="881" t="n"/>
      <c r="DA101" s="881" t="n"/>
      <c r="DB101" s="881" t="n"/>
      <c r="DC101" s="881" t="n"/>
      <c r="DD101" s="881" t="n"/>
      <c r="DE101" s="881" t="n"/>
      <c r="DF101" s="881" t="n"/>
      <c r="DG101" s="881" t="n"/>
      <c r="DH101" s="881" t="n"/>
      <c r="DI101" s="881" t="n"/>
      <c r="DJ101" s="881" t="n"/>
      <c r="DK101" s="881" t="n"/>
      <c r="DL101" s="881" t="n"/>
      <c r="DM101" s="881" t="n"/>
      <c r="DN101" s="882" t="n"/>
    </row>
    <row r="102" ht="13.5" customHeight="1" s="820">
      <c r="A102" s="363" t="n">
        <v>575</v>
      </c>
      <c r="B102" s="348" t="inlineStr">
        <is>
          <t>575.油泵装配面 Y=</t>
        </is>
      </c>
      <c r="C102" s="349" t="n">
        <v>1</v>
      </c>
      <c r="D102" s="349" t="inlineStr">
        <is>
          <t>Y</t>
        </is>
      </c>
      <c r="E102" s="349" t="inlineStr">
        <is>
          <t>端面</t>
        </is>
      </c>
      <c r="F102" s="888" t="n">
        <v>-171</v>
      </c>
      <c r="G102" s="278" t="n">
        <v>1</v>
      </c>
      <c r="H102" s="415" t="n">
        <v>0.3</v>
      </c>
      <c r="I102" s="416" t="n">
        <v>-0.5</v>
      </c>
      <c r="J102" s="889" t="n">
        <v>-172</v>
      </c>
      <c r="K102" s="353" t="n">
        <v>-172.156</v>
      </c>
      <c r="L102" s="278">
        <f>IF(G102=0,"",IF(J$8=J$7,IF(F102&gt;0,IF(C102=1,G102-ROUND(J102-K102,2),G102-ROUND(K102-J102,2)),IF(C102=1,G102-ROUND(K102-J102,2),G102-ROUND(J102-K102,2))),IF(J$8&lt;&gt;J$7,IF(F102&gt;0,IF(C102=1,ROUND(K102-J102,2),ROUND(J102-K102,2)),IF(C102=1,ROUND(J102-K102,2),ROUND(K102-J102,2))))))</f>
        <v/>
      </c>
      <c r="M102" s="200">
        <f>IF(COUNTBLANK(F102)=1,"",IF(C102=0,ROUND(K102-J102,2),IF(C102=1,IF(F102&gt;0,ROUND(J102-K102,2),ROUND(K102-J102,2)),IF(C102=2,IF(F102&gt;0,ROUND(J102-K102,2),ROUND(K102-J102,2))))))</f>
        <v/>
      </c>
      <c r="N102" s="351" t="n">
        <v>-0.19</v>
      </c>
      <c r="O102" s="352">
        <f>IF(AND(H102&gt;=M102,M102&gt;=I102),"OK","NG")</f>
        <v/>
      </c>
      <c r="P102" s="151" t="n"/>
      <c r="Q102" s="275" t="n">
        <v>575</v>
      </c>
      <c r="R102" s="890">
        <f>IF(C102=0,F102,IF(F102&gt;0,IF(C102=1,F102+G102,F102-G102),IF(C102=1,F102-G102,F102+G102)))</f>
        <v/>
      </c>
      <c r="S102" s="353" t="n">
        <v>-172.156</v>
      </c>
      <c r="T102" s="353" t="n">
        <v>-172.185</v>
      </c>
      <c r="U102" s="891" t="n"/>
      <c r="V102" s="891" t="n"/>
      <c r="W102" s="891" t="n"/>
      <c r="X102" s="891" t="n"/>
      <c r="Y102" s="891" t="n"/>
      <c r="Z102" s="891" t="n"/>
      <c r="AA102" s="891" t="n"/>
      <c r="AB102" s="891" t="n"/>
      <c r="AC102" s="891" t="n"/>
      <c r="AD102" s="891" t="n"/>
      <c r="AE102" s="891" t="n"/>
      <c r="AF102" s="891" t="n"/>
      <c r="AG102" s="891" t="n"/>
      <c r="AH102" s="891" t="n"/>
      <c r="AI102" s="891" t="n"/>
      <c r="AJ102" s="891" t="n"/>
      <c r="AK102" s="891" t="n"/>
      <c r="AL102" s="891" t="n"/>
      <c r="AM102" s="891" t="n"/>
      <c r="AN102" s="891" t="n"/>
      <c r="AO102" s="891" t="n"/>
      <c r="AP102" s="891" t="n"/>
      <c r="AQ102" s="891" t="n"/>
      <c r="AR102" s="891" t="n"/>
      <c r="AS102" s="891" t="n"/>
      <c r="AT102" s="891" t="n"/>
      <c r="AU102" s="891" t="n"/>
      <c r="AV102" s="891" t="n"/>
      <c r="AW102" s="891" t="n"/>
      <c r="AX102" s="891" t="n"/>
      <c r="AY102" s="891" t="n"/>
      <c r="AZ102" s="891" t="n"/>
      <c r="BA102" s="891" t="n"/>
      <c r="BB102" s="891" t="n"/>
      <c r="BC102" s="891" t="n"/>
      <c r="BD102" s="891" t="n"/>
      <c r="BE102" s="891" t="n"/>
      <c r="BF102" s="891" t="n"/>
      <c r="BG102" s="891" t="n"/>
      <c r="BH102" s="891" t="n"/>
      <c r="BI102" s="891" t="n"/>
      <c r="BJ102" s="891" t="n"/>
      <c r="BK102" s="891" t="n"/>
      <c r="BL102" s="891" t="n"/>
      <c r="BM102" s="891" t="n"/>
      <c r="BN102" s="891" t="n"/>
      <c r="BO102" s="891" t="n"/>
      <c r="BP102" s="891" t="n"/>
      <c r="BQ102" s="891" t="n"/>
      <c r="BR102" s="891" t="n"/>
      <c r="BS102" s="891" t="n"/>
      <c r="BT102" s="891" t="n"/>
      <c r="BU102" s="891" t="n"/>
      <c r="BV102" s="891" t="n"/>
      <c r="BW102" s="891" t="n"/>
      <c r="BX102" s="891" t="n"/>
      <c r="BY102" s="891" t="n"/>
      <c r="BZ102" s="891" t="n"/>
      <c r="CA102" s="891" t="n"/>
      <c r="CB102" s="891" t="n"/>
      <c r="CC102" s="891" t="n"/>
      <c r="CD102" s="891" t="n"/>
      <c r="CE102" s="891" t="n"/>
      <c r="CF102" s="891" t="n"/>
      <c r="CG102" s="891" t="n"/>
      <c r="CH102" s="891" t="n"/>
      <c r="CI102" s="891" t="n"/>
      <c r="CJ102" s="891" t="n"/>
      <c r="CK102" s="891" t="n"/>
      <c r="CL102" s="891" t="n"/>
      <c r="CM102" s="891" t="n"/>
      <c r="CN102" s="891" t="n"/>
      <c r="CO102" s="891" t="n"/>
      <c r="CP102" s="891" t="n"/>
      <c r="CQ102" s="891" t="n"/>
      <c r="CR102" s="891" t="n"/>
      <c r="CS102" s="891" t="n"/>
      <c r="CT102" s="891" t="n"/>
      <c r="CU102" s="891" t="n"/>
      <c r="CV102" s="891" t="n"/>
      <c r="CW102" s="891" t="n"/>
      <c r="CX102" s="891" t="n"/>
      <c r="CY102" s="891" t="n"/>
      <c r="CZ102" s="891" t="n"/>
      <c r="DA102" s="891" t="n"/>
      <c r="DB102" s="891" t="n"/>
      <c r="DC102" s="891" t="n"/>
      <c r="DD102" s="891" t="n"/>
      <c r="DE102" s="891" t="n"/>
      <c r="DF102" s="891" t="n"/>
      <c r="DG102" s="891" t="n"/>
      <c r="DH102" s="891" t="n"/>
      <c r="DI102" s="891" t="n"/>
      <c r="DJ102" s="891" t="n"/>
      <c r="DK102" s="891" t="n"/>
      <c r="DL102" s="891" t="n"/>
      <c r="DM102" s="891" t="n"/>
      <c r="DN102" s="892" t="n"/>
    </row>
    <row r="103" ht="13.5" customHeight="1" s="820">
      <c r="A103" s="363" t="n">
        <v>578</v>
      </c>
      <c r="B103" s="366" t="inlineStr">
        <is>
          <t>尺寸位置 (PNT_578_U8凸/主油中间)</t>
        </is>
      </c>
      <c r="C103" s="639" t="n">
        <v>1</v>
      </c>
      <c r="D103" s="639" t="inlineStr">
        <is>
          <t>Y</t>
        </is>
      </c>
      <c r="E103" s="639" t="inlineStr">
        <is>
          <t>端面</t>
        </is>
      </c>
      <c r="F103" s="888" t="n">
        <v>-175</v>
      </c>
      <c r="G103" s="278" t="n">
        <v>1</v>
      </c>
      <c r="H103" s="415" t="n">
        <v>0.5</v>
      </c>
      <c r="I103" s="416" t="n">
        <v>-1.5</v>
      </c>
      <c r="J103" s="889">
        <f>F103-1</f>
        <v/>
      </c>
      <c r="K103" s="320" t="n">
        <v>-177.155</v>
      </c>
      <c r="L103" s="278">
        <f>IF(G103=0,"",IF(J$8=J$7,IF(F103&gt;0,IF(C103=1,G103-ROUND(J103-K103,2),G103-ROUND(K103-J103,2)),IF(C103=1,G103-ROUND(K103-J103,2),G103-ROUND(J103-K103,2))),IF(J$8&lt;&gt;J$7,IF(F103&gt;0,IF(C103=1,ROUND(K103-J103,2),ROUND(J103-K103,2)),IF(C103=1,ROUND(J103-K103,2),ROUND(K103-J103,2))))))</f>
        <v/>
      </c>
      <c r="M103" s="200">
        <f>IF(COUNTBLANK(F103)=1,"",IF(C103=0,ROUND(K103-J103,2),IF(C103=1,IF(F103&gt;0,ROUND(J103-K103,2),ROUND(K103-J103,2)),IF(C103=2,IF(F103&gt;0,ROUND(J103-K103,2),ROUND(K103-J103,2))))))</f>
        <v/>
      </c>
      <c r="N103" s="351" t="n">
        <v>-1.19</v>
      </c>
      <c r="O103" s="352">
        <f>IF(AND(H103&gt;=M103,M103&gt;=I103),"OK","NG")</f>
        <v/>
      </c>
      <c r="P103" s="356" t="n"/>
      <c r="Q103" s="275" t="n">
        <v>578</v>
      </c>
      <c r="R103" s="890" t="n">
        <v>-176</v>
      </c>
      <c r="S103" s="320" t="n">
        <v>-177.155</v>
      </c>
      <c r="T103" s="320" t="n">
        <v>-177.192</v>
      </c>
      <c r="U103" s="881" t="n"/>
      <c r="V103" s="881" t="n"/>
      <c r="W103" s="881" t="n"/>
      <c r="X103" s="881" t="n"/>
      <c r="Y103" s="881" t="n"/>
      <c r="Z103" s="881" t="n"/>
      <c r="AA103" s="881" t="n"/>
      <c r="AB103" s="881" t="n"/>
      <c r="AC103" s="881" t="n"/>
      <c r="AD103" s="881" t="n"/>
      <c r="AE103" s="881" t="n"/>
      <c r="AF103" s="881" t="n"/>
      <c r="AG103" s="881" t="n"/>
      <c r="AH103" s="881" t="n"/>
      <c r="AI103" s="881" t="n"/>
      <c r="AJ103" s="881" t="n"/>
      <c r="AK103" s="881" t="n"/>
      <c r="AL103" s="881" t="n"/>
      <c r="AM103" s="881" t="n"/>
      <c r="AN103" s="881" t="n"/>
      <c r="AO103" s="881" t="n"/>
      <c r="AP103" s="881" t="n"/>
      <c r="AQ103" s="881" t="n"/>
      <c r="AR103" s="881" t="n"/>
      <c r="AS103" s="881" t="n"/>
      <c r="AT103" s="881" t="n"/>
      <c r="AU103" s="881" t="n"/>
      <c r="AV103" s="881" t="n"/>
      <c r="AW103" s="881" t="n"/>
      <c r="AX103" s="881" t="n"/>
      <c r="AY103" s="881" t="n"/>
      <c r="AZ103" s="881" t="n"/>
      <c r="BA103" s="881" t="n"/>
      <c r="BB103" s="881" t="n"/>
      <c r="BC103" s="881" t="n"/>
      <c r="BD103" s="881" t="n"/>
      <c r="BE103" s="881" t="n"/>
      <c r="BF103" s="881" t="n"/>
      <c r="BG103" s="881" t="n"/>
      <c r="BH103" s="881" t="n"/>
      <c r="BI103" s="881" t="n"/>
      <c r="BJ103" s="881" t="n"/>
      <c r="BK103" s="881" t="n"/>
      <c r="BL103" s="881" t="n"/>
      <c r="BM103" s="881" t="n"/>
      <c r="BN103" s="881" t="n"/>
      <c r="BO103" s="881" t="n"/>
      <c r="BP103" s="881" t="n"/>
      <c r="BQ103" s="881" t="n"/>
      <c r="BR103" s="881" t="n"/>
      <c r="BS103" s="881" t="n"/>
      <c r="BT103" s="881" t="n"/>
      <c r="BU103" s="881" t="n"/>
      <c r="BV103" s="881" t="n"/>
      <c r="BW103" s="881" t="n"/>
      <c r="BX103" s="881" t="n"/>
      <c r="BY103" s="881" t="n"/>
      <c r="BZ103" s="881" t="n"/>
      <c r="CA103" s="881" t="n"/>
      <c r="CB103" s="881" t="n"/>
      <c r="CC103" s="881" t="n"/>
      <c r="CD103" s="881" t="n"/>
      <c r="CE103" s="881" t="n"/>
      <c r="CF103" s="881" t="n"/>
      <c r="CG103" s="881" t="n"/>
      <c r="CH103" s="881" t="n"/>
      <c r="CI103" s="881" t="n"/>
      <c r="CJ103" s="881" t="n"/>
      <c r="CK103" s="881" t="n"/>
      <c r="CL103" s="881" t="n"/>
      <c r="CM103" s="881" t="n"/>
      <c r="CN103" s="881" t="n"/>
      <c r="CO103" s="881" t="n"/>
      <c r="CP103" s="881" t="n"/>
      <c r="CQ103" s="881" t="n"/>
      <c r="CR103" s="881" t="n"/>
      <c r="CS103" s="881" t="n"/>
      <c r="CT103" s="881" t="n"/>
      <c r="CU103" s="881" t="n"/>
      <c r="CV103" s="881" t="n"/>
      <c r="CW103" s="881" t="n"/>
      <c r="CX103" s="881" t="n"/>
      <c r="CY103" s="881" t="n"/>
      <c r="CZ103" s="881" t="n"/>
      <c r="DA103" s="881" t="n"/>
      <c r="DB103" s="881" t="n"/>
      <c r="DC103" s="881" t="n"/>
      <c r="DD103" s="881" t="n"/>
      <c r="DE103" s="881" t="n"/>
      <c r="DF103" s="881" t="n"/>
      <c r="DG103" s="881" t="n"/>
      <c r="DH103" s="881" t="n"/>
      <c r="DI103" s="881" t="n"/>
      <c r="DJ103" s="881" t="n"/>
      <c r="DK103" s="881" t="n"/>
      <c r="DL103" s="881" t="n"/>
      <c r="DM103" s="881" t="n"/>
      <c r="DN103" s="882" t="n"/>
    </row>
    <row r="104" ht="13.5" customHeight="1" s="820">
      <c r="A104" s="362" t="n">
        <v>579</v>
      </c>
      <c r="B104" s="367" t="inlineStr">
        <is>
          <t>尺寸位置 (PNT_579_U8凸台左)</t>
        </is>
      </c>
      <c r="C104" s="349" t="n">
        <v>1</v>
      </c>
      <c r="D104" s="349" t="inlineStr">
        <is>
          <t>Y</t>
        </is>
      </c>
      <c r="E104" s="349" t="inlineStr">
        <is>
          <t>端面</t>
        </is>
      </c>
      <c r="F104" s="888" t="n">
        <v>-175</v>
      </c>
      <c r="G104" s="278" t="n">
        <v>1</v>
      </c>
      <c r="H104" s="415" t="n">
        <v>0.5</v>
      </c>
      <c r="I104" s="416" t="n">
        <v>-1.5</v>
      </c>
      <c r="J104" s="889">
        <f>F104-1</f>
        <v/>
      </c>
      <c r="K104" s="320" t="n">
        <v>-176.169</v>
      </c>
      <c r="L104" s="278">
        <f>IF(G104=0,"",IF(J$8=J$7,IF(F104&gt;0,IF(C104=1,G104-ROUND(J104-K104,2),G104-ROUND(K104-J104,2)),IF(C104=1,G104-ROUND(K104-J104,2),G104-ROUND(J104-K104,2))),IF(J$8&lt;&gt;J$7,IF(F104&gt;0,IF(C104=1,ROUND(K104-J104,2),ROUND(J104-K104,2)),IF(C104=1,ROUND(J104-K104,2),ROUND(K104-J104,2))))))</f>
        <v/>
      </c>
      <c r="M104" s="200">
        <f>IF(COUNTBLANK(F104)=1,"",IF(C104=0,ROUND(K104-J104,2),IF(C104=1,IF(F104&gt;0,ROUND(J104-K104,2),ROUND(K104-J104,2)),IF(C104=2,IF(F104&gt;0,ROUND(J104-K104,2),ROUND(K104-J104,2))))))</f>
        <v/>
      </c>
      <c r="N104" s="351" t="n">
        <v>-0.21</v>
      </c>
      <c r="O104" s="352">
        <f>IF(AND(H104&gt;=M104,M104&gt;=I104),"OK","NG")</f>
        <v/>
      </c>
      <c r="P104" s="151" t="n"/>
      <c r="Q104" s="275" t="n">
        <v>579</v>
      </c>
      <c r="R104" s="893" t="n">
        <v>-176</v>
      </c>
      <c r="S104" s="320" t="n">
        <v>-176.169</v>
      </c>
      <c r="T104" s="320" t="n">
        <v>-176.206</v>
      </c>
      <c r="U104" s="881" t="n"/>
      <c r="V104" s="881" t="n"/>
      <c r="W104" s="881" t="n"/>
      <c r="X104" s="881" t="n"/>
      <c r="Y104" s="881" t="n"/>
      <c r="Z104" s="881" t="n"/>
      <c r="AA104" s="881" t="n"/>
      <c r="AB104" s="881" t="n"/>
      <c r="AC104" s="881" t="n"/>
      <c r="AD104" s="881" t="n"/>
      <c r="AE104" s="881" t="n"/>
      <c r="AF104" s="881" t="n"/>
      <c r="AG104" s="881" t="n"/>
      <c r="AH104" s="881" t="n"/>
      <c r="AI104" s="881" t="n"/>
      <c r="AJ104" s="881" t="n"/>
      <c r="AK104" s="881" t="n"/>
      <c r="AL104" s="881" t="n"/>
      <c r="AM104" s="881" t="n"/>
      <c r="AN104" s="881" t="n"/>
      <c r="AO104" s="881" t="n"/>
      <c r="AP104" s="881" t="n"/>
      <c r="AQ104" s="881" t="n"/>
      <c r="AR104" s="881" t="n"/>
      <c r="AS104" s="881" t="n"/>
      <c r="AT104" s="881" t="n"/>
      <c r="AU104" s="881" t="n"/>
      <c r="AV104" s="881" t="n"/>
      <c r="AW104" s="881" t="n"/>
      <c r="AX104" s="881" t="n"/>
      <c r="AY104" s="881" t="n"/>
      <c r="AZ104" s="881" t="n"/>
      <c r="BA104" s="881" t="n"/>
      <c r="BB104" s="881" t="n"/>
      <c r="BC104" s="881" t="n"/>
      <c r="BD104" s="881" t="n"/>
      <c r="BE104" s="881" t="n"/>
      <c r="BF104" s="881" t="n"/>
      <c r="BG104" s="881" t="n"/>
      <c r="BH104" s="881" t="n"/>
      <c r="BI104" s="881" t="n"/>
      <c r="BJ104" s="881" t="n"/>
      <c r="BK104" s="881" t="n"/>
      <c r="BL104" s="881" t="n"/>
      <c r="BM104" s="881" t="n"/>
      <c r="BN104" s="881" t="n"/>
      <c r="BO104" s="881" t="n"/>
      <c r="BP104" s="881" t="n"/>
      <c r="BQ104" s="881" t="n"/>
      <c r="BR104" s="881" t="n"/>
      <c r="BS104" s="881" t="n"/>
      <c r="BT104" s="881" t="n"/>
      <c r="BU104" s="881" t="n"/>
      <c r="BV104" s="881" t="n"/>
      <c r="BW104" s="881" t="n"/>
      <c r="BX104" s="881" t="n"/>
      <c r="BY104" s="881" t="n"/>
      <c r="BZ104" s="881" t="n"/>
      <c r="CA104" s="881" t="n"/>
      <c r="CB104" s="881" t="n"/>
      <c r="CC104" s="881" t="n"/>
      <c r="CD104" s="881" t="n"/>
      <c r="CE104" s="881" t="n"/>
      <c r="CF104" s="881" t="n"/>
      <c r="CG104" s="881" t="n"/>
      <c r="CH104" s="881" t="n"/>
      <c r="CI104" s="881" t="n"/>
      <c r="CJ104" s="881" t="n"/>
      <c r="CK104" s="881" t="n"/>
      <c r="CL104" s="881" t="n"/>
      <c r="CM104" s="881" t="n"/>
      <c r="CN104" s="881" t="n"/>
      <c r="CO104" s="881" t="n"/>
      <c r="CP104" s="881" t="n"/>
      <c r="CQ104" s="881" t="n"/>
      <c r="CR104" s="881" t="n"/>
      <c r="CS104" s="881" t="n"/>
      <c r="CT104" s="881" t="n"/>
      <c r="CU104" s="881" t="n"/>
      <c r="CV104" s="881" t="n"/>
      <c r="CW104" s="881" t="n"/>
      <c r="CX104" s="881" t="n"/>
      <c r="CY104" s="881" t="n"/>
      <c r="CZ104" s="881" t="n"/>
      <c r="DA104" s="881" t="n"/>
      <c r="DB104" s="881" t="n"/>
      <c r="DC104" s="881" t="n"/>
      <c r="DD104" s="881" t="n"/>
      <c r="DE104" s="881" t="n"/>
      <c r="DF104" s="881" t="n"/>
      <c r="DG104" s="881" t="n"/>
      <c r="DH104" s="881" t="n"/>
      <c r="DI104" s="881" t="n"/>
      <c r="DJ104" s="881" t="n"/>
      <c r="DK104" s="881" t="n"/>
      <c r="DL104" s="881" t="n"/>
      <c r="DM104" s="881" t="n"/>
      <c r="DN104" s="882" t="n"/>
    </row>
    <row r="105" ht="13.5" customHeight="1" s="820">
      <c r="A105" s="363" t="n">
        <v>580</v>
      </c>
      <c r="B105" s="367" t="inlineStr">
        <is>
          <t>尺寸位置 (PNT_580_U8中部（始加工端）)</t>
        </is>
      </c>
      <c r="C105" s="639" t="n">
        <v>1</v>
      </c>
      <c r="D105" s="639" t="inlineStr">
        <is>
          <t>Y</t>
        </is>
      </c>
      <c r="E105" s="639" t="inlineStr">
        <is>
          <t>端面</t>
        </is>
      </c>
      <c r="F105" s="888" t="n">
        <v>-175</v>
      </c>
      <c r="G105" s="278" t="n">
        <v>1</v>
      </c>
      <c r="H105" s="415" t="n">
        <v>0.5</v>
      </c>
      <c r="I105" s="416" t="n">
        <v>-1.5</v>
      </c>
      <c r="J105" s="889">
        <f>F105-1</f>
        <v/>
      </c>
      <c r="K105" s="320" t="n">
        <v>-176.164</v>
      </c>
      <c r="L105" s="278">
        <f>IF(G105=0,"",IF(J$8=J$7,IF(F105&gt;0,IF(C105=1,G105-ROUND(J105-K105,2),G105-ROUND(K105-J105,2)),IF(C105=1,G105-ROUND(K105-J105,2),G105-ROUND(J105-K105,2))),IF(J$8&lt;&gt;J$7,IF(F105&gt;0,IF(C105=1,ROUND(K105-J105,2),ROUND(J105-K105,2)),IF(C105=1,ROUND(J105-K105,2),ROUND(K105-J105,2))))))</f>
        <v/>
      </c>
      <c r="M105" s="200">
        <f>IF(COUNTBLANK(F105)=1,"",IF(C105=0,ROUND(K105-J105,2),IF(C105=1,IF(F105&gt;0,ROUND(J105-K105,2),ROUND(K105-J105,2)),IF(C105=2,IF(F105&gt;0,ROUND(J105-K105,2),ROUND(K105-J105,2))))))</f>
        <v/>
      </c>
      <c r="N105" s="351" t="n">
        <v>-0.21</v>
      </c>
      <c r="O105" s="352">
        <f>IF(AND(H105&gt;=M105,M105&gt;=I105),"OK","NG")</f>
        <v/>
      </c>
      <c r="P105" s="151" t="n"/>
      <c r="Q105" s="275" t="n">
        <v>580</v>
      </c>
      <c r="R105" s="893" t="n">
        <v>-176</v>
      </c>
      <c r="S105" s="320" t="n">
        <v>-176.164</v>
      </c>
      <c r="T105" s="320" t="n">
        <v>-176.208</v>
      </c>
      <c r="U105" s="881" t="n"/>
      <c r="V105" s="881" t="n"/>
      <c r="W105" s="881" t="n"/>
      <c r="X105" s="881" t="n"/>
      <c r="Y105" s="881" t="n"/>
      <c r="Z105" s="881" t="n"/>
      <c r="AA105" s="881" t="n"/>
      <c r="AB105" s="881" t="n"/>
      <c r="AC105" s="881" t="n"/>
      <c r="AD105" s="881" t="n"/>
      <c r="AE105" s="881" t="n"/>
      <c r="AF105" s="881" t="n"/>
      <c r="AG105" s="881" t="n"/>
      <c r="AH105" s="881" t="n"/>
      <c r="AI105" s="881" t="n"/>
      <c r="AJ105" s="881" t="n"/>
      <c r="AK105" s="881" t="n"/>
      <c r="AL105" s="881" t="n"/>
      <c r="AM105" s="881" t="n"/>
      <c r="AN105" s="881" t="n"/>
      <c r="AO105" s="881" t="n"/>
      <c r="AP105" s="881" t="n"/>
      <c r="AQ105" s="881" t="n"/>
      <c r="AR105" s="881" t="n"/>
      <c r="AS105" s="881" t="n"/>
      <c r="AT105" s="881" t="n"/>
      <c r="AU105" s="881" t="n"/>
      <c r="AV105" s="881" t="n"/>
      <c r="AW105" s="881" t="n"/>
      <c r="AX105" s="881" t="n"/>
      <c r="AY105" s="881" t="n"/>
      <c r="AZ105" s="881" t="n"/>
      <c r="BA105" s="881" t="n"/>
      <c r="BB105" s="881" t="n"/>
      <c r="BC105" s="881" t="n"/>
      <c r="BD105" s="881" t="n"/>
      <c r="BE105" s="881" t="n"/>
      <c r="BF105" s="881" t="n"/>
      <c r="BG105" s="881" t="n"/>
      <c r="BH105" s="881" t="n"/>
      <c r="BI105" s="881" t="n"/>
      <c r="BJ105" s="881" t="n"/>
      <c r="BK105" s="881" t="n"/>
      <c r="BL105" s="881" t="n"/>
      <c r="BM105" s="881" t="n"/>
      <c r="BN105" s="881" t="n"/>
      <c r="BO105" s="881" t="n"/>
      <c r="BP105" s="881" t="n"/>
      <c r="BQ105" s="881" t="n"/>
      <c r="BR105" s="881" t="n"/>
      <c r="BS105" s="881" t="n"/>
      <c r="BT105" s="881" t="n"/>
      <c r="BU105" s="881" t="n"/>
      <c r="BV105" s="881" t="n"/>
      <c r="BW105" s="881" t="n"/>
      <c r="BX105" s="881" t="n"/>
      <c r="BY105" s="881" t="n"/>
      <c r="BZ105" s="881" t="n"/>
      <c r="CA105" s="881" t="n"/>
      <c r="CB105" s="881" t="n"/>
      <c r="CC105" s="881" t="n"/>
      <c r="CD105" s="881" t="n"/>
      <c r="CE105" s="881" t="n"/>
      <c r="CF105" s="881" t="n"/>
      <c r="CG105" s="881" t="n"/>
      <c r="CH105" s="881" t="n"/>
      <c r="CI105" s="881" t="n"/>
      <c r="CJ105" s="881" t="n"/>
      <c r="CK105" s="881" t="n"/>
      <c r="CL105" s="881" t="n"/>
      <c r="CM105" s="881" t="n"/>
      <c r="CN105" s="881" t="n"/>
      <c r="CO105" s="881" t="n"/>
      <c r="CP105" s="881" t="n"/>
      <c r="CQ105" s="881" t="n"/>
      <c r="CR105" s="881" t="n"/>
      <c r="CS105" s="881" t="n"/>
      <c r="CT105" s="881" t="n"/>
      <c r="CU105" s="881" t="n"/>
      <c r="CV105" s="881" t="n"/>
      <c r="CW105" s="881" t="n"/>
      <c r="CX105" s="881" t="n"/>
      <c r="CY105" s="881" t="n"/>
      <c r="CZ105" s="881" t="n"/>
      <c r="DA105" s="881" t="n"/>
      <c r="DB105" s="881" t="n"/>
      <c r="DC105" s="881" t="n"/>
      <c r="DD105" s="881" t="n"/>
      <c r="DE105" s="881" t="n"/>
      <c r="DF105" s="881" t="n"/>
      <c r="DG105" s="881" t="n"/>
      <c r="DH105" s="881" t="n"/>
      <c r="DI105" s="881" t="n"/>
      <c r="DJ105" s="881" t="n"/>
      <c r="DK105" s="881" t="n"/>
      <c r="DL105" s="881" t="n"/>
      <c r="DM105" s="881" t="n"/>
      <c r="DN105" s="882" t="n"/>
    </row>
    <row r="106" ht="13.5" customHeight="1" s="820">
      <c r="A106" s="362" t="n">
        <v>581</v>
      </c>
      <c r="B106" s="367" t="inlineStr">
        <is>
          <t>尺寸位置 (PNT_581_U8销前端点)</t>
        </is>
      </c>
      <c r="C106" s="349" t="n">
        <v>1</v>
      </c>
      <c r="D106" s="349" t="inlineStr">
        <is>
          <t>Y</t>
        </is>
      </c>
      <c r="E106" s="349" t="inlineStr">
        <is>
          <t>端面</t>
        </is>
      </c>
      <c r="F106" s="888" t="n">
        <v>-176.33</v>
      </c>
      <c r="G106" s="278" t="n">
        <v>1</v>
      </c>
      <c r="H106" s="415" t="n">
        <v>0.5</v>
      </c>
      <c r="I106" s="416" t="n">
        <v>-1.5</v>
      </c>
      <c r="J106" s="889" t="n">
        <v>-176.33</v>
      </c>
      <c r="K106" s="320" t="n">
        <v>-176.553</v>
      </c>
      <c r="L106" s="278">
        <f>IF(G106=0,"",IF(J$8=J$7,IF(F106&gt;0,IF(C106=1,G106-ROUND(J106-K106,2),G106-ROUND(K106-J106,2)),IF(C106=1,G106-ROUND(K106-J106,2),G106-ROUND(J106-K106,2))),IF(J$8&lt;&gt;J$7,IF(F106&gt;0,IF(C106=1,ROUND(K106-J106,2),ROUND(J106-K106,2)),IF(C106=1,ROUND(J106-K106,2),ROUND(K106-J106,2))))))</f>
        <v/>
      </c>
      <c r="M106" s="200">
        <f>IF(COUNTBLANK(F106)=1,"",IF(C106=0,ROUND(K106-J106,2),IF(C106=1,IF(F106&gt;0,ROUND(J106-K106,2),ROUND(K106-J106,2)),IF(C106=2,IF(F106&gt;0,ROUND(J106-K106,2),ROUND(K106-J106,2))))))</f>
        <v/>
      </c>
      <c r="N106" s="351" t="n">
        <v>-0.26</v>
      </c>
      <c r="O106" s="352">
        <f>IF(AND(H106&gt;=M106,M106&gt;=I106),"OK","NG")</f>
        <v/>
      </c>
      <c r="P106" s="151" t="n"/>
      <c r="Q106" s="275" t="n">
        <v>581</v>
      </c>
      <c r="R106" s="893" t="n">
        <v>-177.33</v>
      </c>
      <c r="S106" s="320" t="n">
        <v>-176.553</v>
      </c>
      <c r="T106" s="320" t="n">
        <v>-176.595</v>
      </c>
      <c r="U106" s="881" t="n"/>
      <c r="V106" s="881" t="n"/>
      <c r="W106" s="881" t="n"/>
      <c r="X106" s="881" t="n"/>
      <c r="Y106" s="881" t="n"/>
      <c r="Z106" s="881" t="n"/>
      <c r="AA106" s="881" t="n"/>
      <c r="AB106" s="881" t="n"/>
      <c r="AC106" s="881" t="n"/>
      <c r="AD106" s="881" t="n"/>
      <c r="AE106" s="881" t="n"/>
      <c r="AF106" s="881" t="n"/>
      <c r="AG106" s="881" t="n"/>
      <c r="AH106" s="881" t="n"/>
      <c r="AI106" s="881" t="n"/>
      <c r="AJ106" s="881" t="n"/>
      <c r="AK106" s="881" t="n"/>
      <c r="AL106" s="881" t="n"/>
      <c r="AM106" s="881" t="n"/>
      <c r="AN106" s="881" t="n"/>
      <c r="AO106" s="881" t="n"/>
      <c r="AP106" s="881" t="n"/>
      <c r="AQ106" s="881" t="n"/>
      <c r="AR106" s="881" t="n"/>
      <c r="AS106" s="881" t="n"/>
      <c r="AT106" s="881" t="n"/>
      <c r="AU106" s="881" t="n"/>
      <c r="AV106" s="881" t="n"/>
      <c r="AW106" s="881" t="n"/>
      <c r="AX106" s="881" t="n"/>
      <c r="AY106" s="881" t="n"/>
      <c r="AZ106" s="881" t="n"/>
      <c r="BA106" s="881" t="n"/>
      <c r="BB106" s="881" t="n"/>
      <c r="BC106" s="881" t="n"/>
      <c r="BD106" s="881" t="n"/>
      <c r="BE106" s="881" t="n"/>
      <c r="BF106" s="881" t="n"/>
      <c r="BG106" s="881" t="n"/>
      <c r="BH106" s="881" t="n"/>
      <c r="BI106" s="881" t="n"/>
      <c r="BJ106" s="881" t="n"/>
      <c r="BK106" s="881" t="n"/>
      <c r="BL106" s="881" t="n"/>
      <c r="BM106" s="881" t="n"/>
      <c r="BN106" s="881" t="n"/>
      <c r="BO106" s="881" t="n"/>
      <c r="BP106" s="881" t="n"/>
      <c r="BQ106" s="881" t="n"/>
      <c r="BR106" s="881" t="n"/>
      <c r="BS106" s="881" t="n"/>
      <c r="BT106" s="881" t="n"/>
      <c r="BU106" s="881" t="n"/>
      <c r="BV106" s="881" t="n"/>
      <c r="BW106" s="881" t="n"/>
      <c r="BX106" s="881" t="n"/>
      <c r="BY106" s="881" t="n"/>
      <c r="BZ106" s="881" t="n"/>
      <c r="CA106" s="881" t="n"/>
      <c r="CB106" s="881" t="n"/>
      <c r="CC106" s="881" t="n"/>
      <c r="CD106" s="881" t="n"/>
      <c r="CE106" s="881" t="n"/>
      <c r="CF106" s="881" t="n"/>
      <c r="CG106" s="881" t="n"/>
      <c r="CH106" s="881" t="n"/>
      <c r="CI106" s="881" t="n"/>
      <c r="CJ106" s="881" t="n"/>
      <c r="CK106" s="881" t="n"/>
      <c r="CL106" s="881" t="n"/>
      <c r="CM106" s="881" t="n"/>
      <c r="CN106" s="881" t="n"/>
      <c r="CO106" s="881" t="n"/>
      <c r="CP106" s="881" t="n"/>
      <c r="CQ106" s="881" t="n"/>
      <c r="CR106" s="881" t="n"/>
      <c r="CS106" s="881" t="n"/>
      <c r="CT106" s="881" t="n"/>
      <c r="CU106" s="881" t="n"/>
      <c r="CV106" s="881" t="n"/>
      <c r="CW106" s="881" t="n"/>
      <c r="CX106" s="881" t="n"/>
      <c r="CY106" s="881" t="n"/>
      <c r="CZ106" s="881" t="n"/>
      <c r="DA106" s="881" t="n"/>
      <c r="DB106" s="881" t="n"/>
      <c r="DC106" s="881" t="n"/>
      <c r="DD106" s="881" t="n"/>
      <c r="DE106" s="881" t="n"/>
      <c r="DF106" s="881" t="n"/>
      <c r="DG106" s="881" t="n"/>
      <c r="DH106" s="881" t="n"/>
      <c r="DI106" s="881" t="n"/>
      <c r="DJ106" s="881" t="n"/>
      <c r="DK106" s="881" t="n"/>
      <c r="DL106" s="881" t="n"/>
      <c r="DM106" s="881" t="n"/>
      <c r="DN106" s="882" t="n"/>
    </row>
    <row r="107" ht="13.5" customHeight="1" s="820">
      <c r="A107" s="363" t="n">
        <v>582</v>
      </c>
      <c r="B107" s="367" t="inlineStr">
        <is>
          <t>尺寸位置 (PNT_582_U8销后端点)</t>
        </is>
      </c>
      <c r="C107" s="639" t="n">
        <v>1</v>
      </c>
      <c r="D107" s="639" t="inlineStr">
        <is>
          <t>Y</t>
        </is>
      </c>
      <c r="E107" s="639" t="inlineStr">
        <is>
          <t>端面</t>
        </is>
      </c>
      <c r="F107" s="888" t="n">
        <v>-176.7</v>
      </c>
      <c r="G107" s="278" t="n">
        <v>1</v>
      </c>
      <c r="H107" s="415" t="n">
        <v>0.5</v>
      </c>
      <c r="I107" s="416" t="n">
        <v>-1.5</v>
      </c>
      <c r="J107" s="889" t="n">
        <v>-176.7</v>
      </c>
      <c r="K107" s="320" t="n">
        <v>-177.004</v>
      </c>
      <c r="L107" s="278">
        <f>IF(G107=0,"",IF(J$8=J$7,IF(F107&gt;0,IF(C107=1,G107-ROUND(J107-K107,2),G107-ROUND(K107-J107,2)),IF(C107=1,G107-ROUND(K107-J107,2),G107-ROUND(J107-K107,2))),IF(J$8&lt;&gt;J$7,IF(F107&gt;0,IF(C107=1,ROUND(K107-J107,2),ROUND(J107-K107,2)),IF(C107=1,ROUND(J107-K107,2),ROUND(K107-J107,2))))))</f>
        <v/>
      </c>
      <c r="M107" s="200">
        <f>IF(COUNTBLANK(F107)=1,"",IF(C107=0,ROUND(K107-J107,2),IF(C107=1,IF(F107&gt;0,ROUND(J107-K107,2),ROUND(K107-J107,2)),IF(C107=2,IF(F107&gt;0,ROUND(J107-K107,2),ROUND(K107-J107,2))))))</f>
        <v/>
      </c>
      <c r="N107" s="351" t="n">
        <v>-0.34</v>
      </c>
      <c r="O107" s="352">
        <f>IF(AND(H107&gt;=M107,M107&gt;=I107),"OK","NG")</f>
        <v/>
      </c>
      <c r="P107" s="151" t="n"/>
      <c r="Q107" s="275" t="n">
        <v>582</v>
      </c>
      <c r="R107" s="893" t="n">
        <v>-177.7</v>
      </c>
      <c r="S107" s="320" t="n">
        <v>-177.004</v>
      </c>
      <c r="T107" s="320" t="n">
        <v>-177.038</v>
      </c>
      <c r="U107" s="881" t="n"/>
      <c r="V107" s="881" t="n"/>
      <c r="W107" s="881" t="n"/>
      <c r="X107" s="881" t="n"/>
      <c r="Y107" s="881" t="n"/>
      <c r="Z107" s="881" t="n"/>
      <c r="AA107" s="881" t="n"/>
      <c r="AB107" s="881" t="n"/>
      <c r="AC107" s="881" t="n"/>
      <c r="AD107" s="881" t="n"/>
      <c r="AE107" s="881" t="n"/>
      <c r="AF107" s="881" t="n"/>
      <c r="AG107" s="881" t="n"/>
      <c r="AH107" s="881" t="n"/>
      <c r="AI107" s="881" t="n"/>
      <c r="AJ107" s="881" t="n"/>
      <c r="AK107" s="881" t="n"/>
      <c r="AL107" s="881" t="n"/>
      <c r="AM107" s="881" t="n"/>
      <c r="AN107" s="881" t="n"/>
      <c r="AO107" s="881" t="n"/>
      <c r="AP107" s="881" t="n"/>
      <c r="AQ107" s="881" t="n"/>
      <c r="AR107" s="881" t="n"/>
      <c r="AS107" s="881" t="n"/>
      <c r="AT107" s="881" t="n"/>
      <c r="AU107" s="881" t="n"/>
      <c r="AV107" s="881" t="n"/>
      <c r="AW107" s="881" t="n"/>
      <c r="AX107" s="881" t="n"/>
      <c r="AY107" s="881" t="n"/>
      <c r="AZ107" s="881" t="n"/>
      <c r="BA107" s="881" t="n"/>
      <c r="BB107" s="881" t="n"/>
      <c r="BC107" s="881" t="n"/>
      <c r="BD107" s="881" t="n"/>
      <c r="BE107" s="881" t="n"/>
      <c r="BF107" s="881" t="n"/>
      <c r="BG107" s="881" t="n"/>
      <c r="BH107" s="881" t="n"/>
      <c r="BI107" s="881" t="n"/>
      <c r="BJ107" s="881" t="n"/>
      <c r="BK107" s="881" t="n"/>
      <c r="BL107" s="881" t="n"/>
      <c r="BM107" s="881" t="n"/>
      <c r="BN107" s="881" t="n"/>
      <c r="BO107" s="881" t="n"/>
      <c r="BP107" s="881" t="n"/>
      <c r="BQ107" s="881" t="n"/>
      <c r="BR107" s="881" t="n"/>
      <c r="BS107" s="881" t="n"/>
      <c r="BT107" s="881" t="n"/>
      <c r="BU107" s="881" t="n"/>
      <c r="BV107" s="881" t="n"/>
      <c r="BW107" s="881" t="n"/>
      <c r="BX107" s="881" t="n"/>
      <c r="BY107" s="881" t="n"/>
      <c r="BZ107" s="881" t="n"/>
      <c r="CA107" s="881" t="n"/>
      <c r="CB107" s="881" t="n"/>
      <c r="CC107" s="881" t="n"/>
      <c r="CD107" s="881" t="n"/>
      <c r="CE107" s="881" t="n"/>
      <c r="CF107" s="881" t="n"/>
      <c r="CG107" s="881" t="n"/>
      <c r="CH107" s="881" t="n"/>
      <c r="CI107" s="881" t="n"/>
      <c r="CJ107" s="881" t="n"/>
      <c r="CK107" s="881" t="n"/>
      <c r="CL107" s="881" t="n"/>
      <c r="CM107" s="881" t="n"/>
      <c r="CN107" s="881" t="n"/>
      <c r="CO107" s="881" t="n"/>
      <c r="CP107" s="881" t="n"/>
      <c r="CQ107" s="881" t="n"/>
      <c r="CR107" s="881" t="n"/>
      <c r="CS107" s="881" t="n"/>
      <c r="CT107" s="881" t="n"/>
      <c r="CU107" s="881" t="n"/>
      <c r="CV107" s="881" t="n"/>
      <c r="CW107" s="881" t="n"/>
      <c r="CX107" s="881" t="n"/>
      <c r="CY107" s="881" t="n"/>
      <c r="CZ107" s="881" t="n"/>
      <c r="DA107" s="881" t="n"/>
      <c r="DB107" s="881" t="n"/>
      <c r="DC107" s="881" t="n"/>
      <c r="DD107" s="881" t="n"/>
      <c r="DE107" s="881" t="n"/>
      <c r="DF107" s="881" t="n"/>
      <c r="DG107" s="881" t="n"/>
      <c r="DH107" s="881" t="n"/>
      <c r="DI107" s="881" t="n"/>
      <c r="DJ107" s="881" t="n"/>
      <c r="DK107" s="881" t="n"/>
      <c r="DL107" s="881" t="n"/>
      <c r="DM107" s="881" t="n"/>
      <c r="DN107" s="882" t="n"/>
    </row>
    <row r="108" ht="13.5" customHeight="1" s="820">
      <c r="A108" s="362" t="n">
        <v>583</v>
      </c>
      <c r="B108" s="367" t="inlineStr">
        <is>
          <t>尺寸位置 (PNT_583_凸台正)</t>
        </is>
      </c>
      <c r="C108" s="349" t="n">
        <v>1</v>
      </c>
      <c r="D108" s="349" t="inlineStr">
        <is>
          <t>Y</t>
        </is>
      </c>
      <c r="E108" s="349" t="inlineStr">
        <is>
          <t>端面</t>
        </is>
      </c>
      <c r="F108" s="888" t="n">
        <v>-187</v>
      </c>
      <c r="G108" s="278" t="n">
        <v>1</v>
      </c>
      <c r="H108" s="415" t="n">
        <v>0.5</v>
      </c>
      <c r="I108" s="416" t="n">
        <v>-1.5</v>
      </c>
      <c r="J108" s="889" t="n">
        <v>-187</v>
      </c>
      <c r="K108" s="320" t="n">
        <v>-187.062</v>
      </c>
      <c r="L108" s="278">
        <f>IF(G108=0,"",IF(J$8=J$7,IF(F108&gt;0,IF(C108=1,G108-ROUND(J108-K108,2),G108-ROUND(K108-J108,2)),IF(C108=1,G108-ROUND(K108-J108,2),G108-ROUND(J108-K108,2))),IF(J$8&lt;&gt;J$7,IF(F108&gt;0,IF(C108=1,ROUND(K108-J108,2),ROUND(J108-K108,2)),IF(C108=1,ROUND(J108-K108,2),ROUND(K108-J108,2))))))</f>
        <v/>
      </c>
      <c r="M108" s="200">
        <f>IF(COUNTBLANK(F108)=1,"",IF(C108=0,ROUND(K108-J108,2),IF(C108=1,IF(F108&gt;0,ROUND(J108-K108,2),ROUND(K108-J108,2)),IF(C108=2,IF(F108&gt;0,ROUND(J108-K108,2),ROUND(K108-J108,2))))))</f>
        <v/>
      </c>
      <c r="N108" s="351" t="n">
        <v>-0.1</v>
      </c>
      <c r="O108" s="352">
        <f>IF(AND(H108&gt;=M108,M108&gt;=I108),"OK","NG")</f>
        <v/>
      </c>
      <c r="P108" s="151" t="n"/>
      <c r="Q108" s="275" t="n">
        <v>583</v>
      </c>
      <c r="R108" s="893" t="n">
        <v>-188</v>
      </c>
      <c r="S108" s="320" t="n">
        <v>-187.062</v>
      </c>
      <c r="T108" s="320" t="n">
        <v>-187.104</v>
      </c>
      <c r="U108" s="881" t="n"/>
      <c r="V108" s="881" t="n"/>
      <c r="W108" s="881" t="n"/>
      <c r="X108" s="881" t="n"/>
      <c r="Y108" s="881" t="n"/>
      <c r="Z108" s="881" t="n"/>
      <c r="AA108" s="881" t="n"/>
      <c r="AB108" s="881" t="n"/>
      <c r="AC108" s="881" t="n"/>
      <c r="AD108" s="881" t="n"/>
      <c r="AE108" s="881" t="n"/>
      <c r="AF108" s="881" t="n"/>
      <c r="AG108" s="881" t="n"/>
      <c r="AH108" s="881" t="n"/>
      <c r="AI108" s="881" t="n"/>
      <c r="AJ108" s="881" t="n"/>
      <c r="AK108" s="881" t="n"/>
      <c r="AL108" s="881" t="n"/>
      <c r="AM108" s="881" t="n"/>
      <c r="AN108" s="881" t="n"/>
      <c r="AO108" s="881" t="n"/>
      <c r="AP108" s="881" t="n"/>
      <c r="AQ108" s="881" t="n"/>
      <c r="AR108" s="881" t="n"/>
      <c r="AS108" s="881" t="n"/>
      <c r="AT108" s="881" t="n"/>
      <c r="AU108" s="881" t="n"/>
      <c r="AV108" s="881" t="n"/>
      <c r="AW108" s="881" t="n"/>
      <c r="AX108" s="881" t="n"/>
      <c r="AY108" s="881" t="n"/>
      <c r="AZ108" s="881" t="n"/>
      <c r="BA108" s="881" t="n"/>
      <c r="BB108" s="881" t="n"/>
      <c r="BC108" s="881" t="n"/>
      <c r="BD108" s="881" t="n"/>
      <c r="BE108" s="881" t="n"/>
      <c r="BF108" s="881" t="n"/>
      <c r="BG108" s="881" t="n"/>
      <c r="BH108" s="881" t="n"/>
      <c r="BI108" s="881" t="n"/>
      <c r="BJ108" s="881" t="n"/>
      <c r="BK108" s="881" t="n"/>
      <c r="BL108" s="881" t="n"/>
      <c r="BM108" s="881" t="n"/>
      <c r="BN108" s="881" t="n"/>
      <c r="BO108" s="881" t="n"/>
      <c r="BP108" s="881" t="n"/>
      <c r="BQ108" s="881" t="n"/>
      <c r="BR108" s="881" t="n"/>
      <c r="BS108" s="881" t="n"/>
      <c r="BT108" s="881" t="n"/>
      <c r="BU108" s="881" t="n"/>
      <c r="BV108" s="881" t="n"/>
      <c r="BW108" s="881" t="n"/>
      <c r="BX108" s="881" t="n"/>
      <c r="BY108" s="881" t="n"/>
      <c r="BZ108" s="881" t="n"/>
      <c r="CA108" s="881" t="n"/>
      <c r="CB108" s="881" t="n"/>
      <c r="CC108" s="881" t="n"/>
      <c r="CD108" s="881" t="n"/>
      <c r="CE108" s="881" t="n"/>
      <c r="CF108" s="881" t="n"/>
      <c r="CG108" s="881" t="n"/>
      <c r="CH108" s="881" t="n"/>
      <c r="CI108" s="881" t="n"/>
      <c r="CJ108" s="881" t="n"/>
      <c r="CK108" s="881" t="n"/>
      <c r="CL108" s="881" t="n"/>
      <c r="CM108" s="881" t="n"/>
      <c r="CN108" s="881" t="n"/>
      <c r="CO108" s="881" t="n"/>
      <c r="CP108" s="881" t="n"/>
      <c r="CQ108" s="881" t="n"/>
      <c r="CR108" s="881" t="n"/>
      <c r="CS108" s="881" t="n"/>
      <c r="CT108" s="881" t="n"/>
      <c r="CU108" s="881" t="n"/>
      <c r="CV108" s="881" t="n"/>
      <c r="CW108" s="881" t="n"/>
      <c r="CX108" s="881" t="n"/>
      <c r="CY108" s="881" t="n"/>
      <c r="CZ108" s="881" t="n"/>
      <c r="DA108" s="881" t="n"/>
      <c r="DB108" s="881" t="n"/>
      <c r="DC108" s="881" t="n"/>
      <c r="DD108" s="881" t="n"/>
      <c r="DE108" s="881" t="n"/>
      <c r="DF108" s="881" t="n"/>
      <c r="DG108" s="881" t="n"/>
      <c r="DH108" s="881" t="n"/>
      <c r="DI108" s="881" t="n"/>
      <c r="DJ108" s="881" t="n"/>
      <c r="DK108" s="881" t="n"/>
      <c r="DL108" s="881" t="n"/>
      <c r="DM108" s="881" t="n"/>
      <c r="DN108" s="882" t="n"/>
    </row>
    <row r="109" ht="13.5" customHeight="1" s="820">
      <c r="A109" s="363" t="n">
        <v>584</v>
      </c>
      <c r="B109" s="367" t="inlineStr">
        <is>
          <t>尺寸位置 (PNT_584_凸台左)</t>
        </is>
      </c>
      <c r="C109" s="639" t="n">
        <v>1</v>
      </c>
      <c r="D109" s="639" t="inlineStr">
        <is>
          <t>Y</t>
        </is>
      </c>
      <c r="E109" s="639" t="inlineStr">
        <is>
          <t>端面</t>
        </is>
      </c>
      <c r="F109" s="888" t="n">
        <v>26.4</v>
      </c>
      <c r="G109" s="278" t="n">
        <v>1</v>
      </c>
      <c r="H109" s="415" t="n">
        <v>0.5</v>
      </c>
      <c r="I109" s="416" t="n">
        <v>-1</v>
      </c>
      <c r="J109" s="889" t="n">
        <v>26.4</v>
      </c>
      <c r="K109" s="320" t="n">
        <v>26.414</v>
      </c>
      <c r="L109" s="278">
        <f>IF(G109=0,"",IF(J$8=J$7,IF(F109&gt;0,IF(C109=1,G109-ROUND(J109-K109,2),G109-ROUND(K109-J109,2)),IF(C109=1,G109-ROUND(K109-J109,2),G109-ROUND(J109-K109,2))),IF(J$8&lt;&gt;J$7,IF(F109&gt;0,IF(C109=1,ROUND(K109-J109,2),ROUND(J109-K109,2)),IF(C109=1,ROUND(J109-K109,2),ROUND(K109-J109,2))))))</f>
        <v/>
      </c>
      <c r="M109" s="351">
        <f>IF(COUNTBLANK(F109)=1,"",IF(C109=0,ROUND(K109-J109,2),IF(C109=1,IF(F109&gt;0,ROUND(K109-J109,2),ROUND(J109-K109,2)),IF(C109=2,IF(F109&gt;0,ROUND(J109-K109,2),ROUND(K109-J109,2))))))</f>
        <v/>
      </c>
      <c r="N109" s="351" t="n">
        <v>0.01</v>
      </c>
      <c r="O109" s="352">
        <f>IF(AND(H109&gt;=M109,M109&gt;=I109),"OK","NG")</f>
        <v/>
      </c>
      <c r="P109" s="151" t="n"/>
      <c r="Q109" s="275" t="n">
        <v>584</v>
      </c>
      <c r="R109" s="893" t="n">
        <v>25.4</v>
      </c>
      <c r="S109" s="320" t="n">
        <v>26.414</v>
      </c>
      <c r="T109" s="320" t="n">
        <v>26.41</v>
      </c>
      <c r="U109" s="881" t="n"/>
      <c r="V109" s="881" t="n"/>
      <c r="W109" s="881" t="n"/>
      <c r="X109" s="881" t="n"/>
      <c r="Y109" s="881" t="n"/>
      <c r="Z109" s="881" t="n"/>
      <c r="AA109" s="881" t="n"/>
      <c r="AB109" s="881" t="n"/>
      <c r="AC109" s="881" t="n"/>
      <c r="AD109" s="881" t="n"/>
      <c r="AE109" s="881" t="n"/>
      <c r="AF109" s="881" t="n"/>
      <c r="AG109" s="881" t="n"/>
      <c r="AH109" s="881" t="n"/>
      <c r="AI109" s="881" t="n"/>
      <c r="AJ109" s="881" t="n"/>
      <c r="AK109" s="881" t="n"/>
      <c r="AL109" s="881" t="n"/>
      <c r="AM109" s="881" t="n"/>
      <c r="AN109" s="881" t="n"/>
      <c r="AO109" s="881" t="n"/>
      <c r="AP109" s="881" t="n"/>
      <c r="AQ109" s="881" t="n"/>
      <c r="AR109" s="881" t="n"/>
      <c r="AS109" s="881" t="n"/>
      <c r="AT109" s="881" t="n"/>
      <c r="AU109" s="881" t="n"/>
      <c r="AV109" s="881" t="n"/>
      <c r="AW109" s="881" t="n"/>
      <c r="AX109" s="881" t="n"/>
      <c r="AY109" s="881" t="n"/>
      <c r="AZ109" s="881" t="n"/>
      <c r="BA109" s="881" t="n"/>
      <c r="BB109" s="881" t="n"/>
      <c r="BC109" s="881" t="n"/>
      <c r="BD109" s="881" t="n"/>
      <c r="BE109" s="881" t="n"/>
      <c r="BF109" s="881" t="n"/>
      <c r="BG109" s="881" t="n"/>
      <c r="BH109" s="881" t="n"/>
      <c r="BI109" s="881" t="n"/>
      <c r="BJ109" s="881" t="n"/>
      <c r="BK109" s="881" t="n"/>
      <c r="BL109" s="881" t="n"/>
      <c r="BM109" s="881" t="n"/>
      <c r="BN109" s="881" t="n"/>
      <c r="BO109" s="881" t="n"/>
      <c r="BP109" s="881" t="n"/>
      <c r="BQ109" s="881" t="n"/>
      <c r="BR109" s="881" t="n"/>
      <c r="BS109" s="881" t="n"/>
      <c r="BT109" s="881" t="n"/>
      <c r="BU109" s="881" t="n"/>
      <c r="BV109" s="881" t="n"/>
      <c r="BW109" s="881" t="n"/>
      <c r="BX109" s="881" t="n"/>
      <c r="BY109" s="881" t="n"/>
      <c r="BZ109" s="881" t="n"/>
      <c r="CA109" s="881" t="n"/>
      <c r="CB109" s="881" t="n"/>
      <c r="CC109" s="881" t="n"/>
      <c r="CD109" s="881" t="n"/>
      <c r="CE109" s="881" t="n"/>
      <c r="CF109" s="881" t="n"/>
      <c r="CG109" s="881" t="n"/>
      <c r="CH109" s="881" t="n"/>
      <c r="CI109" s="881" t="n"/>
      <c r="CJ109" s="881" t="n"/>
      <c r="CK109" s="881" t="n"/>
      <c r="CL109" s="881" t="n"/>
      <c r="CM109" s="881" t="n"/>
      <c r="CN109" s="881" t="n"/>
      <c r="CO109" s="881" t="n"/>
      <c r="CP109" s="881" t="n"/>
      <c r="CQ109" s="881" t="n"/>
      <c r="CR109" s="881" t="n"/>
      <c r="CS109" s="881" t="n"/>
      <c r="CT109" s="881" t="n"/>
      <c r="CU109" s="881" t="n"/>
      <c r="CV109" s="881" t="n"/>
      <c r="CW109" s="881" t="n"/>
      <c r="CX109" s="881" t="n"/>
      <c r="CY109" s="881" t="n"/>
      <c r="CZ109" s="881" t="n"/>
      <c r="DA109" s="881" t="n"/>
      <c r="DB109" s="881" t="n"/>
      <c r="DC109" s="881" t="n"/>
      <c r="DD109" s="881" t="n"/>
      <c r="DE109" s="881" t="n"/>
      <c r="DF109" s="881" t="n"/>
      <c r="DG109" s="881" t="n"/>
      <c r="DH109" s="881" t="n"/>
      <c r="DI109" s="881" t="n"/>
      <c r="DJ109" s="881" t="n"/>
      <c r="DK109" s="881" t="n"/>
      <c r="DL109" s="881" t="n"/>
      <c r="DM109" s="881" t="n"/>
      <c r="DN109" s="882" t="n"/>
    </row>
    <row r="110" ht="13.5" customHeight="1" s="820">
      <c r="A110" s="362" t="n">
        <v>585</v>
      </c>
      <c r="B110" s="367" t="inlineStr">
        <is>
          <t>尺寸位置 (PNT_585_凸台下)</t>
        </is>
      </c>
      <c r="C110" s="349" t="n">
        <v>1</v>
      </c>
      <c r="D110" s="349" t="inlineStr">
        <is>
          <t>Y</t>
        </is>
      </c>
      <c r="E110" s="349" t="inlineStr">
        <is>
          <t>端面</t>
        </is>
      </c>
      <c r="F110" s="888" t="n">
        <v>86.65000000000001</v>
      </c>
      <c r="G110" s="278" t="n">
        <v>1</v>
      </c>
      <c r="H110" s="415" t="n">
        <v>0.5</v>
      </c>
      <c r="I110" s="416" t="n">
        <v>-1</v>
      </c>
      <c r="J110" s="889" t="n">
        <v>86.65000000000001</v>
      </c>
      <c r="K110" s="320" t="n">
        <v>86.346</v>
      </c>
      <c r="L110" s="278">
        <f>IF(G110=0,"",IF(J$8=J$7,IF(F110&gt;0,IF(C110=1,G110-ROUND(J110-K110,2),G110-ROUND(K110-J110,2)),IF(C110=1,G110-ROUND(K110-J110,2),G110-ROUND(J110-K110,2))),IF(J$8&lt;&gt;J$7,IF(F110&gt;0,IF(C110=1,ROUND(K110-J110,2),ROUND(J110-K110,2)),IF(C110=1,ROUND(J110-K110,2),ROUND(K110-J110,2))))))</f>
        <v/>
      </c>
      <c r="M110" s="351">
        <f>IF(COUNTBLANK(F110)=1,"",IF(C110=0,ROUND(K110-J110,2),IF(C110=1,IF(F110&gt;0,ROUND(K110-J110,2),ROUND(J110-K110,2)),IF(C110=2,IF(F110&gt;0,ROUND(J110-K110,2),ROUND(K110-J110,2))))))</f>
        <v/>
      </c>
      <c r="N110" s="351" t="n">
        <v>-0.33</v>
      </c>
      <c r="O110" s="352">
        <f>IF(AND(H110&gt;=M110,M110&gt;=I110),"OK","NG")</f>
        <v/>
      </c>
      <c r="P110" s="151" t="n"/>
      <c r="Q110" s="275" t="n">
        <v>585</v>
      </c>
      <c r="R110" s="893" t="n">
        <v>85.65000000000001</v>
      </c>
      <c r="S110" s="320" t="n">
        <v>86.346</v>
      </c>
      <c r="T110" s="320" t="n">
        <v>86.31999999999999</v>
      </c>
      <c r="U110" s="881" t="n"/>
      <c r="V110" s="881" t="n"/>
      <c r="W110" s="881" t="n"/>
      <c r="X110" s="881" t="n"/>
      <c r="Y110" s="881" t="n"/>
      <c r="Z110" s="881" t="n"/>
      <c r="AA110" s="881" t="n"/>
      <c r="AB110" s="881" t="n"/>
      <c r="AC110" s="881" t="n"/>
      <c r="AD110" s="881" t="n"/>
      <c r="AE110" s="881" t="n"/>
      <c r="AF110" s="881" t="n"/>
      <c r="AG110" s="881" t="n"/>
      <c r="AH110" s="881" t="n"/>
      <c r="AI110" s="881" t="n"/>
      <c r="AJ110" s="881" t="n"/>
      <c r="AK110" s="881" t="n"/>
      <c r="AL110" s="881" t="n"/>
      <c r="AM110" s="881" t="n"/>
      <c r="AN110" s="881" t="n"/>
      <c r="AO110" s="881" t="n"/>
      <c r="AP110" s="881" t="n"/>
      <c r="AQ110" s="881" t="n"/>
      <c r="AR110" s="881" t="n"/>
      <c r="AS110" s="881" t="n"/>
      <c r="AT110" s="881" t="n"/>
      <c r="AU110" s="881" t="n"/>
      <c r="AV110" s="881" t="n"/>
      <c r="AW110" s="881" t="n"/>
      <c r="AX110" s="881" t="n"/>
      <c r="AY110" s="881" t="n"/>
      <c r="AZ110" s="881" t="n"/>
      <c r="BA110" s="881" t="n"/>
      <c r="BB110" s="881" t="n"/>
      <c r="BC110" s="881" t="n"/>
      <c r="BD110" s="881" t="n"/>
      <c r="BE110" s="881" t="n"/>
      <c r="BF110" s="881" t="n"/>
      <c r="BG110" s="881" t="n"/>
      <c r="BH110" s="881" t="n"/>
      <c r="BI110" s="881" t="n"/>
      <c r="BJ110" s="881" t="n"/>
      <c r="BK110" s="881" t="n"/>
      <c r="BL110" s="881" t="n"/>
      <c r="BM110" s="881" t="n"/>
      <c r="BN110" s="881" t="n"/>
      <c r="BO110" s="881" t="n"/>
      <c r="BP110" s="881" t="n"/>
      <c r="BQ110" s="881" t="n"/>
      <c r="BR110" s="881" t="n"/>
      <c r="BS110" s="881" t="n"/>
      <c r="BT110" s="881" t="n"/>
      <c r="BU110" s="881" t="n"/>
      <c r="BV110" s="881" t="n"/>
      <c r="BW110" s="881" t="n"/>
      <c r="BX110" s="881" t="n"/>
      <c r="BY110" s="881" t="n"/>
      <c r="BZ110" s="881" t="n"/>
      <c r="CA110" s="881" t="n"/>
      <c r="CB110" s="881" t="n"/>
      <c r="CC110" s="881" t="n"/>
      <c r="CD110" s="881" t="n"/>
      <c r="CE110" s="881" t="n"/>
      <c r="CF110" s="881" t="n"/>
      <c r="CG110" s="881" t="n"/>
      <c r="CH110" s="881" t="n"/>
      <c r="CI110" s="881" t="n"/>
      <c r="CJ110" s="881" t="n"/>
      <c r="CK110" s="881" t="n"/>
      <c r="CL110" s="881" t="n"/>
      <c r="CM110" s="881" t="n"/>
      <c r="CN110" s="881" t="n"/>
      <c r="CO110" s="881" t="n"/>
      <c r="CP110" s="881" t="n"/>
      <c r="CQ110" s="881" t="n"/>
      <c r="CR110" s="881" t="n"/>
      <c r="CS110" s="881" t="n"/>
      <c r="CT110" s="881" t="n"/>
      <c r="CU110" s="881" t="n"/>
      <c r="CV110" s="881" t="n"/>
      <c r="CW110" s="881" t="n"/>
      <c r="CX110" s="881" t="n"/>
      <c r="CY110" s="881" t="n"/>
      <c r="CZ110" s="881" t="n"/>
      <c r="DA110" s="881" t="n"/>
      <c r="DB110" s="881" t="n"/>
      <c r="DC110" s="881" t="n"/>
      <c r="DD110" s="881" t="n"/>
      <c r="DE110" s="881" t="n"/>
      <c r="DF110" s="881" t="n"/>
      <c r="DG110" s="881" t="n"/>
      <c r="DH110" s="881" t="n"/>
      <c r="DI110" s="881" t="n"/>
      <c r="DJ110" s="881" t="n"/>
      <c r="DK110" s="881" t="n"/>
      <c r="DL110" s="881" t="n"/>
      <c r="DM110" s="881" t="n"/>
      <c r="DN110" s="882" t="n"/>
    </row>
    <row r="111" ht="13.5" customHeight="1" s="820" thickBot="1">
      <c r="A111" s="362" t="n">
        <v>586</v>
      </c>
      <c r="B111" s="367" t="inlineStr">
        <is>
          <t>尺寸位置 (PNT_586_凸台右)</t>
        </is>
      </c>
      <c r="C111" s="637" t="n">
        <v>1</v>
      </c>
      <c r="D111" s="637" t="inlineStr">
        <is>
          <t>Y</t>
        </is>
      </c>
      <c r="E111" s="637" t="inlineStr">
        <is>
          <t>端面</t>
        </is>
      </c>
      <c r="F111" s="888" t="n">
        <v>38.6</v>
      </c>
      <c r="G111" s="278" t="n">
        <v>1</v>
      </c>
      <c r="H111" s="415" t="n">
        <v>0.5</v>
      </c>
      <c r="I111" s="416" t="n">
        <v>-1</v>
      </c>
      <c r="J111" s="889" t="n">
        <v>38.6</v>
      </c>
      <c r="K111" s="321" t="n">
        <v>39.235</v>
      </c>
      <c r="L111" s="202">
        <f>IF(G111=0,"",IF(J$8=J$7,IF(F111&gt;0,IF(C111=1,G111-ROUND(J111-K111,2),G111-ROUND(K111-J111,2)),IF(C111=1,G111-ROUND(K111-J111,2),G111-ROUND(J111-K111,2))),IF(J$8&lt;&gt;J$7,IF(F111&gt;0,IF(C111=1,ROUND(K111-J111,2),ROUND(J111-K111,2)),IF(C111=1,ROUND(J111-K111,2),ROUND(K111-J111,2))))))</f>
        <v/>
      </c>
      <c r="M111" s="218">
        <f>IF(COUNTBLANK(F111)=1,"",IF(C111=0,ROUND(K111-J111,2),IF(C111=1,IF(F111&gt;0,ROUND(K111-J111,2),ROUND(J111-K111,2)),IF(C111=2,IF(F111&gt;0,ROUND(J111-K111,2),ROUND(K111-J111,2))))))</f>
        <v/>
      </c>
      <c r="N111" s="351" t="n">
        <v>0.64</v>
      </c>
      <c r="O111" s="352">
        <f>IF(AND(H111&gt;=M111,M111&gt;=I111),"OK","NG")</f>
        <v/>
      </c>
      <c r="P111" s="151" t="n"/>
      <c r="Q111" s="275" t="n">
        <v>586</v>
      </c>
      <c r="R111" s="893" t="n">
        <v>37.6</v>
      </c>
      <c r="S111" s="321" t="n">
        <v>39.235</v>
      </c>
      <c r="T111" s="321" t="n">
        <v>39.236</v>
      </c>
      <c r="U111" s="886" t="n"/>
      <c r="V111" s="886" t="n"/>
      <c r="W111" s="886" t="n"/>
      <c r="X111" s="886" t="n"/>
      <c r="Y111" s="886" t="n"/>
      <c r="Z111" s="886" t="n"/>
      <c r="AA111" s="886" t="n"/>
      <c r="AB111" s="886" t="n"/>
      <c r="AC111" s="886" t="n"/>
      <c r="AD111" s="886" t="n"/>
      <c r="AE111" s="886" t="n"/>
      <c r="AF111" s="886" t="n"/>
      <c r="AG111" s="886" t="n"/>
      <c r="AH111" s="886" t="n"/>
      <c r="AI111" s="886" t="n"/>
      <c r="AJ111" s="886" t="n"/>
      <c r="AK111" s="886" t="n"/>
      <c r="AL111" s="886" t="n"/>
      <c r="AM111" s="886" t="n"/>
      <c r="AN111" s="886" t="n"/>
      <c r="AO111" s="886" t="n"/>
      <c r="AP111" s="886" t="n"/>
      <c r="AQ111" s="886" t="n"/>
      <c r="AR111" s="886" t="n"/>
      <c r="AS111" s="886" t="n"/>
      <c r="AT111" s="886" t="n"/>
      <c r="AU111" s="886" t="n"/>
      <c r="AV111" s="886" t="n"/>
      <c r="AW111" s="886" t="n"/>
      <c r="AX111" s="886" t="n"/>
      <c r="AY111" s="886" t="n"/>
      <c r="AZ111" s="886" t="n"/>
      <c r="BA111" s="886" t="n"/>
      <c r="BB111" s="886" t="n"/>
      <c r="BC111" s="886" t="n"/>
      <c r="BD111" s="886" t="n"/>
      <c r="BE111" s="886" t="n"/>
      <c r="BF111" s="886" t="n"/>
      <c r="BG111" s="886" t="n"/>
      <c r="BH111" s="886" t="n"/>
      <c r="BI111" s="886" t="n"/>
      <c r="BJ111" s="886" t="n"/>
      <c r="BK111" s="886" t="n"/>
      <c r="BL111" s="886" t="n"/>
      <c r="BM111" s="886" t="n"/>
      <c r="BN111" s="886" t="n"/>
      <c r="BO111" s="886" t="n"/>
      <c r="BP111" s="886" t="n"/>
      <c r="BQ111" s="886" t="n"/>
      <c r="BR111" s="886" t="n"/>
      <c r="BS111" s="886" t="n"/>
      <c r="BT111" s="886" t="n"/>
      <c r="BU111" s="886" t="n"/>
      <c r="BV111" s="886" t="n"/>
      <c r="BW111" s="886" t="n"/>
      <c r="BX111" s="886" t="n"/>
      <c r="BY111" s="886" t="n"/>
      <c r="BZ111" s="886" t="n"/>
      <c r="CA111" s="886" t="n"/>
      <c r="CB111" s="886" t="n"/>
      <c r="CC111" s="886" t="n"/>
      <c r="CD111" s="886" t="n"/>
      <c r="CE111" s="886" t="n"/>
      <c r="CF111" s="886" t="n"/>
      <c r="CG111" s="886" t="n"/>
      <c r="CH111" s="886" t="n"/>
      <c r="CI111" s="886" t="n"/>
      <c r="CJ111" s="886" t="n"/>
      <c r="CK111" s="886" t="n"/>
      <c r="CL111" s="886" t="n"/>
      <c r="CM111" s="886" t="n"/>
      <c r="CN111" s="886" t="n"/>
      <c r="CO111" s="886" t="n"/>
      <c r="CP111" s="886" t="n"/>
      <c r="CQ111" s="886" t="n"/>
      <c r="CR111" s="886" t="n"/>
      <c r="CS111" s="886" t="n"/>
      <c r="CT111" s="886" t="n"/>
      <c r="CU111" s="886" t="n"/>
      <c r="CV111" s="886" t="n"/>
      <c r="CW111" s="886" t="n"/>
      <c r="CX111" s="886" t="n"/>
      <c r="CY111" s="886" t="n"/>
      <c r="CZ111" s="886" t="n"/>
      <c r="DA111" s="886" t="n"/>
      <c r="DB111" s="886" t="n"/>
      <c r="DC111" s="886" t="n"/>
      <c r="DD111" s="886" t="n"/>
      <c r="DE111" s="886" t="n"/>
      <c r="DF111" s="886" t="n"/>
      <c r="DG111" s="886" t="n"/>
      <c r="DH111" s="886" t="n"/>
      <c r="DI111" s="886" t="n"/>
      <c r="DJ111" s="886" t="n"/>
      <c r="DK111" s="886" t="n"/>
      <c r="DL111" s="886" t="n"/>
      <c r="DM111" s="886" t="n"/>
      <c r="DN111" s="887" t="n"/>
    </row>
    <row r="112" ht="13.5" customHeight="1" s="820">
      <c r="A112" s="365" t="n">
        <v>1</v>
      </c>
      <c r="B112" s="340" t="inlineStr">
        <is>
          <t>1.W／P装配孔 Y=</t>
        </is>
      </c>
      <c r="C112" s="649" t="n">
        <v>0</v>
      </c>
      <c r="D112" s="649" t="inlineStr">
        <is>
          <t>Y</t>
        </is>
      </c>
      <c r="E112" s="649" t="inlineStr">
        <is>
          <t>軸間</t>
        </is>
      </c>
      <c r="F112" s="894" t="n">
        <v>-146.5</v>
      </c>
      <c r="G112" s="282" t="n"/>
      <c r="H112" s="417" t="n">
        <v>0.3</v>
      </c>
      <c r="I112" s="418" t="n">
        <v>-0.3</v>
      </c>
      <c r="J112" s="895" t="n">
        <v>-146.5</v>
      </c>
      <c r="K112" s="433" t="n">
        <v>-146.631</v>
      </c>
      <c r="L112" s="204">
        <f>IF(G112=0,"",IF(J$8=J$7,IF(F112&gt;0,IF(C112=1,G112-ROUND(J112-K112,2),G112-ROUND(K112-J112,2)),IF(C112=1,G112-ROUND(K112-J112,2),G112-ROUND(J112-K112,2))),IF(J$8&lt;&gt;J$7,IF(F112&gt;0,IF(C112=1,ROUND(K112-J112,2),ROUND(J112-K112,2)),IF(C112=1,ROUND(J112-K112,2),ROUND(K112-J112,2))))))</f>
        <v/>
      </c>
      <c r="M112" s="205">
        <f>IF(COUNTBLANK(F112)=1,"",IF(C112=0,ROUND(K112-J112,2),IF(C112=1,IF(F112&gt;0,ROUND(J112-K112,2),ROUND(K112-J112,2)),IF(C112=2,IF(F112&gt;0,ROUND(J112-K112,2),ROUND(K112-J112,2))))))</f>
        <v/>
      </c>
      <c r="N112" s="205" t="n">
        <v>-0.16</v>
      </c>
      <c r="O112" s="346">
        <f>IF(AND(H112&gt;=M112,M112&gt;=I112),"OK","NG")</f>
        <v/>
      </c>
      <c r="P112" s="557" t="n"/>
      <c r="Q112" s="232" t="n">
        <v>1</v>
      </c>
      <c r="R112" s="875">
        <f>IF(C112=0,F112,IF(F112&gt;0,IF(C112=1,F112+G112,F112-G112),IF(C112=1,F112-G112,F112+G112)))</f>
        <v/>
      </c>
      <c r="S112" s="319" t="n">
        <v>-146.631</v>
      </c>
      <c r="T112" s="319" t="n">
        <v>-146.659</v>
      </c>
      <c r="U112" s="876" t="n"/>
      <c r="V112" s="876" t="n"/>
      <c r="W112" s="876" t="n"/>
      <c r="X112" s="876" t="n"/>
      <c r="Y112" s="876" t="n"/>
      <c r="Z112" s="876" t="n"/>
      <c r="AA112" s="876" t="n"/>
      <c r="AB112" s="876" t="n"/>
      <c r="AC112" s="876" t="n"/>
      <c r="AD112" s="876" t="n"/>
      <c r="AE112" s="876" t="n"/>
      <c r="AF112" s="876" t="n"/>
      <c r="AG112" s="876" t="n"/>
      <c r="AH112" s="876" t="n"/>
      <c r="AI112" s="876" t="n"/>
      <c r="AJ112" s="876" t="n"/>
      <c r="AK112" s="876" t="n"/>
      <c r="AL112" s="876" t="n"/>
      <c r="AM112" s="876" t="n"/>
      <c r="AN112" s="876" t="n"/>
      <c r="AO112" s="876" t="n"/>
      <c r="AP112" s="876" t="n"/>
      <c r="AQ112" s="876" t="n"/>
      <c r="AR112" s="876" t="n"/>
      <c r="AS112" s="876" t="n"/>
      <c r="AT112" s="876" t="n"/>
      <c r="AU112" s="876" t="n"/>
      <c r="AV112" s="876" t="n"/>
      <c r="AW112" s="876" t="n"/>
      <c r="AX112" s="876" t="n"/>
      <c r="AY112" s="876" t="n"/>
      <c r="AZ112" s="876" t="n"/>
      <c r="BA112" s="876" t="n"/>
      <c r="BB112" s="876" t="n"/>
      <c r="BC112" s="876" t="n"/>
      <c r="BD112" s="876" t="n"/>
      <c r="BE112" s="876" t="n"/>
      <c r="BF112" s="876" t="n"/>
      <c r="BG112" s="876" t="n"/>
      <c r="BH112" s="876" t="n"/>
      <c r="BI112" s="876" t="n"/>
      <c r="BJ112" s="876" t="n"/>
      <c r="BK112" s="876" t="n"/>
      <c r="BL112" s="876" t="n"/>
      <c r="BM112" s="876" t="n"/>
      <c r="BN112" s="876" t="n"/>
      <c r="BO112" s="876" t="n"/>
      <c r="BP112" s="876" t="n"/>
      <c r="BQ112" s="876" t="n"/>
      <c r="BR112" s="876" t="n"/>
      <c r="BS112" s="876" t="n"/>
      <c r="BT112" s="876" t="n"/>
      <c r="BU112" s="876" t="n"/>
      <c r="BV112" s="876" t="n"/>
      <c r="BW112" s="876" t="n"/>
      <c r="BX112" s="876" t="n"/>
      <c r="BY112" s="876" t="n"/>
      <c r="BZ112" s="876" t="n"/>
      <c r="CA112" s="876" t="n"/>
      <c r="CB112" s="876" t="n"/>
      <c r="CC112" s="876" t="n"/>
      <c r="CD112" s="876" t="n"/>
      <c r="CE112" s="876" t="n"/>
      <c r="CF112" s="876" t="n"/>
      <c r="CG112" s="876" t="n"/>
      <c r="CH112" s="876" t="n"/>
      <c r="CI112" s="876" t="n"/>
      <c r="CJ112" s="876" t="n"/>
      <c r="CK112" s="876" t="n"/>
      <c r="CL112" s="876" t="n"/>
      <c r="CM112" s="876" t="n"/>
      <c r="CN112" s="876" t="n"/>
      <c r="CO112" s="876" t="n"/>
      <c r="CP112" s="876" t="n"/>
      <c r="CQ112" s="876" t="n"/>
      <c r="CR112" s="876" t="n"/>
      <c r="CS112" s="876" t="n"/>
      <c r="CT112" s="876" t="n"/>
      <c r="CU112" s="876" t="n"/>
      <c r="CV112" s="876" t="n"/>
      <c r="CW112" s="876" t="n"/>
      <c r="CX112" s="876" t="n"/>
      <c r="CY112" s="876" t="n"/>
      <c r="CZ112" s="876" t="n"/>
      <c r="DA112" s="876" t="n"/>
      <c r="DB112" s="876" t="n"/>
      <c r="DC112" s="876" t="n"/>
      <c r="DD112" s="876" t="n"/>
      <c r="DE112" s="876" t="n"/>
      <c r="DF112" s="876" t="n"/>
      <c r="DG112" s="876" t="n"/>
      <c r="DH112" s="876" t="n"/>
      <c r="DI112" s="876" t="n"/>
      <c r="DJ112" s="876" t="n"/>
      <c r="DK112" s="876" t="n"/>
      <c r="DL112" s="876" t="n"/>
      <c r="DM112" s="876" t="n"/>
      <c r="DN112" s="877" t="n"/>
    </row>
    <row r="113" ht="13.5" customHeight="1" s="820">
      <c r="A113" s="361" t="n">
        <v>1</v>
      </c>
      <c r="B113" s="332" t="inlineStr">
        <is>
          <t>1.W／P装配孔 Z=</t>
        </is>
      </c>
      <c r="C113" s="349" t="n">
        <v>0</v>
      </c>
      <c r="D113" s="349" t="inlineStr">
        <is>
          <t>Z</t>
        </is>
      </c>
      <c r="E113" s="349" t="inlineStr">
        <is>
          <t>軸間</t>
        </is>
      </c>
      <c r="F113" s="888" t="n">
        <v>16</v>
      </c>
      <c r="G113" s="278" t="n"/>
      <c r="H113" s="415" t="n">
        <v>0.3</v>
      </c>
      <c r="I113" s="416" t="n">
        <v>-0.3</v>
      </c>
      <c r="J113" s="889" t="n">
        <v>16</v>
      </c>
      <c r="K113" s="353" t="n">
        <v>16.069</v>
      </c>
      <c r="L113" s="22">
        <f>IF(G113=0,"",IF(J$8=J$7,IF(F113&gt;0,IF(C113=1,G113-ROUND(J113-K113,2),G113-ROUND(K113-J113,2)),IF(C113=1,G113-ROUND(K113-J113,2),G113-ROUND(J113-K113,2))),IF(J$8&lt;&gt;J$7,IF(F113&gt;0,IF(C113=1,ROUND(K113-J113,2),ROUND(J113-K113,2)),IF(C113=1,ROUND(J113-K113,2),ROUND(K113-J113,2))))))</f>
        <v/>
      </c>
      <c r="M113" s="200">
        <f>IF(COUNTBLANK(F113)=1,"",IF(C113=0,ROUND(K113-J113,2),IF(C113=1,IF(F113&gt;0,ROUND(K113-J113,2),ROUND(J113-K113,2)),IF(C113=2,IF(F113&gt;0,ROUND(J113-K113,2),ROUND(K113-J113,2))))))</f>
        <v/>
      </c>
      <c r="N113" s="200" t="n">
        <v>0.03</v>
      </c>
      <c r="O113" s="235">
        <f>IF(AND(H113&gt;=M113,M113&gt;=I113),"OK","NG")</f>
        <v/>
      </c>
      <c r="P113" s="151" t="n"/>
      <c r="Q113" s="145" t="n">
        <v>1</v>
      </c>
      <c r="R113" s="880">
        <f>IF(C113=0,F113,IF(F113&gt;0,IF(C113=1,F113+G113,F113-G113),IF(C113=1,F113-G113,F113+G113)))</f>
        <v/>
      </c>
      <c r="S113" s="320" t="n">
        <v>16.069</v>
      </c>
      <c r="T113" s="320" t="n">
        <v>16.034</v>
      </c>
      <c r="U113" s="881" t="n"/>
      <c r="V113" s="881" t="n"/>
      <c r="W113" s="881" t="n"/>
      <c r="X113" s="881" t="n"/>
      <c r="Y113" s="881" t="n"/>
      <c r="Z113" s="881" t="n"/>
      <c r="AA113" s="881" t="n"/>
      <c r="AB113" s="881" t="n"/>
      <c r="AC113" s="881" t="n"/>
      <c r="AD113" s="881" t="n"/>
      <c r="AE113" s="881" t="n"/>
      <c r="AF113" s="881" t="n"/>
      <c r="AG113" s="881" t="n"/>
      <c r="AH113" s="881" t="n"/>
      <c r="AI113" s="881" t="n"/>
      <c r="AJ113" s="881" t="n"/>
      <c r="AK113" s="881" t="n"/>
      <c r="AL113" s="881" t="n"/>
      <c r="AM113" s="881" t="n"/>
      <c r="AN113" s="881" t="n"/>
      <c r="AO113" s="881" t="n"/>
      <c r="AP113" s="881" t="n"/>
      <c r="AQ113" s="881" t="n"/>
      <c r="AR113" s="881" t="n"/>
      <c r="AS113" s="881" t="n"/>
      <c r="AT113" s="881" t="n"/>
      <c r="AU113" s="881" t="n"/>
      <c r="AV113" s="881" t="n"/>
      <c r="AW113" s="881" t="n"/>
      <c r="AX113" s="881" t="n"/>
      <c r="AY113" s="881" t="n"/>
      <c r="AZ113" s="881" t="n"/>
      <c r="BA113" s="881" t="n"/>
      <c r="BB113" s="881" t="n"/>
      <c r="BC113" s="881" t="n"/>
      <c r="BD113" s="881" t="n"/>
      <c r="BE113" s="881" t="n"/>
      <c r="BF113" s="881" t="n"/>
      <c r="BG113" s="881" t="n"/>
      <c r="BH113" s="881" t="n"/>
      <c r="BI113" s="881" t="n"/>
      <c r="BJ113" s="881" t="n"/>
      <c r="BK113" s="881" t="n"/>
      <c r="BL113" s="881" t="n"/>
      <c r="BM113" s="881" t="n"/>
      <c r="BN113" s="881" t="n"/>
      <c r="BO113" s="881" t="n"/>
      <c r="BP113" s="881" t="n"/>
      <c r="BQ113" s="881" t="n"/>
      <c r="BR113" s="881" t="n"/>
      <c r="BS113" s="881" t="n"/>
      <c r="BT113" s="881" t="n"/>
      <c r="BU113" s="881" t="n"/>
      <c r="BV113" s="881" t="n"/>
      <c r="BW113" s="881" t="n"/>
      <c r="BX113" s="881" t="n"/>
      <c r="BY113" s="881" t="n"/>
      <c r="BZ113" s="881" t="n"/>
      <c r="CA113" s="881" t="n"/>
      <c r="CB113" s="881" t="n"/>
      <c r="CC113" s="881" t="n"/>
      <c r="CD113" s="881" t="n"/>
      <c r="CE113" s="881" t="n"/>
      <c r="CF113" s="881" t="n"/>
      <c r="CG113" s="881" t="n"/>
      <c r="CH113" s="881" t="n"/>
      <c r="CI113" s="881" t="n"/>
      <c r="CJ113" s="881" t="n"/>
      <c r="CK113" s="881" t="n"/>
      <c r="CL113" s="881" t="n"/>
      <c r="CM113" s="881" t="n"/>
      <c r="CN113" s="881" t="n"/>
      <c r="CO113" s="881" t="n"/>
      <c r="CP113" s="881" t="n"/>
      <c r="CQ113" s="881" t="n"/>
      <c r="CR113" s="881" t="n"/>
      <c r="CS113" s="881" t="n"/>
      <c r="CT113" s="881" t="n"/>
      <c r="CU113" s="881" t="n"/>
      <c r="CV113" s="881" t="n"/>
      <c r="CW113" s="881" t="n"/>
      <c r="CX113" s="881" t="n"/>
      <c r="CY113" s="881" t="n"/>
      <c r="CZ113" s="881" t="n"/>
      <c r="DA113" s="881" t="n"/>
      <c r="DB113" s="881" t="n"/>
      <c r="DC113" s="881" t="n"/>
      <c r="DD113" s="881" t="n"/>
      <c r="DE113" s="881" t="n"/>
      <c r="DF113" s="881" t="n"/>
      <c r="DG113" s="881" t="n"/>
      <c r="DH113" s="881" t="n"/>
      <c r="DI113" s="881" t="n"/>
      <c r="DJ113" s="881" t="n"/>
      <c r="DK113" s="881" t="n"/>
      <c r="DL113" s="881" t="n"/>
      <c r="DM113" s="881" t="n"/>
      <c r="DN113" s="882" t="n"/>
    </row>
    <row r="114" ht="13.5" customHeight="1" s="820">
      <c r="A114" s="432" t="inlineStr">
        <is>
          <t>1_1</t>
        </is>
      </c>
      <c r="B114" s="367" t="inlineStr">
        <is>
          <t>尺寸位置 (CIR_1_1_水道器下左固孔)</t>
        </is>
      </c>
      <c r="C114" s="639" t="n"/>
      <c r="D114" s="639" t="n"/>
      <c r="E114" s="639" t="n"/>
      <c r="F114" s="878" t="n"/>
      <c r="G114" s="22" t="n"/>
      <c r="H114" s="411" t="n">
        <v>0.5</v>
      </c>
      <c r="I114" s="412" t="n">
        <v>-0.5</v>
      </c>
      <c r="J114" s="879" t="n"/>
      <c r="K114" s="320" t="n"/>
      <c r="L114" s="22" t="n"/>
      <c r="M114" s="200" t="n"/>
      <c r="N114" s="200" t="n"/>
      <c r="O114" s="235" t="n"/>
      <c r="P114" s="151" t="n"/>
      <c r="Q114" s="432" t="inlineStr">
        <is>
          <t>1_1</t>
        </is>
      </c>
      <c r="R114" s="880" t="n"/>
      <c r="S114" s="320" t="n">
        <v>-146.691</v>
      </c>
      <c r="T114" s="320" t="n">
        <v>-146.71</v>
      </c>
      <c r="U114" s="881" t="n"/>
      <c r="V114" s="881" t="n"/>
      <c r="W114" s="881" t="n"/>
      <c r="X114" s="881" t="n"/>
      <c r="Y114" s="881" t="n"/>
      <c r="Z114" s="881" t="n"/>
      <c r="AA114" s="881" t="n"/>
      <c r="AB114" s="881" t="n"/>
      <c r="AC114" s="881" t="n"/>
      <c r="AD114" s="881" t="n"/>
      <c r="AE114" s="881" t="n"/>
      <c r="AF114" s="881" t="n"/>
      <c r="AG114" s="881" t="n"/>
      <c r="AH114" s="881" t="n"/>
      <c r="AI114" s="881" t="n"/>
      <c r="AJ114" s="881" t="n"/>
      <c r="AK114" s="881" t="n"/>
      <c r="AL114" s="881" t="n"/>
      <c r="AM114" s="881" t="n"/>
      <c r="AN114" s="881" t="n"/>
      <c r="AO114" s="881" t="n"/>
      <c r="AP114" s="881" t="n"/>
      <c r="AQ114" s="881" t="n"/>
      <c r="AR114" s="881" t="n"/>
      <c r="AS114" s="881" t="n"/>
      <c r="AT114" s="881" t="n"/>
      <c r="AU114" s="881" t="n"/>
      <c r="AV114" s="881" t="n"/>
      <c r="AW114" s="881" t="n"/>
      <c r="AX114" s="881" t="n"/>
      <c r="AY114" s="881" t="n"/>
      <c r="AZ114" s="881" t="n"/>
      <c r="BA114" s="881" t="n"/>
      <c r="BB114" s="881" t="n"/>
      <c r="BC114" s="881" t="n"/>
      <c r="BD114" s="881" t="n"/>
      <c r="BE114" s="881" t="n"/>
      <c r="BF114" s="881" t="n"/>
      <c r="BG114" s="881" t="n"/>
      <c r="BH114" s="881" t="n"/>
      <c r="BI114" s="881" t="n"/>
      <c r="BJ114" s="881" t="n"/>
      <c r="BK114" s="881" t="n"/>
      <c r="BL114" s="881" t="n"/>
      <c r="BM114" s="881" t="n"/>
      <c r="BN114" s="881" t="n"/>
      <c r="BO114" s="881" t="n"/>
      <c r="BP114" s="881" t="n"/>
      <c r="BQ114" s="881" t="n"/>
      <c r="BR114" s="881" t="n"/>
      <c r="BS114" s="881" t="n"/>
      <c r="BT114" s="881" t="n"/>
      <c r="BU114" s="881" t="n"/>
      <c r="BV114" s="881" t="n"/>
      <c r="BW114" s="881" t="n"/>
      <c r="BX114" s="881" t="n"/>
      <c r="BY114" s="881" t="n"/>
      <c r="BZ114" s="881" t="n"/>
      <c r="CA114" s="881" t="n"/>
      <c r="CB114" s="881" t="n"/>
      <c r="CC114" s="881" t="n"/>
      <c r="CD114" s="881" t="n"/>
      <c r="CE114" s="881" t="n"/>
      <c r="CF114" s="881" t="n"/>
      <c r="CG114" s="881" t="n"/>
      <c r="CH114" s="881" t="n"/>
      <c r="CI114" s="881" t="n"/>
      <c r="CJ114" s="881" t="n"/>
      <c r="CK114" s="881" t="n"/>
      <c r="CL114" s="881" t="n"/>
      <c r="CM114" s="881" t="n"/>
      <c r="CN114" s="881" t="n"/>
      <c r="CO114" s="881" t="n"/>
      <c r="CP114" s="881" t="n"/>
      <c r="CQ114" s="881" t="n"/>
      <c r="CR114" s="881" t="n"/>
      <c r="CS114" s="881" t="n"/>
      <c r="CT114" s="881" t="n"/>
      <c r="CU114" s="881" t="n"/>
      <c r="CV114" s="881" t="n"/>
      <c r="CW114" s="881" t="n"/>
      <c r="CX114" s="881" t="n"/>
      <c r="CY114" s="881" t="n"/>
      <c r="CZ114" s="881" t="n"/>
      <c r="DA114" s="881" t="n"/>
      <c r="DB114" s="881" t="n"/>
      <c r="DC114" s="881" t="n"/>
      <c r="DD114" s="881" t="n"/>
      <c r="DE114" s="881" t="n"/>
      <c r="DF114" s="881" t="n"/>
      <c r="DG114" s="881" t="n"/>
      <c r="DH114" s="881" t="n"/>
      <c r="DI114" s="881" t="n"/>
      <c r="DJ114" s="881" t="n"/>
      <c r="DK114" s="881" t="n"/>
      <c r="DL114" s="881" t="n"/>
      <c r="DM114" s="881" t="n"/>
      <c r="DN114" s="882" t="n"/>
    </row>
    <row r="115" ht="13.5" customHeight="1" s="820">
      <c r="A115" s="432" t="inlineStr">
        <is>
          <t>1_1</t>
        </is>
      </c>
      <c r="B115" s="367" t="inlineStr">
        <is>
          <t>尺寸位置 (CIR_1_1_水道器下左固孔)</t>
        </is>
      </c>
      <c r="C115" s="639" t="n"/>
      <c r="D115" s="639" t="n"/>
      <c r="E115" s="639" t="n"/>
      <c r="F115" s="878" t="n"/>
      <c r="G115" s="22" t="n"/>
      <c r="H115" s="411" t="n">
        <v>0.5</v>
      </c>
      <c r="I115" s="412" t="n">
        <v>-0.5</v>
      </c>
      <c r="J115" s="879" t="n"/>
      <c r="K115" s="320" t="n"/>
      <c r="L115" s="22" t="n"/>
      <c r="M115" s="200" t="n"/>
      <c r="N115" s="200" t="n"/>
      <c r="O115" s="235" t="n"/>
      <c r="P115" s="151" t="n"/>
      <c r="Q115" s="432" t="inlineStr">
        <is>
          <t>1_1</t>
        </is>
      </c>
      <c r="R115" s="880" t="n"/>
      <c r="S115" s="320" t="n">
        <v>16.106</v>
      </c>
      <c r="T115" s="320" t="n">
        <v>16.06</v>
      </c>
      <c r="U115" s="881" t="n"/>
      <c r="V115" s="881" t="n"/>
      <c r="W115" s="881" t="n"/>
      <c r="X115" s="881" t="n"/>
      <c r="Y115" s="881" t="n"/>
      <c r="Z115" s="881" t="n"/>
      <c r="AA115" s="881" t="n"/>
      <c r="AB115" s="881" t="n"/>
      <c r="AC115" s="881" t="n"/>
      <c r="AD115" s="881" t="n"/>
      <c r="AE115" s="881" t="n"/>
      <c r="AF115" s="881" t="n"/>
      <c r="AG115" s="881" t="n"/>
      <c r="AH115" s="881" t="n"/>
      <c r="AI115" s="881" t="n"/>
      <c r="AJ115" s="881" t="n"/>
      <c r="AK115" s="881" t="n"/>
      <c r="AL115" s="881" t="n"/>
      <c r="AM115" s="881" t="n"/>
      <c r="AN115" s="881" t="n"/>
      <c r="AO115" s="881" t="n"/>
      <c r="AP115" s="881" t="n"/>
      <c r="AQ115" s="881" t="n"/>
      <c r="AR115" s="881" t="n"/>
      <c r="AS115" s="881" t="n"/>
      <c r="AT115" s="881" t="n"/>
      <c r="AU115" s="881" t="n"/>
      <c r="AV115" s="881" t="n"/>
      <c r="AW115" s="881" t="n"/>
      <c r="AX115" s="881" t="n"/>
      <c r="AY115" s="881" t="n"/>
      <c r="AZ115" s="881" t="n"/>
      <c r="BA115" s="881" t="n"/>
      <c r="BB115" s="881" t="n"/>
      <c r="BC115" s="881" t="n"/>
      <c r="BD115" s="881" t="n"/>
      <c r="BE115" s="881" t="n"/>
      <c r="BF115" s="881" t="n"/>
      <c r="BG115" s="881" t="n"/>
      <c r="BH115" s="881" t="n"/>
      <c r="BI115" s="881" t="n"/>
      <c r="BJ115" s="881" t="n"/>
      <c r="BK115" s="881" t="n"/>
      <c r="BL115" s="881" t="n"/>
      <c r="BM115" s="881" t="n"/>
      <c r="BN115" s="881" t="n"/>
      <c r="BO115" s="881" t="n"/>
      <c r="BP115" s="881" t="n"/>
      <c r="BQ115" s="881" t="n"/>
      <c r="BR115" s="881" t="n"/>
      <c r="BS115" s="881" t="n"/>
      <c r="BT115" s="881" t="n"/>
      <c r="BU115" s="881" t="n"/>
      <c r="BV115" s="881" t="n"/>
      <c r="BW115" s="881" t="n"/>
      <c r="BX115" s="881" t="n"/>
      <c r="BY115" s="881" t="n"/>
      <c r="BZ115" s="881" t="n"/>
      <c r="CA115" s="881" t="n"/>
      <c r="CB115" s="881" t="n"/>
      <c r="CC115" s="881" t="n"/>
      <c r="CD115" s="881" t="n"/>
      <c r="CE115" s="881" t="n"/>
      <c r="CF115" s="881" t="n"/>
      <c r="CG115" s="881" t="n"/>
      <c r="CH115" s="881" t="n"/>
      <c r="CI115" s="881" t="n"/>
      <c r="CJ115" s="881" t="n"/>
      <c r="CK115" s="881" t="n"/>
      <c r="CL115" s="881" t="n"/>
      <c r="CM115" s="881" t="n"/>
      <c r="CN115" s="881" t="n"/>
      <c r="CO115" s="881" t="n"/>
      <c r="CP115" s="881" t="n"/>
      <c r="CQ115" s="881" t="n"/>
      <c r="CR115" s="881" t="n"/>
      <c r="CS115" s="881" t="n"/>
      <c r="CT115" s="881" t="n"/>
      <c r="CU115" s="881" t="n"/>
      <c r="CV115" s="881" t="n"/>
      <c r="CW115" s="881" t="n"/>
      <c r="CX115" s="881" t="n"/>
      <c r="CY115" s="881" t="n"/>
      <c r="CZ115" s="881" t="n"/>
      <c r="DA115" s="881" t="n"/>
      <c r="DB115" s="881" t="n"/>
      <c r="DC115" s="881" t="n"/>
      <c r="DD115" s="881" t="n"/>
      <c r="DE115" s="881" t="n"/>
      <c r="DF115" s="881" t="n"/>
      <c r="DG115" s="881" t="n"/>
      <c r="DH115" s="881" t="n"/>
      <c r="DI115" s="881" t="n"/>
      <c r="DJ115" s="881" t="n"/>
      <c r="DK115" s="881" t="n"/>
      <c r="DL115" s="881" t="n"/>
      <c r="DM115" s="881" t="n"/>
      <c r="DN115" s="882" t="n"/>
    </row>
    <row r="116" ht="13.5" customHeight="1" s="820">
      <c r="A116" s="361" t="n">
        <v>2</v>
      </c>
      <c r="B116" s="332" t="inlineStr">
        <is>
          <t>2.AE搬送定位凸台 Y=</t>
        </is>
      </c>
      <c r="C116" s="639" t="n">
        <v>0</v>
      </c>
      <c r="D116" s="639" t="inlineStr">
        <is>
          <t>Y</t>
        </is>
      </c>
      <c r="E116" s="639" t="inlineStr">
        <is>
          <t>軸間</t>
        </is>
      </c>
      <c r="F116" s="878" t="n">
        <v>-119.5</v>
      </c>
      <c r="G116" s="22" t="n"/>
      <c r="H116" s="411" t="n">
        <v>0.3</v>
      </c>
      <c r="I116" s="412" t="n">
        <v>-0.3</v>
      </c>
      <c r="J116" s="879" t="n">
        <v>-119.5</v>
      </c>
      <c r="K116" s="320" t="n">
        <v>-119.668</v>
      </c>
      <c r="L116" s="22">
        <f>IF(G116=0,"",IF(J$8=J$7,IF(F116&gt;0,IF(C116=1,G116-ROUND(J116-K116,2),G116-ROUND(K116-J116,2)),IF(C116=1,G116-ROUND(K116-J116,2),G116-ROUND(J116-K116,2))),IF(J$8&lt;&gt;J$7,IF(F116&gt;0,IF(C116=1,ROUND(K116-J116,2),ROUND(J116-K116,2)),IF(C116=1,ROUND(J116-K116,2),ROUND(K116-J116,2))))))</f>
        <v/>
      </c>
      <c r="M116" s="200">
        <f>IF(COUNTBLANK(F116)=1,"",IF(C116=0,ROUND(K116-J116,2),IF(C116=1,IF(F116&gt;0,ROUND(J116-K116,2),ROUND(K116-J116,2)),IF(C116=2,IF(F116&gt;0,ROUND(J116-K116,2),ROUND(K116-J116,2))))))</f>
        <v/>
      </c>
      <c r="N116" s="200" t="n">
        <v>-0.19</v>
      </c>
      <c r="O116" s="235">
        <f>IF(AND(H116&gt;=M116,M116&gt;=I116),"OK","NG")</f>
        <v/>
      </c>
      <c r="P116" s="151" t="n"/>
      <c r="Q116" s="145" t="n">
        <v>2</v>
      </c>
      <c r="R116" s="880">
        <f>IF(C116=0,F116,IF(F116&gt;0,IF(C116=1,F116+G116,F116-G116),IF(C116=1,F116-G116,F116+G116)))</f>
        <v/>
      </c>
      <c r="S116" s="320" t="n">
        <v>-119.668</v>
      </c>
      <c r="T116" s="320" t="n">
        <v>-119.692</v>
      </c>
      <c r="U116" s="881" t="n"/>
      <c r="V116" s="881" t="n"/>
      <c r="W116" s="881" t="n"/>
      <c r="X116" s="881" t="n"/>
      <c r="Y116" s="881" t="n"/>
      <c r="Z116" s="881" t="n"/>
      <c r="AA116" s="881" t="n"/>
      <c r="AB116" s="881" t="n"/>
      <c r="AC116" s="881" t="n"/>
      <c r="AD116" s="881" t="n"/>
      <c r="AE116" s="881" t="n"/>
      <c r="AF116" s="881" t="n"/>
      <c r="AG116" s="881" t="n"/>
      <c r="AH116" s="881" t="n"/>
      <c r="AI116" s="881" t="n"/>
      <c r="AJ116" s="881" t="n"/>
      <c r="AK116" s="881" t="n"/>
      <c r="AL116" s="881" t="n"/>
      <c r="AM116" s="881" t="n"/>
      <c r="AN116" s="881" t="n"/>
      <c r="AO116" s="881" t="n"/>
      <c r="AP116" s="881" t="n"/>
      <c r="AQ116" s="881" t="n"/>
      <c r="AR116" s="881" t="n"/>
      <c r="AS116" s="881" t="n"/>
      <c r="AT116" s="881" t="n"/>
      <c r="AU116" s="881" t="n"/>
      <c r="AV116" s="881" t="n"/>
      <c r="AW116" s="881" t="n"/>
      <c r="AX116" s="881" t="n"/>
      <c r="AY116" s="881" t="n"/>
      <c r="AZ116" s="881" t="n"/>
      <c r="BA116" s="881" t="n"/>
      <c r="BB116" s="881" t="n"/>
      <c r="BC116" s="881" t="n"/>
      <c r="BD116" s="881" t="n"/>
      <c r="BE116" s="881" t="n"/>
      <c r="BF116" s="881" t="n"/>
      <c r="BG116" s="881" t="n"/>
      <c r="BH116" s="881" t="n"/>
      <c r="BI116" s="881" t="n"/>
      <c r="BJ116" s="881" t="n"/>
      <c r="BK116" s="881" t="n"/>
      <c r="BL116" s="881" t="n"/>
      <c r="BM116" s="881" t="n"/>
      <c r="BN116" s="881" t="n"/>
      <c r="BO116" s="881" t="n"/>
      <c r="BP116" s="881" t="n"/>
      <c r="BQ116" s="881" t="n"/>
      <c r="BR116" s="881" t="n"/>
      <c r="BS116" s="881" t="n"/>
      <c r="BT116" s="881" t="n"/>
      <c r="BU116" s="881" t="n"/>
      <c r="BV116" s="881" t="n"/>
      <c r="BW116" s="881" t="n"/>
      <c r="BX116" s="881" t="n"/>
      <c r="BY116" s="881" t="n"/>
      <c r="BZ116" s="881" t="n"/>
      <c r="CA116" s="881" t="n"/>
      <c r="CB116" s="881" t="n"/>
      <c r="CC116" s="881" t="n"/>
      <c r="CD116" s="881" t="n"/>
      <c r="CE116" s="881" t="n"/>
      <c r="CF116" s="881" t="n"/>
      <c r="CG116" s="881" t="n"/>
      <c r="CH116" s="881" t="n"/>
      <c r="CI116" s="881" t="n"/>
      <c r="CJ116" s="881" t="n"/>
      <c r="CK116" s="881" t="n"/>
      <c r="CL116" s="881" t="n"/>
      <c r="CM116" s="881" t="n"/>
      <c r="CN116" s="881" t="n"/>
      <c r="CO116" s="881" t="n"/>
      <c r="CP116" s="881" t="n"/>
      <c r="CQ116" s="881" t="n"/>
      <c r="CR116" s="881" t="n"/>
      <c r="CS116" s="881" t="n"/>
      <c r="CT116" s="881" t="n"/>
      <c r="CU116" s="881" t="n"/>
      <c r="CV116" s="881" t="n"/>
      <c r="CW116" s="881" t="n"/>
      <c r="CX116" s="881" t="n"/>
      <c r="CY116" s="881" t="n"/>
      <c r="CZ116" s="881" t="n"/>
      <c r="DA116" s="881" t="n"/>
      <c r="DB116" s="881" t="n"/>
      <c r="DC116" s="881" t="n"/>
      <c r="DD116" s="881" t="n"/>
      <c r="DE116" s="881" t="n"/>
      <c r="DF116" s="881" t="n"/>
      <c r="DG116" s="881" t="n"/>
      <c r="DH116" s="881" t="n"/>
      <c r="DI116" s="881" t="n"/>
      <c r="DJ116" s="881" t="n"/>
      <c r="DK116" s="881" t="n"/>
      <c r="DL116" s="881" t="n"/>
      <c r="DM116" s="881" t="n"/>
      <c r="DN116" s="882" t="n"/>
    </row>
    <row r="117" ht="13.5" customHeight="1" s="820">
      <c r="A117" s="361" t="n">
        <v>2</v>
      </c>
      <c r="B117" s="332" t="inlineStr">
        <is>
          <t>2.AE搬送定位凸台 Z=</t>
        </is>
      </c>
      <c r="C117" s="639" t="n">
        <v>0</v>
      </c>
      <c r="D117" s="639" t="inlineStr">
        <is>
          <t>Z</t>
        </is>
      </c>
      <c r="E117" s="639" t="inlineStr">
        <is>
          <t>軸間</t>
        </is>
      </c>
      <c r="F117" s="878" t="n">
        <v>7</v>
      </c>
      <c r="G117" s="22" t="n"/>
      <c r="H117" s="411" t="n">
        <v>0.3</v>
      </c>
      <c r="I117" s="412" t="n">
        <v>-0.3</v>
      </c>
      <c r="J117" s="879" t="n">
        <v>7</v>
      </c>
      <c r="K117" s="320" t="n">
        <v>7.028</v>
      </c>
      <c r="L117" s="22">
        <f>IF(G117=0,"",IF(J$8=J$7,IF(F117&gt;0,IF(C117=1,G117-ROUND(J117-K117,2),G117-ROUND(K117-J117,2)),IF(C117=1,G117-ROUND(K117-J117,2),G117-ROUND(J117-K117,2))),IF(J$8&lt;&gt;J$7,IF(F117&gt;0,IF(C117=1,ROUND(K117-J117,2),ROUND(J117-K117,2)),IF(C117=1,ROUND(J117-K117,2),ROUND(K117-J117,2))))))</f>
        <v/>
      </c>
      <c r="M117" s="200">
        <f>IF(COUNTBLANK(F117)=1,"",IF(C117=0,ROUND(K117-J117,2),IF(C117=1,IF(F117&gt;0,ROUND(K117-J117,2),ROUND(J117-K117,2)),IF(C117=2,IF(F117&gt;0,ROUND(J117-K117,2),ROUND(K117-J117,2))))))</f>
        <v/>
      </c>
      <c r="N117" s="200" t="n">
        <v>0</v>
      </c>
      <c r="O117" s="235">
        <f>IF(AND(H117&gt;=M117,M117&gt;=I117),"OK","NG")</f>
        <v/>
      </c>
      <c r="P117" s="151" t="n"/>
      <c r="Q117" s="145" t="n">
        <v>2</v>
      </c>
      <c r="R117" s="880">
        <f>IF(C117=0,F117,IF(F117&gt;0,IF(C117=1,F117+G117,F117-G117),IF(C117=1,F117-G117,F117+G117)))</f>
        <v/>
      </c>
      <c r="S117" s="320" t="n">
        <v>7.028</v>
      </c>
      <c r="T117" s="320" t="n">
        <v>7</v>
      </c>
      <c r="U117" s="881" t="n"/>
      <c r="V117" s="881" t="n"/>
      <c r="W117" s="881" t="n"/>
      <c r="X117" s="881" t="n"/>
      <c r="Y117" s="881" t="n"/>
      <c r="Z117" s="881" t="n"/>
      <c r="AA117" s="881" t="n"/>
      <c r="AB117" s="881" t="n"/>
      <c r="AC117" s="881" t="n"/>
      <c r="AD117" s="881" t="n"/>
      <c r="AE117" s="881" t="n"/>
      <c r="AF117" s="881" t="n"/>
      <c r="AG117" s="881" t="n"/>
      <c r="AH117" s="881" t="n"/>
      <c r="AI117" s="881" t="n"/>
      <c r="AJ117" s="881" t="n"/>
      <c r="AK117" s="881" t="n"/>
      <c r="AL117" s="881" t="n"/>
      <c r="AM117" s="881" t="n"/>
      <c r="AN117" s="881" t="n"/>
      <c r="AO117" s="881" t="n"/>
      <c r="AP117" s="881" t="n"/>
      <c r="AQ117" s="881" t="n"/>
      <c r="AR117" s="881" t="n"/>
      <c r="AS117" s="881" t="n"/>
      <c r="AT117" s="881" t="n"/>
      <c r="AU117" s="881" t="n"/>
      <c r="AV117" s="881" t="n"/>
      <c r="AW117" s="881" t="n"/>
      <c r="AX117" s="881" t="n"/>
      <c r="AY117" s="881" t="n"/>
      <c r="AZ117" s="881" t="n"/>
      <c r="BA117" s="881" t="n"/>
      <c r="BB117" s="881" t="n"/>
      <c r="BC117" s="881" t="n"/>
      <c r="BD117" s="881" t="n"/>
      <c r="BE117" s="881" t="n"/>
      <c r="BF117" s="881" t="n"/>
      <c r="BG117" s="881" t="n"/>
      <c r="BH117" s="881" t="n"/>
      <c r="BI117" s="881" t="n"/>
      <c r="BJ117" s="881" t="n"/>
      <c r="BK117" s="881" t="n"/>
      <c r="BL117" s="881" t="n"/>
      <c r="BM117" s="881" t="n"/>
      <c r="BN117" s="881" t="n"/>
      <c r="BO117" s="881" t="n"/>
      <c r="BP117" s="881" t="n"/>
      <c r="BQ117" s="881" t="n"/>
      <c r="BR117" s="881" t="n"/>
      <c r="BS117" s="881" t="n"/>
      <c r="BT117" s="881" t="n"/>
      <c r="BU117" s="881" t="n"/>
      <c r="BV117" s="881" t="n"/>
      <c r="BW117" s="881" t="n"/>
      <c r="BX117" s="881" t="n"/>
      <c r="BY117" s="881" t="n"/>
      <c r="BZ117" s="881" t="n"/>
      <c r="CA117" s="881" t="n"/>
      <c r="CB117" s="881" t="n"/>
      <c r="CC117" s="881" t="n"/>
      <c r="CD117" s="881" t="n"/>
      <c r="CE117" s="881" t="n"/>
      <c r="CF117" s="881" t="n"/>
      <c r="CG117" s="881" t="n"/>
      <c r="CH117" s="881" t="n"/>
      <c r="CI117" s="881" t="n"/>
      <c r="CJ117" s="881" t="n"/>
      <c r="CK117" s="881" t="n"/>
      <c r="CL117" s="881" t="n"/>
      <c r="CM117" s="881" t="n"/>
      <c r="CN117" s="881" t="n"/>
      <c r="CO117" s="881" t="n"/>
      <c r="CP117" s="881" t="n"/>
      <c r="CQ117" s="881" t="n"/>
      <c r="CR117" s="881" t="n"/>
      <c r="CS117" s="881" t="n"/>
      <c r="CT117" s="881" t="n"/>
      <c r="CU117" s="881" t="n"/>
      <c r="CV117" s="881" t="n"/>
      <c r="CW117" s="881" t="n"/>
      <c r="CX117" s="881" t="n"/>
      <c r="CY117" s="881" t="n"/>
      <c r="CZ117" s="881" t="n"/>
      <c r="DA117" s="881" t="n"/>
      <c r="DB117" s="881" t="n"/>
      <c r="DC117" s="881" t="n"/>
      <c r="DD117" s="881" t="n"/>
      <c r="DE117" s="881" t="n"/>
      <c r="DF117" s="881" t="n"/>
      <c r="DG117" s="881" t="n"/>
      <c r="DH117" s="881" t="n"/>
      <c r="DI117" s="881" t="n"/>
      <c r="DJ117" s="881" t="n"/>
      <c r="DK117" s="881" t="n"/>
      <c r="DL117" s="881" t="n"/>
      <c r="DM117" s="881" t="n"/>
      <c r="DN117" s="882" t="n"/>
    </row>
    <row r="118" ht="13.5" customHeight="1" s="820">
      <c r="A118" s="361" t="n">
        <v>3</v>
      </c>
      <c r="B118" s="332" t="inlineStr">
        <is>
          <t>3.压缩机装配孔 Y=</t>
        </is>
      </c>
      <c r="C118" s="639" t="n">
        <v>0</v>
      </c>
      <c r="D118" s="639" t="inlineStr">
        <is>
          <t>Y</t>
        </is>
      </c>
      <c r="E118" s="639" t="inlineStr">
        <is>
          <t>軸間</t>
        </is>
      </c>
      <c r="F118" s="878" t="n">
        <v>-93.2</v>
      </c>
      <c r="G118" s="22" t="n"/>
      <c r="H118" s="411" t="n">
        <v>0.3</v>
      </c>
      <c r="I118" s="412" t="n">
        <v>-0.3</v>
      </c>
      <c r="J118" s="879" t="n">
        <v>-93.2</v>
      </c>
      <c r="K118" s="320" t="n">
        <v>-93.355</v>
      </c>
      <c r="L118" s="22">
        <f>IF(G118=0,"",IF(J$8=J$7,IF(F118&gt;0,IF(C118=1,G118-ROUND(J118-K118,2),G118-ROUND(K118-J118,2)),IF(C118=1,G118-ROUND(K118-J118,2),G118-ROUND(J118-K118,2))),IF(J$8&lt;&gt;J$7,IF(F118&gt;0,IF(C118=1,ROUND(K118-J118,2),ROUND(J118-K118,2)),IF(C118=1,ROUND(J118-K118,2),ROUND(K118-J118,2))))))</f>
        <v/>
      </c>
      <c r="M118" s="200">
        <f>IF(COUNTBLANK(F118)=1,"",IF(C118=0,ROUND(K118-J118,2),IF(C118=1,IF(F118&gt;0,ROUND(J118-K118,2),ROUND(K118-J118,2)),IF(C118=2,IF(F118&gt;0,ROUND(J118-K118,2),ROUND(K118-J118,2))))))</f>
        <v/>
      </c>
      <c r="N118" s="200" t="n">
        <v>-0.24</v>
      </c>
      <c r="O118" s="235">
        <f>IF(AND(H118&gt;=M118,M118&gt;=I118),"OK","NG")</f>
        <v/>
      </c>
      <c r="P118" s="151" t="n"/>
      <c r="Q118" s="145" t="n">
        <v>3</v>
      </c>
      <c r="R118" s="880">
        <f>IF(C118=0,F118,IF(F118&gt;0,IF(C118=1,F118+G118,F118-G118),IF(C118=1,F118-G118,F118+G118)))</f>
        <v/>
      </c>
      <c r="S118" s="320" t="n">
        <v>-93.355</v>
      </c>
      <c r="T118" s="320" t="n">
        <v>-93.437</v>
      </c>
      <c r="U118" s="881" t="n"/>
      <c r="V118" s="881" t="n"/>
      <c r="W118" s="881" t="n"/>
      <c r="X118" s="881" t="n"/>
      <c r="Y118" s="881" t="n"/>
      <c r="Z118" s="881" t="n"/>
      <c r="AA118" s="881" t="n"/>
      <c r="AB118" s="881" t="n"/>
      <c r="AC118" s="881" t="n"/>
      <c r="AD118" s="881" t="n"/>
      <c r="AE118" s="881" t="n"/>
      <c r="AF118" s="881" t="n"/>
      <c r="AG118" s="881" t="n"/>
      <c r="AH118" s="881" t="n"/>
      <c r="AI118" s="881" t="n"/>
      <c r="AJ118" s="881" t="n"/>
      <c r="AK118" s="881" t="n"/>
      <c r="AL118" s="881" t="n"/>
      <c r="AM118" s="881" t="n"/>
      <c r="AN118" s="881" t="n"/>
      <c r="AO118" s="881" t="n"/>
      <c r="AP118" s="881" t="n"/>
      <c r="AQ118" s="881" t="n"/>
      <c r="AR118" s="881" t="n"/>
      <c r="AS118" s="881" t="n"/>
      <c r="AT118" s="881" t="n"/>
      <c r="AU118" s="881" t="n"/>
      <c r="AV118" s="881" t="n"/>
      <c r="AW118" s="881" t="n"/>
      <c r="AX118" s="881" t="n"/>
      <c r="AY118" s="881" t="n"/>
      <c r="AZ118" s="881" t="n"/>
      <c r="BA118" s="881" t="n"/>
      <c r="BB118" s="881" t="n"/>
      <c r="BC118" s="881" t="n"/>
      <c r="BD118" s="881" t="n"/>
      <c r="BE118" s="881" t="n"/>
      <c r="BF118" s="881" t="n"/>
      <c r="BG118" s="881" t="n"/>
      <c r="BH118" s="881" t="n"/>
      <c r="BI118" s="881" t="n"/>
      <c r="BJ118" s="881" t="n"/>
      <c r="BK118" s="881" t="n"/>
      <c r="BL118" s="881" t="n"/>
      <c r="BM118" s="881" t="n"/>
      <c r="BN118" s="881" t="n"/>
      <c r="BO118" s="881" t="n"/>
      <c r="BP118" s="881" t="n"/>
      <c r="BQ118" s="881" t="n"/>
      <c r="BR118" s="881" t="n"/>
      <c r="BS118" s="881" t="n"/>
      <c r="BT118" s="881" t="n"/>
      <c r="BU118" s="881" t="n"/>
      <c r="BV118" s="881" t="n"/>
      <c r="BW118" s="881" t="n"/>
      <c r="BX118" s="881" t="n"/>
      <c r="BY118" s="881" t="n"/>
      <c r="BZ118" s="881" t="n"/>
      <c r="CA118" s="881" t="n"/>
      <c r="CB118" s="881" t="n"/>
      <c r="CC118" s="881" t="n"/>
      <c r="CD118" s="881" t="n"/>
      <c r="CE118" s="881" t="n"/>
      <c r="CF118" s="881" t="n"/>
      <c r="CG118" s="881" t="n"/>
      <c r="CH118" s="881" t="n"/>
      <c r="CI118" s="881" t="n"/>
      <c r="CJ118" s="881" t="n"/>
      <c r="CK118" s="881" t="n"/>
      <c r="CL118" s="881" t="n"/>
      <c r="CM118" s="881" t="n"/>
      <c r="CN118" s="881" t="n"/>
      <c r="CO118" s="881" t="n"/>
      <c r="CP118" s="881" t="n"/>
      <c r="CQ118" s="881" t="n"/>
      <c r="CR118" s="881" t="n"/>
      <c r="CS118" s="881" t="n"/>
      <c r="CT118" s="881" t="n"/>
      <c r="CU118" s="881" t="n"/>
      <c r="CV118" s="881" t="n"/>
      <c r="CW118" s="881" t="n"/>
      <c r="CX118" s="881" t="n"/>
      <c r="CY118" s="881" t="n"/>
      <c r="CZ118" s="881" t="n"/>
      <c r="DA118" s="881" t="n"/>
      <c r="DB118" s="881" t="n"/>
      <c r="DC118" s="881" t="n"/>
      <c r="DD118" s="881" t="n"/>
      <c r="DE118" s="881" t="n"/>
      <c r="DF118" s="881" t="n"/>
      <c r="DG118" s="881" t="n"/>
      <c r="DH118" s="881" t="n"/>
      <c r="DI118" s="881" t="n"/>
      <c r="DJ118" s="881" t="n"/>
      <c r="DK118" s="881" t="n"/>
      <c r="DL118" s="881" t="n"/>
      <c r="DM118" s="881" t="n"/>
      <c r="DN118" s="882" t="n"/>
    </row>
    <row r="119" ht="13.5" customHeight="1" s="820">
      <c r="A119" s="361" t="n">
        <v>3</v>
      </c>
      <c r="B119" s="332" t="inlineStr">
        <is>
          <t>3.压缩机装配孔 Z=</t>
        </is>
      </c>
      <c r="C119" s="639" t="n">
        <v>0</v>
      </c>
      <c r="D119" s="639" t="inlineStr">
        <is>
          <t>Z</t>
        </is>
      </c>
      <c r="E119" s="639" t="inlineStr">
        <is>
          <t>軸間</t>
        </is>
      </c>
      <c r="F119" s="878" t="n">
        <v>-11.4</v>
      </c>
      <c r="G119" s="22" t="n"/>
      <c r="H119" s="411" t="n">
        <v>0.3</v>
      </c>
      <c r="I119" s="412" t="n">
        <v>-0.3</v>
      </c>
      <c r="J119" s="879" t="n">
        <v>-11.4</v>
      </c>
      <c r="K119" s="320" t="n">
        <v>-11.391</v>
      </c>
      <c r="L119" s="22">
        <f>IF(G119=0,"",IF(J$8=J$7,IF(F119&gt;0,IF(C119=1,G119-ROUND(J119-K119,2),G119-ROUND(K119-J119,2)),IF(C119=1,G119-ROUND(K119-J119,2),G119-ROUND(J119-K119,2))),IF(J$8&lt;&gt;J$7,IF(F119&gt;0,IF(C119=1,ROUND(K119-J119,2),ROUND(J119-K119,2)),IF(C119=1,ROUND(J119-K119,2),ROUND(K119-J119,2))))))</f>
        <v/>
      </c>
      <c r="M119" s="200">
        <f>IF(COUNTBLANK(F119)=1,"",IF(C119=0,ROUND(K119-J119,2),IF(C119=1,IF(F119&gt;0,ROUND(J119-K119,2),ROUND(K119-J119,2)),IF(C119=2,IF(F119&gt;0,ROUND(J119-K119,2),ROUND(K119-J119,2))))))</f>
        <v/>
      </c>
      <c r="N119" s="200" t="n">
        <v>0</v>
      </c>
      <c r="O119" s="235">
        <f>IF(AND(H119&gt;=M119,M119&gt;=I119),"OK","NG")</f>
        <v/>
      </c>
      <c r="P119" s="151" t="n"/>
      <c r="Q119" s="145" t="n">
        <v>3</v>
      </c>
      <c r="R119" s="880">
        <f>IF(C119=0,F119,IF(F119&gt;0,IF(C119=1,F119+G119,F119-G119),IF(C119=1,F119-G119,F119+G119)))</f>
        <v/>
      </c>
      <c r="S119" s="320" t="n">
        <v>-11.391</v>
      </c>
      <c r="T119" s="320" t="n">
        <v>-11.403</v>
      </c>
      <c r="U119" s="881" t="n"/>
      <c r="V119" s="881" t="n"/>
      <c r="W119" s="881" t="n"/>
      <c r="X119" s="881" t="n"/>
      <c r="Y119" s="881" t="n"/>
      <c r="Z119" s="881" t="n"/>
      <c r="AA119" s="881" t="n"/>
      <c r="AB119" s="881" t="n"/>
      <c r="AC119" s="881" t="n"/>
      <c r="AD119" s="881" t="n"/>
      <c r="AE119" s="881" t="n"/>
      <c r="AF119" s="881" t="n"/>
      <c r="AG119" s="881" t="n"/>
      <c r="AH119" s="881" t="n"/>
      <c r="AI119" s="881" t="n"/>
      <c r="AJ119" s="881" t="n"/>
      <c r="AK119" s="881" t="n"/>
      <c r="AL119" s="881" t="n"/>
      <c r="AM119" s="881" t="n"/>
      <c r="AN119" s="881" t="n"/>
      <c r="AO119" s="881" t="n"/>
      <c r="AP119" s="881" t="n"/>
      <c r="AQ119" s="881" t="n"/>
      <c r="AR119" s="881" t="n"/>
      <c r="AS119" s="881" t="n"/>
      <c r="AT119" s="881" t="n"/>
      <c r="AU119" s="881" t="n"/>
      <c r="AV119" s="881" t="n"/>
      <c r="AW119" s="881" t="n"/>
      <c r="AX119" s="881" t="n"/>
      <c r="AY119" s="881" t="n"/>
      <c r="AZ119" s="881" t="n"/>
      <c r="BA119" s="881" t="n"/>
      <c r="BB119" s="881" t="n"/>
      <c r="BC119" s="881" t="n"/>
      <c r="BD119" s="881" t="n"/>
      <c r="BE119" s="881" t="n"/>
      <c r="BF119" s="881" t="n"/>
      <c r="BG119" s="881" t="n"/>
      <c r="BH119" s="881" t="n"/>
      <c r="BI119" s="881" t="n"/>
      <c r="BJ119" s="881" t="n"/>
      <c r="BK119" s="881" t="n"/>
      <c r="BL119" s="881" t="n"/>
      <c r="BM119" s="881" t="n"/>
      <c r="BN119" s="881" t="n"/>
      <c r="BO119" s="881" t="n"/>
      <c r="BP119" s="881" t="n"/>
      <c r="BQ119" s="881" t="n"/>
      <c r="BR119" s="881" t="n"/>
      <c r="BS119" s="881" t="n"/>
      <c r="BT119" s="881" t="n"/>
      <c r="BU119" s="881" t="n"/>
      <c r="BV119" s="881" t="n"/>
      <c r="BW119" s="881" t="n"/>
      <c r="BX119" s="881" t="n"/>
      <c r="BY119" s="881" t="n"/>
      <c r="BZ119" s="881" t="n"/>
      <c r="CA119" s="881" t="n"/>
      <c r="CB119" s="881" t="n"/>
      <c r="CC119" s="881" t="n"/>
      <c r="CD119" s="881" t="n"/>
      <c r="CE119" s="881" t="n"/>
      <c r="CF119" s="881" t="n"/>
      <c r="CG119" s="881" t="n"/>
      <c r="CH119" s="881" t="n"/>
      <c r="CI119" s="881" t="n"/>
      <c r="CJ119" s="881" t="n"/>
      <c r="CK119" s="881" t="n"/>
      <c r="CL119" s="881" t="n"/>
      <c r="CM119" s="881" t="n"/>
      <c r="CN119" s="881" t="n"/>
      <c r="CO119" s="881" t="n"/>
      <c r="CP119" s="881" t="n"/>
      <c r="CQ119" s="881" t="n"/>
      <c r="CR119" s="881" t="n"/>
      <c r="CS119" s="881" t="n"/>
      <c r="CT119" s="881" t="n"/>
      <c r="CU119" s="881" t="n"/>
      <c r="CV119" s="881" t="n"/>
      <c r="CW119" s="881" t="n"/>
      <c r="CX119" s="881" t="n"/>
      <c r="CY119" s="881" t="n"/>
      <c r="CZ119" s="881" t="n"/>
      <c r="DA119" s="881" t="n"/>
      <c r="DB119" s="881" t="n"/>
      <c r="DC119" s="881" t="n"/>
      <c r="DD119" s="881" t="n"/>
      <c r="DE119" s="881" t="n"/>
      <c r="DF119" s="881" t="n"/>
      <c r="DG119" s="881" t="n"/>
      <c r="DH119" s="881" t="n"/>
      <c r="DI119" s="881" t="n"/>
      <c r="DJ119" s="881" t="n"/>
      <c r="DK119" s="881" t="n"/>
      <c r="DL119" s="881" t="n"/>
      <c r="DM119" s="881" t="n"/>
      <c r="DN119" s="882" t="n"/>
    </row>
    <row r="120" ht="13.5" customHeight="1" s="820">
      <c r="A120" s="361" t="inlineStr">
        <is>
          <t>3_1</t>
        </is>
      </c>
      <c r="B120" s="367" t="inlineStr">
        <is>
          <t>尺寸位置 (CIR_3_1_机压缩右孔)</t>
        </is>
      </c>
      <c r="C120" s="639" t="n"/>
      <c r="D120" s="639" t="n"/>
      <c r="E120" s="639" t="n"/>
      <c r="F120" s="878" t="n"/>
      <c r="G120" s="22" t="n"/>
      <c r="H120" s="411" t="n">
        <v>0.5</v>
      </c>
      <c r="I120" s="412" t="n">
        <v>-0.5</v>
      </c>
      <c r="J120" s="879" t="n"/>
      <c r="K120" s="320" t="n">
        <v>-93.379</v>
      </c>
      <c r="L120" s="22" t="n"/>
      <c r="M120" s="200" t="n"/>
      <c r="N120" s="200" t="n"/>
      <c r="O120" s="235" t="n"/>
      <c r="P120" s="151" t="n"/>
      <c r="Q120" s="145" t="n"/>
      <c r="R120" s="880" t="n"/>
      <c r="S120" s="320" t="n">
        <v>-93.379</v>
      </c>
      <c r="T120" s="320" t="n">
        <v>-93.45</v>
      </c>
      <c r="U120" s="881" t="n"/>
      <c r="V120" s="881" t="n"/>
      <c r="W120" s="881" t="n"/>
      <c r="X120" s="881" t="n"/>
      <c r="Y120" s="881" t="n"/>
      <c r="Z120" s="881" t="n"/>
      <c r="AA120" s="881" t="n"/>
      <c r="AB120" s="881" t="n"/>
      <c r="AC120" s="881" t="n"/>
      <c r="AD120" s="881" t="n"/>
      <c r="AE120" s="881" t="n"/>
      <c r="AF120" s="881" t="n"/>
      <c r="AG120" s="881" t="n"/>
      <c r="AH120" s="881" t="n"/>
      <c r="AI120" s="881" t="n"/>
      <c r="AJ120" s="881" t="n"/>
      <c r="AK120" s="881" t="n"/>
      <c r="AL120" s="881" t="n"/>
      <c r="AM120" s="881" t="n"/>
      <c r="AN120" s="881" t="n"/>
      <c r="AO120" s="881" t="n"/>
      <c r="AP120" s="881" t="n"/>
      <c r="AQ120" s="881" t="n"/>
      <c r="AR120" s="881" t="n"/>
      <c r="AS120" s="881" t="n"/>
      <c r="AT120" s="881" t="n"/>
      <c r="AU120" s="881" t="n"/>
      <c r="AV120" s="881" t="n"/>
      <c r="AW120" s="881" t="n"/>
      <c r="AX120" s="881" t="n"/>
      <c r="AY120" s="881" t="n"/>
      <c r="AZ120" s="881" t="n"/>
      <c r="BA120" s="881" t="n"/>
      <c r="BB120" s="881" t="n"/>
      <c r="BC120" s="881" t="n"/>
      <c r="BD120" s="881" t="n"/>
      <c r="BE120" s="881" t="n"/>
      <c r="BF120" s="881" t="n"/>
      <c r="BG120" s="881" t="n"/>
      <c r="BH120" s="881" t="n"/>
      <c r="BI120" s="881" t="n"/>
      <c r="BJ120" s="881" t="n"/>
      <c r="BK120" s="881" t="n"/>
      <c r="BL120" s="881" t="n"/>
      <c r="BM120" s="881" t="n"/>
      <c r="BN120" s="881" t="n"/>
      <c r="BO120" s="881" t="n"/>
      <c r="BP120" s="881" t="n"/>
      <c r="BQ120" s="881" t="n"/>
      <c r="BR120" s="881" t="n"/>
      <c r="BS120" s="881" t="n"/>
      <c r="BT120" s="881" t="n"/>
      <c r="BU120" s="881" t="n"/>
      <c r="BV120" s="881" t="n"/>
      <c r="BW120" s="881" t="n"/>
      <c r="BX120" s="881" t="n"/>
      <c r="BY120" s="881" t="n"/>
      <c r="BZ120" s="881" t="n"/>
      <c r="CA120" s="881" t="n"/>
      <c r="CB120" s="881" t="n"/>
      <c r="CC120" s="881" t="n"/>
      <c r="CD120" s="881" t="n"/>
      <c r="CE120" s="881" t="n"/>
      <c r="CF120" s="881" t="n"/>
      <c r="CG120" s="881" t="n"/>
      <c r="CH120" s="881" t="n"/>
      <c r="CI120" s="881" t="n"/>
      <c r="CJ120" s="881" t="n"/>
      <c r="CK120" s="881" t="n"/>
      <c r="CL120" s="881" t="n"/>
      <c r="CM120" s="881" t="n"/>
      <c r="CN120" s="881" t="n"/>
      <c r="CO120" s="881" t="n"/>
      <c r="CP120" s="881" t="n"/>
      <c r="CQ120" s="881" t="n"/>
      <c r="CR120" s="881" t="n"/>
      <c r="CS120" s="881" t="n"/>
      <c r="CT120" s="881" t="n"/>
      <c r="CU120" s="881" t="n"/>
      <c r="CV120" s="881" t="n"/>
      <c r="CW120" s="881" t="n"/>
      <c r="CX120" s="881" t="n"/>
      <c r="CY120" s="881" t="n"/>
      <c r="CZ120" s="881" t="n"/>
      <c r="DA120" s="881" t="n"/>
      <c r="DB120" s="881" t="n"/>
      <c r="DC120" s="881" t="n"/>
      <c r="DD120" s="881" t="n"/>
      <c r="DE120" s="881" t="n"/>
      <c r="DF120" s="881" t="n"/>
      <c r="DG120" s="881" t="n"/>
      <c r="DH120" s="881" t="n"/>
      <c r="DI120" s="881" t="n"/>
      <c r="DJ120" s="881" t="n"/>
      <c r="DK120" s="881" t="n"/>
      <c r="DL120" s="881" t="n"/>
      <c r="DM120" s="881" t="n"/>
      <c r="DN120" s="882" t="n"/>
    </row>
    <row r="121" ht="13.5" customHeight="1" s="820">
      <c r="A121" s="361" t="inlineStr">
        <is>
          <t>3_1</t>
        </is>
      </c>
      <c r="B121" s="367" t="inlineStr">
        <is>
          <t>尺寸位置 (CIR_3_1_机压缩右孔)</t>
        </is>
      </c>
      <c r="C121" s="639" t="n"/>
      <c r="D121" s="639" t="n"/>
      <c r="E121" s="639" t="n"/>
      <c r="F121" s="878" t="n"/>
      <c r="G121" s="22" t="n"/>
      <c r="H121" s="411" t="n">
        <v>0.5</v>
      </c>
      <c r="I121" s="412" t="n">
        <v>-0.5</v>
      </c>
      <c r="J121" s="879" t="n"/>
      <c r="K121" s="320" t="n">
        <v>-11.261</v>
      </c>
      <c r="L121" s="22" t="n"/>
      <c r="M121" s="200" t="n"/>
      <c r="N121" s="200" t="n"/>
      <c r="O121" s="235" t="n"/>
      <c r="P121" s="151" t="n"/>
      <c r="Q121" s="145" t="n"/>
      <c r="R121" s="880" t="n"/>
      <c r="S121" s="320" t="n">
        <v>-11.261</v>
      </c>
      <c r="T121" s="320" t="n">
        <v>-11.262</v>
      </c>
      <c r="U121" s="881" t="n"/>
      <c r="V121" s="881" t="n"/>
      <c r="W121" s="881" t="n"/>
      <c r="X121" s="881" t="n"/>
      <c r="Y121" s="881" t="n"/>
      <c r="Z121" s="881" t="n"/>
      <c r="AA121" s="881" t="n"/>
      <c r="AB121" s="881" t="n"/>
      <c r="AC121" s="881" t="n"/>
      <c r="AD121" s="881" t="n"/>
      <c r="AE121" s="881" t="n"/>
      <c r="AF121" s="881" t="n"/>
      <c r="AG121" s="881" t="n"/>
      <c r="AH121" s="881" t="n"/>
      <c r="AI121" s="881" t="n"/>
      <c r="AJ121" s="881" t="n"/>
      <c r="AK121" s="881" t="n"/>
      <c r="AL121" s="881" t="n"/>
      <c r="AM121" s="881" t="n"/>
      <c r="AN121" s="881" t="n"/>
      <c r="AO121" s="881" t="n"/>
      <c r="AP121" s="881" t="n"/>
      <c r="AQ121" s="881" t="n"/>
      <c r="AR121" s="881" t="n"/>
      <c r="AS121" s="881" t="n"/>
      <c r="AT121" s="881" t="n"/>
      <c r="AU121" s="881" t="n"/>
      <c r="AV121" s="881" t="n"/>
      <c r="AW121" s="881" t="n"/>
      <c r="AX121" s="881" t="n"/>
      <c r="AY121" s="881" t="n"/>
      <c r="AZ121" s="881" t="n"/>
      <c r="BA121" s="881" t="n"/>
      <c r="BB121" s="881" t="n"/>
      <c r="BC121" s="881" t="n"/>
      <c r="BD121" s="881" t="n"/>
      <c r="BE121" s="881" t="n"/>
      <c r="BF121" s="881" t="n"/>
      <c r="BG121" s="881" t="n"/>
      <c r="BH121" s="881" t="n"/>
      <c r="BI121" s="881" t="n"/>
      <c r="BJ121" s="881" t="n"/>
      <c r="BK121" s="881" t="n"/>
      <c r="BL121" s="881" t="n"/>
      <c r="BM121" s="881" t="n"/>
      <c r="BN121" s="881" t="n"/>
      <c r="BO121" s="881" t="n"/>
      <c r="BP121" s="881" t="n"/>
      <c r="BQ121" s="881" t="n"/>
      <c r="BR121" s="881" t="n"/>
      <c r="BS121" s="881" t="n"/>
      <c r="BT121" s="881" t="n"/>
      <c r="BU121" s="881" t="n"/>
      <c r="BV121" s="881" t="n"/>
      <c r="BW121" s="881" t="n"/>
      <c r="BX121" s="881" t="n"/>
      <c r="BY121" s="881" t="n"/>
      <c r="BZ121" s="881" t="n"/>
      <c r="CA121" s="881" t="n"/>
      <c r="CB121" s="881" t="n"/>
      <c r="CC121" s="881" t="n"/>
      <c r="CD121" s="881" t="n"/>
      <c r="CE121" s="881" t="n"/>
      <c r="CF121" s="881" t="n"/>
      <c r="CG121" s="881" t="n"/>
      <c r="CH121" s="881" t="n"/>
      <c r="CI121" s="881" t="n"/>
      <c r="CJ121" s="881" t="n"/>
      <c r="CK121" s="881" t="n"/>
      <c r="CL121" s="881" t="n"/>
      <c r="CM121" s="881" t="n"/>
      <c r="CN121" s="881" t="n"/>
      <c r="CO121" s="881" t="n"/>
      <c r="CP121" s="881" t="n"/>
      <c r="CQ121" s="881" t="n"/>
      <c r="CR121" s="881" t="n"/>
      <c r="CS121" s="881" t="n"/>
      <c r="CT121" s="881" t="n"/>
      <c r="CU121" s="881" t="n"/>
      <c r="CV121" s="881" t="n"/>
      <c r="CW121" s="881" t="n"/>
      <c r="CX121" s="881" t="n"/>
      <c r="CY121" s="881" t="n"/>
      <c r="CZ121" s="881" t="n"/>
      <c r="DA121" s="881" t="n"/>
      <c r="DB121" s="881" t="n"/>
      <c r="DC121" s="881" t="n"/>
      <c r="DD121" s="881" t="n"/>
      <c r="DE121" s="881" t="n"/>
      <c r="DF121" s="881" t="n"/>
      <c r="DG121" s="881" t="n"/>
      <c r="DH121" s="881" t="n"/>
      <c r="DI121" s="881" t="n"/>
      <c r="DJ121" s="881" t="n"/>
      <c r="DK121" s="881" t="n"/>
      <c r="DL121" s="881" t="n"/>
      <c r="DM121" s="881" t="n"/>
      <c r="DN121" s="882" t="n"/>
    </row>
    <row r="122" ht="13.5" customHeight="1" s="820">
      <c r="A122" s="361" t="n">
        <v>4</v>
      </c>
      <c r="B122" s="332" t="inlineStr">
        <is>
          <t>4.W／P装配孔 Y=</t>
        </is>
      </c>
      <c r="C122" s="639" t="n">
        <v>0</v>
      </c>
      <c r="D122" s="639" t="inlineStr">
        <is>
          <t>Y</t>
        </is>
      </c>
      <c r="E122" s="639" t="inlineStr">
        <is>
          <t>軸間</t>
        </is>
      </c>
      <c r="F122" s="878" t="n">
        <v>-63</v>
      </c>
      <c r="G122" s="22" t="n"/>
      <c r="H122" s="411" t="n">
        <v>0.3</v>
      </c>
      <c r="I122" s="412" t="n">
        <v>-0.3</v>
      </c>
      <c r="J122" s="879" t="n">
        <v>-63</v>
      </c>
      <c r="K122" s="320" t="n">
        <v>-63.193</v>
      </c>
      <c r="L122" s="22">
        <f>IF(G122=0,"",IF(J$8=J$7,IF(F122&gt;0,IF(C122=1,G122-ROUND(J122-K122,2),G122-ROUND(K122-J122,2)),IF(C122=1,G122-ROUND(K122-J122,2),G122-ROUND(J122-K122,2))),IF(J$8&lt;&gt;J$7,IF(F122&gt;0,IF(C122=1,ROUND(K122-J122,2),ROUND(J122-K122,2)),IF(C122=1,ROUND(J122-K122,2),ROUND(K122-J122,2))))))</f>
        <v/>
      </c>
      <c r="M122" s="200">
        <f>IF(COUNTBLANK(F122)=1,"",IF(C122=0,ROUND(K122-J122,2),IF(C122=1,IF(F122&gt;0,ROUND(J122-K122,2),ROUND(K122-J122,2)),IF(C122=2,IF(F122&gt;0,ROUND(J122-K122,2),ROUND(K122-J122,2))))))</f>
        <v/>
      </c>
      <c r="N122" s="200" t="n">
        <v>-0.19</v>
      </c>
      <c r="O122" s="235">
        <f>IF(AND(H122&gt;=M122,M122&gt;=I122),"OK","NG")</f>
        <v/>
      </c>
      <c r="P122" s="151" t="n"/>
      <c r="Q122" s="145" t="n">
        <v>4</v>
      </c>
      <c r="R122" s="880">
        <f>IF(C122=0,F122,IF(F122&gt;0,IF(C122=1,F122+G122,F122-G122),IF(C122=1,F122-G122,F122+G122)))</f>
        <v/>
      </c>
      <c r="S122" s="320" t="n">
        <v>-63.193</v>
      </c>
      <c r="T122" s="320" t="n">
        <v>-63.193</v>
      </c>
      <c r="U122" s="881" t="n"/>
      <c r="V122" s="881" t="n"/>
      <c r="W122" s="881" t="n"/>
      <c r="X122" s="881" t="n"/>
      <c r="Y122" s="881" t="n"/>
      <c r="Z122" s="881" t="n"/>
      <c r="AA122" s="881" t="n"/>
      <c r="AB122" s="881" t="n"/>
      <c r="AC122" s="881" t="n"/>
      <c r="AD122" s="881" t="n"/>
      <c r="AE122" s="881" t="n"/>
      <c r="AF122" s="881" t="n"/>
      <c r="AG122" s="881" t="n"/>
      <c r="AH122" s="881" t="n"/>
      <c r="AI122" s="881" t="n"/>
      <c r="AJ122" s="881" t="n"/>
      <c r="AK122" s="881" t="n"/>
      <c r="AL122" s="881" t="n"/>
      <c r="AM122" s="881" t="n"/>
      <c r="AN122" s="881" t="n"/>
      <c r="AO122" s="881" t="n"/>
      <c r="AP122" s="881" t="n"/>
      <c r="AQ122" s="881" t="n"/>
      <c r="AR122" s="881" t="n"/>
      <c r="AS122" s="881" t="n"/>
      <c r="AT122" s="881" t="n"/>
      <c r="AU122" s="881" t="n"/>
      <c r="AV122" s="881" t="n"/>
      <c r="AW122" s="881" t="n"/>
      <c r="AX122" s="881" t="n"/>
      <c r="AY122" s="881" t="n"/>
      <c r="AZ122" s="881" t="n"/>
      <c r="BA122" s="881" t="n"/>
      <c r="BB122" s="881" t="n"/>
      <c r="BC122" s="881" t="n"/>
      <c r="BD122" s="881" t="n"/>
      <c r="BE122" s="881" t="n"/>
      <c r="BF122" s="881" t="n"/>
      <c r="BG122" s="881" t="n"/>
      <c r="BH122" s="881" t="n"/>
      <c r="BI122" s="881" t="n"/>
      <c r="BJ122" s="881" t="n"/>
      <c r="BK122" s="881" t="n"/>
      <c r="BL122" s="881" t="n"/>
      <c r="BM122" s="881" t="n"/>
      <c r="BN122" s="881" t="n"/>
      <c r="BO122" s="881" t="n"/>
      <c r="BP122" s="881" t="n"/>
      <c r="BQ122" s="881" t="n"/>
      <c r="BR122" s="881" t="n"/>
      <c r="BS122" s="881" t="n"/>
      <c r="BT122" s="881" t="n"/>
      <c r="BU122" s="881" t="n"/>
      <c r="BV122" s="881" t="n"/>
      <c r="BW122" s="881" t="n"/>
      <c r="BX122" s="881" t="n"/>
      <c r="BY122" s="881" t="n"/>
      <c r="BZ122" s="881" t="n"/>
      <c r="CA122" s="881" t="n"/>
      <c r="CB122" s="881" t="n"/>
      <c r="CC122" s="881" t="n"/>
      <c r="CD122" s="881" t="n"/>
      <c r="CE122" s="881" t="n"/>
      <c r="CF122" s="881" t="n"/>
      <c r="CG122" s="881" t="n"/>
      <c r="CH122" s="881" t="n"/>
      <c r="CI122" s="881" t="n"/>
      <c r="CJ122" s="881" t="n"/>
      <c r="CK122" s="881" t="n"/>
      <c r="CL122" s="881" t="n"/>
      <c r="CM122" s="881" t="n"/>
      <c r="CN122" s="881" t="n"/>
      <c r="CO122" s="881" t="n"/>
      <c r="CP122" s="881" t="n"/>
      <c r="CQ122" s="881" t="n"/>
      <c r="CR122" s="881" t="n"/>
      <c r="CS122" s="881" t="n"/>
      <c r="CT122" s="881" t="n"/>
      <c r="CU122" s="881" t="n"/>
      <c r="CV122" s="881" t="n"/>
      <c r="CW122" s="881" t="n"/>
      <c r="CX122" s="881" t="n"/>
      <c r="CY122" s="881" t="n"/>
      <c r="CZ122" s="881" t="n"/>
      <c r="DA122" s="881" t="n"/>
      <c r="DB122" s="881" t="n"/>
      <c r="DC122" s="881" t="n"/>
      <c r="DD122" s="881" t="n"/>
      <c r="DE122" s="881" t="n"/>
      <c r="DF122" s="881" t="n"/>
      <c r="DG122" s="881" t="n"/>
      <c r="DH122" s="881" t="n"/>
      <c r="DI122" s="881" t="n"/>
      <c r="DJ122" s="881" t="n"/>
      <c r="DK122" s="881" t="n"/>
      <c r="DL122" s="881" t="n"/>
      <c r="DM122" s="881" t="n"/>
      <c r="DN122" s="882" t="n"/>
    </row>
    <row r="123" ht="13.5" customHeight="1" s="820">
      <c r="A123" s="361" t="n">
        <v>4</v>
      </c>
      <c r="B123" s="332" t="inlineStr">
        <is>
          <t>4.W／P装配孔 Z=</t>
        </is>
      </c>
      <c r="C123" s="639" t="n">
        <v>0</v>
      </c>
      <c r="D123" s="639" t="inlineStr">
        <is>
          <t>Z</t>
        </is>
      </c>
      <c r="E123" s="639" t="inlineStr">
        <is>
          <t>軸間</t>
        </is>
      </c>
      <c r="F123" s="878" t="n">
        <v>50.4</v>
      </c>
      <c r="G123" s="22" t="n"/>
      <c r="H123" s="411" t="n">
        <v>0.3</v>
      </c>
      <c r="I123" s="412" t="n">
        <v>-0.3</v>
      </c>
      <c r="J123" s="879" t="n">
        <v>50.4</v>
      </c>
      <c r="K123" s="320" t="n">
        <v>50.525</v>
      </c>
      <c r="L123" s="22">
        <f>IF(G123=0,"",IF(J$8=J$7,IF(F123&gt;0,IF(C123=1,G123-ROUND(J123-K123,2),G123-ROUND(K123-J123,2)),IF(C123=1,G123-ROUND(K123-J123,2),G123-ROUND(J123-K123,2))),IF(J$8&lt;&gt;J$7,IF(F123&gt;0,IF(C123=1,ROUND(K123-J123,2),ROUND(J123-K123,2)),IF(C123=1,ROUND(J123-K123,2),ROUND(K123-J123,2))))))</f>
        <v/>
      </c>
      <c r="M123" s="200">
        <f>IF(COUNTBLANK(F123)=1,"",IF(C123=0,ROUND(K123-J123,2),IF(C123=1,IF(F123&gt;0,ROUND(K123-J123,2),ROUND(J123-K123,2)),IF(C123=2,IF(F123&gt;0,ROUND(J123-K123,2),ROUND(K123-J123,2))))))</f>
        <v/>
      </c>
      <c r="N123" s="200" t="n">
        <v>0.11</v>
      </c>
      <c r="O123" s="235">
        <f>IF(AND(H123&gt;=M123,M123&gt;=I123),"OK","NG")</f>
        <v/>
      </c>
      <c r="P123" s="151" t="n"/>
      <c r="Q123" s="145" t="n">
        <v>4</v>
      </c>
      <c r="R123" s="880">
        <f>IF(C123=0,F123,IF(F123&gt;0,IF(C123=1,F123+G123,F123-G123),IF(C123=1,F123-G123,F123+G123)))</f>
        <v/>
      </c>
      <c r="S123" s="320" t="n">
        <v>50.525</v>
      </c>
      <c r="T123" s="320" t="n">
        <v>50.509</v>
      </c>
      <c r="U123" s="881" t="n"/>
      <c r="V123" s="881" t="n"/>
      <c r="W123" s="881" t="n"/>
      <c r="X123" s="881" t="n"/>
      <c r="Y123" s="881" t="n"/>
      <c r="Z123" s="881" t="n"/>
      <c r="AA123" s="881" t="n"/>
      <c r="AB123" s="881" t="n"/>
      <c r="AC123" s="881" t="n"/>
      <c r="AD123" s="881" t="n"/>
      <c r="AE123" s="881" t="n"/>
      <c r="AF123" s="881" t="n"/>
      <c r="AG123" s="881" t="n"/>
      <c r="AH123" s="881" t="n"/>
      <c r="AI123" s="881" t="n"/>
      <c r="AJ123" s="881" t="n"/>
      <c r="AK123" s="881" t="n"/>
      <c r="AL123" s="881" t="n"/>
      <c r="AM123" s="881" t="n"/>
      <c r="AN123" s="881" t="n"/>
      <c r="AO123" s="881" t="n"/>
      <c r="AP123" s="881" t="n"/>
      <c r="AQ123" s="881" t="n"/>
      <c r="AR123" s="881" t="n"/>
      <c r="AS123" s="881" t="n"/>
      <c r="AT123" s="881" t="n"/>
      <c r="AU123" s="881" t="n"/>
      <c r="AV123" s="881" t="n"/>
      <c r="AW123" s="881" t="n"/>
      <c r="AX123" s="881" t="n"/>
      <c r="AY123" s="881" t="n"/>
      <c r="AZ123" s="881" t="n"/>
      <c r="BA123" s="881" t="n"/>
      <c r="BB123" s="881" t="n"/>
      <c r="BC123" s="881" t="n"/>
      <c r="BD123" s="881" t="n"/>
      <c r="BE123" s="881" t="n"/>
      <c r="BF123" s="881" t="n"/>
      <c r="BG123" s="881" t="n"/>
      <c r="BH123" s="881" t="n"/>
      <c r="BI123" s="881" t="n"/>
      <c r="BJ123" s="881" t="n"/>
      <c r="BK123" s="881" t="n"/>
      <c r="BL123" s="881" t="n"/>
      <c r="BM123" s="881" t="n"/>
      <c r="BN123" s="881" t="n"/>
      <c r="BO123" s="881" t="n"/>
      <c r="BP123" s="881" t="n"/>
      <c r="BQ123" s="881" t="n"/>
      <c r="BR123" s="881" t="n"/>
      <c r="BS123" s="881" t="n"/>
      <c r="BT123" s="881" t="n"/>
      <c r="BU123" s="881" t="n"/>
      <c r="BV123" s="881" t="n"/>
      <c r="BW123" s="881" t="n"/>
      <c r="BX123" s="881" t="n"/>
      <c r="BY123" s="881" t="n"/>
      <c r="BZ123" s="881" t="n"/>
      <c r="CA123" s="881" t="n"/>
      <c r="CB123" s="881" t="n"/>
      <c r="CC123" s="881" t="n"/>
      <c r="CD123" s="881" t="n"/>
      <c r="CE123" s="881" t="n"/>
      <c r="CF123" s="881" t="n"/>
      <c r="CG123" s="881" t="n"/>
      <c r="CH123" s="881" t="n"/>
      <c r="CI123" s="881" t="n"/>
      <c r="CJ123" s="881" t="n"/>
      <c r="CK123" s="881" t="n"/>
      <c r="CL123" s="881" t="n"/>
      <c r="CM123" s="881" t="n"/>
      <c r="CN123" s="881" t="n"/>
      <c r="CO123" s="881" t="n"/>
      <c r="CP123" s="881" t="n"/>
      <c r="CQ123" s="881" t="n"/>
      <c r="CR123" s="881" t="n"/>
      <c r="CS123" s="881" t="n"/>
      <c r="CT123" s="881" t="n"/>
      <c r="CU123" s="881" t="n"/>
      <c r="CV123" s="881" t="n"/>
      <c r="CW123" s="881" t="n"/>
      <c r="CX123" s="881" t="n"/>
      <c r="CY123" s="881" t="n"/>
      <c r="CZ123" s="881" t="n"/>
      <c r="DA123" s="881" t="n"/>
      <c r="DB123" s="881" t="n"/>
      <c r="DC123" s="881" t="n"/>
      <c r="DD123" s="881" t="n"/>
      <c r="DE123" s="881" t="n"/>
      <c r="DF123" s="881" t="n"/>
      <c r="DG123" s="881" t="n"/>
      <c r="DH123" s="881" t="n"/>
      <c r="DI123" s="881" t="n"/>
      <c r="DJ123" s="881" t="n"/>
      <c r="DK123" s="881" t="n"/>
      <c r="DL123" s="881" t="n"/>
      <c r="DM123" s="881" t="n"/>
      <c r="DN123" s="882" t="n"/>
    </row>
    <row r="124" ht="13.5" customHeight="1" s="820">
      <c r="A124" s="361" t="inlineStr">
        <is>
          <t>4_1</t>
        </is>
      </c>
      <c r="B124" s="367" t="inlineStr">
        <is>
          <t>尺寸位置 (CIR_4_1_水道器右下固孔)</t>
        </is>
      </c>
      <c r="C124" s="639" t="n"/>
      <c r="D124" s="639" t="n"/>
      <c r="E124" s="639" t="n"/>
      <c r="F124" s="878" t="n"/>
      <c r="G124" s="22" t="n"/>
      <c r="H124" s="411" t="n">
        <v>0.5</v>
      </c>
      <c r="I124" s="412" t="n">
        <v>-0.5</v>
      </c>
      <c r="J124" s="879" t="n"/>
      <c r="K124" s="320" t="n">
        <v>-63.223</v>
      </c>
      <c r="L124" s="22" t="n"/>
      <c r="M124" s="200" t="n"/>
      <c r="N124" s="200" t="n"/>
      <c r="O124" s="235" t="n"/>
      <c r="P124" s="151" t="n"/>
      <c r="Q124" s="145" t="n"/>
      <c r="R124" s="880" t="n"/>
      <c r="S124" s="320" t="n">
        <v>-63.223</v>
      </c>
      <c r="T124" s="320" t="n">
        <v>-63.222</v>
      </c>
      <c r="U124" s="881" t="n"/>
      <c r="V124" s="881" t="n"/>
      <c r="W124" s="881" t="n"/>
      <c r="X124" s="881" t="n"/>
      <c r="Y124" s="881" t="n"/>
      <c r="Z124" s="881" t="n"/>
      <c r="AA124" s="881" t="n"/>
      <c r="AB124" s="881" t="n"/>
      <c r="AC124" s="881" t="n"/>
      <c r="AD124" s="881" t="n"/>
      <c r="AE124" s="881" t="n"/>
      <c r="AF124" s="881" t="n"/>
      <c r="AG124" s="881" t="n"/>
      <c r="AH124" s="881" t="n"/>
      <c r="AI124" s="881" t="n"/>
      <c r="AJ124" s="881" t="n"/>
      <c r="AK124" s="881" t="n"/>
      <c r="AL124" s="881" t="n"/>
      <c r="AM124" s="881" t="n"/>
      <c r="AN124" s="881" t="n"/>
      <c r="AO124" s="881" t="n"/>
      <c r="AP124" s="881" t="n"/>
      <c r="AQ124" s="881" t="n"/>
      <c r="AR124" s="881" t="n"/>
      <c r="AS124" s="881" t="n"/>
      <c r="AT124" s="881" t="n"/>
      <c r="AU124" s="881" t="n"/>
      <c r="AV124" s="881" t="n"/>
      <c r="AW124" s="881" t="n"/>
      <c r="AX124" s="881" t="n"/>
      <c r="AY124" s="881" t="n"/>
      <c r="AZ124" s="881" t="n"/>
      <c r="BA124" s="881" t="n"/>
      <c r="BB124" s="881" t="n"/>
      <c r="BC124" s="881" t="n"/>
      <c r="BD124" s="881" t="n"/>
      <c r="BE124" s="881" t="n"/>
      <c r="BF124" s="881" t="n"/>
      <c r="BG124" s="881" t="n"/>
      <c r="BH124" s="881" t="n"/>
      <c r="BI124" s="881" t="n"/>
      <c r="BJ124" s="881" t="n"/>
      <c r="BK124" s="881" t="n"/>
      <c r="BL124" s="881" t="n"/>
      <c r="BM124" s="881" t="n"/>
      <c r="BN124" s="881" t="n"/>
      <c r="BO124" s="881" t="n"/>
      <c r="BP124" s="881" t="n"/>
      <c r="BQ124" s="881" t="n"/>
      <c r="BR124" s="881" t="n"/>
      <c r="BS124" s="881" t="n"/>
      <c r="BT124" s="881" t="n"/>
      <c r="BU124" s="881" t="n"/>
      <c r="BV124" s="881" t="n"/>
      <c r="BW124" s="881" t="n"/>
      <c r="BX124" s="881" t="n"/>
      <c r="BY124" s="881" t="n"/>
      <c r="BZ124" s="881" t="n"/>
      <c r="CA124" s="881" t="n"/>
      <c r="CB124" s="881" t="n"/>
      <c r="CC124" s="881" t="n"/>
      <c r="CD124" s="881" t="n"/>
      <c r="CE124" s="881" t="n"/>
      <c r="CF124" s="881" t="n"/>
      <c r="CG124" s="881" t="n"/>
      <c r="CH124" s="881" t="n"/>
      <c r="CI124" s="881" t="n"/>
      <c r="CJ124" s="881" t="n"/>
      <c r="CK124" s="881" t="n"/>
      <c r="CL124" s="881" t="n"/>
      <c r="CM124" s="881" t="n"/>
      <c r="CN124" s="881" t="n"/>
      <c r="CO124" s="881" t="n"/>
      <c r="CP124" s="881" t="n"/>
      <c r="CQ124" s="881" t="n"/>
      <c r="CR124" s="881" t="n"/>
      <c r="CS124" s="881" t="n"/>
      <c r="CT124" s="881" t="n"/>
      <c r="CU124" s="881" t="n"/>
      <c r="CV124" s="881" t="n"/>
      <c r="CW124" s="881" t="n"/>
      <c r="CX124" s="881" t="n"/>
      <c r="CY124" s="881" t="n"/>
      <c r="CZ124" s="881" t="n"/>
      <c r="DA124" s="881" t="n"/>
      <c r="DB124" s="881" t="n"/>
      <c r="DC124" s="881" t="n"/>
      <c r="DD124" s="881" t="n"/>
      <c r="DE124" s="881" t="n"/>
      <c r="DF124" s="881" t="n"/>
      <c r="DG124" s="881" t="n"/>
      <c r="DH124" s="881" t="n"/>
      <c r="DI124" s="881" t="n"/>
      <c r="DJ124" s="881" t="n"/>
      <c r="DK124" s="881" t="n"/>
      <c r="DL124" s="881" t="n"/>
      <c r="DM124" s="881" t="n"/>
      <c r="DN124" s="882" t="n"/>
    </row>
    <row r="125" ht="13.5" customHeight="1" s="820">
      <c r="A125" s="361" t="inlineStr">
        <is>
          <t>4_1</t>
        </is>
      </c>
      <c r="B125" s="367" t="inlineStr">
        <is>
          <t>尺寸位置 (CIR_4_1_水道器右下固孔)</t>
        </is>
      </c>
      <c r="C125" s="639" t="n"/>
      <c r="D125" s="639" t="n"/>
      <c r="E125" s="639" t="n"/>
      <c r="F125" s="878" t="n"/>
      <c r="G125" s="22" t="n"/>
      <c r="H125" s="411" t="n">
        <v>0.5</v>
      </c>
      <c r="I125" s="412" t="n">
        <v>-0.5</v>
      </c>
      <c r="J125" s="879" t="n"/>
      <c r="K125" s="320" t="n">
        <v>50.572</v>
      </c>
      <c r="L125" s="22" t="n"/>
      <c r="M125" s="200" t="n"/>
      <c r="N125" s="200" t="n"/>
      <c r="O125" s="235" t="n"/>
      <c r="P125" s="151" t="n"/>
      <c r="Q125" s="145" t="n"/>
      <c r="R125" s="880" t="n"/>
      <c r="S125" s="320" t="n">
        <v>50.572</v>
      </c>
      <c r="T125" s="320" t="n">
        <v>50.592</v>
      </c>
      <c r="U125" s="881" t="n"/>
      <c r="V125" s="881" t="n"/>
      <c r="W125" s="881" t="n"/>
      <c r="X125" s="881" t="n"/>
      <c r="Y125" s="881" t="n"/>
      <c r="Z125" s="881" t="n"/>
      <c r="AA125" s="881" t="n"/>
      <c r="AB125" s="881" t="n"/>
      <c r="AC125" s="881" t="n"/>
      <c r="AD125" s="881" t="n"/>
      <c r="AE125" s="881" t="n"/>
      <c r="AF125" s="881" t="n"/>
      <c r="AG125" s="881" t="n"/>
      <c r="AH125" s="881" t="n"/>
      <c r="AI125" s="881" t="n"/>
      <c r="AJ125" s="881" t="n"/>
      <c r="AK125" s="881" t="n"/>
      <c r="AL125" s="881" t="n"/>
      <c r="AM125" s="881" t="n"/>
      <c r="AN125" s="881" t="n"/>
      <c r="AO125" s="881" t="n"/>
      <c r="AP125" s="881" t="n"/>
      <c r="AQ125" s="881" t="n"/>
      <c r="AR125" s="881" t="n"/>
      <c r="AS125" s="881" t="n"/>
      <c r="AT125" s="881" t="n"/>
      <c r="AU125" s="881" t="n"/>
      <c r="AV125" s="881" t="n"/>
      <c r="AW125" s="881" t="n"/>
      <c r="AX125" s="881" t="n"/>
      <c r="AY125" s="881" t="n"/>
      <c r="AZ125" s="881" t="n"/>
      <c r="BA125" s="881" t="n"/>
      <c r="BB125" s="881" t="n"/>
      <c r="BC125" s="881" t="n"/>
      <c r="BD125" s="881" t="n"/>
      <c r="BE125" s="881" t="n"/>
      <c r="BF125" s="881" t="n"/>
      <c r="BG125" s="881" t="n"/>
      <c r="BH125" s="881" t="n"/>
      <c r="BI125" s="881" t="n"/>
      <c r="BJ125" s="881" t="n"/>
      <c r="BK125" s="881" t="n"/>
      <c r="BL125" s="881" t="n"/>
      <c r="BM125" s="881" t="n"/>
      <c r="BN125" s="881" t="n"/>
      <c r="BO125" s="881" t="n"/>
      <c r="BP125" s="881" t="n"/>
      <c r="BQ125" s="881" t="n"/>
      <c r="BR125" s="881" t="n"/>
      <c r="BS125" s="881" t="n"/>
      <c r="BT125" s="881" t="n"/>
      <c r="BU125" s="881" t="n"/>
      <c r="BV125" s="881" t="n"/>
      <c r="BW125" s="881" t="n"/>
      <c r="BX125" s="881" t="n"/>
      <c r="BY125" s="881" t="n"/>
      <c r="BZ125" s="881" t="n"/>
      <c r="CA125" s="881" t="n"/>
      <c r="CB125" s="881" t="n"/>
      <c r="CC125" s="881" t="n"/>
      <c r="CD125" s="881" t="n"/>
      <c r="CE125" s="881" t="n"/>
      <c r="CF125" s="881" t="n"/>
      <c r="CG125" s="881" t="n"/>
      <c r="CH125" s="881" t="n"/>
      <c r="CI125" s="881" t="n"/>
      <c r="CJ125" s="881" t="n"/>
      <c r="CK125" s="881" t="n"/>
      <c r="CL125" s="881" t="n"/>
      <c r="CM125" s="881" t="n"/>
      <c r="CN125" s="881" t="n"/>
      <c r="CO125" s="881" t="n"/>
      <c r="CP125" s="881" t="n"/>
      <c r="CQ125" s="881" t="n"/>
      <c r="CR125" s="881" t="n"/>
      <c r="CS125" s="881" t="n"/>
      <c r="CT125" s="881" t="n"/>
      <c r="CU125" s="881" t="n"/>
      <c r="CV125" s="881" t="n"/>
      <c r="CW125" s="881" t="n"/>
      <c r="CX125" s="881" t="n"/>
      <c r="CY125" s="881" t="n"/>
      <c r="CZ125" s="881" t="n"/>
      <c r="DA125" s="881" t="n"/>
      <c r="DB125" s="881" t="n"/>
      <c r="DC125" s="881" t="n"/>
      <c r="DD125" s="881" t="n"/>
      <c r="DE125" s="881" t="n"/>
      <c r="DF125" s="881" t="n"/>
      <c r="DG125" s="881" t="n"/>
      <c r="DH125" s="881" t="n"/>
      <c r="DI125" s="881" t="n"/>
      <c r="DJ125" s="881" t="n"/>
      <c r="DK125" s="881" t="n"/>
      <c r="DL125" s="881" t="n"/>
      <c r="DM125" s="881" t="n"/>
      <c r="DN125" s="882" t="n"/>
    </row>
    <row r="126" ht="13.5" customHeight="1" s="820">
      <c r="A126" s="361" t="n">
        <v>5</v>
      </c>
      <c r="B126" s="332" t="inlineStr">
        <is>
          <t>5.AE搬送定位凸台 Y=</t>
        </is>
      </c>
      <c r="C126" s="639" t="n">
        <v>0</v>
      </c>
      <c r="D126" s="639" t="inlineStr">
        <is>
          <t>Y</t>
        </is>
      </c>
      <c r="E126" s="639" t="inlineStr">
        <is>
          <t>軸間</t>
        </is>
      </c>
      <c r="F126" s="878" t="n">
        <v>-23</v>
      </c>
      <c r="G126" s="22" t="n"/>
      <c r="H126" s="411" t="n">
        <v>0.3</v>
      </c>
      <c r="I126" s="412" t="n">
        <v>-0.3</v>
      </c>
      <c r="J126" s="879" t="n">
        <v>-23</v>
      </c>
      <c r="K126" s="320" t="n">
        <v>-22.989</v>
      </c>
      <c r="L126" s="22">
        <f>IF(G126=0,"",IF(J$8=J$7,IF(F126&gt;0,IF(C126=1,G126-ROUND(J126-K126,2),G126-ROUND(K126-J126,2)),IF(C126=1,G126-ROUND(K126-J126,2),G126-ROUND(J126-K126,2))),IF(J$8&lt;&gt;J$7,IF(F126&gt;0,IF(C126=1,ROUND(K126-J126,2),ROUND(J126-K126,2)),IF(C126=1,ROUND(J126-K126,2),ROUND(K126-J126,2))))))</f>
        <v/>
      </c>
      <c r="M126" s="200">
        <f>IF(COUNTBLANK(F126)=1,"",IF(C126=0,ROUND(K126-J126,2),IF(C126=1,IF(F126&gt;0,ROUND(J126-K126,2),ROUND(K126-J126,2)),IF(C126=2,IF(F126&gt;0,ROUND(J126-K126,2),ROUND(K126-J126,2))))))</f>
        <v/>
      </c>
      <c r="N126" s="200" t="n">
        <v>0.01</v>
      </c>
      <c r="O126" s="235">
        <f>IF(AND(H126&gt;=M126,M126&gt;=I126),"OK","NG")</f>
        <v/>
      </c>
      <c r="P126" s="151" t="n"/>
      <c r="Q126" s="145" t="n">
        <v>5</v>
      </c>
      <c r="R126" s="880">
        <f>IF(C126=0,F126,IF(F126&gt;0,IF(C126=1,F126+G126,F126-G126),IF(C126=1,F126-G126,F126+G126)))</f>
        <v/>
      </c>
      <c r="S126" s="320" t="n">
        <v>-22.989</v>
      </c>
      <c r="T126" s="320" t="n">
        <v>-22.989</v>
      </c>
      <c r="U126" s="881" t="n"/>
      <c r="V126" s="881" t="n"/>
      <c r="W126" s="881" t="n"/>
      <c r="X126" s="881" t="n"/>
      <c r="Y126" s="881" t="n"/>
      <c r="Z126" s="881" t="n"/>
      <c r="AA126" s="881" t="n"/>
      <c r="AB126" s="881" t="n"/>
      <c r="AC126" s="881" t="n"/>
      <c r="AD126" s="881" t="n"/>
      <c r="AE126" s="881" t="n"/>
      <c r="AF126" s="881" t="n"/>
      <c r="AG126" s="881" t="n"/>
      <c r="AH126" s="881" t="n"/>
      <c r="AI126" s="881" t="n"/>
      <c r="AJ126" s="881" t="n"/>
      <c r="AK126" s="881" t="n"/>
      <c r="AL126" s="881" t="n"/>
      <c r="AM126" s="881" t="n"/>
      <c r="AN126" s="881" t="n"/>
      <c r="AO126" s="881" t="n"/>
      <c r="AP126" s="881" t="n"/>
      <c r="AQ126" s="881" t="n"/>
      <c r="AR126" s="881" t="n"/>
      <c r="AS126" s="881" t="n"/>
      <c r="AT126" s="881" t="n"/>
      <c r="AU126" s="881" t="n"/>
      <c r="AV126" s="881" t="n"/>
      <c r="AW126" s="881" t="n"/>
      <c r="AX126" s="881" t="n"/>
      <c r="AY126" s="881" t="n"/>
      <c r="AZ126" s="881" t="n"/>
      <c r="BA126" s="881" t="n"/>
      <c r="BB126" s="881" t="n"/>
      <c r="BC126" s="881" t="n"/>
      <c r="BD126" s="881" t="n"/>
      <c r="BE126" s="881" t="n"/>
      <c r="BF126" s="881" t="n"/>
      <c r="BG126" s="881" t="n"/>
      <c r="BH126" s="881" t="n"/>
      <c r="BI126" s="881" t="n"/>
      <c r="BJ126" s="881" t="n"/>
      <c r="BK126" s="881" t="n"/>
      <c r="BL126" s="881" t="n"/>
      <c r="BM126" s="881" t="n"/>
      <c r="BN126" s="881" t="n"/>
      <c r="BO126" s="881" t="n"/>
      <c r="BP126" s="881" t="n"/>
      <c r="BQ126" s="881" t="n"/>
      <c r="BR126" s="881" t="n"/>
      <c r="BS126" s="881" t="n"/>
      <c r="BT126" s="881" t="n"/>
      <c r="BU126" s="881" t="n"/>
      <c r="BV126" s="881" t="n"/>
      <c r="BW126" s="881" t="n"/>
      <c r="BX126" s="881" t="n"/>
      <c r="BY126" s="881" t="n"/>
      <c r="BZ126" s="881" t="n"/>
      <c r="CA126" s="881" t="n"/>
      <c r="CB126" s="881" t="n"/>
      <c r="CC126" s="881" t="n"/>
      <c r="CD126" s="881" t="n"/>
      <c r="CE126" s="881" t="n"/>
      <c r="CF126" s="881" t="n"/>
      <c r="CG126" s="881" t="n"/>
      <c r="CH126" s="881" t="n"/>
      <c r="CI126" s="881" t="n"/>
      <c r="CJ126" s="881" t="n"/>
      <c r="CK126" s="881" t="n"/>
      <c r="CL126" s="881" t="n"/>
      <c r="CM126" s="881" t="n"/>
      <c r="CN126" s="881" t="n"/>
      <c r="CO126" s="881" t="n"/>
      <c r="CP126" s="881" t="n"/>
      <c r="CQ126" s="881" t="n"/>
      <c r="CR126" s="881" t="n"/>
      <c r="CS126" s="881" t="n"/>
      <c r="CT126" s="881" t="n"/>
      <c r="CU126" s="881" t="n"/>
      <c r="CV126" s="881" t="n"/>
      <c r="CW126" s="881" t="n"/>
      <c r="CX126" s="881" t="n"/>
      <c r="CY126" s="881" t="n"/>
      <c r="CZ126" s="881" t="n"/>
      <c r="DA126" s="881" t="n"/>
      <c r="DB126" s="881" t="n"/>
      <c r="DC126" s="881" t="n"/>
      <c r="DD126" s="881" t="n"/>
      <c r="DE126" s="881" t="n"/>
      <c r="DF126" s="881" t="n"/>
      <c r="DG126" s="881" t="n"/>
      <c r="DH126" s="881" t="n"/>
      <c r="DI126" s="881" t="n"/>
      <c r="DJ126" s="881" t="n"/>
      <c r="DK126" s="881" t="n"/>
      <c r="DL126" s="881" t="n"/>
      <c r="DM126" s="881" t="n"/>
      <c r="DN126" s="882" t="n"/>
    </row>
    <row r="127" ht="13.5" customHeight="1" s="820">
      <c r="A127" s="361" t="n">
        <v>5</v>
      </c>
      <c r="B127" s="332" t="inlineStr">
        <is>
          <t>5.AE搬送定位凸台 Z=</t>
        </is>
      </c>
      <c r="C127" s="639" t="n">
        <v>0</v>
      </c>
      <c r="D127" s="639" t="inlineStr">
        <is>
          <t>Z</t>
        </is>
      </c>
      <c r="E127" s="639" t="inlineStr">
        <is>
          <t>軸間</t>
        </is>
      </c>
      <c r="F127" s="878" t="n">
        <v>-25</v>
      </c>
      <c r="G127" s="22" t="n"/>
      <c r="H127" s="411" t="n">
        <v>0.3</v>
      </c>
      <c r="I127" s="412" t="n">
        <v>-0.3</v>
      </c>
      <c r="J127" s="879" t="n">
        <v>-25</v>
      </c>
      <c r="K127" s="320" t="n">
        <v>-25.06</v>
      </c>
      <c r="L127" s="22">
        <f>IF(G127=0,"",IF(J$8=J$7,IF(F127&gt;0,IF(C127=1,G127-ROUND(J127-K127,2),G127-ROUND(K127-J127,2)),IF(C127=1,G127-ROUND(K127-J127,2),G127-ROUND(J127-K127,2))),IF(J$8&lt;&gt;J$7,IF(F127&gt;0,IF(C127=1,ROUND(K127-J127,2),ROUND(J127-K127,2)),IF(C127=1,ROUND(J127-K127,2),ROUND(K127-J127,2))))))</f>
        <v/>
      </c>
      <c r="M127" s="200">
        <f>IF(COUNTBLANK(F127)=1,"",IF(C127=0,ROUND(K127-J127,2),IF(C127=1,IF(F127&gt;0,ROUND(J127-K127,2),ROUND(K127-J127,2)),IF(C127=2,IF(F127&gt;0,ROUND(J127-K127,2),ROUND(K127-J127,2))))))</f>
        <v/>
      </c>
      <c r="N127" s="200" t="n">
        <v>-0.09</v>
      </c>
      <c r="O127" s="235">
        <f>IF(AND(H127&gt;=M127,M127&gt;=I127),"OK","NG")</f>
        <v/>
      </c>
      <c r="P127" s="151" t="n"/>
      <c r="Q127" s="145" t="n">
        <v>5</v>
      </c>
      <c r="R127" s="880">
        <f>IF(C127=0,F127,IF(F127&gt;0,IF(C127=1,F127+G127,F127-G127),IF(C127=1,F127-G127,F127+G127)))</f>
        <v/>
      </c>
      <c r="S127" s="320" t="n">
        <v>-25.06</v>
      </c>
      <c r="T127" s="320" t="n">
        <v>-25.087</v>
      </c>
      <c r="U127" s="881" t="n"/>
      <c r="V127" s="881" t="n"/>
      <c r="W127" s="881" t="n"/>
      <c r="X127" s="881" t="n"/>
      <c r="Y127" s="881" t="n"/>
      <c r="Z127" s="881" t="n"/>
      <c r="AA127" s="881" t="n"/>
      <c r="AB127" s="881" t="n"/>
      <c r="AC127" s="881" t="n"/>
      <c r="AD127" s="881" t="n"/>
      <c r="AE127" s="881" t="n"/>
      <c r="AF127" s="881" t="n"/>
      <c r="AG127" s="881" t="n"/>
      <c r="AH127" s="881" t="n"/>
      <c r="AI127" s="881" t="n"/>
      <c r="AJ127" s="881" t="n"/>
      <c r="AK127" s="881" t="n"/>
      <c r="AL127" s="881" t="n"/>
      <c r="AM127" s="881" t="n"/>
      <c r="AN127" s="881" t="n"/>
      <c r="AO127" s="881" t="n"/>
      <c r="AP127" s="881" t="n"/>
      <c r="AQ127" s="881" t="n"/>
      <c r="AR127" s="881" t="n"/>
      <c r="AS127" s="881" t="n"/>
      <c r="AT127" s="881" t="n"/>
      <c r="AU127" s="881" t="n"/>
      <c r="AV127" s="881" t="n"/>
      <c r="AW127" s="881" t="n"/>
      <c r="AX127" s="881" t="n"/>
      <c r="AY127" s="881" t="n"/>
      <c r="AZ127" s="881" t="n"/>
      <c r="BA127" s="881" t="n"/>
      <c r="BB127" s="881" t="n"/>
      <c r="BC127" s="881" t="n"/>
      <c r="BD127" s="881" t="n"/>
      <c r="BE127" s="881" t="n"/>
      <c r="BF127" s="881" t="n"/>
      <c r="BG127" s="881" t="n"/>
      <c r="BH127" s="881" t="n"/>
      <c r="BI127" s="881" t="n"/>
      <c r="BJ127" s="881" t="n"/>
      <c r="BK127" s="881" t="n"/>
      <c r="BL127" s="881" t="n"/>
      <c r="BM127" s="881" t="n"/>
      <c r="BN127" s="881" t="n"/>
      <c r="BO127" s="881" t="n"/>
      <c r="BP127" s="881" t="n"/>
      <c r="BQ127" s="881" t="n"/>
      <c r="BR127" s="881" t="n"/>
      <c r="BS127" s="881" t="n"/>
      <c r="BT127" s="881" t="n"/>
      <c r="BU127" s="881" t="n"/>
      <c r="BV127" s="881" t="n"/>
      <c r="BW127" s="881" t="n"/>
      <c r="BX127" s="881" t="n"/>
      <c r="BY127" s="881" t="n"/>
      <c r="BZ127" s="881" t="n"/>
      <c r="CA127" s="881" t="n"/>
      <c r="CB127" s="881" t="n"/>
      <c r="CC127" s="881" t="n"/>
      <c r="CD127" s="881" t="n"/>
      <c r="CE127" s="881" t="n"/>
      <c r="CF127" s="881" t="n"/>
      <c r="CG127" s="881" t="n"/>
      <c r="CH127" s="881" t="n"/>
      <c r="CI127" s="881" t="n"/>
      <c r="CJ127" s="881" t="n"/>
      <c r="CK127" s="881" t="n"/>
      <c r="CL127" s="881" t="n"/>
      <c r="CM127" s="881" t="n"/>
      <c r="CN127" s="881" t="n"/>
      <c r="CO127" s="881" t="n"/>
      <c r="CP127" s="881" t="n"/>
      <c r="CQ127" s="881" t="n"/>
      <c r="CR127" s="881" t="n"/>
      <c r="CS127" s="881" t="n"/>
      <c r="CT127" s="881" t="n"/>
      <c r="CU127" s="881" t="n"/>
      <c r="CV127" s="881" t="n"/>
      <c r="CW127" s="881" t="n"/>
      <c r="CX127" s="881" t="n"/>
      <c r="CY127" s="881" t="n"/>
      <c r="CZ127" s="881" t="n"/>
      <c r="DA127" s="881" t="n"/>
      <c r="DB127" s="881" t="n"/>
      <c r="DC127" s="881" t="n"/>
      <c r="DD127" s="881" t="n"/>
      <c r="DE127" s="881" t="n"/>
      <c r="DF127" s="881" t="n"/>
      <c r="DG127" s="881" t="n"/>
      <c r="DH127" s="881" t="n"/>
      <c r="DI127" s="881" t="n"/>
      <c r="DJ127" s="881" t="n"/>
      <c r="DK127" s="881" t="n"/>
      <c r="DL127" s="881" t="n"/>
      <c r="DM127" s="881" t="n"/>
      <c r="DN127" s="882" t="n"/>
    </row>
    <row r="128" ht="13.5" customHeight="1" s="820">
      <c r="A128" s="361" t="n"/>
      <c r="B128" s="367" t="inlineStr">
        <is>
          <t>尺寸位置 (CIR_5_1_AE吊具紧固孔)</t>
        </is>
      </c>
      <c r="C128" s="639" t="n"/>
      <c r="D128" s="639" t="n"/>
      <c r="E128" s="639" t="n"/>
      <c r="F128" s="878" t="n"/>
      <c r="G128" s="22" t="n"/>
      <c r="H128" s="411" t="n">
        <v>0.5</v>
      </c>
      <c r="I128" s="412" t="n">
        <v>-0.5</v>
      </c>
      <c r="J128" s="879" t="n"/>
      <c r="K128" s="320" t="n">
        <v>-22.941</v>
      </c>
      <c r="L128" s="22" t="n"/>
      <c r="M128" s="200" t="n"/>
      <c r="N128" s="200" t="n"/>
      <c r="O128" s="235" t="n"/>
      <c r="P128" s="151" t="n"/>
      <c r="Q128" s="145" t="n"/>
      <c r="R128" s="880" t="n"/>
      <c r="S128" s="320" t="n">
        <v>-22.941</v>
      </c>
      <c r="T128" s="320" t="n">
        <v>-22.939</v>
      </c>
      <c r="U128" s="881" t="n"/>
      <c r="V128" s="881" t="n"/>
      <c r="W128" s="881" t="n"/>
      <c r="X128" s="881" t="n"/>
      <c r="Y128" s="881" t="n"/>
      <c r="Z128" s="881" t="n"/>
      <c r="AA128" s="881" t="n"/>
      <c r="AB128" s="881" t="n"/>
      <c r="AC128" s="881" t="n"/>
      <c r="AD128" s="881" t="n"/>
      <c r="AE128" s="881" t="n"/>
      <c r="AF128" s="881" t="n"/>
      <c r="AG128" s="881" t="n"/>
      <c r="AH128" s="881" t="n"/>
      <c r="AI128" s="881" t="n"/>
      <c r="AJ128" s="881" t="n"/>
      <c r="AK128" s="881" t="n"/>
      <c r="AL128" s="881" t="n"/>
      <c r="AM128" s="881" t="n"/>
      <c r="AN128" s="881" t="n"/>
      <c r="AO128" s="881" t="n"/>
      <c r="AP128" s="881" t="n"/>
      <c r="AQ128" s="881" t="n"/>
      <c r="AR128" s="881" t="n"/>
      <c r="AS128" s="881" t="n"/>
      <c r="AT128" s="881" t="n"/>
      <c r="AU128" s="881" t="n"/>
      <c r="AV128" s="881" t="n"/>
      <c r="AW128" s="881" t="n"/>
      <c r="AX128" s="881" t="n"/>
      <c r="AY128" s="881" t="n"/>
      <c r="AZ128" s="881" t="n"/>
      <c r="BA128" s="881" t="n"/>
      <c r="BB128" s="881" t="n"/>
      <c r="BC128" s="881" t="n"/>
      <c r="BD128" s="881" t="n"/>
      <c r="BE128" s="881" t="n"/>
      <c r="BF128" s="881" t="n"/>
      <c r="BG128" s="881" t="n"/>
      <c r="BH128" s="881" t="n"/>
      <c r="BI128" s="881" t="n"/>
      <c r="BJ128" s="881" t="n"/>
      <c r="BK128" s="881" t="n"/>
      <c r="BL128" s="881" t="n"/>
      <c r="BM128" s="881" t="n"/>
      <c r="BN128" s="881" t="n"/>
      <c r="BO128" s="881" t="n"/>
      <c r="BP128" s="881" t="n"/>
      <c r="BQ128" s="881" t="n"/>
      <c r="BR128" s="881" t="n"/>
      <c r="BS128" s="881" t="n"/>
      <c r="BT128" s="881" t="n"/>
      <c r="BU128" s="881" t="n"/>
      <c r="BV128" s="881" t="n"/>
      <c r="BW128" s="881" t="n"/>
      <c r="BX128" s="881" t="n"/>
      <c r="BY128" s="881" t="n"/>
      <c r="BZ128" s="881" t="n"/>
      <c r="CA128" s="881" t="n"/>
      <c r="CB128" s="881" t="n"/>
      <c r="CC128" s="881" t="n"/>
      <c r="CD128" s="881" t="n"/>
      <c r="CE128" s="881" t="n"/>
      <c r="CF128" s="881" t="n"/>
      <c r="CG128" s="881" t="n"/>
      <c r="CH128" s="881" t="n"/>
      <c r="CI128" s="881" t="n"/>
      <c r="CJ128" s="881" t="n"/>
      <c r="CK128" s="881" t="n"/>
      <c r="CL128" s="881" t="n"/>
      <c r="CM128" s="881" t="n"/>
      <c r="CN128" s="881" t="n"/>
      <c r="CO128" s="881" t="n"/>
      <c r="CP128" s="881" t="n"/>
      <c r="CQ128" s="881" t="n"/>
      <c r="CR128" s="881" t="n"/>
      <c r="CS128" s="881" t="n"/>
      <c r="CT128" s="881" t="n"/>
      <c r="CU128" s="881" t="n"/>
      <c r="CV128" s="881" t="n"/>
      <c r="CW128" s="881" t="n"/>
      <c r="CX128" s="881" t="n"/>
      <c r="CY128" s="881" t="n"/>
      <c r="CZ128" s="881" t="n"/>
      <c r="DA128" s="881" t="n"/>
      <c r="DB128" s="881" t="n"/>
      <c r="DC128" s="881" t="n"/>
      <c r="DD128" s="881" t="n"/>
      <c r="DE128" s="881" t="n"/>
      <c r="DF128" s="881" t="n"/>
      <c r="DG128" s="881" t="n"/>
      <c r="DH128" s="881" t="n"/>
      <c r="DI128" s="881" t="n"/>
      <c r="DJ128" s="881" t="n"/>
      <c r="DK128" s="881" t="n"/>
      <c r="DL128" s="881" t="n"/>
      <c r="DM128" s="881" t="n"/>
      <c r="DN128" s="882" t="n"/>
    </row>
    <row r="129" ht="13.5" customHeight="1" s="820">
      <c r="A129" s="361" t="n"/>
      <c r="B129" s="367" t="inlineStr">
        <is>
          <t>尺寸位置 (CIR_5_1_AE吊具紧固孔)</t>
        </is>
      </c>
      <c r="C129" s="639" t="n"/>
      <c r="D129" s="639" t="n"/>
      <c r="E129" s="639" t="n"/>
      <c r="F129" s="878" t="n"/>
      <c r="G129" s="22" t="n"/>
      <c r="H129" s="411" t="n">
        <v>0.5</v>
      </c>
      <c r="I129" s="412" t="n">
        <v>-0.5</v>
      </c>
      <c r="J129" s="879" t="n"/>
      <c r="K129" s="320" t="n">
        <v>-24.935</v>
      </c>
      <c r="L129" s="22" t="n"/>
      <c r="M129" s="200" t="n"/>
      <c r="N129" s="200" t="n"/>
      <c r="O129" s="235" t="n"/>
      <c r="P129" s="151" t="n"/>
      <c r="Q129" s="145" t="n"/>
      <c r="R129" s="880" t="n"/>
      <c r="S129" s="320" t="n">
        <v>-24.935</v>
      </c>
      <c r="T129" s="320" t="n">
        <v>-25.016</v>
      </c>
      <c r="U129" s="881" t="n"/>
      <c r="V129" s="881" t="n"/>
      <c r="W129" s="881" t="n"/>
      <c r="X129" s="881" t="n"/>
      <c r="Y129" s="881" t="n"/>
      <c r="Z129" s="881" t="n"/>
      <c r="AA129" s="881" t="n"/>
      <c r="AB129" s="881" t="n"/>
      <c r="AC129" s="881" t="n"/>
      <c r="AD129" s="881" t="n"/>
      <c r="AE129" s="881" t="n"/>
      <c r="AF129" s="881" t="n"/>
      <c r="AG129" s="881" t="n"/>
      <c r="AH129" s="881" t="n"/>
      <c r="AI129" s="881" t="n"/>
      <c r="AJ129" s="881" t="n"/>
      <c r="AK129" s="881" t="n"/>
      <c r="AL129" s="881" t="n"/>
      <c r="AM129" s="881" t="n"/>
      <c r="AN129" s="881" t="n"/>
      <c r="AO129" s="881" t="n"/>
      <c r="AP129" s="881" t="n"/>
      <c r="AQ129" s="881" t="n"/>
      <c r="AR129" s="881" t="n"/>
      <c r="AS129" s="881" t="n"/>
      <c r="AT129" s="881" t="n"/>
      <c r="AU129" s="881" t="n"/>
      <c r="AV129" s="881" t="n"/>
      <c r="AW129" s="881" t="n"/>
      <c r="AX129" s="881" t="n"/>
      <c r="AY129" s="881" t="n"/>
      <c r="AZ129" s="881" t="n"/>
      <c r="BA129" s="881" t="n"/>
      <c r="BB129" s="881" t="n"/>
      <c r="BC129" s="881" t="n"/>
      <c r="BD129" s="881" t="n"/>
      <c r="BE129" s="881" t="n"/>
      <c r="BF129" s="881" t="n"/>
      <c r="BG129" s="881" t="n"/>
      <c r="BH129" s="881" t="n"/>
      <c r="BI129" s="881" t="n"/>
      <c r="BJ129" s="881" t="n"/>
      <c r="BK129" s="881" t="n"/>
      <c r="BL129" s="881" t="n"/>
      <c r="BM129" s="881" t="n"/>
      <c r="BN129" s="881" t="n"/>
      <c r="BO129" s="881" t="n"/>
      <c r="BP129" s="881" t="n"/>
      <c r="BQ129" s="881" t="n"/>
      <c r="BR129" s="881" t="n"/>
      <c r="BS129" s="881" t="n"/>
      <c r="BT129" s="881" t="n"/>
      <c r="BU129" s="881" t="n"/>
      <c r="BV129" s="881" t="n"/>
      <c r="BW129" s="881" t="n"/>
      <c r="BX129" s="881" t="n"/>
      <c r="BY129" s="881" t="n"/>
      <c r="BZ129" s="881" t="n"/>
      <c r="CA129" s="881" t="n"/>
      <c r="CB129" s="881" t="n"/>
      <c r="CC129" s="881" t="n"/>
      <c r="CD129" s="881" t="n"/>
      <c r="CE129" s="881" t="n"/>
      <c r="CF129" s="881" t="n"/>
      <c r="CG129" s="881" t="n"/>
      <c r="CH129" s="881" t="n"/>
      <c r="CI129" s="881" t="n"/>
      <c r="CJ129" s="881" t="n"/>
      <c r="CK129" s="881" t="n"/>
      <c r="CL129" s="881" t="n"/>
      <c r="CM129" s="881" t="n"/>
      <c r="CN129" s="881" t="n"/>
      <c r="CO129" s="881" t="n"/>
      <c r="CP129" s="881" t="n"/>
      <c r="CQ129" s="881" t="n"/>
      <c r="CR129" s="881" t="n"/>
      <c r="CS129" s="881" t="n"/>
      <c r="CT129" s="881" t="n"/>
      <c r="CU129" s="881" t="n"/>
      <c r="CV129" s="881" t="n"/>
      <c r="CW129" s="881" t="n"/>
      <c r="CX129" s="881" t="n"/>
      <c r="CY129" s="881" t="n"/>
      <c r="CZ129" s="881" t="n"/>
      <c r="DA129" s="881" t="n"/>
      <c r="DB129" s="881" t="n"/>
      <c r="DC129" s="881" t="n"/>
      <c r="DD129" s="881" t="n"/>
      <c r="DE129" s="881" t="n"/>
      <c r="DF129" s="881" t="n"/>
      <c r="DG129" s="881" t="n"/>
      <c r="DH129" s="881" t="n"/>
      <c r="DI129" s="881" t="n"/>
      <c r="DJ129" s="881" t="n"/>
      <c r="DK129" s="881" t="n"/>
      <c r="DL129" s="881" t="n"/>
      <c r="DM129" s="881" t="n"/>
      <c r="DN129" s="882" t="n"/>
    </row>
    <row r="130" ht="13.5" customHeight="1" s="820">
      <c r="A130" s="361" t="n">
        <v>6</v>
      </c>
      <c r="B130" s="332" t="inlineStr">
        <is>
          <t>6.W／P装配孔 Y=</t>
        </is>
      </c>
      <c r="C130" s="639" t="n">
        <v>0</v>
      </c>
      <c r="D130" s="639" t="inlineStr">
        <is>
          <t>Y</t>
        </is>
      </c>
      <c r="E130" s="639" t="inlineStr">
        <is>
          <t>軸間</t>
        </is>
      </c>
      <c r="F130" s="878" t="n">
        <v>-145.5</v>
      </c>
      <c r="G130" s="22" t="n"/>
      <c r="H130" s="411" t="n">
        <v>0.3</v>
      </c>
      <c r="I130" s="412" t="n">
        <v>-0.3</v>
      </c>
      <c r="J130" s="879" t="n">
        <v>-145.5</v>
      </c>
      <c r="K130" s="320" t="n">
        <v>-145.786</v>
      </c>
      <c r="L130" s="22">
        <f>IF(G130=0,"",IF(J$8=J$7,IF(F130&gt;0,IF(C130=1,G130-ROUND(J130-K130,2),G130-ROUND(K130-J130,2)),IF(C130=1,G130-ROUND(K130-J130,2),G130-ROUND(J130-K130,2))),IF(J$8&lt;&gt;J$7,IF(F130&gt;0,IF(C130=1,ROUND(K130-J130,2),ROUND(J130-K130,2)),IF(C130=1,ROUND(J130-K130,2),ROUND(K130-J130,2))))))</f>
        <v/>
      </c>
      <c r="M130" s="200">
        <f>IF(COUNTBLANK(F130)=1,"",IF(C130=0,ROUND(K130-J130,2),IF(C130=1,IF(F130&gt;0,ROUND(J130-K130,2),ROUND(K130-J130,2)),IF(C130=2,IF(F130&gt;0,ROUND(J130-K130,2),ROUND(K130-J130,2))))))</f>
        <v/>
      </c>
      <c r="N130" s="200" t="n">
        <v>-0.29</v>
      </c>
      <c r="O130" s="235">
        <f>IF(AND(H130&gt;=M130,M130&gt;=I130),"OK","NG")</f>
        <v/>
      </c>
      <c r="P130" s="151" t="n"/>
      <c r="Q130" s="145" t="n">
        <v>6</v>
      </c>
      <c r="R130" s="880">
        <f>IF(C130=0,F130,IF(F130&gt;0,IF(C130=1,F130+G130,F130-G130),IF(C130=1,F130-G130,F130+G130)))</f>
        <v/>
      </c>
      <c r="S130" s="320" t="n">
        <v>-145.786</v>
      </c>
      <c r="T130" s="320" t="n">
        <v>-145.795</v>
      </c>
      <c r="U130" s="881" t="n"/>
      <c r="V130" s="881" t="n"/>
      <c r="W130" s="881" t="n"/>
      <c r="X130" s="881" t="n"/>
      <c r="Y130" s="881" t="n"/>
      <c r="Z130" s="881" t="n"/>
      <c r="AA130" s="881" t="n"/>
      <c r="AB130" s="881" t="n"/>
      <c r="AC130" s="881" t="n"/>
      <c r="AD130" s="881" t="n"/>
      <c r="AE130" s="881" t="n"/>
      <c r="AF130" s="881" t="n"/>
      <c r="AG130" s="881" t="n"/>
      <c r="AH130" s="881" t="n"/>
      <c r="AI130" s="881" t="n"/>
      <c r="AJ130" s="881" t="n"/>
      <c r="AK130" s="881" t="n"/>
      <c r="AL130" s="881" t="n"/>
      <c r="AM130" s="881" t="n"/>
      <c r="AN130" s="881" t="n"/>
      <c r="AO130" s="881" t="n"/>
      <c r="AP130" s="881" t="n"/>
      <c r="AQ130" s="881" t="n"/>
      <c r="AR130" s="881" t="n"/>
      <c r="AS130" s="881" t="n"/>
      <c r="AT130" s="881" t="n"/>
      <c r="AU130" s="881" t="n"/>
      <c r="AV130" s="881" t="n"/>
      <c r="AW130" s="881" t="n"/>
      <c r="AX130" s="881" t="n"/>
      <c r="AY130" s="881" t="n"/>
      <c r="AZ130" s="881" t="n"/>
      <c r="BA130" s="881" t="n"/>
      <c r="BB130" s="881" t="n"/>
      <c r="BC130" s="881" t="n"/>
      <c r="BD130" s="881" t="n"/>
      <c r="BE130" s="881" t="n"/>
      <c r="BF130" s="881" t="n"/>
      <c r="BG130" s="881" t="n"/>
      <c r="BH130" s="881" t="n"/>
      <c r="BI130" s="881" t="n"/>
      <c r="BJ130" s="881" t="n"/>
      <c r="BK130" s="881" t="n"/>
      <c r="BL130" s="881" t="n"/>
      <c r="BM130" s="881" t="n"/>
      <c r="BN130" s="881" t="n"/>
      <c r="BO130" s="881" t="n"/>
      <c r="BP130" s="881" t="n"/>
      <c r="BQ130" s="881" t="n"/>
      <c r="BR130" s="881" t="n"/>
      <c r="BS130" s="881" t="n"/>
      <c r="BT130" s="881" t="n"/>
      <c r="BU130" s="881" t="n"/>
      <c r="BV130" s="881" t="n"/>
      <c r="BW130" s="881" t="n"/>
      <c r="BX130" s="881" t="n"/>
      <c r="BY130" s="881" t="n"/>
      <c r="BZ130" s="881" t="n"/>
      <c r="CA130" s="881" t="n"/>
      <c r="CB130" s="881" t="n"/>
      <c r="CC130" s="881" t="n"/>
      <c r="CD130" s="881" t="n"/>
      <c r="CE130" s="881" t="n"/>
      <c r="CF130" s="881" t="n"/>
      <c r="CG130" s="881" t="n"/>
      <c r="CH130" s="881" t="n"/>
      <c r="CI130" s="881" t="n"/>
      <c r="CJ130" s="881" t="n"/>
      <c r="CK130" s="881" t="n"/>
      <c r="CL130" s="881" t="n"/>
      <c r="CM130" s="881" t="n"/>
      <c r="CN130" s="881" t="n"/>
      <c r="CO130" s="881" t="n"/>
      <c r="CP130" s="881" t="n"/>
      <c r="CQ130" s="881" t="n"/>
      <c r="CR130" s="881" t="n"/>
      <c r="CS130" s="881" t="n"/>
      <c r="CT130" s="881" t="n"/>
      <c r="CU130" s="881" t="n"/>
      <c r="CV130" s="881" t="n"/>
      <c r="CW130" s="881" t="n"/>
      <c r="CX130" s="881" t="n"/>
      <c r="CY130" s="881" t="n"/>
      <c r="CZ130" s="881" t="n"/>
      <c r="DA130" s="881" t="n"/>
      <c r="DB130" s="881" t="n"/>
      <c r="DC130" s="881" t="n"/>
      <c r="DD130" s="881" t="n"/>
      <c r="DE130" s="881" t="n"/>
      <c r="DF130" s="881" t="n"/>
      <c r="DG130" s="881" t="n"/>
      <c r="DH130" s="881" t="n"/>
      <c r="DI130" s="881" t="n"/>
      <c r="DJ130" s="881" t="n"/>
      <c r="DK130" s="881" t="n"/>
      <c r="DL130" s="881" t="n"/>
      <c r="DM130" s="881" t="n"/>
      <c r="DN130" s="882" t="n"/>
    </row>
    <row r="131" ht="13.5" customHeight="1" s="820">
      <c r="A131" s="361" t="n">
        <v>6</v>
      </c>
      <c r="B131" s="332" t="inlineStr">
        <is>
          <t>6.W／P装配孔 Z=</t>
        </is>
      </c>
      <c r="C131" s="639" t="n">
        <v>0</v>
      </c>
      <c r="D131" s="639" t="inlineStr">
        <is>
          <t>Z</t>
        </is>
      </c>
      <c r="E131" s="639" t="inlineStr">
        <is>
          <t>軸間</t>
        </is>
      </c>
      <c r="F131" s="878" t="n">
        <v>185</v>
      </c>
      <c r="G131" s="22" t="n"/>
      <c r="H131" s="411" t="n">
        <v>0.3</v>
      </c>
      <c r="I131" s="412" t="n">
        <v>-0.3</v>
      </c>
      <c r="J131" s="879" t="n">
        <v>185</v>
      </c>
      <c r="K131" s="320" t="n">
        <v>185.2</v>
      </c>
      <c r="L131" s="22">
        <f>IF(G131=0,"",IF(J$8=J$7,IF(F131&gt;0,IF(C131=1,G131-ROUND(J131-K131,2),G131-ROUND(K131-J131,2)),IF(C131=1,G131-ROUND(K131-J131,2),G131-ROUND(J131-K131,2))),IF(J$8&lt;&gt;J$7,IF(F131&gt;0,IF(C131=1,ROUND(K131-J131,2),ROUND(J131-K131,2)),IF(C131=1,ROUND(J131-K131,2),ROUND(K131-J131,2))))))</f>
        <v/>
      </c>
      <c r="M131" s="200">
        <f>IF(COUNTBLANK(F131)=1,"",IF(C131=0,ROUND(K131-J131,2),IF(C131=1,IF(F131&gt;0,ROUND(K131-J131,2),ROUND(J131-K131,2)),IF(C131=2,IF(F131&gt;0,ROUND(J131-K131,2),ROUND(K131-J131,2))))))</f>
        <v/>
      </c>
      <c r="N131" s="200" t="n">
        <v>0.19</v>
      </c>
      <c r="O131" s="235">
        <f>IF(AND(H131&gt;=M131,M131&gt;=I131),"OK","NG")</f>
        <v/>
      </c>
      <c r="P131" s="151" t="n"/>
      <c r="Q131" s="145" t="n">
        <v>6</v>
      </c>
      <c r="R131" s="880">
        <f>IF(C131=0,F131,IF(F131&gt;0,IF(C131=1,F131+G131,F131-G131),IF(C131=1,F131-G131,F131+G131)))</f>
        <v/>
      </c>
      <c r="S131" s="320" t="n">
        <v>185.2</v>
      </c>
      <c r="T131" s="320" t="n">
        <v>185.191</v>
      </c>
      <c r="U131" s="881" t="n"/>
      <c r="V131" s="881" t="n"/>
      <c r="W131" s="881" t="n"/>
      <c r="X131" s="881" t="n"/>
      <c r="Y131" s="881" t="n"/>
      <c r="Z131" s="881" t="n"/>
      <c r="AA131" s="881" t="n"/>
      <c r="AB131" s="881" t="n"/>
      <c r="AC131" s="881" t="n"/>
      <c r="AD131" s="881" t="n"/>
      <c r="AE131" s="881" t="n"/>
      <c r="AF131" s="881" t="n"/>
      <c r="AG131" s="881" t="n"/>
      <c r="AH131" s="881" t="n"/>
      <c r="AI131" s="881" t="n"/>
      <c r="AJ131" s="881" t="n"/>
      <c r="AK131" s="881" t="n"/>
      <c r="AL131" s="881" t="n"/>
      <c r="AM131" s="881" t="n"/>
      <c r="AN131" s="881" t="n"/>
      <c r="AO131" s="881" t="n"/>
      <c r="AP131" s="881" t="n"/>
      <c r="AQ131" s="881" t="n"/>
      <c r="AR131" s="881" t="n"/>
      <c r="AS131" s="881" t="n"/>
      <c r="AT131" s="881" t="n"/>
      <c r="AU131" s="881" t="n"/>
      <c r="AV131" s="881" t="n"/>
      <c r="AW131" s="881" t="n"/>
      <c r="AX131" s="881" t="n"/>
      <c r="AY131" s="881" t="n"/>
      <c r="AZ131" s="881" t="n"/>
      <c r="BA131" s="881" t="n"/>
      <c r="BB131" s="881" t="n"/>
      <c r="BC131" s="881" t="n"/>
      <c r="BD131" s="881" t="n"/>
      <c r="BE131" s="881" t="n"/>
      <c r="BF131" s="881" t="n"/>
      <c r="BG131" s="881" t="n"/>
      <c r="BH131" s="881" t="n"/>
      <c r="BI131" s="881" t="n"/>
      <c r="BJ131" s="881" t="n"/>
      <c r="BK131" s="881" t="n"/>
      <c r="BL131" s="881" t="n"/>
      <c r="BM131" s="881" t="n"/>
      <c r="BN131" s="881" t="n"/>
      <c r="BO131" s="881" t="n"/>
      <c r="BP131" s="881" t="n"/>
      <c r="BQ131" s="881" t="n"/>
      <c r="BR131" s="881" t="n"/>
      <c r="BS131" s="881" t="n"/>
      <c r="BT131" s="881" t="n"/>
      <c r="BU131" s="881" t="n"/>
      <c r="BV131" s="881" t="n"/>
      <c r="BW131" s="881" t="n"/>
      <c r="BX131" s="881" t="n"/>
      <c r="BY131" s="881" t="n"/>
      <c r="BZ131" s="881" t="n"/>
      <c r="CA131" s="881" t="n"/>
      <c r="CB131" s="881" t="n"/>
      <c r="CC131" s="881" t="n"/>
      <c r="CD131" s="881" t="n"/>
      <c r="CE131" s="881" t="n"/>
      <c r="CF131" s="881" t="n"/>
      <c r="CG131" s="881" t="n"/>
      <c r="CH131" s="881" t="n"/>
      <c r="CI131" s="881" t="n"/>
      <c r="CJ131" s="881" t="n"/>
      <c r="CK131" s="881" t="n"/>
      <c r="CL131" s="881" t="n"/>
      <c r="CM131" s="881" t="n"/>
      <c r="CN131" s="881" t="n"/>
      <c r="CO131" s="881" t="n"/>
      <c r="CP131" s="881" t="n"/>
      <c r="CQ131" s="881" t="n"/>
      <c r="CR131" s="881" t="n"/>
      <c r="CS131" s="881" t="n"/>
      <c r="CT131" s="881" t="n"/>
      <c r="CU131" s="881" t="n"/>
      <c r="CV131" s="881" t="n"/>
      <c r="CW131" s="881" t="n"/>
      <c r="CX131" s="881" t="n"/>
      <c r="CY131" s="881" t="n"/>
      <c r="CZ131" s="881" t="n"/>
      <c r="DA131" s="881" t="n"/>
      <c r="DB131" s="881" t="n"/>
      <c r="DC131" s="881" t="n"/>
      <c r="DD131" s="881" t="n"/>
      <c r="DE131" s="881" t="n"/>
      <c r="DF131" s="881" t="n"/>
      <c r="DG131" s="881" t="n"/>
      <c r="DH131" s="881" t="n"/>
      <c r="DI131" s="881" t="n"/>
      <c r="DJ131" s="881" t="n"/>
      <c r="DK131" s="881" t="n"/>
      <c r="DL131" s="881" t="n"/>
      <c r="DM131" s="881" t="n"/>
      <c r="DN131" s="882" t="n"/>
    </row>
    <row r="132" ht="13.5" customHeight="1" s="820">
      <c r="A132" s="361" t="n"/>
      <c r="B132" s="367" t="inlineStr">
        <is>
          <t>尺寸位置 (CIR_6_1_水道孔左固孔)</t>
        </is>
      </c>
      <c r="C132" s="639" t="n"/>
      <c r="D132" s="639" t="n"/>
      <c r="E132" s="639" t="n"/>
      <c r="F132" s="878" t="n"/>
      <c r="G132" s="22" t="n"/>
      <c r="H132" s="411" t="n">
        <v>0.5</v>
      </c>
      <c r="I132" s="412" t="n">
        <v>-0.5</v>
      </c>
      <c r="J132" s="879" t="n"/>
      <c r="K132" s="320" t="n">
        <v>-145.853</v>
      </c>
      <c r="L132" s="22" t="n"/>
      <c r="M132" s="200" t="n"/>
      <c r="N132" s="200" t="n"/>
      <c r="O132" s="235" t="n"/>
      <c r="P132" s="151" t="n"/>
      <c r="Q132" s="145" t="n"/>
      <c r="R132" s="880" t="n"/>
      <c r="S132" s="320" t="n">
        <v>-145.853</v>
      </c>
      <c r="T132" s="320" t="n">
        <v>-145.876</v>
      </c>
      <c r="U132" s="881" t="n"/>
      <c r="V132" s="881" t="n"/>
      <c r="W132" s="881" t="n"/>
      <c r="X132" s="881" t="n"/>
      <c r="Y132" s="881" t="n"/>
      <c r="Z132" s="881" t="n"/>
      <c r="AA132" s="881" t="n"/>
      <c r="AB132" s="881" t="n"/>
      <c r="AC132" s="881" t="n"/>
      <c r="AD132" s="881" t="n"/>
      <c r="AE132" s="881" t="n"/>
      <c r="AF132" s="881" t="n"/>
      <c r="AG132" s="881" t="n"/>
      <c r="AH132" s="881" t="n"/>
      <c r="AI132" s="881" t="n"/>
      <c r="AJ132" s="881" t="n"/>
      <c r="AK132" s="881" t="n"/>
      <c r="AL132" s="881" t="n"/>
      <c r="AM132" s="881" t="n"/>
      <c r="AN132" s="881" t="n"/>
      <c r="AO132" s="881" t="n"/>
      <c r="AP132" s="881" t="n"/>
      <c r="AQ132" s="881" t="n"/>
      <c r="AR132" s="881" t="n"/>
      <c r="AS132" s="881" t="n"/>
      <c r="AT132" s="881" t="n"/>
      <c r="AU132" s="881" t="n"/>
      <c r="AV132" s="881" t="n"/>
      <c r="AW132" s="881" t="n"/>
      <c r="AX132" s="881" t="n"/>
      <c r="AY132" s="881" t="n"/>
      <c r="AZ132" s="881" t="n"/>
      <c r="BA132" s="881" t="n"/>
      <c r="BB132" s="881" t="n"/>
      <c r="BC132" s="881" t="n"/>
      <c r="BD132" s="881" t="n"/>
      <c r="BE132" s="881" t="n"/>
      <c r="BF132" s="881" t="n"/>
      <c r="BG132" s="881" t="n"/>
      <c r="BH132" s="881" t="n"/>
      <c r="BI132" s="881" t="n"/>
      <c r="BJ132" s="881" t="n"/>
      <c r="BK132" s="881" t="n"/>
      <c r="BL132" s="881" t="n"/>
      <c r="BM132" s="881" t="n"/>
      <c r="BN132" s="881" t="n"/>
      <c r="BO132" s="881" t="n"/>
      <c r="BP132" s="881" t="n"/>
      <c r="BQ132" s="881" t="n"/>
      <c r="BR132" s="881" t="n"/>
      <c r="BS132" s="881" t="n"/>
      <c r="BT132" s="881" t="n"/>
      <c r="BU132" s="881" t="n"/>
      <c r="BV132" s="881" t="n"/>
      <c r="BW132" s="881" t="n"/>
      <c r="BX132" s="881" t="n"/>
      <c r="BY132" s="881" t="n"/>
      <c r="BZ132" s="881" t="n"/>
      <c r="CA132" s="881" t="n"/>
      <c r="CB132" s="881" t="n"/>
      <c r="CC132" s="881" t="n"/>
      <c r="CD132" s="881" t="n"/>
      <c r="CE132" s="881" t="n"/>
      <c r="CF132" s="881" t="n"/>
      <c r="CG132" s="881" t="n"/>
      <c r="CH132" s="881" t="n"/>
      <c r="CI132" s="881" t="n"/>
      <c r="CJ132" s="881" t="n"/>
      <c r="CK132" s="881" t="n"/>
      <c r="CL132" s="881" t="n"/>
      <c r="CM132" s="881" t="n"/>
      <c r="CN132" s="881" t="n"/>
      <c r="CO132" s="881" t="n"/>
      <c r="CP132" s="881" t="n"/>
      <c r="CQ132" s="881" t="n"/>
      <c r="CR132" s="881" t="n"/>
      <c r="CS132" s="881" t="n"/>
      <c r="CT132" s="881" t="n"/>
      <c r="CU132" s="881" t="n"/>
      <c r="CV132" s="881" t="n"/>
      <c r="CW132" s="881" t="n"/>
      <c r="CX132" s="881" t="n"/>
      <c r="CY132" s="881" t="n"/>
      <c r="CZ132" s="881" t="n"/>
      <c r="DA132" s="881" t="n"/>
      <c r="DB132" s="881" t="n"/>
      <c r="DC132" s="881" t="n"/>
      <c r="DD132" s="881" t="n"/>
      <c r="DE132" s="881" t="n"/>
      <c r="DF132" s="881" t="n"/>
      <c r="DG132" s="881" t="n"/>
      <c r="DH132" s="881" t="n"/>
      <c r="DI132" s="881" t="n"/>
      <c r="DJ132" s="881" t="n"/>
      <c r="DK132" s="881" t="n"/>
      <c r="DL132" s="881" t="n"/>
      <c r="DM132" s="881" t="n"/>
      <c r="DN132" s="882" t="n"/>
    </row>
    <row r="133" ht="13.5" customHeight="1" s="820">
      <c r="A133" s="361" t="n"/>
      <c r="B133" s="367" t="inlineStr">
        <is>
          <t>尺寸位置 (CIR_6_1_水道孔左固孔)</t>
        </is>
      </c>
      <c r="C133" s="639" t="n"/>
      <c r="D133" s="639" t="n"/>
      <c r="E133" s="639" t="n"/>
      <c r="F133" s="878" t="n"/>
      <c r="G133" s="22" t="n"/>
      <c r="H133" s="411" t="n">
        <v>0.5</v>
      </c>
      <c r="I133" s="412" t="n">
        <v>-0.5</v>
      </c>
      <c r="J133" s="879" t="n"/>
      <c r="K133" s="320" t="n">
        <v>185.292</v>
      </c>
      <c r="L133" s="22" t="n"/>
      <c r="M133" s="200" t="n"/>
      <c r="N133" s="200" t="n"/>
      <c r="O133" s="235" t="n"/>
      <c r="P133" s="151" t="n"/>
      <c r="Q133" s="145" t="n"/>
      <c r="R133" s="880" t="n"/>
      <c r="S133" s="320" t="n">
        <v>185.292</v>
      </c>
      <c r="T133" s="320" t="n">
        <v>185.281</v>
      </c>
      <c r="U133" s="881" t="n"/>
      <c r="V133" s="881" t="n"/>
      <c r="W133" s="881" t="n"/>
      <c r="X133" s="881" t="n"/>
      <c r="Y133" s="881" t="n"/>
      <c r="Z133" s="881" t="n"/>
      <c r="AA133" s="881" t="n"/>
      <c r="AB133" s="881" t="n"/>
      <c r="AC133" s="881" t="n"/>
      <c r="AD133" s="881" t="n"/>
      <c r="AE133" s="881" t="n"/>
      <c r="AF133" s="881" t="n"/>
      <c r="AG133" s="881" t="n"/>
      <c r="AH133" s="881" t="n"/>
      <c r="AI133" s="881" t="n"/>
      <c r="AJ133" s="881" t="n"/>
      <c r="AK133" s="881" t="n"/>
      <c r="AL133" s="881" t="n"/>
      <c r="AM133" s="881" t="n"/>
      <c r="AN133" s="881" t="n"/>
      <c r="AO133" s="881" t="n"/>
      <c r="AP133" s="881" t="n"/>
      <c r="AQ133" s="881" t="n"/>
      <c r="AR133" s="881" t="n"/>
      <c r="AS133" s="881" t="n"/>
      <c r="AT133" s="881" t="n"/>
      <c r="AU133" s="881" t="n"/>
      <c r="AV133" s="881" t="n"/>
      <c r="AW133" s="881" t="n"/>
      <c r="AX133" s="881" t="n"/>
      <c r="AY133" s="881" t="n"/>
      <c r="AZ133" s="881" t="n"/>
      <c r="BA133" s="881" t="n"/>
      <c r="BB133" s="881" t="n"/>
      <c r="BC133" s="881" t="n"/>
      <c r="BD133" s="881" t="n"/>
      <c r="BE133" s="881" t="n"/>
      <c r="BF133" s="881" t="n"/>
      <c r="BG133" s="881" t="n"/>
      <c r="BH133" s="881" t="n"/>
      <c r="BI133" s="881" t="n"/>
      <c r="BJ133" s="881" t="n"/>
      <c r="BK133" s="881" t="n"/>
      <c r="BL133" s="881" t="n"/>
      <c r="BM133" s="881" t="n"/>
      <c r="BN133" s="881" t="n"/>
      <c r="BO133" s="881" t="n"/>
      <c r="BP133" s="881" t="n"/>
      <c r="BQ133" s="881" t="n"/>
      <c r="BR133" s="881" t="n"/>
      <c r="BS133" s="881" t="n"/>
      <c r="BT133" s="881" t="n"/>
      <c r="BU133" s="881" t="n"/>
      <c r="BV133" s="881" t="n"/>
      <c r="BW133" s="881" t="n"/>
      <c r="BX133" s="881" t="n"/>
      <c r="BY133" s="881" t="n"/>
      <c r="BZ133" s="881" t="n"/>
      <c r="CA133" s="881" t="n"/>
      <c r="CB133" s="881" t="n"/>
      <c r="CC133" s="881" t="n"/>
      <c r="CD133" s="881" t="n"/>
      <c r="CE133" s="881" t="n"/>
      <c r="CF133" s="881" t="n"/>
      <c r="CG133" s="881" t="n"/>
      <c r="CH133" s="881" t="n"/>
      <c r="CI133" s="881" t="n"/>
      <c r="CJ133" s="881" t="n"/>
      <c r="CK133" s="881" t="n"/>
      <c r="CL133" s="881" t="n"/>
      <c r="CM133" s="881" t="n"/>
      <c r="CN133" s="881" t="n"/>
      <c r="CO133" s="881" t="n"/>
      <c r="CP133" s="881" t="n"/>
      <c r="CQ133" s="881" t="n"/>
      <c r="CR133" s="881" t="n"/>
      <c r="CS133" s="881" t="n"/>
      <c r="CT133" s="881" t="n"/>
      <c r="CU133" s="881" t="n"/>
      <c r="CV133" s="881" t="n"/>
      <c r="CW133" s="881" t="n"/>
      <c r="CX133" s="881" t="n"/>
      <c r="CY133" s="881" t="n"/>
      <c r="CZ133" s="881" t="n"/>
      <c r="DA133" s="881" t="n"/>
      <c r="DB133" s="881" t="n"/>
      <c r="DC133" s="881" t="n"/>
      <c r="DD133" s="881" t="n"/>
      <c r="DE133" s="881" t="n"/>
      <c r="DF133" s="881" t="n"/>
      <c r="DG133" s="881" t="n"/>
      <c r="DH133" s="881" t="n"/>
      <c r="DI133" s="881" t="n"/>
      <c r="DJ133" s="881" t="n"/>
      <c r="DK133" s="881" t="n"/>
      <c r="DL133" s="881" t="n"/>
      <c r="DM133" s="881" t="n"/>
      <c r="DN133" s="882" t="n"/>
    </row>
    <row r="134" ht="13.5" customHeight="1" s="820">
      <c r="A134" s="361" t="n">
        <v>7</v>
      </c>
      <c r="B134" s="332" t="inlineStr">
        <is>
          <t>7.W／P装配孔 Y=</t>
        </is>
      </c>
      <c r="C134" s="639" t="n">
        <v>0</v>
      </c>
      <c r="D134" s="639" t="inlineStr">
        <is>
          <t>Y</t>
        </is>
      </c>
      <c r="E134" s="639" t="inlineStr">
        <is>
          <t>軸間</t>
        </is>
      </c>
      <c r="F134" s="878" t="n">
        <v>-130.5</v>
      </c>
      <c r="G134" s="22" t="n"/>
      <c r="H134" s="411" t="n">
        <v>0.3</v>
      </c>
      <c r="I134" s="412" t="n">
        <v>-0.3</v>
      </c>
      <c r="J134" s="879" t="n">
        <v>-130.5</v>
      </c>
      <c r="K134" s="320" t="n">
        <v>-130.748</v>
      </c>
      <c r="L134" s="22">
        <f>IF(G134=0,"",IF(J$8=J$7,IF(F134&gt;0,IF(C134=1,G134-ROUND(J134-K134,2),G134-ROUND(K134-J134,2)),IF(C134=1,G134-ROUND(K134-J134,2),G134-ROUND(J134-K134,2))),IF(J$8&lt;&gt;J$7,IF(F134&gt;0,IF(C134=1,ROUND(K134-J134,2),ROUND(J134-K134,2)),IF(C134=1,ROUND(J134-K134,2),ROUND(K134-J134,2))))))</f>
        <v/>
      </c>
      <c r="M134" s="200">
        <f>IF(COUNTBLANK(F134)=1,"",IF(C134=0,ROUND(K134-J134,2),IF(C134=1,IF(F134&gt;0,ROUND(J134-K134,2),ROUND(K134-J134,2)),IF(C134=2,IF(F134&gt;0,ROUND(J134-K134,2),ROUND(K134-J134,2))))))</f>
        <v/>
      </c>
      <c r="N134" s="200" t="n">
        <v>-0.25</v>
      </c>
      <c r="O134" s="235">
        <f>IF(AND(H134&gt;=M134,M134&gt;=I134),"OK","NG")</f>
        <v/>
      </c>
      <c r="P134" s="151" t="n"/>
      <c r="Q134" s="145" t="n">
        <v>7</v>
      </c>
      <c r="R134" s="880">
        <f>IF(C134=0,F134,IF(F134&gt;0,IF(C134=1,F134+G134,F134-G134),IF(C134=1,F134-G134,F134+G134)))</f>
        <v/>
      </c>
      <c r="S134" s="320" t="n">
        <v>-130.748</v>
      </c>
      <c r="T134" s="320" t="n">
        <v>-130.752</v>
      </c>
      <c r="U134" s="881" t="n"/>
      <c r="V134" s="881" t="n"/>
      <c r="W134" s="881" t="n"/>
      <c r="X134" s="881" t="n"/>
      <c r="Y134" s="881" t="n"/>
      <c r="Z134" s="881" t="n"/>
      <c r="AA134" s="881" t="n"/>
      <c r="AB134" s="881" t="n"/>
      <c r="AC134" s="881" t="n"/>
      <c r="AD134" s="881" t="n"/>
      <c r="AE134" s="881" t="n"/>
      <c r="AF134" s="881" t="n"/>
      <c r="AG134" s="881" t="n"/>
      <c r="AH134" s="881" t="n"/>
      <c r="AI134" s="881" t="n"/>
      <c r="AJ134" s="881" t="n"/>
      <c r="AK134" s="881" t="n"/>
      <c r="AL134" s="881" t="n"/>
      <c r="AM134" s="881" t="n"/>
      <c r="AN134" s="881" t="n"/>
      <c r="AO134" s="881" t="n"/>
      <c r="AP134" s="881" t="n"/>
      <c r="AQ134" s="881" t="n"/>
      <c r="AR134" s="881" t="n"/>
      <c r="AS134" s="881" t="n"/>
      <c r="AT134" s="881" t="n"/>
      <c r="AU134" s="881" t="n"/>
      <c r="AV134" s="881" t="n"/>
      <c r="AW134" s="881" t="n"/>
      <c r="AX134" s="881" t="n"/>
      <c r="AY134" s="881" t="n"/>
      <c r="AZ134" s="881" t="n"/>
      <c r="BA134" s="881" t="n"/>
      <c r="BB134" s="881" t="n"/>
      <c r="BC134" s="881" t="n"/>
      <c r="BD134" s="881" t="n"/>
      <c r="BE134" s="881" t="n"/>
      <c r="BF134" s="881" t="n"/>
      <c r="BG134" s="881" t="n"/>
      <c r="BH134" s="881" t="n"/>
      <c r="BI134" s="881" t="n"/>
      <c r="BJ134" s="881" t="n"/>
      <c r="BK134" s="881" t="n"/>
      <c r="BL134" s="881" t="n"/>
      <c r="BM134" s="881" t="n"/>
      <c r="BN134" s="881" t="n"/>
      <c r="BO134" s="881" t="n"/>
      <c r="BP134" s="881" t="n"/>
      <c r="BQ134" s="881" t="n"/>
      <c r="BR134" s="881" t="n"/>
      <c r="BS134" s="881" t="n"/>
      <c r="BT134" s="881" t="n"/>
      <c r="BU134" s="881" t="n"/>
      <c r="BV134" s="881" t="n"/>
      <c r="BW134" s="881" t="n"/>
      <c r="BX134" s="881" t="n"/>
      <c r="BY134" s="881" t="n"/>
      <c r="BZ134" s="881" t="n"/>
      <c r="CA134" s="881" t="n"/>
      <c r="CB134" s="881" t="n"/>
      <c r="CC134" s="881" t="n"/>
      <c r="CD134" s="881" t="n"/>
      <c r="CE134" s="881" t="n"/>
      <c r="CF134" s="881" t="n"/>
      <c r="CG134" s="881" t="n"/>
      <c r="CH134" s="881" t="n"/>
      <c r="CI134" s="881" t="n"/>
      <c r="CJ134" s="881" t="n"/>
      <c r="CK134" s="881" t="n"/>
      <c r="CL134" s="881" t="n"/>
      <c r="CM134" s="881" t="n"/>
      <c r="CN134" s="881" t="n"/>
      <c r="CO134" s="881" t="n"/>
      <c r="CP134" s="881" t="n"/>
      <c r="CQ134" s="881" t="n"/>
      <c r="CR134" s="881" t="n"/>
      <c r="CS134" s="881" t="n"/>
      <c r="CT134" s="881" t="n"/>
      <c r="CU134" s="881" t="n"/>
      <c r="CV134" s="881" t="n"/>
      <c r="CW134" s="881" t="n"/>
      <c r="CX134" s="881" t="n"/>
      <c r="CY134" s="881" t="n"/>
      <c r="CZ134" s="881" t="n"/>
      <c r="DA134" s="881" t="n"/>
      <c r="DB134" s="881" t="n"/>
      <c r="DC134" s="881" t="n"/>
      <c r="DD134" s="881" t="n"/>
      <c r="DE134" s="881" t="n"/>
      <c r="DF134" s="881" t="n"/>
      <c r="DG134" s="881" t="n"/>
      <c r="DH134" s="881" t="n"/>
      <c r="DI134" s="881" t="n"/>
      <c r="DJ134" s="881" t="n"/>
      <c r="DK134" s="881" t="n"/>
      <c r="DL134" s="881" t="n"/>
      <c r="DM134" s="881" t="n"/>
      <c r="DN134" s="882" t="n"/>
    </row>
    <row r="135" ht="13.5" customHeight="1" s="820">
      <c r="A135" s="361" t="n">
        <v>7</v>
      </c>
      <c r="B135" s="332" t="inlineStr">
        <is>
          <t>7.W／P装配孔 Z=</t>
        </is>
      </c>
      <c r="C135" s="639" t="n">
        <v>0</v>
      </c>
      <c r="D135" s="639" t="inlineStr">
        <is>
          <t>Z</t>
        </is>
      </c>
      <c r="E135" s="639" t="inlineStr">
        <is>
          <t>軸間</t>
        </is>
      </c>
      <c r="F135" s="878" t="n">
        <v>115</v>
      </c>
      <c r="G135" s="22" t="n"/>
      <c r="H135" s="411" t="n">
        <v>0.3</v>
      </c>
      <c r="I135" s="412" t="n">
        <v>-0.3</v>
      </c>
      <c r="J135" s="879" t="n">
        <v>115</v>
      </c>
      <c r="K135" s="320" t="n">
        <v>115.247</v>
      </c>
      <c r="L135" s="22">
        <f>IF(G135=0,"",IF(J$8=J$7,IF(F135&gt;0,IF(C135=1,G135-ROUND(J135-K135,2),G135-ROUND(K135-J135,2)),IF(C135=1,G135-ROUND(K135-J135,2),G135-ROUND(J135-K135,2))),IF(J$8&lt;&gt;J$7,IF(F135&gt;0,IF(C135=1,ROUND(K135-J135,2),ROUND(J135-K135,2)),IF(C135=1,ROUND(J135-K135,2),ROUND(K135-J135,2))))))</f>
        <v/>
      </c>
      <c r="M135" s="200">
        <f>IF(COUNTBLANK(F135)=1,"",IF(C135=0,ROUND(K135-J135,2),IF(C135=1,IF(F135&gt;0,ROUND(K135-J135,2),ROUND(J135-K135,2)),IF(C135=2,IF(F135&gt;0,ROUND(J135-K135,2),ROUND(K135-J135,2))))))</f>
        <v/>
      </c>
      <c r="N135" s="200" t="n">
        <v>0.24</v>
      </c>
      <c r="O135" s="235">
        <f>IF(AND(H135&gt;=M135,M135&gt;=I135),"OK","NG")</f>
        <v/>
      </c>
      <c r="P135" s="151" t="n"/>
      <c r="Q135" s="145" t="n">
        <v>7</v>
      </c>
      <c r="R135" s="880">
        <f>IF(C135=0,F135,IF(F135&gt;0,IF(C135=1,F135+G135,F135-G135),IF(C135=1,F135-G135,F135+G135)))</f>
        <v/>
      </c>
      <c r="S135" s="320" t="n">
        <v>115.247</v>
      </c>
      <c r="T135" s="320" t="n">
        <v>115.243</v>
      </c>
      <c r="U135" s="881" t="n"/>
      <c r="V135" s="881" t="n"/>
      <c r="W135" s="881" t="n"/>
      <c r="X135" s="881" t="n"/>
      <c r="Y135" s="881" t="n"/>
      <c r="Z135" s="881" t="n"/>
      <c r="AA135" s="881" t="n"/>
      <c r="AB135" s="881" t="n"/>
      <c r="AC135" s="881" t="n"/>
      <c r="AD135" s="881" t="n"/>
      <c r="AE135" s="881" t="n"/>
      <c r="AF135" s="881" t="n"/>
      <c r="AG135" s="881" t="n"/>
      <c r="AH135" s="881" t="n"/>
      <c r="AI135" s="881" t="n"/>
      <c r="AJ135" s="881" t="n"/>
      <c r="AK135" s="881" t="n"/>
      <c r="AL135" s="881" t="n"/>
      <c r="AM135" s="881" t="n"/>
      <c r="AN135" s="881" t="n"/>
      <c r="AO135" s="881" t="n"/>
      <c r="AP135" s="881" t="n"/>
      <c r="AQ135" s="881" t="n"/>
      <c r="AR135" s="881" t="n"/>
      <c r="AS135" s="881" t="n"/>
      <c r="AT135" s="881" t="n"/>
      <c r="AU135" s="881" t="n"/>
      <c r="AV135" s="881" t="n"/>
      <c r="AW135" s="881" t="n"/>
      <c r="AX135" s="881" t="n"/>
      <c r="AY135" s="881" t="n"/>
      <c r="AZ135" s="881" t="n"/>
      <c r="BA135" s="881" t="n"/>
      <c r="BB135" s="881" t="n"/>
      <c r="BC135" s="881" t="n"/>
      <c r="BD135" s="881" t="n"/>
      <c r="BE135" s="881" t="n"/>
      <c r="BF135" s="881" t="n"/>
      <c r="BG135" s="881" t="n"/>
      <c r="BH135" s="881" t="n"/>
      <c r="BI135" s="881" t="n"/>
      <c r="BJ135" s="881" t="n"/>
      <c r="BK135" s="881" t="n"/>
      <c r="BL135" s="881" t="n"/>
      <c r="BM135" s="881" t="n"/>
      <c r="BN135" s="881" t="n"/>
      <c r="BO135" s="881" t="n"/>
      <c r="BP135" s="881" t="n"/>
      <c r="BQ135" s="881" t="n"/>
      <c r="BR135" s="881" t="n"/>
      <c r="BS135" s="881" t="n"/>
      <c r="BT135" s="881" t="n"/>
      <c r="BU135" s="881" t="n"/>
      <c r="BV135" s="881" t="n"/>
      <c r="BW135" s="881" t="n"/>
      <c r="BX135" s="881" t="n"/>
      <c r="BY135" s="881" t="n"/>
      <c r="BZ135" s="881" t="n"/>
      <c r="CA135" s="881" t="n"/>
      <c r="CB135" s="881" t="n"/>
      <c r="CC135" s="881" t="n"/>
      <c r="CD135" s="881" t="n"/>
      <c r="CE135" s="881" t="n"/>
      <c r="CF135" s="881" t="n"/>
      <c r="CG135" s="881" t="n"/>
      <c r="CH135" s="881" t="n"/>
      <c r="CI135" s="881" t="n"/>
      <c r="CJ135" s="881" t="n"/>
      <c r="CK135" s="881" t="n"/>
      <c r="CL135" s="881" t="n"/>
      <c r="CM135" s="881" t="n"/>
      <c r="CN135" s="881" t="n"/>
      <c r="CO135" s="881" t="n"/>
      <c r="CP135" s="881" t="n"/>
      <c r="CQ135" s="881" t="n"/>
      <c r="CR135" s="881" t="n"/>
      <c r="CS135" s="881" t="n"/>
      <c r="CT135" s="881" t="n"/>
      <c r="CU135" s="881" t="n"/>
      <c r="CV135" s="881" t="n"/>
      <c r="CW135" s="881" t="n"/>
      <c r="CX135" s="881" t="n"/>
      <c r="CY135" s="881" t="n"/>
      <c r="CZ135" s="881" t="n"/>
      <c r="DA135" s="881" t="n"/>
      <c r="DB135" s="881" t="n"/>
      <c r="DC135" s="881" t="n"/>
      <c r="DD135" s="881" t="n"/>
      <c r="DE135" s="881" t="n"/>
      <c r="DF135" s="881" t="n"/>
      <c r="DG135" s="881" t="n"/>
      <c r="DH135" s="881" t="n"/>
      <c r="DI135" s="881" t="n"/>
      <c r="DJ135" s="881" t="n"/>
      <c r="DK135" s="881" t="n"/>
      <c r="DL135" s="881" t="n"/>
      <c r="DM135" s="881" t="n"/>
      <c r="DN135" s="882" t="n"/>
    </row>
    <row r="136" ht="13.5" customHeight="1" s="820">
      <c r="A136" s="361" t="n"/>
      <c r="B136" s="367" t="inlineStr">
        <is>
          <t>尺寸位置 (CIR_7_1_水道孔下固孔)</t>
        </is>
      </c>
      <c r="C136" s="639" t="n"/>
      <c r="D136" s="639" t="n"/>
      <c r="E136" s="639" t="n"/>
      <c r="F136" s="878" t="n"/>
      <c r="G136" s="22" t="n"/>
      <c r="H136" s="411" t="n">
        <v>0.5</v>
      </c>
      <c r="I136" s="412" t="n">
        <v>-0.5</v>
      </c>
      <c r="J136" s="879" t="n"/>
      <c r="K136" s="320" t="n">
        <v>-130.78</v>
      </c>
      <c r="L136" s="22" t="n"/>
      <c r="M136" s="200" t="n"/>
      <c r="N136" s="200" t="n"/>
      <c r="O136" s="235" t="n"/>
      <c r="P136" s="151" t="n"/>
      <c r="Q136" s="145" t="n"/>
      <c r="R136" s="880" t="n"/>
      <c r="S136" s="320" t="n">
        <v>-130.78</v>
      </c>
      <c r="T136" s="320" t="n">
        <v>-130.784</v>
      </c>
      <c r="U136" s="881" t="n"/>
      <c r="V136" s="881" t="n"/>
      <c r="W136" s="881" t="n"/>
      <c r="X136" s="881" t="n"/>
      <c r="Y136" s="881" t="n"/>
      <c r="Z136" s="881" t="n"/>
      <c r="AA136" s="881" t="n"/>
      <c r="AB136" s="881" t="n"/>
      <c r="AC136" s="881" t="n"/>
      <c r="AD136" s="881" t="n"/>
      <c r="AE136" s="881" t="n"/>
      <c r="AF136" s="881" t="n"/>
      <c r="AG136" s="881" t="n"/>
      <c r="AH136" s="881" t="n"/>
      <c r="AI136" s="881" t="n"/>
      <c r="AJ136" s="881" t="n"/>
      <c r="AK136" s="881" t="n"/>
      <c r="AL136" s="881" t="n"/>
      <c r="AM136" s="881" t="n"/>
      <c r="AN136" s="881" t="n"/>
      <c r="AO136" s="881" t="n"/>
      <c r="AP136" s="881" t="n"/>
      <c r="AQ136" s="881" t="n"/>
      <c r="AR136" s="881" t="n"/>
      <c r="AS136" s="881" t="n"/>
      <c r="AT136" s="881" t="n"/>
      <c r="AU136" s="881" t="n"/>
      <c r="AV136" s="881" t="n"/>
      <c r="AW136" s="881" t="n"/>
      <c r="AX136" s="881" t="n"/>
      <c r="AY136" s="881" t="n"/>
      <c r="AZ136" s="881" t="n"/>
      <c r="BA136" s="881" t="n"/>
      <c r="BB136" s="881" t="n"/>
      <c r="BC136" s="881" t="n"/>
      <c r="BD136" s="881" t="n"/>
      <c r="BE136" s="881" t="n"/>
      <c r="BF136" s="881" t="n"/>
      <c r="BG136" s="881" t="n"/>
      <c r="BH136" s="881" t="n"/>
      <c r="BI136" s="881" t="n"/>
      <c r="BJ136" s="881" t="n"/>
      <c r="BK136" s="881" t="n"/>
      <c r="BL136" s="881" t="n"/>
      <c r="BM136" s="881" t="n"/>
      <c r="BN136" s="881" t="n"/>
      <c r="BO136" s="881" t="n"/>
      <c r="BP136" s="881" t="n"/>
      <c r="BQ136" s="881" t="n"/>
      <c r="BR136" s="881" t="n"/>
      <c r="BS136" s="881" t="n"/>
      <c r="BT136" s="881" t="n"/>
      <c r="BU136" s="881" t="n"/>
      <c r="BV136" s="881" t="n"/>
      <c r="BW136" s="881" t="n"/>
      <c r="BX136" s="881" t="n"/>
      <c r="BY136" s="881" t="n"/>
      <c r="BZ136" s="881" t="n"/>
      <c r="CA136" s="881" t="n"/>
      <c r="CB136" s="881" t="n"/>
      <c r="CC136" s="881" t="n"/>
      <c r="CD136" s="881" t="n"/>
      <c r="CE136" s="881" t="n"/>
      <c r="CF136" s="881" t="n"/>
      <c r="CG136" s="881" t="n"/>
      <c r="CH136" s="881" t="n"/>
      <c r="CI136" s="881" t="n"/>
      <c r="CJ136" s="881" t="n"/>
      <c r="CK136" s="881" t="n"/>
      <c r="CL136" s="881" t="n"/>
      <c r="CM136" s="881" t="n"/>
      <c r="CN136" s="881" t="n"/>
      <c r="CO136" s="881" t="n"/>
      <c r="CP136" s="881" t="n"/>
      <c r="CQ136" s="881" t="n"/>
      <c r="CR136" s="881" t="n"/>
      <c r="CS136" s="881" t="n"/>
      <c r="CT136" s="881" t="n"/>
      <c r="CU136" s="881" t="n"/>
      <c r="CV136" s="881" t="n"/>
      <c r="CW136" s="881" t="n"/>
      <c r="CX136" s="881" t="n"/>
      <c r="CY136" s="881" t="n"/>
      <c r="CZ136" s="881" t="n"/>
      <c r="DA136" s="881" t="n"/>
      <c r="DB136" s="881" t="n"/>
      <c r="DC136" s="881" t="n"/>
      <c r="DD136" s="881" t="n"/>
      <c r="DE136" s="881" t="n"/>
      <c r="DF136" s="881" t="n"/>
      <c r="DG136" s="881" t="n"/>
      <c r="DH136" s="881" t="n"/>
      <c r="DI136" s="881" t="n"/>
      <c r="DJ136" s="881" t="n"/>
      <c r="DK136" s="881" t="n"/>
      <c r="DL136" s="881" t="n"/>
      <c r="DM136" s="881" t="n"/>
      <c r="DN136" s="882" t="n"/>
    </row>
    <row r="137" ht="13.5" customHeight="1" s="820">
      <c r="A137" s="361" t="n"/>
      <c r="B137" s="367" t="inlineStr">
        <is>
          <t>尺寸位置 (CIR_7_1_水道孔下固孔)</t>
        </is>
      </c>
      <c r="C137" s="639" t="n"/>
      <c r="D137" s="639" t="n"/>
      <c r="E137" s="639" t="n"/>
      <c r="F137" s="878" t="n"/>
      <c r="G137" s="22" t="n"/>
      <c r="H137" s="411" t="n">
        <v>0.5</v>
      </c>
      <c r="I137" s="412" t="n">
        <v>-0.5</v>
      </c>
      <c r="J137" s="879" t="n"/>
      <c r="K137" s="320" t="n">
        <v>115.189</v>
      </c>
      <c r="L137" s="22" t="n"/>
      <c r="M137" s="200" t="n"/>
      <c r="N137" s="200" t="n"/>
      <c r="O137" s="235" t="n"/>
      <c r="P137" s="151" t="n"/>
      <c r="Q137" s="145" t="n"/>
      <c r="R137" s="880" t="n"/>
      <c r="S137" s="320" t="n">
        <v>115.189</v>
      </c>
      <c r="T137" s="320" t="n">
        <v>115.189</v>
      </c>
      <c r="U137" s="881" t="n"/>
      <c r="V137" s="881" t="n"/>
      <c r="W137" s="881" t="n"/>
      <c r="X137" s="881" t="n"/>
      <c r="Y137" s="881" t="n"/>
      <c r="Z137" s="881" t="n"/>
      <c r="AA137" s="881" t="n"/>
      <c r="AB137" s="881" t="n"/>
      <c r="AC137" s="881" t="n"/>
      <c r="AD137" s="881" t="n"/>
      <c r="AE137" s="881" t="n"/>
      <c r="AF137" s="881" t="n"/>
      <c r="AG137" s="881" t="n"/>
      <c r="AH137" s="881" t="n"/>
      <c r="AI137" s="881" t="n"/>
      <c r="AJ137" s="881" t="n"/>
      <c r="AK137" s="881" t="n"/>
      <c r="AL137" s="881" t="n"/>
      <c r="AM137" s="881" t="n"/>
      <c r="AN137" s="881" t="n"/>
      <c r="AO137" s="881" t="n"/>
      <c r="AP137" s="881" t="n"/>
      <c r="AQ137" s="881" t="n"/>
      <c r="AR137" s="881" t="n"/>
      <c r="AS137" s="881" t="n"/>
      <c r="AT137" s="881" t="n"/>
      <c r="AU137" s="881" t="n"/>
      <c r="AV137" s="881" t="n"/>
      <c r="AW137" s="881" t="n"/>
      <c r="AX137" s="881" t="n"/>
      <c r="AY137" s="881" t="n"/>
      <c r="AZ137" s="881" t="n"/>
      <c r="BA137" s="881" t="n"/>
      <c r="BB137" s="881" t="n"/>
      <c r="BC137" s="881" t="n"/>
      <c r="BD137" s="881" t="n"/>
      <c r="BE137" s="881" t="n"/>
      <c r="BF137" s="881" t="n"/>
      <c r="BG137" s="881" t="n"/>
      <c r="BH137" s="881" t="n"/>
      <c r="BI137" s="881" t="n"/>
      <c r="BJ137" s="881" t="n"/>
      <c r="BK137" s="881" t="n"/>
      <c r="BL137" s="881" t="n"/>
      <c r="BM137" s="881" t="n"/>
      <c r="BN137" s="881" t="n"/>
      <c r="BO137" s="881" t="n"/>
      <c r="BP137" s="881" t="n"/>
      <c r="BQ137" s="881" t="n"/>
      <c r="BR137" s="881" t="n"/>
      <c r="BS137" s="881" t="n"/>
      <c r="BT137" s="881" t="n"/>
      <c r="BU137" s="881" t="n"/>
      <c r="BV137" s="881" t="n"/>
      <c r="BW137" s="881" t="n"/>
      <c r="BX137" s="881" t="n"/>
      <c r="BY137" s="881" t="n"/>
      <c r="BZ137" s="881" t="n"/>
      <c r="CA137" s="881" t="n"/>
      <c r="CB137" s="881" t="n"/>
      <c r="CC137" s="881" t="n"/>
      <c r="CD137" s="881" t="n"/>
      <c r="CE137" s="881" t="n"/>
      <c r="CF137" s="881" t="n"/>
      <c r="CG137" s="881" t="n"/>
      <c r="CH137" s="881" t="n"/>
      <c r="CI137" s="881" t="n"/>
      <c r="CJ137" s="881" t="n"/>
      <c r="CK137" s="881" t="n"/>
      <c r="CL137" s="881" t="n"/>
      <c r="CM137" s="881" t="n"/>
      <c r="CN137" s="881" t="n"/>
      <c r="CO137" s="881" t="n"/>
      <c r="CP137" s="881" t="n"/>
      <c r="CQ137" s="881" t="n"/>
      <c r="CR137" s="881" t="n"/>
      <c r="CS137" s="881" t="n"/>
      <c r="CT137" s="881" t="n"/>
      <c r="CU137" s="881" t="n"/>
      <c r="CV137" s="881" t="n"/>
      <c r="CW137" s="881" t="n"/>
      <c r="CX137" s="881" t="n"/>
      <c r="CY137" s="881" t="n"/>
      <c r="CZ137" s="881" t="n"/>
      <c r="DA137" s="881" t="n"/>
      <c r="DB137" s="881" t="n"/>
      <c r="DC137" s="881" t="n"/>
      <c r="DD137" s="881" t="n"/>
      <c r="DE137" s="881" t="n"/>
      <c r="DF137" s="881" t="n"/>
      <c r="DG137" s="881" t="n"/>
      <c r="DH137" s="881" t="n"/>
      <c r="DI137" s="881" t="n"/>
      <c r="DJ137" s="881" t="n"/>
      <c r="DK137" s="881" t="n"/>
      <c r="DL137" s="881" t="n"/>
      <c r="DM137" s="881" t="n"/>
      <c r="DN137" s="882" t="n"/>
    </row>
    <row r="138" ht="13.5" customHeight="1" s="820">
      <c r="A138" s="361" t="n">
        <v>8</v>
      </c>
      <c r="B138" s="332" t="inlineStr">
        <is>
          <t>8.W／P装配孔 Y=</t>
        </is>
      </c>
      <c r="C138" s="639" t="n">
        <v>0</v>
      </c>
      <c r="D138" s="639" t="inlineStr">
        <is>
          <t>Y</t>
        </is>
      </c>
      <c r="E138" s="639" t="inlineStr">
        <is>
          <t>軸間</t>
        </is>
      </c>
      <c r="F138" s="878" t="n">
        <v>-90</v>
      </c>
      <c r="G138" s="22" t="n"/>
      <c r="H138" s="411" t="n">
        <v>0.3</v>
      </c>
      <c r="I138" s="412" t="n">
        <v>-0.3</v>
      </c>
      <c r="J138" s="879" t="n">
        <v>-90</v>
      </c>
      <c r="K138" s="320" t="n">
        <v>-90.214</v>
      </c>
      <c r="L138" s="22">
        <f>IF(G138=0,"",IF(J$8=J$7,IF(F138&gt;0,IF(C138=1,G138-ROUND(J138-K138,2),G138-ROUND(K138-J138,2)),IF(C138=1,G138-ROUND(K138-J138,2),G138-ROUND(J138-K138,2))),IF(J$8&lt;&gt;J$7,IF(F138&gt;0,IF(C138=1,ROUND(K138-J138,2),ROUND(J138-K138,2)),IF(C138=1,ROUND(J138-K138,2),ROUND(K138-J138,2))))))</f>
        <v/>
      </c>
      <c r="M138" s="200">
        <f>IF(COUNTBLANK(F138)=1,"",IF(C138=0,ROUND(K138-J138,2),IF(C138=1,IF(F138&gt;0,ROUND(J138-K138,2),ROUND(K138-J138,2)),IF(C138=2,IF(F138&gt;0,ROUND(J138-K138,2),ROUND(K138-J138,2))))))</f>
        <v/>
      </c>
      <c r="N138" s="200" t="n">
        <v>-0.22</v>
      </c>
      <c r="O138" s="235">
        <f>IF(AND(H138&gt;=M138,M138&gt;=I138),"OK","NG")</f>
        <v/>
      </c>
      <c r="P138" s="151" t="n"/>
      <c r="Q138" s="145" t="n">
        <v>8</v>
      </c>
      <c r="R138" s="880">
        <f>IF(C138=0,F138,IF(F138&gt;0,IF(C138=1,F138+G138,F138-G138),IF(C138=1,F138-G138,F138+G138)))</f>
        <v/>
      </c>
      <c r="S138" s="320" t="n">
        <v>-90.214</v>
      </c>
      <c r="T138" s="320" t="n">
        <v>-90.217</v>
      </c>
      <c r="U138" s="881" t="n"/>
      <c r="V138" s="881" t="n"/>
      <c r="W138" s="881" t="n"/>
      <c r="X138" s="881" t="n"/>
      <c r="Y138" s="881" t="n"/>
      <c r="Z138" s="881" t="n"/>
      <c r="AA138" s="881" t="n"/>
      <c r="AB138" s="881" t="n"/>
      <c r="AC138" s="881" t="n"/>
      <c r="AD138" s="881" t="n"/>
      <c r="AE138" s="881" t="n"/>
      <c r="AF138" s="881" t="n"/>
      <c r="AG138" s="881" t="n"/>
      <c r="AH138" s="881" t="n"/>
      <c r="AI138" s="881" t="n"/>
      <c r="AJ138" s="881" t="n"/>
      <c r="AK138" s="881" t="n"/>
      <c r="AL138" s="881" t="n"/>
      <c r="AM138" s="881" t="n"/>
      <c r="AN138" s="881" t="n"/>
      <c r="AO138" s="881" t="n"/>
      <c r="AP138" s="881" t="n"/>
      <c r="AQ138" s="881" t="n"/>
      <c r="AR138" s="881" t="n"/>
      <c r="AS138" s="881" t="n"/>
      <c r="AT138" s="881" t="n"/>
      <c r="AU138" s="881" t="n"/>
      <c r="AV138" s="881" t="n"/>
      <c r="AW138" s="881" t="n"/>
      <c r="AX138" s="881" t="n"/>
      <c r="AY138" s="881" t="n"/>
      <c r="AZ138" s="881" t="n"/>
      <c r="BA138" s="881" t="n"/>
      <c r="BB138" s="881" t="n"/>
      <c r="BC138" s="881" t="n"/>
      <c r="BD138" s="881" t="n"/>
      <c r="BE138" s="881" t="n"/>
      <c r="BF138" s="881" t="n"/>
      <c r="BG138" s="881" t="n"/>
      <c r="BH138" s="881" t="n"/>
      <c r="BI138" s="881" t="n"/>
      <c r="BJ138" s="881" t="n"/>
      <c r="BK138" s="881" t="n"/>
      <c r="BL138" s="881" t="n"/>
      <c r="BM138" s="881" t="n"/>
      <c r="BN138" s="881" t="n"/>
      <c r="BO138" s="881" t="n"/>
      <c r="BP138" s="881" t="n"/>
      <c r="BQ138" s="881" t="n"/>
      <c r="BR138" s="881" t="n"/>
      <c r="BS138" s="881" t="n"/>
      <c r="BT138" s="881" t="n"/>
      <c r="BU138" s="881" t="n"/>
      <c r="BV138" s="881" t="n"/>
      <c r="BW138" s="881" t="n"/>
      <c r="BX138" s="881" t="n"/>
      <c r="BY138" s="881" t="n"/>
      <c r="BZ138" s="881" t="n"/>
      <c r="CA138" s="881" t="n"/>
      <c r="CB138" s="881" t="n"/>
      <c r="CC138" s="881" t="n"/>
      <c r="CD138" s="881" t="n"/>
      <c r="CE138" s="881" t="n"/>
      <c r="CF138" s="881" t="n"/>
      <c r="CG138" s="881" t="n"/>
      <c r="CH138" s="881" t="n"/>
      <c r="CI138" s="881" t="n"/>
      <c r="CJ138" s="881" t="n"/>
      <c r="CK138" s="881" t="n"/>
      <c r="CL138" s="881" t="n"/>
      <c r="CM138" s="881" t="n"/>
      <c r="CN138" s="881" t="n"/>
      <c r="CO138" s="881" t="n"/>
      <c r="CP138" s="881" t="n"/>
      <c r="CQ138" s="881" t="n"/>
      <c r="CR138" s="881" t="n"/>
      <c r="CS138" s="881" t="n"/>
      <c r="CT138" s="881" t="n"/>
      <c r="CU138" s="881" t="n"/>
      <c r="CV138" s="881" t="n"/>
      <c r="CW138" s="881" t="n"/>
      <c r="CX138" s="881" t="n"/>
      <c r="CY138" s="881" t="n"/>
      <c r="CZ138" s="881" t="n"/>
      <c r="DA138" s="881" t="n"/>
      <c r="DB138" s="881" t="n"/>
      <c r="DC138" s="881" t="n"/>
      <c r="DD138" s="881" t="n"/>
      <c r="DE138" s="881" t="n"/>
      <c r="DF138" s="881" t="n"/>
      <c r="DG138" s="881" t="n"/>
      <c r="DH138" s="881" t="n"/>
      <c r="DI138" s="881" t="n"/>
      <c r="DJ138" s="881" t="n"/>
      <c r="DK138" s="881" t="n"/>
      <c r="DL138" s="881" t="n"/>
      <c r="DM138" s="881" t="n"/>
      <c r="DN138" s="882" t="n"/>
    </row>
    <row r="139" ht="13.5" customHeight="1" s="820">
      <c r="A139" s="361" t="n">
        <v>8</v>
      </c>
      <c r="B139" s="332" t="inlineStr">
        <is>
          <t>8.W／P装配孔 Z=</t>
        </is>
      </c>
      <c r="C139" s="639" t="n">
        <v>0</v>
      </c>
      <c r="D139" s="639" t="inlineStr">
        <is>
          <t>X</t>
        </is>
      </c>
      <c r="E139" s="639" t="inlineStr">
        <is>
          <t>軸間</t>
        </is>
      </c>
      <c r="F139" s="878" t="n">
        <v>168</v>
      </c>
      <c r="G139" s="22" t="n"/>
      <c r="H139" s="411" t="n">
        <v>0.3</v>
      </c>
      <c r="I139" s="412" t="n">
        <v>-0.3</v>
      </c>
      <c r="J139" s="879" t="n">
        <v>168</v>
      </c>
      <c r="K139" s="320" t="n">
        <v>168.195</v>
      </c>
      <c r="L139" s="22">
        <f>IF(G139=0,"",IF(J$8=J$7,IF(F139&gt;0,IF(C139=1,G139-ROUND(J139-K139,2),G139-ROUND(K139-J139,2)),IF(C139=1,G139-ROUND(K139-J139,2),G139-ROUND(J139-K139,2))),IF(J$8&lt;&gt;J$7,IF(F139&gt;0,IF(C139=1,ROUND(K139-J139,2),ROUND(J139-K139,2)),IF(C139=1,ROUND(J139-K139,2),ROUND(K139-J139,2))))))</f>
        <v/>
      </c>
      <c r="M139" s="200">
        <f>IF(COUNTBLANK(F139)=1,"",IF(C139=0,ROUND(K139-J139,2),IF(C139=1,IF(F139&gt;0,ROUND(K139-J139,2),ROUND(J139-K139,2)),IF(C139=2,IF(F139&gt;0,ROUND(J139-K139,2),ROUND(K139-J139,2))))))</f>
        <v/>
      </c>
      <c r="N139" s="200" t="n">
        <v>0.18</v>
      </c>
      <c r="O139" s="235">
        <f>IF(AND(H139&gt;=M139,M139&gt;=I139),"OK","NG")</f>
        <v/>
      </c>
      <c r="P139" s="151" t="n"/>
      <c r="Q139" s="145" t="n">
        <v>8</v>
      </c>
      <c r="R139" s="880">
        <f>IF(C139=0,F139,IF(F139&gt;0,IF(C139=1,F139+G139,F139-G139),IF(C139=1,F139-G139,F139+G139)))</f>
        <v/>
      </c>
      <c r="S139" s="320" t="n">
        <v>168.195</v>
      </c>
      <c r="T139" s="320" t="n">
        <v>168.18</v>
      </c>
      <c r="U139" s="881" t="n"/>
      <c r="V139" s="881" t="n"/>
      <c r="W139" s="881" t="n"/>
      <c r="X139" s="881" t="n"/>
      <c r="Y139" s="881" t="n"/>
      <c r="Z139" s="881" t="n"/>
      <c r="AA139" s="881" t="n"/>
      <c r="AB139" s="881" t="n"/>
      <c r="AC139" s="881" t="n"/>
      <c r="AD139" s="881" t="n"/>
      <c r="AE139" s="881" t="n"/>
      <c r="AF139" s="881" t="n"/>
      <c r="AG139" s="881" t="n"/>
      <c r="AH139" s="881" t="n"/>
      <c r="AI139" s="881" t="n"/>
      <c r="AJ139" s="881" t="n"/>
      <c r="AK139" s="881" t="n"/>
      <c r="AL139" s="881" t="n"/>
      <c r="AM139" s="881" t="n"/>
      <c r="AN139" s="881" t="n"/>
      <c r="AO139" s="881" t="n"/>
      <c r="AP139" s="881" t="n"/>
      <c r="AQ139" s="881" t="n"/>
      <c r="AR139" s="881" t="n"/>
      <c r="AS139" s="881" t="n"/>
      <c r="AT139" s="881" t="n"/>
      <c r="AU139" s="881" t="n"/>
      <c r="AV139" s="881" t="n"/>
      <c r="AW139" s="881" t="n"/>
      <c r="AX139" s="881" t="n"/>
      <c r="AY139" s="881" t="n"/>
      <c r="AZ139" s="881" t="n"/>
      <c r="BA139" s="881" t="n"/>
      <c r="BB139" s="881" t="n"/>
      <c r="BC139" s="881" t="n"/>
      <c r="BD139" s="881" t="n"/>
      <c r="BE139" s="881" t="n"/>
      <c r="BF139" s="881" t="n"/>
      <c r="BG139" s="881" t="n"/>
      <c r="BH139" s="881" t="n"/>
      <c r="BI139" s="881" t="n"/>
      <c r="BJ139" s="881" t="n"/>
      <c r="BK139" s="881" t="n"/>
      <c r="BL139" s="881" t="n"/>
      <c r="BM139" s="881" t="n"/>
      <c r="BN139" s="881" t="n"/>
      <c r="BO139" s="881" t="n"/>
      <c r="BP139" s="881" t="n"/>
      <c r="BQ139" s="881" t="n"/>
      <c r="BR139" s="881" t="n"/>
      <c r="BS139" s="881" t="n"/>
      <c r="BT139" s="881" t="n"/>
      <c r="BU139" s="881" t="n"/>
      <c r="BV139" s="881" t="n"/>
      <c r="BW139" s="881" t="n"/>
      <c r="BX139" s="881" t="n"/>
      <c r="BY139" s="881" t="n"/>
      <c r="BZ139" s="881" t="n"/>
      <c r="CA139" s="881" t="n"/>
      <c r="CB139" s="881" t="n"/>
      <c r="CC139" s="881" t="n"/>
      <c r="CD139" s="881" t="n"/>
      <c r="CE139" s="881" t="n"/>
      <c r="CF139" s="881" t="n"/>
      <c r="CG139" s="881" t="n"/>
      <c r="CH139" s="881" t="n"/>
      <c r="CI139" s="881" t="n"/>
      <c r="CJ139" s="881" t="n"/>
      <c r="CK139" s="881" t="n"/>
      <c r="CL139" s="881" t="n"/>
      <c r="CM139" s="881" t="n"/>
      <c r="CN139" s="881" t="n"/>
      <c r="CO139" s="881" t="n"/>
      <c r="CP139" s="881" t="n"/>
      <c r="CQ139" s="881" t="n"/>
      <c r="CR139" s="881" t="n"/>
      <c r="CS139" s="881" t="n"/>
      <c r="CT139" s="881" t="n"/>
      <c r="CU139" s="881" t="n"/>
      <c r="CV139" s="881" t="n"/>
      <c r="CW139" s="881" t="n"/>
      <c r="CX139" s="881" t="n"/>
      <c r="CY139" s="881" t="n"/>
      <c r="CZ139" s="881" t="n"/>
      <c r="DA139" s="881" t="n"/>
      <c r="DB139" s="881" t="n"/>
      <c r="DC139" s="881" t="n"/>
      <c r="DD139" s="881" t="n"/>
      <c r="DE139" s="881" t="n"/>
      <c r="DF139" s="881" t="n"/>
      <c r="DG139" s="881" t="n"/>
      <c r="DH139" s="881" t="n"/>
      <c r="DI139" s="881" t="n"/>
      <c r="DJ139" s="881" t="n"/>
      <c r="DK139" s="881" t="n"/>
      <c r="DL139" s="881" t="n"/>
      <c r="DM139" s="881" t="n"/>
      <c r="DN139" s="882" t="n"/>
    </row>
    <row r="140" ht="13.5" customHeight="1" s="820">
      <c r="A140" s="361" t="n"/>
      <c r="B140" s="367" t="inlineStr">
        <is>
          <t>尺寸位置 (CIR_8_1_水道孔右固孔)</t>
        </is>
      </c>
      <c r="C140" s="639" t="n"/>
      <c r="D140" s="639" t="n"/>
      <c r="E140" s="639" t="n"/>
      <c r="F140" s="878" t="n"/>
      <c r="G140" s="22" t="n"/>
      <c r="H140" s="411" t="n">
        <v>0.5</v>
      </c>
      <c r="I140" s="412" t="n">
        <v>-0.5</v>
      </c>
      <c r="J140" s="879" t="n"/>
      <c r="K140" s="320" t="n">
        <v>-90.161</v>
      </c>
      <c r="L140" s="22" t="n"/>
      <c r="M140" s="200" t="n"/>
      <c r="N140" s="200" t="n"/>
      <c r="O140" s="235" t="n"/>
      <c r="P140" s="151" t="n"/>
      <c r="Q140" s="145" t="n"/>
      <c r="R140" s="880" t="n"/>
      <c r="S140" s="320" t="n">
        <v>-90.161</v>
      </c>
      <c r="T140" s="320" t="n">
        <v>-90.16200000000001</v>
      </c>
      <c r="U140" s="881" t="n"/>
      <c r="V140" s="881" t="n"/>
      <c r="W140" s="881" t="n"/>
      <c r="X140" s="881" t="n"/>
      <c r="Y140" s="881" t="n"/>
      <c r="Z140" s="881" t="n"/>
      <c r="AA140" s="881" t="n"/>
      <c r="AB140" s="881" t="n"/>
      <c r="AC140" s="881" t="n"/>
      <c r="AD140" s="881" t="n"/>
      <c r="AE140" s="881" t="n"/>
      <c r="AF140" s="881" t="n"/>
      <c r="AG140" s="881" t="n"/>
      <c r="AH140" s="881" t="n"/>
      <c r="AI140" s="881" t="n"/>
      <c r="AJ140" s="881" t="n"/>
      <c r="AK140" s="881" t="n"/>
      <c r="AL140" s="881" t="n"/>
      <c r="AM140" s="881" t="n"/>
      <c r="AN140" s="881" t="n"/>
      <c r="AO140" s="881" t="n"/>
      <c r="AP140" s="881" t="n"/>
      <c r="AQ140" s="881" t="n"/>
      <c r="AR140" s="881" t="n"/>
      <c r="AS140" s="881" t="n"/>
      <c r="AT140" s="881" t="n"/>
      <c r="AU140" s="881" t="n"/>
      <c r="AV140" s="881" t="n"/>
      <c r="AW140" s="881" t="n"/>
      <c r="AX140" s="881" t="n"/>
      <c r="AY140" s="881" t="n"/>
      <c r="AZ140" s="881" t="n"/>
      <c r="BA140" s="881" t="n"/>
      <c r="BB140" s="881" t="n"/>
      <c r="BC140" s="881" t="n"/>
      <c r="BD140" s="881" t="n"/>
      <c r="BE140" s="881" t="n"/>
      <c r="BF140" s="881" t="n"/>
      <c r="BG140" s="881" t="n"/>
      <c r="BH140" s="881" t="n"/>
      <c r="BI140" s="881" t="n"/>
      <c r="BJ140" s="881" t="n"/>
      <c r="BK140" s="881" t="n"/>
      <c r="BL140" s="881" t="n"/>
      <c r="BM140" s="881" t="n"/>
      <c r="BN140" s="881" t="n"/>
      <c r="BO140" s="881" t="n"/>
      <c r="BP140" s="881" t="n"/>
      <c r="BQ140" s="881" t="n"/>
      <c r="BR140" s="881" t="n"/>
      <c r="BS140" s="881" t="n"/>
      <c r="BT140" s="881" t="n"/>
      <c r="BU140" s="881" t="n"/>
      <c r="BV140" s="881" t="n"/>
      <c r="BW140" s="881" t="n"/>
      <c r="BX140" s="881" t="n"/>
      <c r="BY140" s="881" t="n"/>
      <c r="BZ140" s="881" t="n"/>
      <c r="CA140" s="881" t="n"/>
      <c r="CB140" s="881" t="n"/>
      <c r="CC140" s="881" t="n"/>
      <c r="CD140" s="881" t="n"/>
      <c r="CE140" s="881" t="n"/>
      <c r="CF140" s="881" t="n"/>
      <c r="CG140" s="881" t="n"/>
      <c r="CH140" s="881" t="n"/>
      <c r="CI140" s="881" t="n"/>
      <c r="CJ140" s="881" t="n"/>
      <c r="CK140" s="881" t="n"/>
      <c r="CL140" s="881" t="n"/>
      <c r="CM140" s="881" t="n"/>
      <c r="CN140" s="881" t="n"/>
      <c r="CO140" s="881" t="n"/>
      <c r="CP140" s="881" t="n"/>
      <c r="CQ140" s="881" t="n"/>
      <c r="CR140" s="881" t="n"/>
      <c r="CS140" s="881" t="n"/>
      <c r="CT140" s="881" t="n"/>
      <c r="CU140" s="881" t="n"/>
      <c r="CV140" s="881" t="n"/>
      <c r="CW140" s="881" t="n"/>
      <c r="CX140" s="881" t="n"/>
      <c r="CY140" s="881" t="n"/>
      <c r="CZ140" s="881" t="n"/>
      <c r="DA140" s="881" t="n"/>
      <c r="DB140" s="881" t="n"/>
      <c r="DC140" s="881" t="n"/>
      <c r="DD140" s="881" t="n"/>
      <c r="DE140" s="881" t="n"/>
      <c r="DF140" s="881" t="n"/>
      <c r="DG140" s="881" t="n"/>
      <c r="DH140" s="881" t="n"/>
      <c r="DI140" s="881" t="n"/>
      <c r="DJ140" s="881" t="n"/>
      <c r="DK140" s="881" t="n"/>
      <c r="DL140" s="881" t="n"/>
      <c r="DM140" s="881" t="n"/>
      <c r="DN140" s="882" t="n"/>
    </row>
    <row r="141" ht="13.5" customHeight="1" s="820">
      <c r="A141" s="361" t="n"/>
      <c r="B141" s="367" t="inlineStr">
        <is>
          <t>尺寸位置 (CIR_8_1_水道孔右固孔)</t>
        </is>
      </c>
      <c r="C141" s="639" t="n"/>
      <c r="D141" s="639" t="n"/>
      <c r="E141" s="639" t="n"/>
      <c r="F141" s="878" t="n"/>
      <c r="G141" s="22" t="n"/>
      <c r="H141" s="411" t="n">
        <v>0.5</v>
      </c>
      <c r="I141" s="412" t="n">
        <v>-0.5</v>
      </c>
      <c r="J141" s="879" t="n"/>
      <c r="K141" s="320" t="n">
        <v>168.262</v>
      </c>
      <c r="L141" s="22" t="n"/>
      <c r="M141" s="200" t="n"/>
      <c r="N141" s="200" t="n"/>
      <c r="O141" s="235" t="n"/>
      <c r="P141" s="151" t="n"/>
      <c r="Q141" s="145" t="n"/>
      <c r="R141" s="880" t="n"/>
      <c r="S141" s="320" t="n">
        <v>168.262</v>
      </c>
      <c r="T141" s="320" t="n">
        <v>168.255</v>
      </c>
      <c r="U141" s="881" t="n"/>
      <c r="V141" s="881" t="n"/>
      <c r="W141" s="881" t="n"/>
      <c r="X141" s="881" t="n"/>
      <c r="Y141" s="881" t="n"/>
      <c r="Z141" s="881" t="n"/>
      <c r="AA141" s="881" t="n"/>
      <c r="AB141" s="881" t="n"/>
      <c r="AC141" s="881" t="n"/>
      <c r="AD141" s="881" t="n"/>
      <c r="AE141" s="881" t="n"/>
      <c r="AF141" s="881" t="n"/>
      <c r="AG141" s="881" t="n"/>
      <c r="AH141" s="881" t="n"/>
      <c r="AI141" s="881" t="n"/>
      <c r="AJ141" s="881" t="n"/>
      <c r="AK141" s="881" t="n"/>
      <c r="AL141" s="881" t="n"/>
      <c r="AM141" s="881" t="n"/>
      <c r="AN141" s="881" t="n"/>
      <c r="AO141" s="881" t="n"/>
      <c r="AP141" s="881" t="n"/>
      <c r="AQ141" s="881" t="n"/>
      <c r="AR141" s="881" t="n"/>
      <c r="AS141" s="881" t="n"/>
      <c r="AT141" s="881" t="n"/>
      <c r="AU141" s="881" t="n"/>
      <c r="AV141" s="881" t="n"/>
      <c r="AW141" s="881" t="n"/>
      <c r="AX141" s="881" t="n"/>
      <c r="AY141" s="881" t="n"/>
      <c r="AZ141" s="881" t="n"/>
      <c r="BA141" s="881" t="n"/>
      <c r="BB141" s="881" t="n"/>
      <c r="BC141" s="881" t="n"/>
      <c r="BD141" s="881" t="n"/>
      <c r="BE141" s="881" t="n"/>
      <c r="BF141" s="881" t="n"/>
      <c r="BG141" s="881" t="n"/>
      <c r="BH141" s="881" t="n"/>
      <c r="BI141" s="881" t="n"/>
      <c r="BJ141" s="881" t="n"/>
      <c r="BK141" s="881" t="n"/>
      <c r="BL141" s="881" t="n"/>
      <c r="BM141" s="881" t="n"/>
      <c r="BN141" s="881" t="n"/>
      <c r="BO141" s="881" t="n"/>
      <c r="BP141" s="881" t="n"/>
      <c r="BQ141" s="881" t="n"/>
      <c r="BR141" s="881" t="n"/>
      <c r="BS141" s="881" t="n"/>
      <c r="BT141" s="881" t="n"/>
      <c r="BU141" s="881" t="n"/>
      <c r="BV141" s="881" t="n"/>
      <c r="BW141" s="881" t="n"/>
      <c r="BX141" s="881" t="n"/>
      <c r="BY141" s="881" t="n"/>
      <c r="BZ141" s="881" t="n"/>
      <c r="CA141" s="881" t="n"/>
      <c r="CB141" s="881" t="n"/>
      <c r="CC141" s="881" t="n"/>
      <c r="CD141" s="881" t="n"/>
      <c r="CE141" s="881" t="n"/>
      <c r="CF141" s="881" t="n"/>
      <c r="CG141" s="881" t="n"/>
      <c r="CH141" s="881" t="n"/>
      <c r="CI141" s="881" t="n"/>
      <c r="CJ141" s="881" t="n"/>
      <c r="CK141" s="881" t="n"/>
      <c r="CL141" s="881" t="n"/>
      <c r="CM141" s="881" t="n"/>
      <c r="CN141" s="881" t="n"/>
      <c r="CO141" s="881" t="n"/>
      <c r="CP141" s="881" t="n"/>
      <c r="CQ141" s="881" t="n"/>
      <c r="CR141" s="881" t="n"/>
      <c r="CS141" s="881" t="n"/>
      <c r="CT141" s="881" t="n"/>
      <c r="CU141" s="881" t="n"/>
      <c r="CV141" s="881" t="n"/>
      <c r="CW141" s="881" t="n"/>
      <c r="CX141" s="881" t="n"/>
      <c r="CY141" s="881" t="n"/>
      <c r="CZ141" s="881" t="n"/>
      <c r="DA141" s="881" t="n"/>
      <c r="DB141" s="881" t="n"/>
      <c r="DC141" s="881" t="n"/>
      <c r="DD141" s="881" t="n"/>
      <c r="DE141" s="881" t="n"/>
      <c r="DF141" s="881" t="n"/>
      <c r="DG141" s="881" t="n"/>
      <c r="DH141" s="881" t="n"/>
      <c r="DI141" s="881" t="n"/>
      <c r="DJ141" s="881" t="n"/>
      <c r="DK141" s="881" t="n"/>
      <c r="DL141" s="881" t="n"/>
      <c r="DM141" s="881" t="n"/>
      <c r="DN141" s="882" t="n"/>
    </row>
    <row r="142" ht="13.5" customHeight="1" s="820">
      <c r="A142" s="361" t="n">
        <v>9</v>
      </c>
      <c r="B142" s="332" t="inlineStr">
        <is>
          <t>9.爆震传感器 Y=</t>
        </is>
      </c>
      <c r="C142" s="639" t="n">
        <v>0</v>
      </c>
      <c r="D142" s="639" t="inlineStr">
        <is>
          <t>Y</t>
        </is>
      </c>
      <c r="E142" s="639" t="inlineStr">
        <is>
          <t>軸間</t>
        </is>
      </c>
      <c r="F142" s="878" t="n">
        <v>-6.5</v>
      </c>
      <c r="G142" s="22" t="n"/>
      <c r="H142" s="411" t="n">
        <v>0.3</v>
      </c>
      <c r="I142" s="412" t="n">
        <v>-0.3</v>
      </c>
      <c r="J142" s="879" t="n">
        <v>-6.5</v>
      </c>
      <c r="K142" s="320" t="n">
        <v>-6.602</v>
      </c>
      <c r="L142" s="22">
        <f>IF(G142=0,"",IF(J$8=J$7,IF(F142&gt;0,IF(C142=1,G142-ROUND(J142-K142,2),G142-ROUND(K142-J142,2)),IF(C142=1,G142-ROUND(K142-J142,2),G142-ROUND(J142-K142,2))),IF(J$8&lt;&gt;J$7,IF(F142&gt;0,IF(C142=1,ROUND(K142-J142,2),ROUND(J142-K142,2)),IF(C142=1,ROUND(J142-K142,2),ROUND(K142-J142,2))))))</f>
        <v/>
      </c>
      <c r="M142" s="200">
        <f>IF(COUNTBLANK(F142)=1,"",IF(C142=0,ROUND(K142-J142,2),IF(C142=1,IF(F142&gt;0,ROUND(J142-K142,2),ROUND(K142-J142,2)),IF(C142=2,IF(F142&gt;0,ROUND(J142-K142,2),ROUND(K142-J142,2))))))</f>
        <v/>
      </c>
      <c r="N142" s="200" t="n">
        <v>-0.11</v>
      </c>
      <c r="O142" s="235">
        <f>IF(AND(H142&gt;=M142,M142&gt;=I142),"OK","NG")</f>
        <v/>
      </c>
      <c r="P142" s="151" t="n"/>
      <c r="Q142" s="145" t="n">
        <v>9</v>
      </c>
      <c r="R142" s="880">
        <f>IF(C142=0,F142,IF(F142&gt;0,IF(C142=1,F142+G142,F142-G142),IF(C142=1,F142-G142,F142+G142)))</f>
        <v/>
      </c>
      <c r="S142" s="320" t="n">
        <v>-6.602</v>
      </c>
      <c r="T142" s="320" t="n">
        <v>-6.61</v>
      </c>
      <c r="U142" s="881" t="n"/>
      <c r="V142" s="881" t="n"/>
      <c r="W142" s="881" t="n"/>
      <c r="X142" s="881" t="n"/>
      <c r="Y142" s="881" t="n"/>
      <c r="Z142" s="881" t="n"/>
      <c r="AA142" s="881" t="n"/>
      <c r="AB142" s="881" t="n"/>
      <c r="AC142" s="881" t="n"/>
      <c r="AD142" s="881" t="n"/>
      <c r="AE142" s="881" t="n"/>
      <c r="AF142" s="881" t="n"/>
      <c r="AG142" s="881" t="n"/>
      <c r="AH142" s="881" t="n"/>
      <c r="AI142" s="881" t="n"/>
      <c r="AJ142" s="881" t="n"/>
      <c r="AK142" s="881" t="n"/>
      <c r="AL142" s="881" t="n"/>
      <c r="AM142" s="881" t="n"/>
      <c r="AN142" s="881" t="n"/>
      <c r="AO142" s="881" t="n"/>
      <c r="AP142" s="881" t="n"/>
      <c r="AQ142" s="881" t="n"/>
      <c r="AR142" s="881" t="n"/>
      <c r="AS142" s="881" t="n"/>
      <c r="AT142" s="881" t="n"/>
      <c r="AU142" s="881" t="n"/>
      <c r="AV142" s="881" t="n"/>
      <c r="AW142" s="881" t="n"/>
      <c r="AX142" s="881" t="n"/>
      <c r="AY142" s="881" t="n"/>
      <c r="AZ142" s="881" t="n"/>
      <c r="BA142" s="881" t="n"/>
      <c r="BB142" s="881" t="n"/>
      <c r="BC142" s="881" t="n"/>
      <c r="BD142" s="881" t="n"/>
      <c r="BE142" s="881" t="n"/>
      <c r="BF142" s="881" t="n"/>
      <c r="BG142" s="881" t="n"/>
      <c r="BH142" s="881" t="n"/>
      <c r="BI142" s="881" t="n"/>
      <c r="BJ142" s="881" t="n"/>
      <c r="BK142" s="881" t="n"/>
      <c r="BL142" s="881" t="n"/>
      <c r="BM142" s="881" t="n"/>
      <c r="BN142" s="881" t="n"/>
      <c r="BO142" s="881" t="n"/>
      <c r="BP142" s="881" t="n"/>
      <c r="BQ142" s="881" t="n"/>
      <c r="BR142" s="881" t="n"/>
      <c r="BS142" s="881" t="n"/>
      <c r="BT142" s="881" t="n"/>
      <c r="BU142" s="881" t="n"/>
      <c r="BV142" s="881" t="n"/>
      <c r="BW142" s="881" t="n"/>
      <c r="BX142" s="881" t="n"/>
      <c r="BY142" s="881" t="n"/>
      <c r="BZ142" s="881" t="n"/>
      <c r="CA142" s="881" t="n"/>
      <c r="CB142" s="881" t="n"/>
      <c r="CC142" s="881" t="n"/>
      <c r="CD142" s="881" t="n"/>
      <c r="CE142" s="881" t="n"/>
      <c r="CF142" s="881" t="n"/>
      <c r="CG142" s="881" t="n"/>
      <c r="CH142" s="881" t="n"/>
      <c r="CI142" s="881" t="n"/>
      <c r="CJ142" s="881" t="n"/>
      <c r="CK142" s="881" t="n"/>
      <c r="CL142" s="881" t="n"/>
      <c r="CM142" s="881" t="n"/>
      <c r="CN142" s="881" t="n"/>
      <c r="CO142" s="881" t="n"/>
      <c r="CP142" s="881" t="n"/>
      <c r="CQ142" s="881" t="n"/>
      <c r="CR142" s="881" t="n"/>
      <c r="CS142" s="881" t="n"/>
      <c r="CT142" s="881" t="n"/>
      <c r="CU142" s="881" t="n"/>
      <c r="CV142" s="881" t="n"/>
      <c r="CW142" s="881" t="n"/>
      <c r="CX142" s="881" t="n"/>
      <c r="CY142" s="881" t="n"/>
      <c r="CZ142" s="881" t="n"/>
      <c r="DA142" s="881" t="n"/>
      <c r="DB142" s="881" t="n"/>
      <c r="DC142" s="881" t="n"/>
      <c r="DD142" s="881" t="n"/>
      <c r="DE142" s="881" t="n"/>
      <c r="DF142" s="881" t="n"/>
      <c r="DG142" s="881" t="n"/>
      <c r="DH142" s="881" t="n"/>
      <c r="DI142" s="881" t="n"/>
      <c r="DJ142" s="881" t="n"/>
      <c r="DK142" s="881" t="n"/>
      <c r="DL142" s="881" t="n"/>
      <c r="DM142" s="881" t="n"/>
      <c r="DN142" s="882" t="n"/>
    </row>
    <row r="143" ht="13.5" customHeight="1" s="820">
      <c r="A143" s="361" t="n">
        <v>9</v>
      </c>
      <c r="B143" s="332" t="inlineStr">
        <is>
          <t>9.爆震传感器 Z=</t>
        </is>
      </c>
      <c r="C143" s="639" t="n">
        <v>0</v>
      </c>
      <c r="D143" s="639" t="inlineStr">
        <is>
          <t>Z</t>
        </is>
      </c>
      <c r="E143" s="639" t="inlineStr">
        <is>
          <t>軸間</t>
        </is>
      </c>
      <c r="F143" s="878" t="n">
        <v>151.5</v>
      </c>
      <c r="G143" s="22" t="n"/>
      <c r="H143" s="411" t="n">
        <v>0.3</v>
      </c>
      <c r="I143" s="412" t="n">
        <v>-0.3</v>
      </c>
      <c r="J143" s="879" t="n">
        <v>151.5</v>
      </c>
      <c r="K143" s="320" t="n">
        <v>151.693</v>
      </c>
      <c r="L143" s="22">
        <f>IF(G143=0,"",IF(J$8=J$7,IF(F143&gt;0,IF(C143=1,G143-ROUND(J143-K143,2),G143-ROUND(K143-J143,2)),IF(C143=1,G143-ROUND(K143-J143,2),G143-ROUND(J143-K143,2))),IF(J$8&lt;&gt;J$7,IF(F143&gt;0,IF(C143=1,ROUND(K143-J143,2),ROUND(J143-K143,2)),IF(C143=1,ROUND(J143-K143,2),ROUND(K143-J143,2))))))</f>
        <v/>
      </c>
      <c r="M143" s="200">
        <f>IF(COUNTBLANK(F143)=1,"",IF(C143=0,ROUND(K143-J143,2),IF(C143=1,IF(F143&gt;0,ROUND(K143-J143,2),ROUND(J143-K143,2)),IF(C143=2,IF(F143&gt;0,ROUND(J143-K143,2),ROUND(K143-J143,2))))))</f>
        <v/>
      </c>
      <c r="N143" s="200" t="n">
        <v>0.18</v>
      </c>
      <c r="O143" s="235">
        <f>IF(AND(H143&gt;=M143,M143&gt;=I143),"OK","NG")</f>
        <v/>
      </c>
      <c r="P143" s="151" t="n"/>
      <c r="Q143" s="145" t="n">
        <v>9</v>
      </c>
      <c r="R143" s="880">
        <f>IF(C143=0,F143,IF(F143&gt;0,IF(C143=1,F143+G143,F143-G143),IF(C143=1,F143-G143,F143+G143)))</f>
        <v/>
      </c>
      <c r="S143" s="320" t="n">
        <v>151.693</v>
      </c>
      <c r="T143" s="320" t="n">
        <v>151.675</v>
      </c>
      <c r="U143" s="881" t="n"/>
      <c r="V143" s="881" t="n"/>
      <c r="W143" s="881" t="n"/>
      <c r="X143" s="881" t="n"/>
      <c r="Y143" s="881" t="n"/>
      <c r="Z143" s="881" t="n"/>
      <c r="AA143" s="881" t="n"/>
      <c r="AB143" s="881" t="n"/>
      <c r="AC143" s="881" t="n"/>
      <c r="AD143" s="881" t="n"/>
      <c r="AE143" s="881" t="n"/>
      <c r="AF143" s="881" t="n"/>
      <c r="AG143" s="881" t="n"/>
      <c r="AH143" s="881" t="n"/>
      <c r="AI143" s="881" t="n"/>
      <c r="AJ143" s="881" t="n"/>
      <c r="AK143" s="881" t="n"/>
      <c r="AL143" s="881" t="n"/>
      <c r="AM143" s="881" t="n"/>
      <c r="AN143" s="881" t="n"/>
      <c r="AO143" s="881" t="n"/>
      <c r="AP143" s="881" t="n"/>
      <c r="AQ143" s="881" t="n"/>
      <c r="AR143" s="881" t="n"/>
      <c r="AS143" s="881" t="n"/>
      <c r="AT143" s="881" t="n"/>
      <c r="AU143" s="881" t="n"/>
      <c r="AV143" s="881" t="n"/>
      <c r="AW143" s="881" t="n"/>
      <c r="AX143" s="881" t="n"/>
      <c r="AY143" s="881" t="n"/>
      <c r="AZ143" s="881" t="n"/>
      <c r="BA143" s="881" t="n"/>
      <c r="BB143" s="881" t="n"/>
      <c r="BC143" s="881" t="n"/>
      <c r="BD143" s="881" t="n"/>
      <c r="BE143" s="881" t="n"/>
      <c r="BF143" s="881" t="n"/>
      <c r="BG143" s="881" t="n"/>
      <c r="BH143" s="881" t="n"/>
      <c r="BI143" s="881" t="n"/>
      <c r="BJ143" s="881" t="n"/>
      <c r="BK143" s="881" t="n"/>
      <c r="BL143" s="881" t="n"/>
      <c r="BM143" s="881" t="n"/>
      <c r="BN143" s="881" t="n"/>
      <c r="BO143" s="881" t="n"/>
      <c r="BP143" s="881" t="n"/>
      <c r="BQ143" s="881" t="n"/>
      <c r="BR143" s="881" t="n"/>
      <c r="BS143" s="881" t="n"/>
      <c r="BT143" s="881" t="n"/>
      <c r="BU143" s="881" t="n"/>
      <c r="BV143" s="881" t="n"/>
      <c r="BW143" s="881" t="n"/>
      <c r="BX143" s="881" t="n"/>
      <c r="BY143" s="881" t="n"/>
      <c r="BZ143" s="881" t="n"/>
      <c r="CA143" s="881" t="n"/>
      <c r="CB143" s="881" t="n"/>
      <c r="CC143" s="881" t="n"/>
      <c r="CD143" s="881" t="n"/>
      <c r="CE143" s="881" t="n"/>
      <c r="CF143" s="881" t="n"/>
      <c r="CG143" s="881" t="n"/>
      <c r="CH143" s="881" t="n"/>
      <c r="CI143" s="881" t="n"/>
      <c r="CJ143" s="881" t="n"/>
      <c r="CK143" s="881" t="n"/>
      <c r="CL143" s="881" t="n"/>
      <c r="CM143" s="881" t="n"/>
      <c r="CN143" s="881" t="n"/>
      <c r="CO143" s="881" t="n"/>
      <c r="CP143" s="881" t="n"/>
      <c r="CQ143" s="881" t="n"/>
      <c r="CR143" s="881" t="n"/>
      <c r="CS143" s="881" t="n"/>
      <c r="CT143" s="881" t="n"/>
      <c r="CU143" s="881" t="n"/>
      <c r="CV143" s="881" t="n"/>
      <c r="CW143" s="881" t="n"/>
      <c r="CX143" s="881" t="n"/>
      <c r="CY143" s="881" t="n"/>
      <c r="CZ143" s="881" t="n"/>
      <c r="DA143" s="881" t="n"/>
      <c r="DB143" s="881" t="n"/>
      <c r="DC143" s="881" t="n"/>
      <c r="DD143" s="881" t="n"/>
      <c r="DE143" s="881" t="n"/>
      <c r="DF143" s="881" t="n"/>
      <c r="DG143" s="881" t="n"/>
      <c r="DH143" s="881" t="n"/>
      <c r="DI143" s="881" t="n"/>
      <c r="DJ143" s="881" t="n"/>
      <c r="DK143" s="881" t="n"/>
      <c r="DL143" s="881" t="n"/>
      <c r="DM143" s="881" t="n"/>
      <c r="DN143" s="882" t="n"/>
    </row>
    <row r="144" ht="13.5" customHeight="1" s="820">
      <c r="A144" s="361" t="n"/>
      <c r="B144" s="367" t="inlineStr">
        <is>
          <t>尺寸位置 (CIR_9_1_爆震器安装孔)</t>
        </is>
      </c>
      <c r="C144" s="639" t="n"/>
      <c r="D144" s="639" t="n"/>
      <c r="E144" s="639" t="n"/>
      <c r="F144" s="878" t="n"/>
      <c r="G144" s="22" t="n"/>
      <c r="H144" s="411" t="n">
        <v>0.5</v>
      </c>
      <c r="I144" s="412" t="n">
        <v>-0.5</v>
      </c>
      <c r="J144" s="879" t="n"/>
      <c r="K144" s="320" t="n">
        <v>-6.635</v>
      </c>
      <c r="L144" s="22" t="n"/>
      <c r="M144" s="200" t="n"/>
      <c r="N144" s="200" t="n"/>
      <c r="O144" s="235" t="n"/>
      <c r="P144" s="151" t="n"/>
      <c r="Q144" s="145" t="n"/>
      <c r="R144" s="880" t="n"/>
      <c r="S144" s="320" t="n">
        <v>-6.635</v>
      </c>
      <c r="T144" s="320" t="n">
        <v>-6.639</v>
      </c>
      <c r="U144" s="881" t="n"/>
      <c r="V144" s="881" t="n"/>
      <c r="W144" s="881" t="n"/>
      <c r="X144" s="881" t="n"/>
      <c r="Y144" s="881" t="n"/>
      <c r="Z144" s="881" t="n"/>
      <c r="AA144" s="881" t="n"/>
      <c r="AB144" s="881" t="n"/>
      <c r="AC144" s="881" t="n"/>
      <c r="AD144" s="881" t="n"/>
      <c r="AE144" s="881" t="n"/>
      <c r="AF144" s="881" t="n"/>
      <c r="AG144" s="881" t="n"/>
      <c r="AH144" s="881" t="n"/>
      <c r="AI144" s="881" t="n"/>
      <c r="AJ144" s="881" t="n"/>
      <c r="AK144" s="881" t="n"/>
      <c r="AL144" s="881" t="n"/>
      <c r="AM144" s="881" t="n"/>
      <c r="AN144" s="881" t="n"/>
      <c r="AO144" s="881" t="n"/>
      <c r="AP144" s="881" t="n"/>
      <c r="AQ144" s="881" t="n"/>
      <c r="AR144" s="881" t="n"/>
      <c r="AS144" s="881" t="n"/>
      <c r="AT144" s="881" t="n"/>
      <c r="AU144" s="881" t="n"/>
      <c r="AV144" s="881" t="n"/>
      <c r="AW144" s="881" t="n"/>
      <c r="AX144" s="881" t="n"/>
      <c r="AY144" s="881" t="n"/>
      <c r="AZ144" s="881" t="n"/>
      <c r="BA144" s="881" t="n"/>
      <c r="BB144" s="881" t="n"/>
      <c r="BC144" s="881" t="n"/>
      <c r="BD144" s="881" t="n"/>
      <c r="BE144" s="881" t="n"/>
      <c r="BF144" s="881" t="n"/>
      <c r="BG144" s="881" t="n"/>
      <c r="BH144" s="881" t="n"/>
      <c r="BI144" s="881" t="n"/>
      <c r="BJ144" s="881" t="n"/>
      <c r="BK144" s="881" t="n"/>
      <c r="BL144" s="881" t="n"/>
      <c r="BM144" s="881" t="n"/>
      <c r="BN144" s="881" t="n"/>
      <c r="BO144" s="881" t="n"/>
      <c r="BP144" s="881" t="n"/>
      <c r="BQ144" s="881" t="n"/>
      <c r="BR144" s="881" t="n"/>
      <c r="BS144" s="881" t="n"/>
      <c r="BT144" s="881" t="n"/>
      <c r="BU144" s="881" t="n"/>
      <c r="BV144" s="881" t="n"/>
      <c r="BW144" s="881" t="n"/>
      <c r="BX144" s="881" t="n"/>
      <c r="BY144" s="881" t="n"/>
      <c r="BZ144" s="881" t="n"/>
      <c r="CA144" s="881" t="n"/>
      <c r="CB144" s="881" t="n"/>
      <c r="CC144" s="881" t="n"/>
      <c r="CD144" s="881" t="n"/>
      <c r="CE144" s="881" t="n"/>
      <c r="CF144" s="881" t="n"/>
      <c r="CG144" s="881" t="n"/>
      <c r="CH144" s="881" t="n"/>
      <c r="CI144" s="881" t="n"/>
      <c r="CJ144" s="881" t="n"/>
      <c r="CK144" s="881" t="n"/>
      <c r="CL144" s="881" t="n"/>
      <c r="CM144" s="881" t="n"/>
      <c r="CN144" s="881" t="n"/>
      <c r="CO144" s="881" t="n"/>
      <c r="CP144" s="881" t="n"/>
      <c r="CQ144" s="881" t="n"/>
      <c r="CR144" s="881" t="n"/>
      <c r="CS144" s="881" t="n"/>
      <c r="CT144" s="881" t="n"/>
      <c r="CU144" s="881" t="n"/>
      <c r="CV144" s="881" t="n"/>
      <c r="CW144" s="881" t="n"/>
      <c r="CX144" s="881" t="n"/>
      <c r="CY144" s="881" t="n"/>
      <c r="CZ144" s="881" t="n"/>
      <c r="DA144" s="881" t="n"/>
      <c r="DB144" s="881" t="n"/>
      <c r="DC144" s="881" t="n"/>
      <c r="DD144" s="881" t="n"/>
      <c r="DE144" s="881" t="n"/>
      <c r="DF144" s="881" t="n"/>
      <c r="DG144" s="881" t="n"/>
      <c r="DH144" s="881" t="n"/>
      <c r="DI144" s="881" t="n"/>
      <c r="DJ144" s="881" t="n"/>
      <c r="DK144" s="881" t="n"/>
      <c r="DL144" s="881" t="n"/>
      <c r="DM144" s="881" t="n"/>
      <c r="DN144" s="882" t="n"/>
    </row>
    <row r="145" ht="13.5" customHeight="1" s="820">
      <c r="A145" s="361" t="n"/>
      <c r="B145" s="367" t="inlineStr">
        <is>
          <t>尺寸位置 (CIR_9_1_爆震器安装孔)</t>
        </is>
      </c>
      <c r="C145" s="639" t="n"/>
      <c r="D145" s="639" t="n"/>
      <c r="E145" s="639" t="n"/>
      <c r="F145" s="878" t="n"/>
      <c r="G145" s="22" t="n"/>
      <c r="H145" s="411" t="n">
        <v>0.5</v>
      </c>
      <c r="I145" s="412" t="n">
        <v>-0.5</v>
      </c>
      <c r="J145" s="879" t="n"/>
      <c r="K145" s="320" t="n">
        <v>151.71</v>
      </c>
      <c r="L145" s="22" t="n"/>
      <c r="M145" s="200" t="n"/>
      <c r="N145" s="200" t="n"/>
      <c r="O145" s="235" t="n"/>
      <c r="P145" s="151" t="n"/>
      <c r="Q145" s="145" t="n"/>
      <c r="R145" s="880" t="n"/>
      <c r="S145" s="320" t="n">
        <v>151.71</v>
      </c>
      <c r="T145" s="320" t="n">
        <v>151.695</v>
      </c>
      <c r="U145" s="881" t="n"/>
      <c r="V145" s="881" t="n"/>
      <c r="W145" s="881" t="n"/>
      <c r="X145" s="881" t="n"/>
      <c r="Y145" s="881" t="n"/>
      <c r="Z145" s="881" t="n"/>
      <c r="AA145" s="881" t="n"/>
      <c r="AB145" s="881" t="n"/>
      <c r="AC145" s="881" t="n"/>
      <c r="AD145" s="881" t="n"/>
      <c r="AE145" s="881" t="n"/>
      <c r="AF145" s="881" t="n"/>
      <c r="AG145" s="881" t="n"/>
      <c r="AH145" s="881" t="n"/>
      <c r="AI145" s="881" t="n"/>
      <c r="AJ145" s="881" t="n"/>
      <c r="AK145" s="881" t="n"/>
      <c r="AL145" s="881" t="n"/>
      <c r="AM145" s="881" t="n"/>
      <c r="AN145" s="881" t="n"/>
      <c r="AO145" s="881" t="n"/>
      <c r="AP145" s="881" t="n"/>
      <c r="AQ145" s="881" t="n"/>
      <c r="AR145" s="881" t="n"/>
      <c r="AS145" s="881" t="n"/>
      <c r="AT145" s="881" t="n"/>
      <c r="AU145" s="881" t="n"/>
      <c r="AV145" s="881" t="n"/>
      <c r="AW145" s="881" t="n"/>
      <c r="AX145" s="881" t="n"/>
      <c r="AY145" s="881" t="n"/>
      <c r="AZ145" s="881" t="n"/>
      <c r="BA145" s="881" t="n"/>
      <c r="BB145" s="881" t="n"/>
      <c r="BC145" s="881" t="n"/>
      <c r="BD145" s="881" t="n"/>
      <c r="BE145" s="881" t="n"/>
      <c r="BF145" s="881" t="n"/>
      <c r="BG145" s="881" t="n"/>
      <c r="BH145" s="881" t="n"/>
      <c r="BI145" s="881" t="n"/>
      <c r="BJ145" s="881" t="n"/>
      <c r="BK145" s="881" t="n"/>
      <c r="BL145" s="881" t="n"/>
      <c r="BM145" s="881" t="n"/>
      <c r="BN145" s="881" t="n"/>
      <c r="BO145" s="881" t="n"/>
      <c r="BP145" s="881" t="n"/>
      <c r="BQ145" s="881" t="n"/>
      <c r="BR145" s="881" t="n"/>
      <c r="BS145" s="881" t="n"/>
      <c r="BT145" s="881" t="n"/>
      <c r="BU145" s="881" t="n"/>
      <c r="BV145" s="881" t="n"/>
      <c r="BW145" s="881" t="n"/>
      <c r="BX145" s="881" t="n"/>
      <c r="BY145" s="881" t="n"/>
      <c r="BZ145" s="881" t="n"/>
      <c r="CA145" s="881" t="n"/>
      <c r="CB145" s="881" t="n"/>
      <c r="CC145" s="881" t="n"/>
      <c r="CD145" s="881" t="n"/>
      <c r="CE145" s="881" t="n"/>
      <c r="CF145" s="881" t="n"/>
      <c r="CG145" s="881" t="n"/>
      <c r="CH145" s="881" t="n"/>
      <c r="CI145" s="881" t="n"/>
      <c r="CJ145" s="881" t="n"/>
      <c r="CK145" s="881" t="n"/>
      <c r="CL145" s="881" t="n"/>
      <c r="CM145" s="881" t="n"/>
      <c r="CN145" s="881" t="n"/>
      <c r="CO145" s="881" t="n"/>
      <c r="CP145" s="881" t="n"/>
      <c r="CQ145" s="881" t="n"/>
      <c r="CR145" s="881" t="n"/>
      <c r="CS145" s="881" t="n"/>
      <c r="CT145" s="881" t="n"/>
      <c r="CU145" s="881" t="n"/>
      <c r="CV145" s="881" t="n"/>
      <c r="CW145" s="881" t="n"/>
      <c r="CX145" s="881" t="n"/>
      <c r="CY145" s="881" t="n"/>
      <c r="CZ145" s="881" t="n"/>
      <c r="DA145" s="881" t="n"/>
      <c r="DB145" s="881" t="n"/>
      <c r="DC145" s="881" t="n"/>
      <c r="DD145" s="881" t="n"/>
      <c r="DE145" s="881" t="n"/>
      <c r="DF145" s="881" t="n"/>
      <c r="DG145" s="881" t="n"/>
      <c r="DH145" s="881" t="n"/>
      <c r="DI145" s="881" t="n"/>
      <c r="DJ145" s="881" t="n"/>
      <c r="DK145" s="881" t="n"/>
      <c r="DL145" s="881" t="n"/>
      <c r="DM145" s="881" t="n"/>
      <c r="DN145" s="882" t="n"/>
    </row>
    <row r="146" ht="13.5" customHeight="1" s="820">
      <c r="A146" s="361" t="n">
        <v>12</v>
      </c>
      <c r="B146" s="332" t="inlineStr">
        <is>
          <t>12.AE搬送定位凸台 Y=</t>
        </is>
      </c>
      <c r="C146" s="639" t="n">
        <v>0</v>
      </c>
      <c r="D146" s="639" t="inlineStr">
        <is>
          <t>Y</t>
        </is>
      </c>
      <c r="E146" s="639" t="inlineStr">
        <is>
          <t>軸間</t>
        </is>
      </c>
      <c r="F146" s="878" t="n">
        <v>174</v>
      </c>
      <c r="G146" s="22" t="n"/>
      <c r="H146" s="411" t="n">
        <v>0.3</v>
      </c>
      <c r="I146" s="412" t="n">
        <v>-0.3</v>
      </c>
      <c r="J146" s="879" t="n">
        <v>174</v>
      </c>
      <c r="K146" s="320" t="n">
        <v>173.978</v>
      </c>
      <c r="L146" s="22">
        <f>IF(G146=0,"",IF(J$8=J$7,IF(F146&gt;0,IF(C146=1,G146-ROUND(J146-K146,2),G146-ROUND(K146-J146,2)),IF(C146=1,G146-ROUND(K146-J146,2),G146-ROUND(J146-K146,2))),IF(J$8&lt;&gt;J$7,IF(F146&gt;0,IF(C146=1,ROUND(K146-J146,2),ROUND(J146-K146,2)),IF(C146=1,ROUND(J146-K146,2),ROUND(K146-J146,2))))))</f>
        <v/>
      </c>
      <c r="M146" s="200">
        <f>IF(COUNTBLANK(F146)=1,"",IF(C146=0,ROUND(K146-J146,2),IF(C146=1,IF(F146&gt;0,ROUND(K146-J146,2),ROUND(J146-K146,2)),IF(C146=2,IF(F146&gt;0,ROUND(J146-K146,2),ROUND(K146-J146,2))))))</f>
        <v/>
      </c>
      <c r="N146" s="200" t="n">
        <v>-0.03</v>
      </c>
      <c r="O146" s="235">
        <f>IF(AND(H146&gt;=M146,M146&gt;=I146),"OK","NG")</f>
        <v/>
      </c>
      <c r="P146" s="151" t="n"/>
      <c r="Q146" s="145" t="n">
        <v>12</v>
      </c>
      <c r="R146" s="880">
        <f>IF(C146=0,F146,IF(F146&gt;0,IF(C146=1,F146+G146,F146-G146),IF(C146=1,F146-G146,F146+G146)))</f>
        <v/>
      </c>
      <c r="S146" s="320" t="n">
        <v>173.978</v>
      </c>
      <c r="T146" s="320" t="n">
        <v>173.975</v>
      </c>
      <c r="U146" s="881" t="n"/>
      <c r="V146" s="881" t="n"/>
      <c r="W146" s="881" t="n"/>
      <c r="X146" s="881" t="n"/>
      <c r="Y146" s="881" t="n"/>
      <c r="Z146" s="881" t="n"/>
      <c r="AA146" s="881" t="n"/>
      <c r="AB146" s="881" t="n"/>
      <c r="AC146" s="881" t="n"/>
      <c r="AD146" s="881" t="n"/>
      <c r="AE146" s="881" t="n"/>
      <c r="AF146" s="881" t="n"/>
      <c r="AG146" s="881" t="n"/>
      <c r="AH146" s="881" t="n"/>
      <c r="AI146" s="881" t="n"/>
      <c r="AJ146" s="881" t="n"/>
      <c r="AK146" s="881" t="n"/>
      <c r="AL146" s="881" t="n"/>
      <c r="AM146" s="881" t="n"/>
      <c r="AN146" s="881" t="n"/>
      <c r="AO146" s="881" t="n"/>
      <c r="AP146" s="881" t="n"/>
      <c r="AQ146" s="881" t="n"/>
      <c r="AR146" s="881" t="n"/>
      <c r="AS146" s="881" t="n"/>
      <c r="AT146" s="881" t="n"/>
      <c r="AU146" s="881" t="n"/>
      <c r="AV146" s="881" t="n"/>
      <c r="AW146" s="881" t="n"/>
      <c r="AX146" s="881" t="n"/>
      <c r="AY146" s="881" t="n"/>
      <c r="AZ146" s="881" t="n"/>
      <c r="BA146" s="881" t="n"/>
      <c r="BB146" s="881" t="n"/>
      <c r="BC146" s="881" t="n"/>
      <c r="BD146" s="881" t="n"/>
      <c r="BE146" s="881" t="n"/>
      <c r="BF146" s="881" t="n"/>
      <c r="BG146" s="881" t="n"/>
      <c r="BH146" s="881" t="n"/>
      <c r="BI146" s="881" t="n"/>
      <c r="BJ146" s="881" t="n"/>
      <c r="BK146" s="881" t="n"/>
      <c r="BL146" s="881" t="n"/>
      <c r="BM146" s="881" t="n"/>
      <c r="BN146" s="881" t="n"/>
      <c r="BO146" s="881" t="n"/>
      <c r="BP146" s="881" t="n"/>
      <c r="BQ146" s="881" t="n"/>
      <c r="BR146" s="881" t="n"/>
      <c r="BS146" s="881" t="n"/>
      <c r="BT146" s="881" t="n"/>
      <c r="BU146" s="881" t="n"/>
      <c r="BV146" s="881" t="n"/>
      <c r="BW146" s="881" t="n"/>
      <c r="BX146" s="881" t="n"/>
      <c r="BY146" s="881" t="n"/>
      <c r="BZ146" s="881" t="n"/>
      <c r="CA146" s="881" t="n"/>
      <c r="CB146" s="881" t="n"/>
      <c r="CC146" s="881" t="n"/>
      <c r="CD146" s="881" t="n"/>
      <c r="CE146" s="881" t="n"/>
      <c r="CF146" s="881" t="n"/>
      <c r="CG146" s="881" t="n"/>
      <c r="CH146" s="881" t="n"/>
      <c r="CI146" s="881" t="n"/>
      <c r="CJ146" s="881" t="n"/>
      <c r="CK146" s="881" t="n"/>
      <c r="CL146" s="881" t="n"/>
      <c r="CM146" s="881" t="n"/>
      <c r="CN146" s="881" t="n"/>
      <c r="CO146" s="881" t="n"/>
      <c r="CP146" s="881" t="n"/>
      <c r="CQ146" s="881" t="n"/>
      <c r="CR146" s="881" t="n"/>
      <c r="CS146" s="881" t="n"/>
      <c r="CT146" s="881" t="n"/>
      <c r="CU146" s="881" t="n"/>
      <c r="CV146" s="881" t="n"/>
      <c r="CW146" s="881" t="n"/>
      <c r="CX146" s="881" t="n"/>
      <c r="CY146" s="881" t="n"/>
      <c r="CZ146" s="881" t="n"/>
      <c r="DA146" s="881" t="n"/>
      <c r="DB146" s="881" t="n"/>
      <c r="DC146" s="881" t="n"/>
      <c r="DD146" s="881" t="n"/>
      <c r="DE146" s="881" t="n"/>
      <c r="DF146" s="881" t="n"/>
      <c r="DG146" s="881" t="n"/>
      <c r="DH146" s="881" t="n"/>
      <c r="DI146" s="881" t="n"/>
      <c r="DJ146" s="881" t="n"/>
      <c r="DK146" s="881" t="n"/>
      <c r="DL146" s="881" t="n"/>
      <c r="DM146" s="881" t="n"/>
      <c r="DN146" s="882" t="n"/>
    </row>
    <row r="147" ht="13.5" customHeight="1" s="820">
      <c r="A147" s="361" t="n">
        <v>12</v>
      </c>
      <c r="B147" s="332" t="inlineStr">
        <is>
          <t>12.AE搬送定位凸台 Z=</t>
        </is>
      </c>
      <c r="C147" s="639" t="n">
        <v>0</v>
      </c>
      <c r="D147" s="639" t="inlineStr">
        <is>
          <t>Z</t>
        </is>
      </c>
      <c r="E147" s="639" t="inlineStr">
        <is>
          <t>軸間</t>
        </is>
      </c>
      <c r="F147" s="878" t="n">
        <v>26</v>
      </c>
      <c r="G147" s="22" t="n"/>
      <c r="H147" s="411" t="n">
        <v>0.3</v>
      </c>
      <c r="I147" s="412" t="n">
        <v>-0.3</v>
      </c>
      <c r="J147" s="879" t="n">
        <v>26</v>
      </c>
      <c r="K147" s="320" t="n">
        <v>26.243</v>
      </c>
      <c r="L147" s="22">
        <f>IF(G147=0,"",IF(J$8=J$7,IF(F147&gt;0,IF(C147=1,G147-ROUND(J147-K147,2),G147-ROUND(K147-J147,2)),IF(C147=1,G147-ROUND(K147-J147,2),G147-ROUND(J147-K147,2))),IF(J$8&lt;&gt;J$7,IF(F147&gt;0,IF(C147=1,ROUND(K147-J147,2),ROUND(J147-K147,2)),IF(C147=1,ROUND(J147-K147,2),ROUND(K147-J147,2))))))</f>
        <v/>
      </c>
      <c r="M147" s="200">
        <f>IF(COUNTBLANK(F147)=1,"",IF(C147=0,ROUND(K147-J147,2),IF(C147=1,IF(F147&gt;0,ROUND(K147-J147,2),ROUND(J147-K147,2)),IF(C147=2,IF(F147&gt;0,ROUND(J147-K147,2),ROUND(K147-J147,2))))))</f>
        <v/>
      </c>
      <c r="N147" s="200" t="n">
        <v>0.18</v>
      </c>
      <c r="O147" s="235">
        <f>IF(AND(H147&gt;=M147,M147&gt;=I147),"OK","NG")</f>
        <v/>
      </c>
      <c r="P147" s="151" t="n"/>
      <c r="Q147" s="145" t="n">
        <v>12</v>
      </c>
      <c r="R147" s="880">
        <f>IF(C147=0,F147,IF(F147&gt;0,IF(C147=1,F147+G147,F147-G147),IF(C147=1,F147-G147,F147+G147)))</f>
        <v/>
      </c>
      <c r="S147" s="320" t="n">
        <v>26.243</v>
      </c>
      <c r="T147" s="320" t="n">
        <v>26.175</v>
      </c>
      <c r="U147" s="881" t="n"/>
      <c r="V147" s="881" t="n"/>
      <c r="W147" s="881" t="n"/>
      <c r="X147" s="881" t="n"/>
      <c r="Y147" s="881" t="n"/>
      <c r="Z147" s="881" t="n"/>
      <c r="AA147" s="881" t="n"/>
      <c r="AB147" s="881" t="n"/>
      <c r="AC147" s="881" t="n"/>
      <c r="AD147" s="881" t="n"/>
      <c r="AE147" s="881" t="n"/>
      <c r="AF147" s="881" t="n"/>
      <c r="AG147" s="881" t="n"/>
      <c r="AH147" s="881" t="n"/>
      <c r="AI147" s="881" t="n"/>
      <c r="AJ147" s="881" t="n"/>
      <c r="AK147" s="881" t="n"/>
      <c r="AL147" s="881" t="n"/>
      <c r="AM147" s="881" t="n"/>
      <c r="AN147" s="881" t="n"/>
      <c r="AO147" s="881" t="n"/>
      <c r="AP147" s="881" t="n"/>
      <c r="AQ147" s="881" t="n"/>
      <c r="AR147" s="881" t="n"/>
      <c r="AS147" s="881" t="n"/>
      <c r="AT147" s="881" t="n"/>
      <c r="AU147" s="881" t="n"/>
      <c r="AV147" s="881" t="n"/>
      <c r="AW147" s="881" t="n"/>
      <c r="AX147" s="881" t="n"/>
      <c r="AY147" s="881" t="n"/>
      <c r="AZ147" s="881" t="n"/>
      <c r="BA147" s="881" t="n"/>
      <c r="BB147" s="881" t="n"/>
      <c r="BC147" s="881" t="n"/>
      <c r="BD147" s="881" t="n"/>
      <c r="BE147" s="881" t="n"/>
      <c r="BF147" s="881" t="n"/>
      <c r="BG147" s="881" t="n"/>
      <c r="BH147" s="881" t="n"/>
      <c r="BI147" s="881" t="n"/>
      <c r="BJ147" s="881" t="n"/>
      <c r="BK147" s="881" t="n"/>
      <c r="BL147" s="881" t="n"/>
      <c r="BM147" s="881" t="n"/>
      <c r="BN147" s="881" t="n"/>
      <c r="BO147" s="881" t="n"/>
      <c r="BP147" s="881" t="n"/>
      <c r="BQ147" s="881" t="n"/>
      <c r="BR147" s="881" t="n"/>
      <c r="BS147" s="881" t="n"/>
      <c r="BT147" s="881" t="n"/>
      <c r="BU147" s="881" t="n"/>
      <c r="BV147" s="881" t="n"/>
      <c r="BW147" s="881" t="n"/>
      <c r="BX147" s="881" t="n"/>
      <c r="BY147" s="881" t="n"/>
      <c r="BZ147" s="881" t="n"/>
      <c r="CA147" s="881" t="n"/>
      <c r="CB147" s="881" t="n"/>
      <c r="CC147" s="881" t="n"/>
      <c r="CD147" s="881" t="n"/>
      <c r="CE147" s="881" t="n"/>
      <c r="CF147" s="881" t="n"/>
      <c r="CG147" s="881" t="n"/>
      <c r="CH147" s="881" t="n"/>
      <c r="CI147" s="881" t="n"/>
      <c r="CJ147" s="881" t="n"/>
      <c r="CK147" s="881" t="n"/>
      <c r="CL147" s="881" t="n"/>
      <c r="CM147" s="881" t="n"/>
      <c r="CN147" s="881" t="n"/>
      <c r="CO147" s="881" t="n"/>
      <c r="CP147" s="881" t="n"/>
      <c r="CQ147" s="881" t="n"/>
      <c r="CR147" s="881" t="n"/>
      <c r="CS147" s="881" t="n"/>
      <c r="CT147" s="881" t="n"/>
      <c r="CU147" s="881" t="n"/>
      <c r="CV147" s="881" t="n"/>
      <c r="CW147" s="881" t="n"/>
      <c r="CX147" s="881" t="n"/>
      <c r="CY147" s="881" t="n"/>
      <c r="CZ147" s="881" t="n"/>
      <c r="DA147" s="881" t="n"/>
      <c r="DB147" s="881" t="n"/>
      <c r="DC147" s="881" t="n"/>
      <c r="DD147" s="881" t="n"/>
      <c r="DE147" s="881" t="n"/>
      <c r="DF147" s="881" t="n"/>
      <c r="DG147" s="881" t="n"/>
      <c r="DH147" s="881" t="n"/>
      <c r="DI147" s="881" t="n"/>
      <c r="DJ147" s="881" t="n"/>
      <c r="DK147" s="881" t="n"/>
      <c r="DL147" s="881" t="n"/>
      <c r="DM147" s="881" t="n"/>
      <c r="DN147" s="882" t="n"/>
    </row>
    <row r="148" ht="13.5" customHeight="1" s="820">
      <c r="A148" s="361" t="n">
        <v>13</v>
      </c>
      <c r="B148" s="332" t="inlineStr">
        <is>
          <t>13.W／P Y=</t>
        </is>
      </c>
      <c r="C148" s="639" t="n">
        <v>0</v>
      </c>
      <c r="D148" s="639" t="inlineStr">
        <is>
          <t>Y</t>
        </is>
      </c>
      <c r="E148" s="639" t="inlineStr">
        <is>
          <t>軸間</t>
        </is>
      </c>
      <c r="F148" s="878" t="n">
        <v>-124.5</v>
      </c>
      <c r="G148" s="22" t="n"/>
      <c r="H148" s="411" t="n">
        <v>0.35</v>
      </c>
      <c r="I148" s="412" t="n">
        <v>-0.35</v>
      </c>
      <c r="J148" s="879" t="n">
        <v>-124.5</v>
      </c>
      <c r="K148" s="320" t="n">
        <v>-124.718</v>
      </c>
      <c r="L148" s="22">
        <f>IF(G148=0,"",IF(J$8=J$7,IF(F148&gt;0,IF(C148=1,G148-ROUND(J148-K148,2),G148-ROUND(K148-J148,2)),IF(C148=1,G148-ROUND(K148-J148,2),G148-ROUND(J148-K148,2))),IF(J$8&lt;&gt;J$7,IF(F148&gt;0,IF(C148=1,ROUND(K148-J148,2),ROUND(J148-K148,2)),IF(C148=1,ROUND(J148-K148,2),ROUND(K148-J148,2))))))</f>
        <v/>
      </c>
      <c r="M148" s="200">
        <f>IF(COUNTBLANK(F148)=1,"",IF(C148=0,ROUND(K148-J148,2),IF(C148=1,IF(F148&gt;0,ROUND(J148-K148,2),ROUND(K148-J148,2)),IF(C148=2,IF(F148&gt;0,ROUND(J148-K148,2),ROUND(K148-J148,2))))))</f>
        <v/>
      </c>
      <c r="N148" s="200" t="n">
        <v>-0.22</v>
      </c>
      <c r="O148" s="235">
        <f>IF(AND(H148&gt;=M148,M148&gt;=I148),"OK","NG")</f>
        <v/>
      </c>
      <c r="P148" s="151" t="n"/>
      <c r="Q148" s="145" t="n">
        <v>13</v>
      </c>
      <c r="R148" s="880">
        <f>IF(C148=0,F148,IF(F148&gt;0,IF(C148=1,F148+G148,F148-G148),IF(C148=1,F148-G148,F148+G148)))</f>
        <v/>
      </c>
      <c r="S148" s="320" t="n">
        <v>-124.718</v>
      </c>
      <c r="T148" s="320" t="n">
        <v>-124.722</v>
      </c>
      <c r="U148" s="881" t="n"/>
      <c r="V148" s="881" t="n"/>
      <c r="W148" s="881" t="n"/>
      <c r="X148" s="881" t="n"/>
      <c r="Y148" s="881" t="n"/>
      <c r="Z148" s="881" t="n"/>
      <c r="AA148" s="881" t="n"/>
      <c r="AB148" s="881" t="n"/>
      <c r="AC148" s="881" t="n"/>
      <c r="AD148" s="881" t="n"/>
      <c r="AE148" s="881" t="n"/>
      <c r="AF148" s="881" t="n"/>
      <c r="AG148" s="881" t="n"/>
      <c r="AH148" s="881" t="n"/>
      <c r="AI148" s="881" t="n"/>
      <c r="AJ148" s="881" t="n"/>
      <c r="AK148" s="881" t="n"/>
      <c r="AL148" s="881" t="n"/>
      <c r="AM148" s="881" t="n"/>
      <c r="AN148" s="881" t="n"/>
      <c r="AO148" s="881" t="n"/>
      <c r="AP148" s="881" t="n"/>
      <c r="AQ148" s="881" t="n"/>
      <c r="AR148" s="881" t="n"/>
      <c r="AS148" s="881" t="n"/>
      <c r="AT148" s="881" t="n"/>
      <c r="AU148" s="881" t="n"/>
      <c r="AV148" s="881" t="n"/>
      <c r="AW148" s="881" t="n"/>
      <c r="AX148" s="881" t="n"/>
      <c r="AY148" s="881" t="n"/>
      <c r="AZ148" s="881" t="n"/>
      <c r="BA148" s="881" t="n"/>
      <c r="BB148" s="881" t="n"/>
      <c r="BC148" s="881" t="n"/>
      <c r="BD148" s="881" t="n"/>
      <c r="BE148" s="881" t="n"/>
      <c r="BF148" s="881" t="n"/>
      <c r="BG148" s="881" t="n"/>
      <c r="BH148" s="881" t="n"/>
      <c r="BI148" s="881" t="n"/>
      <c r="BJ148" s="881" t="n"/>
      <c r="BK148" s="881" t="n"/>
      <c r="BL148" s="881" t="n"/>
      <c r="BM148" s="881" t="n"/>
      <c r="BN148" s="881" t="n"/>
      <c r="BO148" s="881" t="n"/>
      <c r="BP148" s="881" t="n"/>
      <c r="BQ148" s="881" t="n"/>
      <c r="BR148" s="881" t="n"/>
      <c r="BS148" s="881" t="n"/>
      <c r="BT148" s="881" t="n"/>
      <c r="BU148" s="881" t="n"/>
      <c r="BV148" s="881" t="n"/>
      <c r="BW148" s="881" t="n"/>
      <c r="BX148" s="881" t="n"/>
      <c r="BY148" s="881" t="n"/>
      <c r="BZ148" s="881" t="n"/>
      <c r="CA148" s="881" t="n"/>
      <c r="CB148" s="881" t="n"/>
      <c r="CC148" s="881" t="n"/>
      <c r="CD148" s="881" t="n"/>
      <c r="CE148" s="881" t="n"/>
      <c r="CF148" s="881" t="n"/>
      <c r="CG148" s="881" t="n"/>
      <c r="CH148" s="881" t="n"/>
      <c r="CI148" s="881" t="n"/>
      <c r="CJ148" s="881" t="n"/>
      <c r="CK148" s="881" t="n"/>
      <c r="CL148" s="881" t="n"/>
      <c r="CM148" s="881" t="n"/>
      <c r="CN148" s="881" t="n"/>
      <c r="CO148" s="881" t="n"/>
      <c r="CP148" s="881" t="n"/>
      <c r="CQ148" s="881" t="n"/>
      <c r="CR148" s="881" t="n"/>
      <c r="CS148" s="881" t="n"/>
      <c r="CT148" s="881" t="n"/>
      <c r="CU148" s="881" t="n"/>
      <c r="CV148" s="881" t="n"/>
      <c r="CW148" s="881" t="n"/>
      <c r="CX148" s="881" t="n"/>
      <c r="CY148" s="881" t="n"/>
      <c r="CZ148" s="881" t="n"/>
      <c r="DA148" s="881" t="n"/>
      <c r="DB148" s="881" t="n"/>
      <c r="DC148" s="881" t="n"/>
      <c r="DD148" s="881" t="n"/>
      <c r="DE148" s="881" t="n"/>
      <c r="DF148" s="881" t="n"/>
      <c r="DG148" s="881" t="n"/>
      <c r="DH148" s="881" t="n"/>
      <c r="DI148" s="881" t="n"/>
      <c r="DJ148" s="881" t="n"/>
      <c r="DK148" s="881" t="n"/>
      <c r="DL148" s="881" t="n"/>
      <c r="DM148" s="881" t="n"/>
      <c r="DN148" s="882" t="n"/>
    </row>
    <row r="149" ht="13.5" customHeight="1" s="820">
      <c r="A149" s="361" t="n">
        <v>13</v>
      </c>
      <c r="B149" s="332" t="inlineStr">
        <is>
          <t>13.W／P Z=</t>
        </is>
      </c>
      <c r="C149" s="639" t="n">
        <v>0</v>
      </c>
      <c r="D149" s="639" t="inlineStr">
        <is>
          <t>Z</t>
        </is>
      </c>
      <c r="E149" s="639" t="inlineStr">
        <is>
          <t>軸間</t>
        </is>
      </c>
      <c r="F149" s="878" t="n">
        <v>155</v>
      </c>
      <c r="G149" s="22" t="n"/>
      <c r="H149" s="411" t="n">
        <v>0.35</v>
      </c>
      <c r="I149" s="412" t="n">
        <v>-0.35</v>
      </c>
      <c r="J149" s="879" t="n">
        <v>155</v>
      </c>
      <c r="K149" s="320" t="n">
        <v>155.199</v>
      </c>
      <c r="L149" s="22">
        <f>IF(G149=0,"",IF(J$8=J$7,IF(F149&gt;0,IF(C149=1,G149-ROUND(J149-K149,2),G149-ROUND(K149-J149,2)),IF(C149=1,G149-ROUND(K149-J149,2),G149-ROUND(J149-K149,2))),IF(J$8&lt;&gt;J$7,IF(F149&gt;0,IF(C149=1,ROUND(K149-J149,2),ROUND(J149-K149,2)),IF(C149=1,ROUND(J149-K149,2),ROUND(K149-J149,2))))))</f>
        <v/>
      </c>
      <c r="M149" s="200">
        <f>IF(COUNTBLANK(F149)=1,"",IF(C149=0,ROUND(K149-J149,2),IF(C149=1,IF(F149&gt;0,ROUND(K149-J149,2),ROUND(J149-K149,2)),IF(C149=2,IF(F149&gt;0,ROUND(J149-K149,2),ROUND(K149-J149,2))))))</f>
        <v/>
      </c>
      <c r="N149" s="200" t="n">
        <v>0.19</v>
      </c>
      <c r="O149" s="235">
        <f>IF(AND(H149&gt;=M149,M149&gt;=I149),"OK","NG")</f>
        <v/>
      </c>
      <c r="P149" s="151" t="n"/>
      <c r="Q149" s="145" t="n">
        <v>13</v>
      </c>
      <c r="R149" s="880">
        <f>IF(C149=0,F149,IF(F149&gt;0,IF(C149=1,F149+G149,F149-G149),IF(C149=1,F149-G149,F149+G149)))</f>
        <v/>
      </c>
      <c r="S149" s="320" t="n">
        <v>155.199</v>
      </c>
      <c r="T149" s="320" t="n">
        <v>155.187</v>
      </c>
      <c r="U149" s="881" t="n"/>
      <c r="V149" s="881" t="n"/>
      <c r="W149" s="881" t="n"/>
      <c r="X149" s="881" t="n"/>
      <c r="Y149" s="881" t="n"/>
      <c r="Z149" s="881" t="n"/>
      <c r="AA149" s="881" t="n"/>
      <c r="AB149" s="881" t="n"/>
      <c r="AC149" s="881" t="n"/>
      <c r="AD149" s="881" t="n"/>
      <c r="AE149" s="881" t="n"/>
      <c r="AF149" s="881" t="n"/>
      <c r="AG149" s="881" t="n"/>
      <c r="AH149" s="881" t="n"/>
      <c r="AI149" s="881" t="n"/>
      <c r="AJ149" s="881" t="n"/>
      <c r="AK149" s="881" t="n"/>
      <c r="AL149" s="881" t="n"/>
      <c r="AM149" s="881" t="n"/>
      <c r="AN149" s="881" t="n"/>
      <c r="AO149" s="881" t="n"/>
      <c r="AP149" s="881" t="n"/>
      <c r="AQ149" s="881" t="n"/>
      <c r="AR149" s="881" t="n"/>
      <c r="AS149" s="881" t="n"/>
      <c r="AT149" s="881" t="n"/>
      <c r="AU149" s="881" t="n"/>
      <c r="AV149" s="881" t="n"/>
      <c r="AW149" s="881" t="n"/>
      <c r="AX149" s="881" t="n"/>
      <c r="AY149" s="881" t="n"/>
      <c r="AZ149" s="881" t="n"/>
      <c r="BA149" s="881" t="n"/>
      <c r="BB149" s="881" t="n"/>
      <c r="BC149" s="881" t="n"/>
      <c r="BD149" s="881" t="n"/>
      <c r="BE149" s="881" t="n"/>
      <c r="BF149" s="881" t="n"/>
      <c r="BG149" s="881" t="n"/>
      <c r="BH149" s="881" t="n"/>
      <c r="BI149" s="881" t="n"/>
      <c r="BJ149" s="881" t="n"/>
      <c r="BK149" s="881" t="n"/>
      <c r="BL149" s="881" t="n"/>
      <c r="BM149" s="881" t="n"/>
      <c r="BN149" s="881" t="n"/>
      <c r="BO149" s="881" t="n"/>
      <c r="BP149" s="881" t="n"/>
      <c r="BQ149" s="881" t="n"/>
      <c r="BR149" s="881" t="n"/>
      <c r="BS149" s="881" t="n"/>
      <c r="BT149" s="881" t="n"/>
      <c r="BU149" s="881" t="n"/>
      <c r="BV149" s="881" t="n"/>
      <c r="BW149" s="881" t="n"/>
      <c r="BX149" s="881" t="n"/>
      <c r="BY149" s="881" t="n"/>
      <c r="BZ149" s="881" t="n"/>
      <c r="CA149" s="881" t="n"/>
      <c r="CB149" s="881" t="n"/>
      <c r="CC149" s="881" t="n"/>
      <c r="CD149" s="881" t="n"/>
      <c r="CE149" s="881" t="n"/>
      <c r="CF149" s="881" t="n"/>
      <c r="CG149" s="881" t="n"/>
      <c r="CH149" s="881" t="n"/>
      <c r="CI149" s="881" t="n"/>
      <c r="CJ149" s="881" t="n"/>
      <c r="CK149" s="881" t="n"/>
      <c r="CL149" s="881" t="n"/>
      <c r="CM149" s="881" t="n"/>
      <c r="CN149" s="881" t="n"/>
      <c r="CO149" s="881" t="n"/>
      <c r="CP149" s="881" t="n"/>
      <c r="CQ149" s="881" t="n"/>
      <c r="CR149" s="881" t="n"/>
      <c r="CS149" s="881" t="n"/>
      <c r="CT149" s="881" t="n"/>
      <c r="CU149" s="881" t="n"/>
      <c r="CV149" s="881" t="n"/>
      <c r="CW149" s="881" t="n"/>
      <c r="CX149" s="881" t="n"/>
      <c r="CY149" s="881" t="n"/>
      <c r="CZ149" s="881" t="n"/>
      <c r="DA149" s="881" t="n"/>
      <c r="DB149" s="881" t="n"/>
      <c r="DC149" s="881" t="n"/>
      <c r="DD149" s="881" t="n"/>
      <c r="DE149" s="881" t="n"/>
      <c r="DF149" s="881" t="n"/>
      <c r="DG149" s="881" t="n"/>
      <c r="DH149" s="881" t="n"/>
      <c r="DI149" s="881" t="n"/>
      <c r="DJ149" s="881" t="n"/>
      <c r="DK149" s="881" t="n"/>
      <c r="DL149" s="881" t="n"/>
      <c r="DM149" s="881" t="n"/>
      <c r="DN149" s="882" t="n"/>
    </row>
    <row r="150" ht="13.5" customHeight="1" s="820">
      <c r="A150" s="361" t="n">
        <v>51</v>
      </c>
      <c r="B150" s="332" t="inlineStr">
        <is>
          <t>51.W／P装配孔 X=</t>
        </is>
      </c>
      <c r="C150" s="639" t="n">
        <v>1</v>
      </c>
      <c r="D150" s="639" t="inlineStr">
        <is>
          <t>X</t>
        </is>
      </c>
      <c r="E150" s="639" t="inlineStr">
        <is>
          <t>端面</t>
        </is>
      </c>
      <c r="F150" s="878" t="n">
        <v>124.5</v>
      </c>
      <c r="G150" s="22" t="n">
        <v>1</v>
      </c>
      <c r="H150" s="411" t="n">
        <v>0.7</v>
      </c>
      <c r="I150" s="412" t="n">
        <v>-0.3</v>
      </c>
      <c r="J150" s="879" t="n">
        <v>125.5</v>
      </c>
      <c r="K150" s="320" t="n">
        <v>125.759</v>
      </c>
      <c r="L150" s="22">
        <f>IF(G150=0,"",IF(J$8=J$7,IF(F150&gt;0,IF(C150=1,G150-ROUND(J150-K150,2),G150-ROUND(K150-J150,2)),IF(C150=1,G150-ROUND(K150-J150,2),G150-ROUND(J150-K150,2))),IF(J$8&lt;&gt;J$7,IF(F150&gt;0,IF(C150=1,ROUND(K150-J150,2),ROUND(J150-K150,2)),IF(C150=1,ROUND(J150-K150,2),ROUND(K150-J150,2))))))</f>
        <v/>
      </c>
      <c r="M150" s="200">
        <f>IF(COUNTBLANK(F150)=1,"",IF(C150=0,ROUND(K150-J150,2),IF(C150=1,IF(F150&gt;0,ROUND(K150-J150,2),ROUND(J150-K150,2)),IF(C150=2,IF(F150&gt;0,ROUND(J150-K150,2),ROUND(K150-J150,2))))))</f>
        <v/>
      </c>
      <c r="N150" s="200" t="n">
        <v>0.23</v>
      </c>
      <c r="O150" s="235">
        <f>IF(AND(H150&gt;=M150,M150&gt;=I150),"OK","NG")</f>
        <v/>
      </c>
      <c r="P150" s="151" t="n"/>
      <c r="Q150" s="145" t="n">
        <v>51</v>
      </c>
      <c r="R150" s="880">
        <f>IF(C150=0,F150,IF(F150&gt;0,IF(C150=1,F150+G150,F150-G150),IF(C150=1,F150-G150,F150+G150)))</f>
        <v/>
      </c>
      <c r="S150" s="320" t="n">
        <v>125.759</v>
      </c>
      <c r="T150" s="320" t="n">
        <v>125.729</v>
      </c>
      <c r="U150" s="881" t="n"/>
      <c r="V150" s="881" t="n"/>
      <c r="W150" s="881" t="n"/>
      <c r="X150" s="881" t="n"/>
      <c r="Y150" s="881" t="n"/>
      <c r="Z150" s="881" t="n"/>
      <c r="AA150" s="881" t="n"/>
      <c r="AB150" s="881" t="n"/>
      <c r="AC150" s="881" t="n"/>
      <c r="AD150" s="881" t="n"/>
      <c r="AE150" s="881" t="n"/>
      <c r="AF150" s="881" t="n"/>
      <c r="AG150" s="881" t="n"/>
      <c r="AH150" s="881" t="n"/>
      <c r="AI150" s="881" t="n"/>
      <c r="AJ150" s="881" t="n"/>
      <c r="AK150" s="881" t="n"/>
      <c r="AL150" s="881" t="n"/>
      <c r="AM150" s="881" t="n"/>
      <c r="AN150" s="881" t="n"/>
      <c r="AO150" s="881" t="n"/>
      <c r="AP150" s="881" t="n"/>
      <c r="AQ150" s="881" t="n"/>
      <c r="AR150" s="881" t="n"/>
      <c r="AS150" s="881" t="n"/>
      <c r="AT150" s="881" t="n"/>
      <c r="AU150" s="881" t="n"/>
      <c r="AV150" s="881" t="n"/>
      <c r="AW150" s="881" t="n"/>
      <c r="AX150" s="881" t="n"/>
      <c r="AY150" s="881" t="n"/>
      <c r="AZ150" s="881" t="n"/>
      <c r="BA150" s="881" t="n"/>
      <c r="BB150" s="881" t="n"/>
      <c r="BC150" s="881" t="n"/>
      <c r="BD150" s="881" t="n"/>
      <c r="BE150" s="881" t="n"/>
      <c r="BF150" s="881" t="n"/>
      <c r="BG150" s="881" t="n"/>
      <c r="BH150" s="881" t="n"/>
      <c r="BI150" s="881" t="n"/>
      <c r="BJ150" s="881" t="n"/>
      <c r="BK150" s="881" t="n"/>
      <c r="BL150" s="881" t="n"/>
      <c r="BM150" s="881" t="n"/>
      <c r="BN150" s="881" t="n"/>
      <c r="BO150" s="881" t="n"/>
      <c r="BP150" s="881" t="n"/>
      <c r="BQ150" s="881" t="n"/>
      <c r="BR150" s="881" t="n"/>
      <c r="BS150" s="881" t="n"/>
      <c r="BT150" s="881" t="n"/>
      <c r="BU150" s="881" t="n"/>
      <c r="BV150" s="881" t="n"/>
      <c r="BW150" s="881" t="n"/>
      <c r="BX150" s="881" t="n"/>
      <c r="BY150" s="881" t="n"/>
      <c r="BZ150" s="881" t="n"/>
      <c r="CA150" s="881" t="n"/>
      <c r="CB150" s="881" t="n"/>
      <c r="CC150" s="881" t="n"/>
      <c r="CD150" s="881" t="n"/>
      <c r="CE150" s="881" t="n"/>
      <c r="CF150" s="881" t="n"/>
      <c r="CG150" s="881" t="n"/>
      <c r="CH150" s="881" t="n"/>
      <c r="CI150" s="881" t="n"/>
      <c r="CJ150" s="881" t="n"/>
      <c r="CK150" s="881" t="n"/>
      <c r="CL150" s="881" t="n"/>
      <c r="CM150" s="881" t="n"/>
      <c r="CN150" s="881" t="n"/>
      <c r="CO150" s="881" t="n"/>
      <c r="CP150" s="881" t="n"/>
      <c r="CQ150" s="881" t="n"/>
      <c r="CR150" s="881" t="n"/>
      <c r="CS150" s="881" t="n"/>
      <c r="CT150" s="881" t="n"/>
      <c r="CU150" s="881" t="n"/>
      <c r="CV150" s="881" t="n"/>
      <c r="CW150" s="881" t="n"/>
      <c r="CX150" s="881" t="n"/>
      <c r="CY150" s="881" t="n"/>
      <c r="CZ150" s="881" t="n"/>
      <c r="DA150" s="881" t="n"/>
      <c r="DB150" s="881" t="n"/>
      <c r="DC150" s="881" t="n"/>
      <c r="DD150" s="881" t="n"/>
      <c r="DE150" s="881" t="n"/>
      <c r="DF150" s="881" t="n"/>
      <c r="DG150" s="881" t="n"/>
      <c r="DH150" s="881" t="n"/>
      <c r="DI150" s="881" t="n"/>
      <c r="DJ150" s="881" t="n"/>
      <c r="DK150" s="881" t="n"/>
      <c r="DL150" s="881" t="n"/>
      <c r="DM150" s="881" t="n"/>
      <c r="DN150" s="882" t="n"/>
    </row>
    <row r="151" ht="13.5" customHeight="1" s="820">
      <c r="A151" s="361" t="n">
        <v>52</v>
      </c>
      <c r="B151" s="332" t="inlineStr">
        <is>
          <t>52.AE搬送定位凸台 X=</t>
        </is>
      </c>
      <c r="C151" s="639" t="n">
        <v>1</v>
      </c>
      <c r="D151" s="639" t="inlineStr">
        <is>
          <t>X</t>
        </is>
      </c>
      <c r="E151" s="639" t="inlineStr">
        <is>
          <t>端面</t>
        </is>
      </c>
      <c r="F151" s="878" t="n">
        <v>122.5</v>
      </c>
      <c r="G151" s="22" t="n"/>
      <c r="H151" s="411" t="n">
        <v>0.7</v>
      </c>
      <c r="I151" s="412" t="n">
        <v>-0.3</v>
      </c>
      <c r="J151" s="879" t="n">
        <v>122.5</v>
      </c>
      <c r="K151" s="320" t="n">
        <v>122.635</v>
      </c>
      <c r="L151" s="22">
        <f>IF(G151=0,"",IF(J$8=J$7,IF(F151&gt;0,IF(C151=1,G151-ROUND(J151-K151,2),G151-ROUND(K151-J151,2)),IF(C151=1,G151-ROUND(K151-J151,2),G151-ROUND(J151-K151,2))),IF(J$8&lt;&gt;J$7,IF(F151&gt;0,IF(C151=1,ROUND(K151-J151,2),ROUND(J151-K151,2)),IF(C151=1,ROUND(J151-K151,2),ROUND(K151-J151,2))))))</f>
        <v/>
      </c>
      <c r="M151" s="200">
        <f>IF(COUNTBLANK(F151)=1,"",IF(C151=0,ROUND(K151-J151,2),IF(C151=1,IF(F151&gt;0,ROUND(K151-J151,2),ROUND(J151-K151,2)),IF(C151=2,IF(F151&gt;0,ROUND(J151-K151,2),ROUND(K151-J151,2))))))</f>
        <v/>
      </c>
      <c r="N151" s="200" t="n">
        <v>0.08</v>
      </c>
      <c r="O151" s="235">
        <f>IF(AND(H151&gt;=M151,M151&gt;=I151),"OK","NG")</f>
        <v/>
      </c>
      <c r="P151" s="151" t="n"/>
      <c r="Q151" s="145" t="n">
        <v>52</v>
      </c>
      <c r="R151" s="880">
        <f>IF(C151=0,F151,IF(F151&gt;0,IF(C151=1,F151+G151,F151-G151),IF(C151=1,F151-G151,F151+G151)))</f>
        <v/>
      </c>
      <c r="S151" s="320" t="n">
        <v>122.635</v>
      </c>
      <c r="T151" s="320" t="n">
        <v>122.576</v>
      </c>
      <c r="U151" s="881" t="n"/>
      <c r="V151" s="881" t="n"/>
      <c r="W151" s="881" t="n"/>
      <c r="X151" s="881" t="n"/>
      <c r="Y151" s="881" t="n"/>
      <c r="Z151" s="881" t="n"/>
      <c r="AA151" s="881" t="n"/>
      <c r="AB151" s="881" t="n"/>
      <c r="AC151" s="881" t="n"/>
      <c r="AD151" s="881" t="n"/>
      <c r="AE151" s="881" t="n"/>
      <c r="AF151" s="881" t="n"/>
      <c r="AG151" s="881" t="n"/>
      <c r="AH151" s="881" t="n"/>
      <c r="AI151" s="881" t="n"/>
      <c r="AJ151" s="881" t="n"/>
      <c r="AK151" s="881" t="n"/>
      <c r="AL151" s="881" t="n"/>
      <c r="AM151" s="881" t="n"/>
      <c r="AN151" s="881" t="n"/>
      <c r="AO151" s="881" t="n"/>
      <c r="AP151" s="881" t="n"/>
      <c r="AQ151" s="881" t="n"/>
      <c r="AR151" s="881" t="n"/>
      <c r="AS151" s="881" t="n"/>
      <c r="AT151" s="881" t="n"/>
      <c r="AU151" s="881" t="n"/>
      <c r="AV151" s="881" t="n"/>
      <c r="AW151" s="881" t="n"/>
      <c r="AX151" s="881" t="n"/>
      <c r="AY151" s="881" t="n"/>
      <c r="AZ151" s="881" t="n"/>
      <c r="BA151" s="881" t="n"/>
      <c r="BB151" s="881" t="n"/>
      <c r="BC151" s="881" t="n"/>
      <c r="BD151" s="881" t="n"/>
      <c r="BE151" s="881" t="n"/>
      <c r="BF151" s="881" t="n"/>
      <c r="BG151" s="881" t="n"/>
      <c r="BH151" s="881" t="n"/>
      <c r="BI151" s="881" t="n"/>
      <c r="BJ151" s="881" t="n"/>
      <c r="BK151" s="881" t="n"/>
      <c r="BL151" s="881" t="n"/>
      <c r="BM151" s="881" t="n"/>
      <c r="BN151" s="881" t="n"/>
      <c r="BO151" s="881" t="n"/>
      <c r="BP151" s="881" t="n"/>
      <c r="BQ151" s="881" t="n"/>
      <c r="BR151" s="881" t="n"/>
      <c r="BS151" s="881" t="n"/>
      <c r="BT151" s="881" t="n"/>
      <c r="BU151" s="881" t="n"/>
      <c r="BV151" s="881" t="n"/>
      <c r="BW151" s="881" t="n"/>
      <c r="BX151" s="881" t="n"/>
      <c r="BY151" s="881" t="n"/>
      <c r="BZ151" s="881" t="n"/>
      <c r="CA151" s="881" t="n"/>
      <c r="CB151" s="881" t="n"/>
      <c r="CC151" s="881" t="n"/>
      <c r="CD151" s="881" t="n"/>
      <c r="CE151" s="881" t="n"/>
      <c r="CF151" s="881" t="n"/>
      <c r="CG151" s="881" t="n"/>
      <c r="CH151" s="881" t="n"/>
      <c r="CI151" s="881" t="n"/>
      <c r="CJ151" s="881" t="n"/>
      <c r="CK151" s="881" t="n"/>
      <c r="CL151" s="881" t="n"/>
      <c r="CM151" s="881" t="n"/>
      <c r="CN151" s="881" t="n"/>
      <c r="CO151" s="881" t="n"/>
      <c r="CP151" s="881" t="n"/>
      <c r="CQ151" s="881" t="n"/>
      <c r="CR151" s="881" t="n"/>
      <c r="CS151" s="881" t="n"/>
      <c r="CT151" s="881" t="n"/>
      <c r="CU151" s="881" t="n"/>
      <c r="CV151" s="881" t="n"/>
      <c r="CW151" s="881" t="n"/>
      <c r="CX151" s="881" t="n"/>
      <c r="CY151" s="881" t="n"/>
      <c r="CZ151" s="881" t="n"/>
      <c r="DA151" s="881" t="n"/>
      <c r="DB151" s="881" t="n"/>
      <c r="DC151" s="881" t="n"/>
      <c r="DD151" s="881" t="n"/>
      <c r="DE151" s="881" t="n"/>
      <c r="DF151" s="881" t="n"/>
      <c r="DG151" s="881" t="n"/>
      <c r="DH151" s="881" t="n"/>
      <c r="DI151" s="881" t="n"/>
      <c r="DJ151" s="881" t="n"/>
      <c r="DK151" s="881" t="n"/>
      <c r="DL151" s="881" t="n"/>
      <c r="DM151" s="881" t="n"/>
      <c r="DN151" s="882" t="n"/>
    </row>
    <row r="152" ht="13.5" customHeight="1" s="820">
      <c r="A152" s="361" t="n">
        <v>53</v>
      </c>
      <c r="B152" s="332" t="inlineStr">
        <is>
          <t>53.压缩机装配孔 X=</t>
        </is>
      </c>
      <c r="C152" s="639" t="n">
        <v>1</v>
      </c>
      <c r="D152" s="639" t="inlineStr">
        <is>
          <t>X</t>
        </is>
      </c>
      <c r="E152" s="639" t="inlineStr">
        <is>
          <t>端面</t>
        </is>
      </c>
      <c r="F152" s="878" t="n">
        <v>124.8</v>
      </c>
      <c r="G152" s="22" t="n">
        <v>1</v>
      </c>
      <c r="H152" s="411" t="n">
        <v>0.7</v>
      </c>
      <c r="I152" s="412" t="n">
        <v>-0.3</v>
      </c>
      <c r="J152" s="879" t="n">
        <v>125.8</v>
      </c>
      <c r="K152" s="320" t="n">
        <v>125.872</v>
      </c>
      <c r="L152" s="22">
        <f>IF(G152=0,"",IF(J$8=J$7,IF(F152&gt;0,IF(C152=1,G152-ROUND(J152-K152,2),G152-ROUND(K152-J152,2)),IF(C152=1,G152-ROUND(K152-J152,2),G152-ROUND(J152-K152,2))),IF(J$8&lt;&gt;J$7,IF(F152&gt;0,IF(C152=1,ROUND(K152-J152,2),ROUND(J152-K152,2)),IF(C152=1,ROUND(J152-K152,2),ROUND(K152-J152,2))))))</f>
        <v/>
      </c>
      <c r="M152" s="200">
        <f>IF(COUNTBLANK(F152)=1,"",IF(C152=0,ROUND(K152-J152,2),IF(C152=1,IF(F152&gt;0,ROUND(K152-J152,2),ROUND(J152-K152,2)),IF(C152=2,IF(F152&gt;0,ROUND(J152-K152,2),ROUND(K152-J152,2))))))</f>
        <v/>
      </c>
      <c r="N152" s="200" t="n">
        <v>-0.01</v>
      </c>
      <c r="O152" s="235">
        <f>IF(AND(H152&gt;=M152,M152&gt;=I152),"OK","NG")</f>
        <v/>
      </c>
      <c r="P152" s="151" t="n"/>
      <c r="Q152" s="145" t="n">
        <v>53</v>
      </c>
      <c r="R152" s="880">
        <f>IF(C152=0,F152,IF(F152&gt;0,IF(C152=1,F152+G152,F152-G152),IF(C152=1,F152-G152,F152+G152)))</f>
        <v/>
      </c>
      <c r="S152" s="320" t="n">
        <v>125.872</v>
      </c>
      <c r="T152" s="320" t="n">
        <v>125.787</v>
      </c>
      <c r="U152" s="881" t="n"/>
      <c r="V152" s="881" t="n"/>
      <c r="W152" s="881" t="n"/>
      <c r="X152" s="881" t="n"/>
      <c r="Y152" s="881" t="n"/>
      <c r="Z152" s="881" t="n"/>
      <c r="AA152" s="881" t="n"/>
      <c r="AB152" s="881" t="n"/>
      <c r="AC152" s="881" t="n"/>
      <c r="AD152" s="881" t="n"/>
      <c r="AE152" s="881" t="n"/>
      <c r="AF152" s="881" t="n"/>
      <c r="AG152" s="881" t="n"/>
      <c r="AH152" s="881" t="n"/>
      <c r="AI152" s="881" t="n"/>
      <c r="AJ152" s="881" t="n"/>
      <c r="AK152" s="881" t="n"/>
      <c r="AL152" s="881" t="n"/>
      <c r="AM152" s="881" t="n"/>
      <c r="AN152" s="881" t="n"/>
      <c r="AO152" s="881" t="n"/>
      <c r="AP152" s="881" t="n"/>
      <c r="AQ152" s="881" t="n"/>
      <c r="AR152" s="881" t="n"/>
      <c r="AS152" s="881" t="n"/>
      <c r="AT152" s="881" t="n"/>
      <c r="AU152" s="881" t="n"/>
      <c r="AV152" s="881" t="n"/>
      <c r="AW152" s="881" t="n"/>
      <c r="AX152" s="881" t="n"/>
      <c r="AY152" s="881" t="n"/>
      <c r="AZ152" s="881" t="n"/>
      <c r="BA152" s="881" t="n"/>
      <c r="BB152" s="881" t="n"/>
      <c r="BC152" s="881" t="n"/>
      <c r="BD152" s="881" t="n"/>
      <c r="BE152" s="881" t="n"/>
      <c r="BF152" s="881" t="n"/>
      <c r="BG152" s="881" t="n"/>
      <c r="BH152" s="881" t="n"/>
      <c r="BI152" s="881" t="n"/>
      <c r="BJ152" s="881" t="n"/>
      <c r="BK152" s="881" t="n"/>
      <c r="BL152" s="881" t="n"/>
      <c r="BM152" s="881" t="n"/>
      <c r="BN152" s="881" t="n"/>
      <c r="BO152" s="881" t="n"/>
      <c r="BP152" s="881" t="n"/>
      <c r="BQ152" s="881" t="n"/>
      <c r="BR152" s="881" t="n"/>
      <c r="BS152" s="881" t="n"/>
      <c r="BT152" s="881" t="n"/>
      <c r="BU152" s="881" t="n"/>
      <c r="BV152" s="881" t="n"/>
      <c r="BW152" s="881" t="n"/>
      <c r="BX152" s="881" t="n"/>
      <c r="BY152" s="881" t="n"/>
      <c r="BZ152" s="881" t="n"/>
      <c r="CA152" s="881" t="n"/>
      <c r="CB152" s="881" t="n"/>
      <c r="CC152" s="881" t="n"/>
      <c r="CD152" s="881" t="n"/>
      <c r="CE152" s="881" t="n"/>
      <c r="CF152" s="881" t="n"/>
      <c r="CG152" s="881" t="n"/>
      <c r="CH152" s="881" t="n"/>
      <c r="CI152" s="881" t="n"/>
      <c r="CJ152" s="881" t="n"/>
      <c r="CK152" s="881" t="n"/>
      <c r="CL152" s="881" t="n"/>
      <c r="CM152" s="881" t="n"/>
      <c r="CN152" s="881" t="n"/>
      <c r="CO152" s="881" t="n"/>
      <c r="CP152" s="881" t="n"/>
      <c r="CQ152" s="881" t="n"/>
      <c r="CR152" s="881" t="n"/>
      <c r="CS152" s="881" t="n"/>
      <c r="CT152" s="881" t="n"/>
      <c r="CU152" s="881" t="n"/>
      <c r="CV152" s="881" t="n"/>
      <c r="CW152" s="881" t="n"/>
      <c r="CX152" s="881" t="n"/>
      <c r="CY152" s="881" t="n"/>
      <c r="CZ152" s="881" t="n"/>
      <c r="DA152" s="881" t="n"/>
      <c r="DB152" s="881" t="n"/>
      <c r="DC152" s="881" t="n"/>
      <c r="DD152" s="881" t="n"/>
      <c r="DE152" s="881" t="n"/>
      <c r="DF152" s="881" t="n"/>
      <c r="DG152" s="881" t="n"/>
      <c r="DH152" s="881" t="n"/>
      <c r="DI152" s="881" t="n"/>
      <c r="DJ152" s="881" t="n"/>
      <c r="DK152" s="881" t="n"/>
      <c r="DL152" s="881" t="n"/>
      <c r="DM152" s="881" t="n"/>
      <c r="DN152" s="882" t="n"/>
    </row>
    <row r="153" ht="13.5" customHeight="1" s="820">
      <c r="A153" s="361" t="n">
        <v>54</v>
      </c>
      <c r="B153" s="332" t="inlineStr">
        <is>
          <t>54.W／P装配孔 X=</t>
        </is>
      </c>
      <c r="C153" s="639" t="n">
        <v>1</v>
      </c>
      <c r="D153" s="639" t="inlineStr">
        <is>
          <t>X</t>
        </is>
      </c>
      <c r="E153" s="639" t="inlineStr">
        <is>
          <t>端面</t>
        </is>
      </c>
      <c r="F153" s="878" t="n">
        <v>124.5</v>
      </c>
      <c r="G153" s="22" t="n">
        <v>1</v>
      </c>
      <c r="H153" s="411" t="n">
        <v>0.7</v>
      </c>
      <c r="I153" s="412" t="n">
        <v>-0.3</v>
      </c>
      <c r="J153" s="879" t="n">
        <v>125.5</v>
      </c>
      <c r="K153" s="320" t="n">
        <v>126.03</v>
      </c>
      <c r="L153" s="22">
        <f>IF(G153=0,"",IF(J$8=J$7,IF(F153&gt;0,IF(C153=1,G153-ROUND(J153-K153,2),G153-ROUND(K153-J153,2)),IF(C153=1,G153-ROUND(K153-J153,2),G153-ROUND(J153-K153,2))),IF(J$8&lt;&gt;J$7,IF(F153&gt;0,IF(C153=1,ROUND(K153-J153,2),ROUND(J153-K153,2)),IF(C153=1,ROUND(J153-K153,2),ROUND(K153-J153,2))))))</f>
        <v/>
      </c>
      <c r="M153" s="200">
        <f>IF(COUNTBLANK(F153)=1,"",IF(C153=0,ROUND(K153-J153,2),IF(C153=1,IF(F153&gt;0,ROUND(K153-J153,2),ROUND(J153-K153,2)),IF(C153=2,IF(F153&gt;0,ROUND(J153-K153,2),ROUND(K153-J153,2))))))</f>
        <v/>
      </c>
      <c r="N153" s="200" t="n">
        <v>0.49</v>
      </c>
      <c r="O153" s="235">
        <f>IF(AND(H153&gt;=M153,M153&gt;=I153),"OK","NG")</f>
        <v/>
      </c>
      <c r="P153" s="151" t="n"/>
      <c r="Q153" s="145" t="n">
        <v>54</v>
      </c>
      <c r="R153" s="880">
        <f>IF(C153=0,F153,IF(F153&gt;0,IF(C153=1,F153+G153,F153-G153),IF(C153=1,F153-G153,F153+G153)))</f>
        <v/>
      </c>
      <c r="S153" s="320" t="n">
        <v>126.03</v>
      </c>
      <c r="T153" s="320" t="n">
        <v>125.987</v>
      </c>
      <c r="U153" s="881" t="n"/>
      <c r="V153" s="881" t="n"/>
      <c r="W153" s="881" t="n"/>
      <c r="X153" s="881" t="n"/>
      <c r="Y153" s="881" t="n"/>
      <c r="Z153" s="881" t="n"/>
      <c r="AA153" s="881" t="n"/>
      <c r="AB153" s="881" t="n"/>
      <c r="AC153" s="881" t="n"/>
      <c r="AD153" s="881" t="n"/>
      <c r="AE153" s="881" t="n"/>
      <c r="AF153" s="881" t="n"/>
      <c r="AG153" s="881" t="n"/>
      <c r="AH153" s="881" t="n"/>
      <c r="AI153" s="881" t="n"/>
      <c r="AJ153" s="881" t="n"/>
      <c r="AK153" s="881" t="n"/>
      <c r="AL153" s="881" t="n"/>
      <c r="AM153" s="881" t="n"/>
      <c r="AN153" s="881" t="n"/>
      <c r="AO153" s="881" t="n"/>
      <c r="AP153" s="881" t="n"/>
      <c r="AQ153" s="881" t="n"/>
      <c r="AR153" s="881" t="n"/>
      <c r="AS153" s="881" t="n"/>
      <c r="AT153" s="881" t="n"/>
      <c r="AU153" s="881" t="n"/>
      <c r="AV153" s="881" t="n"/>
      <c r="AW153" s="881" t="n"/>
      <c r="AX153" s="881" t="n"/>
      <c r="AY153" s="881" t="n"/>
      <c r="AZ153" s="881" t="n"/>
      <c r="BA153" s="881" t="n"/>
      <c r="BB153" s="881" t="n"/>
      <c r="BC153" s="881" t="n"/>
      <c r="BD153" s="881" t="n"/>
      <c r="BE153" s="881" t="n"/>
      <c r="BF153" s="881" t="n"/>
      <c r="BG153" s="881" t="n"/>
      <c r="BH153" s="881" t="n"/>
      <c r="BI153" s="881" t="n"/>
      <c r="BJ153" s="881" t="n"/>
      <c r="BK153" s="881" t="n"/>
      <c r="BL153" s="881" t="n"/>
      <c r="BM153" s="881" t="n"/>
      <c r="BN153" s="881" t="n"/>
      <c r="BO153" s="881" t="n"/>
      <c r="BP153" s="881" t="n"/>
      <c r="BQ153" s="881" t="n"/>
      <c r="BR153" s="881" t="n"/>
      <c r="BS153" s="881" t="n"/>
      <c r="BT153" s="881" t="n"/>
      <c r="BU153" s="881" t="n"/>
      <c r="BV153" s="881" t="n"/>
      <c r="BW153" s="881" t="n"/>
      <c r="BX153" s="881" t="n"/>
      <c r="BY153" s="881" t="n"/>
      <c r="BZ153" s="881" t="n"/>
      <c r="CA153" s="881" t="n"/>
      <c r="CB153" s="881" t="n"/>
      <c r="CC153" s="881" t="n"/>
      <c r="CD153" s="881" t="n"/>
      <c r="CE153" s="881" t="n"/>
      <c r="CF153" s="881" t="n"/>
      <c r="CG153" s="881" t="n"/>
      <c r="CH153" s="881" t="n"/>
      <c r="CI153" s="881" t="n"/>
      <c r="CJ153" s="881" t="n"/>
      <c r="CK153" s="881" t="n"/>
      <c r="CL153" s="881" t="n"/>
      <c r="CM153" s="881" t="n"/>
      <c r="CN153" s="881" t="n"/>
      <c r="CO153" s="881" t="n"/>
      <c r="CP153" s="881" t="n"/>
      <c r="CQ153" s="881" t="n"/>
      <c r="CR153" s="881" t="n"/>
      <c r="CS153" s="881" t="n"/>
      <c r="CT153" s="881" t="n"/>
      <c r="CU153" s="881" t="n"/>
      <c r="CV153" s="881" t="n"/>
      <c r="CW153" s="881" t="n"/>
      <c r="CX153" s="881" t="n"/>
      <c r="CY153" s="881" t="n"/>
      <c r="CZ153" s="881" t="n"/>
      <c r="DA153" s="881" t="n"/>
      <c r="DB153" s="881" t="n"/>
      <c r="DC153" s="881" t="n"/>
      <c r="DD153" s="881" t="n"/>
      <c r="DE153" s="881" t="n"/>
      <c r="DF153" s="881" t="n"/>
      <c r="DG153" s="881" t="n"/>
      <c r="DH153" s="881" t="n"/>
      <c r="DI153" s="881" t="n"/>
      <c r="DJ153" s="881" t="n"/>
      <c r="DK153" s="881" t="n"/>
      <c r="DL153" s="881" t="n"/>
      <c r="DM153" s="881" t="n"/>
      <c r="DN153" s="882" t="n"/>
    </row>
    <row r="154" ht="13.5" customHeight="1" s="820">
      <c r="A154" s="361" t="n">
        <v>55</v>
      </c>
      <c r="B154" s="332" t="inlineStr">
        <is>
          <t>55.AE搬送定位凸台 X=</t>
        </is>
      </c>
      <c r="C154" s="639" t="n">
        <v>1</v>
      </c>
      <c r="D154" s="639" t="inlineStr">
        <is>
          <t>X</t>
        </is>
      </c>
      <c r="E154" s="639" t="inlineStr">
        <is>
          <t>端面</t>
        </is>
      </c>
      <c r="F154" s="878" t="n">
        <v>123.5</v>
      </c>
      <c r="G154" s="22" t="n">
        <v>1</v>
      </c>
      <c r="H154" s="411" t="n">
        <v>0.7</v>
      </c>
      <c r="I154" s="412" t="n">
        <v>-0.3</v>
      </c>
      <c r="J154" s="879" t="n">
        <v>124.5</v>
      </c>
      <c r="K154" s="320" t="n">
        <v>124.651</v>
      </c>
      <c r="L154" s="22">
        <f>IF(G154=0,"",IF(J$8=J$7,IF(F154&gt;0,IF(C154=1,G154-ROUND(J154-K154,2),G154-ROUND(K154-J154,2)),IF(C154=1,G154-ROUND(K154-J154,2),G154-ROUND(J154-K154,2))),IF(J$8&lt;&gt;J$7,IF(F154&gt;0,IF(C154=1,ROUND(K154-J154,2),ROUND(J154-K154,2)),IF(C154=1,ROUND(J154-K154,2),ROUND(K154-J154,2))))))</f>
        <v/>
      </c>
      <c r="M154" s="200">
        <f>IF(COUNTBLANK(F154)=1,"",IF(C154=0,ROUND(K154-J154,2),IF(C154=1,IF(F154&gt;0,ROUND(K154-J154,2),ROUND(J154-K154,2)),IF(C154=2,IF(F154&gt;0,ROUND(J154-K154,2),ROUND(K154-J154,2))))))</f>
        <v/>
      </c>
      <c r="N154" s="200" t="n">
        <v>0.12</v>
      </c>
      <c r="O154" s="235">
        <f>IF(AND(H154&gt;=M154,M154&gt;=I154),"OK","NG")</f>
        <v/>
      </c>
      <c r="P154" s="151" t="n"/>
      <c r="Q154" s="145" t="n">
        <v>55</v>
      </c>
      <c r="R154" s="880">
        <f>IF(C154=0,F154,IF(F154&gt;0,IF(C154=1,F154+G154,F154-G154),IF(C154=1,F154-G154,F154+G154)))</f>
        <v/>
      </c>
      <c r="S154" s="320" t="n">
        <v>124.651</v>
      </c>
      <c r="T154" s="320" t="n">
        <v>124.618</v>
      </c>
      <c r="U154" s="881" t="n"/>
      <c r="V154" s="881" t="n"/>
      <c r="W154" s="881" t="n"/>
      <c r="X154" s="881" t="n"/>
      <c r="Y154" s="881" t="n"/>
      <c r="Z154" s="881" t="n"/>
      <c r="AA154" s="881" t="n"/>
      <c r="AB154" s="881" t="n"/>
      <c r="AC154" s="881" t="n"/>
      <c r="AD154" s="881" t="n"/>
      <c r="AE154" s="881" t="n"/>
      <c r="AF154" s="881" t="n"/>
      <c r="AG154" s="881" t="n"/>
      <c r="AH154" s="881" t="n"/>
      <c r="AI154" s="881" t="n"/>
      <c r="AJ154" s="881" t="n"/>
      <c r="AK154" s="881" t="n"/>
      <c r="AL154" s="881" t="n"/>
      <c r="AM154" s="881" t="n"/>
      <c r="AN154" s="881" t="n"/>
      <c r="AO154" s="881" t="n"/>
      <c r="AP154" s="881" t="n"/>
      <c r="AQ154" s="881" t="n"/>
      <c r="AR154" s="881" t="n"/>
      <c r="AS154" s="881" t="n"/>
      <c r="AT154" s="881" t="n"/>
      <c r="AU154" s="881" t="n"/>
      <c r="AV154" s="881" t="n"/>
      <c r="AW154" s="881" t="n"/>
      <c r="AX154" s="881" t="n"/>
      <c r="AY154" s="881" t="n"/>
      <c r="AZ154" s="881" t="n"/>
      <c r="BA154" s="881" t="n"/>
      <c r="BB154" s="881" t="n"/>
      <c r="BC154" s="881" t="n"/>
      <c r="BD154" s="881" t="n"/>
      <c r="BE154" s="881" t="n"/>
      <c r="BF154" s="881" t="n"/>
      <c r="BG154" s="881" t="n"/>
      <c r="BH154" s="881" t="n"/>
      <c r="BI154" s="881" t="n"/>
      <c r="BJ154" s="881" t="n"/>
      <c r="BK154" s="881" t="n"/>
      <c r="BL154" s="881" t="n"/>
      <c r="BM154" s="881" t="n"/>
      <c r="BN154" s="881" t="n"/>
      <c r="BO154" s="881" t="n"/>
      <c r="BP154" s="881" t="n"/>
      <c r="BQ154" s="881" t="n"/>
      <c r="BR154" s="881" t="n"/>
      <c r="BS154" s="881" t="n"/>
      <c r="BT154" s="881" t="n"/>
      <c r="BU154" s="881" t="n"/>
      <c r="BV154" s="881" t="n"/>
      <c r="BW154" s="881" t="n"/>
      <c r="BX154" s="881" t="n"/>
      <c r="BY154" s="881" t="n"/>
      <c r="BZ154" s="881" t="n"/>
      <c r="CA154" s="881" t="n"/>
      <c r="CB154" s="881" t="n"/>
      <c r="CC154" s="881" t="n"/>
      <c r="CD154" s="881" t="n"/>
      <c r="CE154" s="881" t="n"/>
      <c r="CF154" s="881" t="n"/>
      <c r="CG154" s="881" t="n"/>
      <c r="CH154" s="881" t="n"/>
      <c r="CI154" s="881" t="n"/>
      <c r="CJ154" s="881" t="n"/>
      <c r="CK154" s="881" t="n"/>
      <c r="CL154" s="881" t="n"/>
      <c r="CM154" s="881" t="n"/>
      <c r="CN154" s="881" t="n"/>
      <c r="CO154" s="881" t="n"/>
      <c r="CP154" s="881" t="n"/>
      <c r="CQ154" s="881" t="n"/>
      <c r="CR154" s="881" t="n"/>
      <c r="CS154" s="881" t="n"/>
      <c r="CT154" s="881" t="n"/>
      <c r="CU154" s="881" t="n"/>
      <c r="CV154" s="881" t="n"/>
      <c r="CW154" s="881" t="n"/>
      <c r="CX154" s="881" t="n"/>
      <c r="CY154" s="881" t="n"/>
      <c r="CZ154" s="881" t="n"/>
      <c r="DA154" s="881" t="n"/>
      <c r="DB154" s="881" t="n"/>
      <c r="DC154" s="881" t="n"/>
      <c r="DD154" s="881" t="n"/>
      <c r="DE154" s="881" t="n"/>
      <c r="DF154" s="881" t="n"/>
      <c r="DG154" s="881" t="n"/>
      <c r="DH154" s="881" t="n"/>
      <c r="DI154" s="881" t="n"/>
      <c r="DJ154" s="881" t="n"/>
      <c r="DK154" s="881" t="n"/>
      <c r="DL154" s="881" t="n"/>
      <c r="DM154" s="881" t="n"/>
      <c r="DN154" s="882" t="n"/>
    </row>
    <row r="155" ht="13.5" customHeight="1" s="820">
      <c r="A155" s="361" t="n">
        <v>56</v>
      </c>
      <c r="B155" s="332" t="inlineStr">
        <is>
          <t>56.W／P装配面 X=</t>
        </is>
      </c>
      <c r="C155" s="639" t="n">
        <v>1</v>
      </c>
      <c r="D155" s="639" t="inlineStr">
        <is>
          <t>X</t>
        </is>
      </c>
      <c r="E155" s="639" t="inlineStr">
        <is>
          <t>端面</t>
        </is>
      </c>
      <c r="F155" s="878" t="n">
        <v>91</v>
      </c>
      <c r="G155" s="22" t="n">
        <v>0.75</v>
      </c>
      <c r="H155" s="411" t="n">
        <v>0.7</v>
      </c>
      <c r="I155" s="412" t="n">
        <v>-0.2</v>
      </c>
      <c r="J155" s="879" t="n">
        <v>91.75</v>
      </c>
      <c r="K155" s="320" t="n">
        <v>92.61</v>
      </c>
      <c r="L155" s="22">
        <f>IF(G155=0,"",IF(J$8=J$7,IF(F155&gt;0,IF(C155=1,G155-ROUND(J155-K155,2),G155-ROUND(K155-J155,2)),IF(C155=1,G155-ROUND(K155-J155,2),G155-ROUND(J155-K155,2))),IF(J$8&lt;&gt;J$7,IF(F155&gt;0,IF(C155=1,ROUND(K155-J155,2),ROUND(J155-K155,2)),IF(C155=1,ROUND(J155-K155,2),ROUND(K155-J155,2))))))</f>
        <v/>
      </c>
      <c r="M155" s="200">
        <f>IF(COUNTBLANK(F155)=1,"",IF(C155=0,ROUND(K155-J155,2),IF(C155=1,IF(F155&gt;0,ROUND(K155-J155,2),ROUND(J155-K155,2)),IF(C155=2,IF(F155&gt;0,ROUND(J155-K155,2),ROUND(K155-J155,2))))))</f>
        <v/>
      </c>
      <c r="N155" s="200" t="n">
        <v>0.87</v>
      </c>
      <c r="O155" s="235">
        <f>IF(AND(H155&gt;=M155,M155&gt;=I155),"OK","NG")</f>
        <v/>
      </c>
      <c r="P155" s="151" t="n"/>
      <c r="Q155" s="145" t="n">
        <v>56</v>
      </c>
      <c r="R155" s="880">
        <f>IF(C155=0,F155,IF(F155&gt;0,IF(C155=1,F155+G155,F155-G155),IF(C155=1,F155-G155,F155+G155)))</f>
        <v/>
      </c>
      <c r="S155" s="320" t="n">
        <v>92.61</v>
      </c>
      <c r="T155" s="320" t="n">
        <v>92.623</v>
      </c>
      <c r="U155" s="881" t="n"/>
      <c r="V155" s="881" t="n"/>
      <c r="W155" s="881" t="n"/>
      <c r="X155" s="881" t="n"/>
      <c r="Y155" s="881" t="n"/>
      <c r="Z155" s="881" t="n"/>
      <c r="AA155" s="881" t="n"/>
      <c r="AB155" s="881" t="n"/>
      <c r="AC155" s="881" t="n"/>
      <c r="AD155" s="881" t="n"/>
      <c r="AE155" s="881" t="n"/>
      <c r="AF155" s="881" t="n"/>
      <c r="AG155" s="881" t="n"/>
      <c r="AH155" s="881" t="n"/>
      <c r="AI155" s="881" t="n"/>
      <c r="AJ155" s="881" t="n"/>
      <c r="AK155" s="881" t="n"/>
      <c r="AL155" s="881" t="n"/>
      <c r="AM155" s="881" t="n"/>
      <c r="AN155" s="881" t="n"/>
      <c r="AO155" s="881" t="n"/>
      <c r="AP155" s="881" t="n"/>
      <c r="AQ155" s="881" t="n"/>
      <c r="AR155" s="881" t="n"/>
      <c r="AS155" s="881" t="n"/>
      <c r="AT155" s="881" t="n"/>
      <c r="AU155" s="881" t="n"/>
      <c r="AV155" s="881" t="n"/>
      <c r="AW155" s="881" t="n"/>
      <c r="AX155" s="881" t="n"/>
      <c r="AY155" s="881" t="n"/>
      <c r="AZ155" s="881" t="n"/>
      <c r="BA155" s="881" t="n"/>
      <c r="BB155" s="881" t="n"/>
      <c r="BC155" s="881" t="n"/>
      <c r="BD155" s="881" t="n"/>
      <c r="BE155" s="881" t="n"/>
      <c r="BF155" s="881" t="n"/>
      <c r="BG155" s="881" t="n"/>
      <c r="BH155" s="881" t="n"/>
      <c r="BI155" s="881" t="n"/>
      <c r="BJ155" s="881" t="n"/>
      <c r="BK155" s="881" t="n"/>
      <c r="BL155" s="881" t="n"/>
      <c r="BM155" s="881" t="n"/>
      <c r="BN155" s="881" t="n"/>
      <c r="BO155" s="881" t="n"/>
      <c r="BP155" s="881" t="n"/>
      <c r="BQ155" s="881" t="n"/>
      <c r="BR155" s="881" t="n"/>
      <c r="BS155" s="881" t="n"/>
      <c r="BT155" s="881" t="n"/>
      <c r="BU155" s="881" t="n"/>
      <c r="BV155" s="881" t="n"/>
      <c r="BW155" s="881" t="n"/>
      <c r="BX155" s="881" t="n"/>
      <c r="BY155" s="881" t="n"/>
      <c r="BZ155" s="881" t="n"/>
      <c r="CA155" s="881" t="n"/>
      <c r="CB155" s="881" t="n"/>
      <c r="CC155" s="881" t="n"/>
      <c r="CD155" s="881" t="n"/>
      <c r="CE155" s="881" t="n"/>
      <c r="CF155" s="881" t="n"/>
      <c r="CG155" s="881" t="n"/>
      <c r="CH155" s="881" t="n"/>
      <c r="CI155" s="881" t="n"/>
      <c r="CJ155" s="881" t="n"/>
      <c r="CK155" s="881" t="n"/>
      <c r="CL155" s="881" t="n"/>
      <c r="CM155" s="881" t="n"/>
      <c r="CN155" s="881" t="n"/>
      <c r="CO155" s="881" t="n"/>
      <c r="CP155" s="881" t="n"/>
      <c r="CQ155" s="881" t="n"/>
      <c r="CR155" s="881" t="n"/>
      <c r="CS155" s="881" t="n"/>
      <c r="CT155" s="881" t="n"/>
      <c r="CU155" s="881" t="n"/>
      <c r="CV155" s="881" t="n"/>
      <c r="CW155" s="881" t="n"/>
      <c r="CX155" s="881" t="n"/>
      <c r="CY155" s="881" t="n"/>
      <c r="CZ155" s="881" t="n"/>
      <c r="DA155" s="881" t="n"/>
      <c r="DB155" s="881" t="n"/>
      <c r="DC155" s="881" t="n"/>
      <c r="DD155" s="881" t="n"/>
      <c r="DE155" s="881" t="n"/>
      <c r="DF155" s="881" t="n"/>
      <c r="DG155" s="881" t="n"/>
      <c r="DH155" s="881" t="n"/>
      <c r="DI155" s="881" t="n"/>
      <c r="DJ155" s="881" t="n"/>
      <c r="DK155" s="881" t="n"/>
      <c r="DL155" s="881" t="n"/>
      <c r="DM155" s="881" t="n"/>
      <c r="DN155" s="882" t="n"/>
    </row>
    <row r="156" ht="13.5" customHeight="1" s="820">
      <c r="A156" s="361" t="n">
        <v>57</v>
      </c>
      <c r="B156" s="332" t="inlineStr">
        <is>
          <t>57.W／P装配面 X=</t>
        </is>
      </c>
      <c r="C156" s="639" t="n">
        <v>1</v>
      </c>
      <c r="D156" s="639" t="inlineStr">
        <is>
          <t>X</t>
        </is>
      </c>
      <c r="E156" s="639" t="inlineStr">
        <is>
          <t>端面</t>
        </is>
      </c>
      <c r="F156" s="878" t="n">
        <v>91</v>
      </c>
      <c r="G156" s="22" t="n">
        <v>0.75</v>
      </c>
      <c r="H156" s="411" t="n">
        <v>0.7</v>
      </c>
      <c r="I156" s="412" t="n">
        <v>-0.2</v>
      </c>
      <c r="J156" s="879" t="n">
        <v>91.75</v>
      </c>
      <c r="K156" s="320" t="n">
        <v>92.318</v>
      </c>
      <c r="L156" s="22">
        <f>IF(G156=0,"",IF(J$8=J$7,IF(F156&gt;0,IF(C156=1,G156-ROUND(J156-K156,2),G156-ROUND(K156-J156,2)),IF(C156=1,G156-ROUND(K156-J156,2),G156-ROUND(J156-K156,2))),IF(J$8&lt;&gt;J$7,IF(F156&gt;0,IF(C156=1,ROUND(K156-J156,2),ROUND(J156-K156,2)),IF(C156=1,ROUND(J156-K156,2),ROUND(K156-J156,2))))))</f>
        <v/>
      </c>
      <c r="M156" s="200">
        <f>IF(COUNTBLANK(F156)=1,"",IF(C156=0,ROUND(K156-J156,2),IF(C156=1,IF(F156&gt;0,ROUND(K156-J156,2),ROUND(J156-K156,2)),IF(C156=2,IF(F156&gt;0,ROUND(J156-K156,2),ROUND(K156-J156,2))))))</f>
        <v/>
      </c>
      <c r="N156" s="200" t="n">
        <v>0.59</v>
      </c>
      <c r="O156" s="235">
        <f>IF(AND(H156&gt;=M156,M156&gt;=I156),"OK","NG")</f>
        <v/>
      </c>
      <c r="P156" s="151" t="n"/>
      <c r="Q156" s="145" t="n">
        <v>57</v>
      </c>
      <c r="R156" s="880">
        <f>IF(C156=0,F156,IF(F156&gt;0,IF(C156=1,F156+G156,F156-G156),IF(C156=1,F156-G156,F156+G156)))</f>
        <v/>
      </c>
      <c r="S156" s="320" t="n">
        <v>92.318</v>
      </c>
      <c r="T156" s="320" t="n">
        <v>92.345</v>
      </c>
      <c r="U156" s="881" t="n"/>
      <c r="V156" s="881" t="n"/>
      <c r="W156" s="881" t="n"/>
      <c r="X156" s="881" t="n"/>
      <c r="Y156" s="881" t="n"/>
      <c r="Z156" s="881" t="n"/>
      <c r="AA156" s="881" t="n"/>
      <c r="AB156" s="881" t="n"/>
      <c r="AC156" s="881" t="n"/>
      <c r="AD156" s="881" t="n"/>
      <c r="AE156" s="881" t="n"/>
      <c r="AF156" s="881" t="n"/>
      <c r="AG156" s="881" t="n"/>
      <c r="AH156" s="881" t="n"/>
      <c r="AI156" s="881" t="n"/>
      <c r="AJ156" s="881" t="n"/>
      <c r="AK156" s="881" t="n"/>
      <c r="AL156" s="881" t="n"/>
      <c r="AM156" s="881" t="n"/>
      <c r="AN156" s="881" t="n"/>
      <c r="AO156" s="881" t="n"/>
      <c r="AP156" s="881" t="n"/>
      <c r="AQ156" s="881" t="n"/>
      <c r="AR156" s="881" t="n"/>
      <c r="AS156" s="881" t="n"/>
      <c r="AT156" s="881" t="n"/>
      <c r="AU156" s="881" t="n"/>
      <c r="AV156" s="881" t="n"/>
      <c r="AW156" s="881" t="n"/>
      <c r="AX156" s="881" t="n"/>
      <c r="AY156" s="881" t="n"/>
      <c r="AZ156" s="881" t="n"/>
      <c r="BA156" s="881" t="n"/>
      <c r="BB156" s="881" t="n"/>
      <c r="BC156" s="881" t="n"/>
      <c r="BD156" s="881" t="n"/>
      <c r="BE156" s="881" t="n"/>
      <c r="BF156" s="881" t="n"/>
      <c r="BG156" s="881" t="n"/>
      <c r="BH156" s="881" t="n"/>
      <c r="BI156" s="881" t="n"/>
      <c r="BJ156" s="881" t="n"/>
      <c r="BK156" s="881" t="n"/>
      <c r="BL156" s="881" t="n"/>
      <c r="BM156" s="881" t="n"/>
      <c r="BN156" s="881" t="n"/>
      <c r="BO156" s="881" t="n"/>
      <c r="BP156" s="881" t="n"/>
      <c r="BQ156" s="881" t="n"/>
      <c r="BR156" s="881" t="n"/>
      <c r="BS156" s="881" t="n"/>
      <c r="BT156" s="881" t="n"/>
      <c r="BU156" s="881" t="n"/>
      <c r="BV156" s="881" t="n"/>
      <c r="BW156" s="881" t="n"/>
      <c r="BX156" s="881" t="n"/>
      <c r="BY156" s="881" t="n"/>
      <c r="BZ156" s="881" t="n"/>
      <c r="CA156" s="881" t="n"/>
      <c r="CB156" s="881" t="n"/>
      <c r="CC156" s="881" t="n"/>
      <c r="CD156" s="881" t="n"/>
      <c r="CE156" s="881" t="n"/>
      <c r="CF156" s="881" t="n"/>
      <c r="CG156" s="881" t="n"/>
      <c r="CH156" s="881" t="n"/>
      <c r="CI156" s="881" t="n"/>
      <c r="CJ156" s="881" t="n"/>
      <c r="CK156" s="881" t="n"/>
      <c r="CL156" s="881" t="n"/>
      <c r="CM156" s="881" t="n"/>
      <c r="CN156" s="881" t="n"/>
      <c r="CO156" s="881" t="n"/>
      <c r="CP156" s="881" t="n"/>
      <c r="CQ156" s="881" t="n"/>
      <c r="CR156" s="881" t="n"/>
      <c r="CS156" s="881" t="n"/>
      <c r="CT156" s="881" t="n"/>
      <c r="CU156" s="881" t="n"/>
      <c r="CV156" s="881" t="n"/>
      <c r="CW156" s="881" t="n"/>
      <c r="CX156" s="881" t="n"/>
      <c r="CY156" s="881" t="n"/>
      <c r="CZ156" s="881" t="n"/>
      <c r="DA156" s="881" t="n"/>
      <c r="DB156" s="881" t="n"/>
      <c r="DC156" s="881" t="n"/>
      <c r="DD156" s="881" t="n"/>
      <c r="DE156" s="881" t="n"/>
      <c r="DF156" s="881" t="n"/>
      <c r="DG156" s="881" t="n"/>
      <c r="DH156" s="881" t="n"/>
      <c r="DI156" s="881" t="n"/>
      <c r="DJ156" s="881" t="n"/>
      <c r="DK156" s="881" t="n"/>
      <c r="DL156" s="881" t="n"/>
      <c r="DM156" s="881" t="n"/>
      <c r="DN156" s="882" t="n"/>
    </row>
    <row r="157" ht="13.5" customHeight="1" s="820">
      <c r="A157" s="361" t="n">
        <v>58</v>
      </c>
      <c r="B157" s="332" t="inlineStr">
        <is>
          <t>58.W／P装配面 X=</t>
        </is>
      </c>
      <c r="C157" s="639" t="n">
        <v>1</v>
      </c>
      <c r="D157" s="639" t="inlineStr">
        <is>
          <t>X</t>
        </is>
      </c>
      <c r="E157" s="639" t="inlineStr">
        <is>
          <t>端面</t>
        </is>
      </c>
      <c r="F157" s="878" t="n">
        <v>91</v>
      </c>
      <c r="G157" s="22" t="n">
        <v>0.75</v>
      </c>
      <c r="H157" s="411" t="n">
        <v>0.7</v>
      </c>
      <c r="I157" s="412" t="n">
        <v>-0.2</v>
      </c>
      <c r="J157" s="879" t="n">
        <v>91.75</v>
      </c>
      <c r="K157" s="320" t="n">
        <v>92.562</v>
      </c>
      <c r="L157" s="22">
        <f>IF(G157=0,"",IF(J$8=J$7,IF(F157&gt;0,IF(C157=1,G157-ROUND(J157-K157,2),G157-ROUND(K157-J157,2)),IF(C157=1,G157-ROUND(K157-J157,2),G157-ROUND(J157-K157,2))),IF(J$8&lt;&gt;J$7,IF(F157&gt;0,IF(C157=1,ROUND(K157-J157,2),ROUND(J157-K157,2)),IF(C157=1,ROUND(J157-K157,2),ROUND(K157-J157,2))))))</f>
        <v/>
      </c>
      <c r="M157" s="200">
        <f>IF(COUNTBLANK(F157)=1,"",IF(C157=0,ROUND(K157-J157,2),IF(C157=1,IF(F157&gt;0,ROUND(K157-J157,2),ROUND(J157-K157,2)),IF(C157=2,IF(F157&gt;0,ROUND(J157-K157,2),ROUND(K157-J157,2))))))</f>
        <v/>
      </c>
      <c r="N157" s="200" t="n">
        <v>0.82</v>
      </c>
      <c r="O157" s="235">
        <f>IF(AND(H157&gt;=M157,M157&gt;=I157),"OK","NG")</f>
        <v/>
      </c>
      <c r="P157" s="151" t="n"/>
      <c r="Q157" s="145" t="n">
        <v>58</v>
      </c>
      <c r="R157" s="880">
        <f>IF(C157=0,F157,IF(F157&gt;0,IF(C157=1,F157+G157,F157-G157),IF(C157=1,F157-G157,F157+G157)))</f>
        <v/>
      </c>
      <c r="S157" s="320" t="n">
        <v>92.562</v>
      </c>
      <c r="T157" s="320" t="n">
        <v>92.574</v>
      </c>
      <c r="U157" s="881" t="n"/>
      <c r="V157" s="881" t="n"/>
      <c r="W157" s="881" t="n"/>
      <c r="X157" s="881" t="n"/>
      <c r="Y157" s="881" t="n"/>
      <c r="Z157" s="881" t="n"/>
      <c r="AA157" s="881" t="n"/>
      <c r="AB157" s="881" t="n"/>
      <c r="AC157" s="881" t="n"/>
      <c r="AD157" s="881" t="n"/>
      <c r="AE157" s="881" t="n"/>
      <c r="AF157" s="881" t="n"/>
      <c r="AG157" s="881" t="n"/>
      <c r="AH157" s="881" t="n"/>
      <c r="AI157" s="881" t="n"/>
      <c r="AJ157" s="881" t="n"/>
      <c r="AK157" s="881" t="n"/>
      <c r="AL157" s="881" t="n"/>
      <c r="AM157" s="881" t="n"/>
      <c r="AN157" s="881" t="n"/>
      <c r="AO157" s="881" t="n"/>
      <c r="AP157" s="881" t="n"/>
      <c r="AQ157" s="881" t="n"/>
      <c r="AR157" s="881" t="n"/>
      <c r="AS157" s="881" t="n"/>
      <c r="AT157" s="881" t="n"/>
      <c r="AU157" s="881" t="n"/>
      <c r="AV157" s="881" t="n"/>
      <c r="AW157" s="881" t="n"/>
      <c r="AX157" s="881" t="n"/>
      <c r="AY157" s="881" t="n"/>
      <c r="AZ157" s="881" t="n"/>
      <c r="BA157" s="881" t="n"/>
      <c r="BB157" s="881" t="n"/>
      <c r="BC157" s="881" t="n"/>
      <c r="BD157" s="881" t="n"/>
      <c r="BE157" s="881" t="n"/>
      <c r="BF157" s="881" t="n"/>
      <c r="BG157" s="881" t="n"/>
      <c r="BH157" s="881" t="n"/>
      <c r="BI157" s="881" t="n"/>
      <c r="BJ157" s="881" t="n"/>
      <c r="BK157" s="881" t="n"/>
      <c r="BL157" s="881" t="n"/>
      <c r="BM157" s="881" t="n"/>
      <c r="BN157" s="881" t="n"/>
      <c r="BO157" s="881" t="n"/>
      <c r="BP157" s="881" t="n"/>
      <c r="BQ157" s="881" t="n"/>
      <c r="BR157" s="881" t="n"/>
      <c r="BS157" s="881" t="n"/>
      <c r="BT157" s="881" t="n"/>
      <c r="BU157" s="881" t="n"/>
      <c r="BV157" s="881" t="n"/>
      <c r="BW157" s="881" t="n"/>
      <c r="BX157" s="881" t="n"/>
      <c r="BY157" s="881" t="n"/>
      <c r="BZ157" s="881" t="n"/>
      <c r="CA157" s="881" t="n"/>
      <c r="CB157" s="881" t="n"/>
      <c r="CC157" s="881" t="n"/>
      <c r="CD157" s="881" t="n"/>
      <c r="CE157" s="881" t="n"/>
      <c r="CF157" s="881" t="n"/>
      <c r="CG157" s="881" t="n"/>
      <c r="CH157" s="881" t="n"/>
      <c r="CI157" s="881" t="n"/>
      <c r="CJ157" s="881" t="n"/>
      <c r="CK157" s="881" t="n"/>
      <c r="CL157" s="881" t="n"/>
      <c r="CM157" s="881" t="n"/>
      <c r="CN157" s="881" t="n"/>
      <c r="CO157" s="881" t="n"/>
      <c r="CP157" s="881" t="n"/>
      <c r="CQ157" s="881" t="n"/>
      <c r="CR157" s="881" t="n"/>
      <c r="CS157" s="881" t="n"/>
      <c r="CT157" s="881" t="n"/>
      <c r="CU157" s="881" t="n"/>
      <c r="CV157" s="881" t="n"/>
      <c r="CW157" s="881" t="n"/>
      <c r="CX157" s="881" t="n"/>
      <c r="CY157" s="881" t="n"/>
      <c r="CZ157" s="881" t="n"/>
      <c r="DA157" s="881" t="n"/>
      <c r="DB157" s="881" t="n"/>
      <c r="DC157" s="881" t="n"/>
      <c r="DD157" s="881" t="n"/>
      <c r="DE157" s="881" t="n"/>
      <c r="DF157" s="881" t="n"/>
      <c r="DG157" s="881" t="n"/>
      <c r="DH157" s="881" t="n"/>
      <c r="DI157" s="881" t="n"/>
      <c r="DJ157" s="881" t="n"/>
      <c r="DK157" s="881" t="n"/>
      <c r="DL157" s="881" t="n"/>
      <c r="DM157" s="881" t="n"/>
      <c r="DN157" s="882" t="n"/>
    </row>
    <row r="158" ht="13.5" customHeight="1" s="820">
      <c r="A158" s="361" t="n">
        <v>59</v>
      </c>
      <c r="B158" s="332" t="inlineStr">
        <is>
          <t>59.爆震传感器装配面 X=</t>
        </is>
      </c>
      <c r="C158" s="639" t="n">
        <v>1</v>
      </c>
      <c r="D158" s="639" t="inlineStr">
        <is>
          <t>X</t>
        </is>
      </c>
      <c r="E158" s="639" t="inlineStr">
        <is>
          <t>端面</t>
        </is>
      </c>
      <c r="F158" s="878" t="n">
        <v>90.5</v>
      </c>
      <c r="G158" s="22" t="n">
        <v>1</v>
      </c>
      <c r="H158" s="411" t="n">
        <v>0.7</v>
      </c>
      <c r="I158" s="412" t="n">
        <v>-0.2</v>
      </c>
      <c r="J158" s="879" t="n">
        <v>91.5</v>
      </c>
      <c r="K158" s="320" t="n">
        <v>92.14400000000001</v>
      </c>
      <c r="L158" s="22">
        <f>IF(G158=0,"",IF(J$8=J$7,IF(F158&gt;0,IF(C158=1,G158-ROUND(J158-K158,2),G158-ROUND(K158-J158,2)),IF(C158=1,G158-ROUND(K158-J158,2),G158-ROUND(J158-K158,2))),IF(J$8&lt;&gt;J$7,IF(F158&gt;0,IF(C158=1,ROUND(K158-J158,2),ROUND(J158-K158,2)),IF(C158=1,ROUND(J158-K158,2),ROUND(K158-J158,2))))))</f>
        <v/>
      </c>
      <c r="M158" s="200">
        <f>IF(COUNTBLANK(F158)=1,"",IF(C158=0,ROUND(K158-J158,2),IF(C158=1,IF(F158&gt;0,ROUND(K158-J158,2),ROUND(J158-K158,2)),IF(C158=2,IF(F158&gt;0,ROUND(J158-K158,2),ROUND(K158-J158,2))))))</f>
        <v/>
      </c>
      <c r="N158" s="200" t="n">
        <v>0.64</v>
      </c>
      <c r="O158" s="235">
        <f>IF(AND(H158&gt;=M158,M158&gt;=I158),"OK","NG")</f>
        <v/>
      </c>
      <c r="P158" s="151" t="n"/>
      <c r="Q158" s="145" t="n">
        <v>59</v>
      </c>
      <c r="R158" s="880">
        <f>IF(C158=0,F158,IF(F158&gt;0,IF(C158=1,F158+G158,F158-G158),IF(C158=1,F158-G158,F158+G158)))</f>
        <v/>
      </c>
      <c r="S158" s="320" t="n">
        <v>92.14400000000001</v>
      </c>
      <c r="T158" s="320" t="n">
        <v>92.137</v>
      </c>
      <c r="U158" s="881" t="n"/>
      <c r="V158" s="881" t="n"/>
      <c r="W158" s="881" t="n"/>
      <c r="X158" s="881" t="n"/>
      <c r="Y158" s="881" t="n"/>
      <c r="Z158" s="881" t="n"/>
      <c r="AA158" s="881" t="n"/>
      <c r="AB158" s="881" t="n"/>
      <c r="AC158" s="881" t="n"/>
      <c r="AD158" s="881" t="n"/>
      <c r="AE158" s="881" t="n"/>
      <c r="AF158" s="881" t="n"/>
      <c r="AG158" s="881" t="n"/>
      <c r="AH158" s="881" t="n"/>
      <c r="AI158" s="881" t="n"/>
      <c r="AJ158" s="881" t="n"/>
      <c r="AK158" s="881" t="n"/>
      <c r="AL158" s="881" t="n"/>
      <c r="AM158" s="881" t="n"/>
      <c r="AN158" s="881" t="n"/>
      <c r="AO158" s="881" t="n"/>
      <c r="AP158" s="881" t="n"/>
      <c r="AQ158" s="881" t="n"/>
      <c r="AR158" s="881" t="n"/>
      <c r="AS158" s="881" t="n"/>
      <c r="AT158" s="881" t="n"/>
      <c r="AU158" s="881" t="n"/>
      <c r="AV158" s="881" t="n"/>
      <c r="AW158" s="881" t="n"/>
      <c r="AX158" s="881" t="n"/>
      <c r="AY158" s="881" t="n"/>
      <c r="AZ158" s="881" t="n"/>
      <c r="BA158" s="881" t="n"/>
      <c r="BB158" s="881" t="n"/>
      <c r="BC158" s="881" t="n"/>
      <c r="BD158" s="881" t="n"/>
      <c r="BE158" s="881" t="n"/>
      <c r="BF158" s="881" t="n"/>
      <c r="BG158" s="881" t="n"/>
      <c r="BH158" s="881" t="n"/>
      <c r="BI158" s="881" t="n"/>
      <c r="BJ158" s="881" t="n"/>
      <c r="BK158" s="881" t="n"/>
      <c r="BL158" s="881" t="n"/>
      <c r="BM158" s="881" t="n"/>
      <c r="BN158" s="881" t="n"/>
      <c r="BO158" s="881" t="n"/>
      <c r="BP158" s="881" t="n"/>
      <c r="BQ158" s="881" t="n"/>
      <c r="BR158" s="881" t="n"/>
      <c r="BS158" s="881" t="n"/>
      <c r="BT158" s="881" t="n"/>
      <c r="BU158" s="881" t="n"/>
      <c r="BV158" s="881" t="n"/>
      <c r="BW158" s="881" t="n"/>
      <c r="BX158" s="881" t="n"/>
      <c r="BY158" s="881" t="n"/>
      <c r="BZ158" s="881" t="n"/>
      <c r="CA158" s="881" t="n"/>
      <c r="CB158" s="881" t="n"/>
      <c r="CC158" s="881" t="n"/>
      <c r="CD158" s="881" t="n"/>
      <c r="CE158" s="881" t="n"/>
      <c r="CF158" s="881" t="n"/>
      <c r="CG158" s="881" t="n"/>
      <c r="CH158" s="881" t="n"/>
      <c r="CI158" s="881" t="n"/>
      <c r="CJ158" s="881" t="n"/>
      <c r="CK158" s="881" t="n"/>
      <c r="CL158" s="881" t="n"/>
      <c r="CM158" s="881" t="n"/>
      <c r="CN158" s="881" t="n"/>
      <c r="CO158" s="881" t="n"/>
      <c r="CP158" s="881" t="n"/>
      <c r="CQ158" s="881" t="n"/>
      <c r="CR158" s="881" t="n"/>
      <c r="CS158" s="881" t="n"/>
      <c r="CT158" s="881" t="n"/>
      <c r="CU158" s="881" t="n"/>
      <c r="CV158" s="881" t="n"/>
      <c r="CW158" s="881" t="n"/>
      <c r="CX158" s="881" t="n"/>
      <c r="CY158" s="881" t="n"/>
      <c r="CZ158" s="881" t="n"/>
      <c r="DA158" s="881" t="n"/>
      <c r="DB158" s="881" t="n"/>
      <c r="DC158" s="881" t="n"/>
      <c r="DD158" s="881" t="n"/>
      <c r="DE158" s="881" t="n"/>
      <c r="DF158" s="881" t="n"/>
      <c r="DG158" s="881" t="n"/>
      <c r="DH158" s="881" t="n"/>
      <c r="DI158" s="881" t="n"/>
      <c r="DJ158" s="881" t="n"/>
      <c r="DK158" s="881" t="n"/>
      <c r="DL158" s="881" t="n"/>
      <c r="DM158" s="881" t="n"/>
      <c r="DN158" s="882" t="n"/>
    </row>
    <row r="159" ht="13.5" customHeight="1" s="820">
      <c r="A159" s="361" t="n">
        <v>60</v>
      </c>
      <c r="B159" s="332" t="inlineStr">
        <is>
          <t>60.支架装配面 X=</t>
        </is>
      </c>
      <c r="C159" s="639" t="n">
        <v>1</v>
      </c>
      <c r="D159" s="639" t="inlineStr">
        <is>
          <t>X</t>
        </is>
      </c>
      <c r="E159" s="639" t="inlineStr">
        <is>
          <t>端面</t>
        </is>
      </c>
      <c r="F159" s="878" t="n">
        <v>86</v>
      </c>
      <c r="G159" s="22" t="n"/>
      <c r="H159" s="411" t="n">
        <v>0.7</v>
      </c>
      <c r="I159" s="412" t="n">
        <v>-0.3</v>
      </c>
      <c r="J159" s="879" t="n">
        <v>86</v>
      </c>
      <c r="K159" s="320" t="n">
        <v>86.765</v>
      </c>
      <c r="L159" s="22">
        <f>IF(G159=0,"",IF(J$8=J$7,IF(F159&gt;0,IF(C159=1,G159-ROUND(J159-K159,2),G159-ROUND(K159-J159,2)),IF(C159=1,G159-ROUND(K159-J159,2),G159-ROUND(J159-K159,2))),IF(J$8&lt;&gt;J$7,IF(F159&gt;0,IF(C159=1,ROUND(K159-J159,2),ROUND(J159-K159,2)),IF(C159=1,ROUND(J159-K159,2),ROUND(K159-J159,2))))))</f>
        <v/>
      </c>
      <c r="M159" s="200">
        <f>IF(COUNTBLANK(F159)=1,"",IF(C159=0,ROUND(K159-J159,2),IF(C159=1,IF(F159&gt;0,ROUND(K159-J159,2),ROUND(J159-K159,2)),IF(C159=2,IF(F159&gt;0,ROUND(J159-K159,2),ROUND(K159-J159,2))))))</f>
        <v/>
      </c>
      <c r="N159" s="200" t="n">
        <v>0.75</v>
      </c>
      <c r="O159" s="235">
        <f>IF(AND(H159&gt;=M159,M159&gt;=I159),"OK","NG")</f>
        <v/>
      </c>
      <c r="P159" s="151" t="n"/>
      <c r="Q159" s="145" t="n">
        <v>60</v>
      </c>
      <c r="R159" s="880">
        <f>IF(C159=0,F159,IF(F159&gt;0,IF(C159=1,F159+G159,F159-G159),IF(C159=1,F159-G159,F159+G159)))</f>
        <v/>
      </c>
      <c r="S159" s="320" t="n">
        <v>86.765</v>
      </c>
      <c r="T159" s="320" t="n">
        <v>86.754</v>
      </c>
      <c r="U159" s="881" t="n"/>
      <c r="V159" s="881" t="n"/>
      <c r="W159" s="881" t="n"/>
      <c r="X159" s="881" t="n"/>
      <c r="Y159" s="881" t="n"/>
      <c r="Z159" s="881" t="n"/>
      <c r="AA159" s="881" t="n"/>
      <c r="AB159" s="881" t="n"/>
      <c r="AC159" s="881" t="n"/>
      <c r="AD159" s="881" t="n"/>
      <c r="AE159" s="881" t="n"/>
      <c r="AF159" s="881" t="n"/>
      <c r="AG159" s="881" t="n"/>
      <c r="AH159" s="881" t="n"/>
      <c r="AI159" s="881" t="n"/>
      <c r="AJ159" s="881" t="n"/>
      <c r="AK159" s="881" t="n"/>
      <c r="AL159" s="881" t="n"/>
      <c r="AM159" s="881" t="n"/>
      <c r="AN159" s="881" t="n"/>
      <c r="AO159" s="881" t="n"/>
      <c r="AP159" s="881" t="n"/>
      <c r="AQ159" s="881" t="n"/>
      <c r="AR159" s="881" t="n"/>
      <c r="AS159" s="881" t="n"/>
      <c r="AT159" s="881" t="n"/>
      <c r="AU159" s="881" t="n"/>
      <c r="AV159" s="881" t="n"/>
      <c r="AW159" s="881" t="n"/>
      <c r="AX159" s="881" t="n"/>
      <c r="AY159" s="881" t="n"/>
      <c r="AZ159" s="881" t="n"/>
      <c r="BA159" s="881" t="n"/>
      <c r="BB159" s="881" t="n"/>
      <c r="BC159" s="881" t="n"/>
      <c r="BD159" s="881" t="n"/>
      <c r="BE159" s="881" t="n"/>
      <c r="BF159" s="881" t="n"/>
      <c r="BG159" s="881" t="n"/>
      <c r="BH159" s="881" t="n"/>
      <c r="BI159" s="881" t="n"/>
      <c r="BJ159" s="881" t="n"/>
      <c r="BK159" s="881" t="n"/>
      <c r="BL159" s="881" t="n"/>
      <c r="BM159" s="881" t="n"/>
      <c r="BN159" s="881" t="n"/>
      <c r="BO159" s="881" t="n"/>
      <c r="BP159" s="881" t="n"/>
      <c r="BQ159" s="881" t="n"/>
      <c r="BR159" s="881" t="n"/>
      <c r="BS159" s="881" t="n"/>
      <c r="BT159" s="881" t="n"/>
      <c r="BU159" s="881" t="n"/>
      <c r="BV159" s="881" t="n"/>
      <c r="BW159" s="881" t="n"/>
      <c r="BX159" s="881" t="n"/>
      <c r="BY159" s="881" t="n"/>
      <c r="BZ159" s="881" t="n"/>
      <c r="CA159" s="881" t="n"/>
      <c r="CB159" s="881" t="n"/>
      <c r="CC159" s="881" t="n"/>
      <c r="CD159" s="881" t="n"/>
      <c r="CE159" s="881" t="n"/>
      <c r="CF159" s="881" t="n"/>
      <c r="CG159" s="881" t="n"/>
      <c r="CH159" s="881" t="n"/>
      <c r="CI159" s="881" t="n"/>
      <c r="CJ159" s="881" t="n"/>
      <c r="CK159" s="881" t="n"/>
      <c r="CL159" s="881" t="n"/>
      <c r="CM159" s="881" t="n"/>
      <c r="CN159" s="881" t="n"/>
      <c r="CO159" s="881" t="n"/>
      <c r="CP159" s="881" t="n"/>
      <c r="CQ159" s="881" t="n"/>
      <c r="CR159" s="881" t="n"/>
      <c r="CS159" s="881" t="n"/>
      <c r="CT159" s="881" t="n"/>
      <c r="CU159" s="881" t="n"/>
      <c r="CV159" s="881" t="n"/>
      <c r="CW159" s="881" t="n"/>
      <c r="CX159" s="881" t="n"/>
      <c r="CY159" s="881" t="n"/>
      <c r="CZ159" s="881" t="n"/>
      <c r="DA159" s="881" t="n"/>
      <c r="DB159" s="881" t="n"/>
      <c r="DC159" s="881" t="n"/>
      <c r="DD159" s="881" t="n"/>
      <c r="DE159" s="881" t="n"/>
      <c r="DF159" s="881" t="n"/>
      <c r="DG159" s="881" t="n"/>
      <c r="DH159" s="881" t="n"/>
      <c r="DI159" s="881" t="n"/>
      <c r="DJ159" s="881" t="n"/>
      <c r="DK159" s="881" t="n"/>
      <c r="DL159" s="881" t="n"/>
      <c r="DM159" s="881" t="n"/>
      <c r="DN159" s="882" t="n"/>
    </row>
    <row r="160" ht="13.5" customHeight="1" s="820">
      <c r="A160" s="361" t="n">
        <v>62</v>
      </c>
      <c r="B160" s="332" t="inlineStr">
        <is>
          <t>62.AE搬送定位凸台 X=</t>
        </is>
      </c>
      <c r="C160" s="639" t="n">
        <v>1</v>
      </c>
      <c r="D160" s="639" t="inlineStr">
        <is>
          <t>X</t>
        </is>
      </c>
      <c r="E160" s="639" t="inlineStr">
        <is>
          <t>端面</t>
        </is>
      </c>
      <c r="F160" s="878" t="n">
        <v>187</v>
      </c>
      <c r="G160" s="22" t="n">
        <v>1</v>
      </c>
      <c r="H160" s="411" t="n">
        <v>0.7</v>
      </c>
      <c r="I160" s="412" t="n">
        <v>-0.3</v>
      </c>
      <c r="J160" s="879" t="n">
        <v>188</v>
      </c>
      <c r="K160" s="320" t="n">
        <v>188.408</v>
      </c>
      <c r="L160" s="22">
        <f>IF(G160=0,"",IF(J$8=J$7,IF(F160&gt;0,IF(C160=1,G160-ROUND(J160-K160,2),G160-ROUND(K160-J160,2)),IF(C160=1,G160-ROUND(K160-J160,2),G160-ROUND(J160-K160,2))),IF(J$8&lt;&gt;J$7,IF(F160&gt;0,IF(C160=1,ROUND(K160-J160,2),ROUND(J160-K160,2)),IF(C160=1,ROUND(J160-K160,2),ROUND(K160-J160,2))))))</f>
        <v/>
      </c>
      <c r="M160" s="200">
        <f>IF(COUNTBLANK(F160)=1,"",IF(C160=0,ROUND(K160-J160,2),IF(C160=1,IF(F160&gt;0,ROUND(K160-J160,2),ROUND(J160-K160,2)),IF(C160=2,IF(F160&gt;0,ROUND(J160-K160,2),ROUND(K160-J160,2))))))</f>
        <v/>
      </c>
      <c r="N160" s="200" t="n">
        <v>0.4</v>
      </c>
      <c r="O160" s="235">
        <f>IF(AND(H160&gt;=M160,M160&gt;=I160),"OK","NG")</f>
        <v/>
      </c>
      <c r="P160" s="151" t="n"/>
      <c r="Q160" s="145" t="n">
        <v>62</v>
      </c>
      <c r="R160" s="880">
        <f>IF(C160=0,F160,IF(F160&gt;0,IF(C160=1,F160+G160,F160-G160),IF(C160=1,F160-G160,F160+G160)))</f>
        <v/>
      </c>
      <c r="S160" s="320" t="n">
        <v>188.408</v>
      </c>
      <c r="T160" s="320" t="n">
        <v>188.395</v>
      </c>
      <c r="U160" s="881" t="n"/>
      <c r="V160" s="881" t="n"/>
      <c r="W160" s="881" t="n"/>
      <c r="X160" s="881" t="n"/>
      <c r="Y160" s="881" t="n"/>
      <c r="Z160" s="881" t="n"/>
      <c r="AA160" s="881" t="n"/>
      <c r="AB160" s="881" t="n"/>
      <c r="AC160" s="881" t="n"/>
      <c r="AD160" s="881" t="n"/>
      <c r="AE160" s="881" t="n"/>
      <c r="AF160" s="881" t="n"/>
      <c r="AG160" s="881" t="n"/>
      <c r="AH160" s="881" t="n"/>
      <c r="AI160" s="881" t="n"/>
      <c r="AJ160" s="881" t="n"/>
      <c r="AK160" s="881" t="n"/>
      <c r="AL160" s="881" t="n"/>
      <c r="AM160" s="881" t="n"/>
      <c r="AN160" s="881" t="n"/>
      <c r="AO160" s="881" t="n"/>
      <c r="AP160" s="881" t="n"/>
      <c r="AQ160" s="881" t="n"/>
      <c r="AR160" s="881" t="n"/>
      <c r="AS160" s="881" t="n"/>
      <c r="AT160" s="881" t="n"/>
      <c r="AU160" s="881" t="n"/>
      <c r="AV160" s="881" t="n"/>
      <c r="AW160" s="881" t="n"/>
      <c r="AX160" s="881" t="n"/>
      <c r="AY160" s="881" t="n"/>
      <c r="AZ160" s="881" t="n"/>
      <c r="BA160" s="881" t="n"/>
      <c r="BB160" s="881" t="n"/>
      <c r="BC160" s="881" t="n"/>
      <c r="BD160" s="881" t="n"/>
      <c r="BE160" s="881" t="n"/>
      <c r="BF160" s="881" t="n"/>
      <c r="BG160" s="881" t="n"/>
      <c r="BH160" s="881" t="n"/>
      <c r="BI160" s="881" t="n"/>
      <c r="BJ160" s="881" t="n"/>
      <c r="BK160" s="881" t="n"/>
      <c r="BL160" s="881" t="n"/>
      <c r="BM160" s="881" t="n"/>
      <c r="BN160" s="881" t="n"/>
      <c r="BO160" s="881" t="n"/>
      <c r="BP160" s="881" t="n"/>
      <c r="BQ160" s="881" t="n"/>
      <c r="BR160" s="881" t="n"/>
      <c r="BS160" s="881" t="n"/>
      <c r="BT160" s="881" t="n"/>
      <c r="BU160" s="881" t="n"/>
      <c r="BV160" s="881" t="n"/>
      <c r="BW160" s="881" t="n"/>
      <c r="BX160" s="881" t="n"/>
      <c r="BY160" s="881" t="n"/>
      <c r="BZ160" s="881" t="n"/>
      <c r="CA160" s="881" t="n"/>
      <c r="CB160" s="881" t="n"/>
      <c r="CC160" s="881" t="n"/>
      <c r="CD160" s="881" t="n"/>
      <c r="CE160" s="881" t="n"/>
      <c r="CF160" s="881" t="n"/>
      <c r="CG160" s="881" t="n"/>
      <c r="CH160" s="881" t="n"/>
      <c r="CI160" s="881" t="n"/>
      <c r="CJ160" s="881" t="n"/>
      <c r="CK160" s="881" t="n"/>
      <c r="CL160" s="881" t="n"/>
      <c r="CM160" s="881" t="n"/>
      <c r="CN160" s="881" t="n"/>
      <c r="CO160" s="881" t="n"/>
      <c r="CP160" s="881" t="n"/>
      <c r="CQ160" s="881" t="n"/>
      <c r="CR160" s="881" t="n"/>
      <c r="CS160" s="881" t="n"/>
      <c r="CT160" s="881" t="n"/>
      <c r="CU160" s="881" t="n"/>
      <c r="CV160" s="881" t="n"/>
      <c r="CW160" s="881" t="n"/>
      <c r="CX160" s="881" t="n"/>
      <c r="CY160" s="881" t="n"/>
      <c r="CZ160" s="881" t="n"/>
      <c r="DA160" s="881" t="n"/>
      <c r="DB160" s="881" t="n"/>
      <c r="DC160" s="881" t="n"/>
      <c r="DD160" s="881" t="n"/>
      <c r="DE160" s="881" t="n"/>
      <c r="DF160" s="881" t="n"/>
      <c r="DG160" s="881" t="n"/>
      <c r="DH160" s="881" t="n"/>
      <c r="DI160" s="881" t="n"/>
      <c r="DJ160" s="881" t="n"/>
      <c r="DK160" s="881" t="n"/>
      <c r="DL160" s="881" t="n"/>
      <c r="DM160" s="881" t="n"/>
      <c r="DN160" s="882" t="n"/>
    </row>
    <row r="161" ht="13.5" customHeight="1" s="820">
      <c r="A161" s="361" t="n">
        <v>63</v>
      </c>
      <c r="B161" s="332" t="inlineStr">
        <is>
          <t>63.压缩机装配孔 X=</t>
        </is>
      </c>
      <c r="C161" s="639" t="n">
        <v>1</v>
      </c>
      <c r="D161" s="639" t="inlineStr">
        <is>
          <t>X</t>
        </is>
      </c>
      <c r="E161" s="639" t="inlineStr">
        <is>
          <t>端面</t>
        </is>
      </c>
      <c r="F161" s="878" t="n">
        <v>124.8</v>
      </c>
      <c r="G161" s="22" t="n">
        <v>1</v>
      </c>
      <c r="H161" s="411" t="n">
        <v>0.7</v>
      </c>
      <c r="I161" s="412" t="n">
        <v>-0.3</v>
      </c>
      <c r="J161" s="879" t="n">
        <v>125.8</v>
      </c>
      <c r="K161" s="320" t="n">
        <v>126.077</v>
      </c>
      <c r="L161" s="22">
        <f>IF(G161=0,"",IF(J$8=J$7,IF(F161&gt;0,IF(C161=1,G161-ROUND(J161-K161,2),G161-ROUND(K161-J161,2)),IF(C161=1,G161-ROUND(K161-J161,2),G161-ROUND(J161-K161,2))),IF(J$8&lt;&gt;J$7,IF(F161&gt;0,IF(C161=1,ROUND(K161-J161,2),ROUND(J161-K161,2)),IF(C161=1,ROUND(J161-K161,2),ROUND(K161-J161,2))))))</f>
        <v/>
      </c>
      <c r="M161" s="200">
        <f>IF(COUNTBLANK(F161)=1,"",IF(C161=0,ROUND(K161-J161,2),IF(C161=1,IF(F161&gt;0,ROUND(K161-J161,2),ROUND(J161-K161,2)),IF(C161=2,IF(F161&gt;0,ROUND(J161-K161,2),ROUND(K161-J161,2))))))</f>
        <v/>
      </c>
      <c r="N161" s="200" t="n">
        <v>0.25</v>
      </c>
      <c r="O161" s="235">
        <f>IF(AND(H161&gt;=M161,M161&gt;=I161),"OK","NG")</f>
        <v/>
      </c>
      <c r="P161" s="151" t="n"/>
      <c r="Q161" s="145" t="n">
        <v>63</v>
      </c>
      <c r="R161" s="880">
        <f>IF(C161=0,F161,IF(F161&gt;0,IF(C161=1,F161+G161,F161-G161),IF(C161=1,F161-G161,F161+G161)))</f>
        <v/>
      </c>
      <c r="S161" s="320" t="n">
        <v>126.077</v>
      </c>
      <c r="T161" s="320" t="n">
        <v>126.045</v>
      </c>
      <c r="U161" s="881" t="n"/>
      <c r="V161" s="881" t="n"/>
      <c r="W161" s="881" t="n"/>
      <c r="X161" s="881" t="n"/>
      <c r="Y161" s="881" t="n"/>
      <c r="Z161" s="881" t="n"/>
      <c r="AA161" s="881" t="n"/>
      <c r="AB161" s="881" t="n"/>
      <c r="AC161" s="881" t="n"/>
      <c r="AD161" s="881" t="n"/>
      <c r="AE161" s="881" t="n"/>
      <c r="AF161" s="881" t="n"/>
      <c r="AG161" s="881" t="n"/>
      <c r="AH161" s="881" t="n"/>
      <c r="AI161" s="881" t="n"/>
      <c r="AJ161" s="881" t="n"/>
      <c r="AK161" s="881" t="n"/>
      <c r="AL161" s="881" t="n"/>
      <c r="AM161" s="881" t="n"/>
      <c r="AN161" s="881" t="n"/>
      <c r="AO161" s="881" t="n"/>
      <c r="AP161" s="881" t="n"/>
      <c r="AQ161" s="881" t="n"/>
      <c r="AR161" s="881" t="n"/>
      <c r="AS161" s="881" t="n"/>
      <c r="AT161" s="881" t="n"/>
      <c r="AU161" s="881" t="n"/>
      <c r="AV161" s="881" t="n"/>
      <c r="AW161" s="881" t="n"/>
      <c r="AX161" s="881" t="n"/>
      <c r="AY161" s="881" t="n"/>
      <c r="AZ161" s="881" t="n"/>
      <c r="BA161" s="881" t="n"/>
      <c r="BB161" s="881" t="n"/>
      <c r="BC161" s="881" t="n"/>
      <c r="BD161" s="881" t="n"/>
      <c r="BE161" s="881" t="n"/>
      <c r="BF161" s="881" t="n"/>
      <c r="BG161" s="881" t="n"/>
      <c r="BH161" s="881" t="n"/>
      <c r="BI161" s="881" t="n"/>
      <c r="BJ161" s="881" t="n"/>
      <c r="BK161" s="881" t="n"/>
      <c r="BL161" s="881" t="n"/>
      <c r="BM161" s="881" t="n"/>
      <c r="BN161" s="881" t="n"/>
      <c r="BO161" s="881" t="n"/>
      <c r="BP161" s="881" t="n"/>
      <c r="BQ161" s="881" t="n"/>
      <c r="BR161" s="881" t="n"/>
      <c r="BS161" s="881" t="n"/>
      <c r="BT161" s="881" t="n"/>
      <c r="BU161" s="881" t="n"/>
      <c r="BV161" s="881" t="n"/>
      <c r="BW161" s="881" t="n"/>
      <c r="BX161" s="881" t="n"/>
      <c r="BY161" s="881" t="n"/>
      <c r="BZ161" s="881" t="n"/>
      <c r="CA161" s="881" t="n"/>
      <c r="CB161" s="881" t="n"/>
      <c r="CC161" s="881" t="n"/>
      <c r="CD161" s="881" t="n"/>
      <c r="CE161" s="881" t="n"/>
      <c r="CF161" s="881" t="n"/>
      <c r="CG161" s="881" t="n"/>
      <c r="CH161" s="881" t="n"/>
      <c r="CI161" s="881" t="n"/>
      <c r="CJ161" s="881" t="n"/>
      <c r="CK161" s="881" t="n"/>
      <c r="CL161" s="881" t="n"/>
      <c r="CM161" s="881" t="n"/>
      <c r="CN161" s="881" t="n"/>
      <c r="CO161" s="881" t="n"/>
      <c r="CP161" s="881" t="n"/>
      <c r="CQ161" s="881" t="n"/>
      <c r="CR161" s="881" t="n"/>
      <c r="CS161" s="881" t="n"/>
      <c r="CT161" s="881" t="n"/>
      <c r="CU161" s="881" t="n"/>
      <c r="CV161" s="881" t="n"/>
      <c r="CW161" s="881" t="n"/>
      <c r="CX161" s="881" t="n"/>
      <c r="CY161" s="881" t="n"/>
      <c r="CZ161" s="881" t="n"/>
      <c r="DA161" s="881" t="n"/>
      <c r="DB161" s="881" t="n"/>
      <c r="DC161" s="881" t="n"/>
      <c r="DD161" s="881" t="n"/>
      <c r="DE161" s="881" t="n"/>
      <c r="DF161" s="881" t="n"/>
      <c r="DG161" s="881" t="n"/>
      <c r="DH161" s="881" t="n"/>
      <c r="DI161" s="881" t="n"/>
      <c r="DJ161" s="881" t="n"/>
      <c r="DK161" s="881" t="n"/>
      <c r="DL161" s="881" t="n"/>
      <c r="DM161" s="881" t="n"/>
      <c r="DN161" s="882" t="n"/>
    </row>
    <row r="162" ht="13.5" customHeight="1" s="820">
      <c r="A162" s="361" t="n">
        <v>65</v>
      </c>
      <c r="B162" s="332" t="inlineStr">
        <is>
          <t>65.起动机支架装配面 X=</t>
        </is>
      </c>
      <c r="C162" s="639" t="n">
        <v>1</v>
      </c>
      <c r="D162" s="639" t="inlineStr">
        <is>
          <t>X</t>
        </is>
      </c>
      <c r="E162" s="639" t="inlineStr">
        <is>
          <t>端面</t>
        </is>
      </c>
      <c r="F162" s="878" t="n">
        <v>140</v>
      </c>
      <c r="G162" s="22" t="n"/>
      <c r="H162" s="411" t="n">
        <v>0.7</v>
      </c>
      <c r="I162" s="412" t="n">
        <v>-0.3</v>
      </c>
      <c r="J162" s="879" t="n">
        <v>140</v>
      </c>
      <c r="K162" s="320" t="n">
        <v>140.601</v>
      </c>
      <c r="L162" s="22">
        <f>IF(G162=0,"",IF(J$8=J$7,IF(F162&gt;0,IF(C162=1,G162-ROUND(J162-K162,2),G162-ROUND(K162-J162,2)),IF(C162=1,G162-ROUND(K162-J162,2),G162-ROUND(J162-K162,2))),IF(J$8&lt;&gt;J$7,IF(F162&gt;0,IF(C162=1,ROUND(K162-J162,2),ROUND(J162-K162,2)),IF(C162=1,ROUND(J162-K162,2),ROUND(K162-J162,2))))))</f>
        <v/>
      </c>
      <c r="M162" s="200">
        <f>IF(COUNTBLANK(F162)=1,"",IF(C162=0,ROUND(K162-J162,2),IF(C162=1,IF(F162&gt;0,ROUND(K162-J162,2),ROUND(J162-K162,2)),IF(C162=2,IF(F162&gt;0,ROUND(J162-K162,2),ROUND(K162-J162,2))))))</f>
        <v/>
      </c>
      <c r="N162" s="200" t="n">
        <v>0.62</v>
      </c>
      <c r="O162" s="235">
        <f>IF(AND(H162&gt;=M162,M162&gt;=I162),"OK","NG")</f>
        <v/>
      </c>
      <c r="P162" s="151" t="n"/>
      <c r="Q162" s="145" t="n">
        <v>65</v>
      </c>
      <c r="R162" s="880">
        <f>IF(C162=0,F162,IF(F162&gt;0,IF(C162=1,F162+G162,F162-G162),IF(C162=1,F162-G162,F162+G162)))</f>
        <v/>
      </c>
      <c r="S162" s="320" t="n">
        <v>140.601</v>
      </c>
      <c r="T162" s="320" t="n">
        <v>140.615</v>
      </c>
      <c r="U162" s="881" t="n"/>
      <c r="V162" s="881" t="n"/>
      <c r="W162" s="881" t="n"/>
      <c r="X162" s="881" t="n"/>
      <c r="Y162" s="881" t="n"/>
      <c r="Z162" s="881" t="n"/>
      <c r="AA162" s="881" t="n"/>
      <c r="AB162" s="881" t="n"/>
      <c r="AC162" s="881" t="n"/>
      <c r="AD162" s="881" t="n"/>
      <c r="AE162" s="881" t="n"/>
      <c r="AF162" s="881" t="n"/>
      <c r="AG162" s="881" t="n"/>
      <c r="AH162" s="881" t="n"/>
      <c r="AI162" s="881" t="n"/>
      <c r="AJ162" s="881" t="n"/>
      <c r="AK162" s="881" t="n"/>
      <c r="AL162" s="881" t="n"/>
      <c r="AM162" s="881" t="n"/>
      <c r="AN162" s="881" t="n"/>
      <c r="AO162" s="881" t="n"/>
      <c r="AP162" s="881" t="n"/>
      <c r="AQ162" s="881" t="n"/>
      <c r="AR162" s="881" t="n"/>
      <c r="AS162" s="881" t="n"/>
      <c r="AT162" s="881" t="n"/>
      <c r="AU162" s="881" t="n"/>
      <c r="AV162" s="881" t="n"/>
      <c r="AW162" s="881" t="n"/>
      <c r="AX162" s="881" t="n"/>
      <c r="AY162" s="881" t="n"/>
      <c r="AZ162" s="881" t="n"/>
      <c r="BA162" s="881" t="n"/>
      <c r="BB162" s="881" t="n"/>
      <c r="BC162" s="881" t="n"/>
      <c r="BD162" s="881" t="n"/>
      <c r="BE162" s="881" t="n"/>
      <c r="BF162" s="881" t="n"/>
      <c r="BG162" s="881" t="n"/>
      <c r="BH162" s="881" t="n"/>
      <c r="BI162" s="881" t="n"/>
      <c r="BJ162" s="881" t="n"/>
      <c r="BK162" s="881" t="n"/>
      <c r="BL162" s="881" t="n"/>
      <c r="BM162" s="881" t="n"/>
      <c r="BN162" s="881" t="n"/>
      <c r="BO162" s="881" t="n"/>
      <c r="BP162" s="881" t="n"/>
      <c r="BQ162" s="881" t="n"/>
      <c r="BR162" s="881" t="n"/>
      <c r="BS162" s="881" t="n"/>
      <c r="BT162" s="881" t="n"/>
      <c r="BU162" s="881" t="n"/>
      <c r="BV162" s="881" t="n"/>
      <c r="BW162" s="881" t="n"/>
      <c r="BX162" s="881" t="n"/>
      <c r="BY162" s="881" t="n"/>
      <c r="BZ162" s="881" t="n"/>
      <c r="CA162" s="881" t="n"/>
      <c r="CB162" s="881" t="n"/>
      <c r="CC162" s="881" t="n"/>
      <c r="CD162" s="881" t="n"/>
      <c r="CE162" s="881" t="n"/>
      <c r="CF162" s="881" t="n"/>
      <c r="CG162" s="881" t="n"/>
      <c r="CH162" s="881" t="n"/>
      <c r="CI162" s="881" t="n"/>
      <c r="CJ162" s="881" t="n"/>
      <c r="CK162" s="881" t="n"/>
      <c r="CL162" s="881" t="n"/>
      <c r="CM162" s="881" t="n"/>
      <c r="CN162" s="881" t="n"/>
      <c r="CO162" s="881" t="n"/>
      <c r="CP162" s="881" t="n"/>
      <c r="CQ162" s="881" t="n"/>
      <c r="CR162" s="881" t="n"/>
      <c r="CS162" s="881" t="n"/>
      <c r="CT162" s="881" t="n"/>
      <c r="CU162" s="881" t="n"/>
      <c r="CV162" s="881" t="n"/>
      <c r="CW162" s="881" t="n"/>
      <c r="CX162" s="881" t="n"/>
      <c r="CY162" s="881" t="n"/>
      <c r="CZ162" s="881" t="n"/>
      <c r="DA162" s="881" t="n"/>
      <c r="DB162" s="881" t="n"/>
      <c r="DC162" s="881" t="n"/>
      <c r="DD162" s="881" t="n"/>
      <c r="DE162" s="881" t="n"/>
      <c r="DF162" s="881" t="n"/>
      <c r="DG162" s="881" t="n"/>
      <c r="DH162" s="881" t="n"/>
      <c r="DI162" s="881" t="n"/>
      <c r="DJ162" s="881" t="n"/>
      <c r="DK162" s="881" t="n"/>
      <c r="DL162" s="881" t="n"/>
      <c r="DM162" s="881" t="n"/>
      <c r="DN162" s="882" t="n"/>
    </row>
    <row r="163" ht="13.5" customHeight="1" s="820">
      <c r="A163" s="361" t="n">
        <v>66</v>
      </c>
      <c r="B163" s="332" t="inlineStr">
        <is>
          <t>66.热水管装配面 X=</t>
        </is>
      </c>
      <c r="C163" s="639" t="n">
        <v>1</v>
      </c>
      <c r="D163" s="639" t="inlineStr">
        <is>
          <t>X</t>
        </is>
      </c>
      <c r="E163" s="639" t="inlineStr">
        <is>
          <t>端面</t>
        </is>
      </c>
      <c r="F163" s="878" t="n">
        <v>123</v>
      </c>
      <c r="G163" s="22" t="n">
        <v>1</v>
      </c>
      <c r="H163" s="411" t="n">
        <v>0.7</v>
      </c>
      <c r="I163" s="412" t="n">
        <v>-0.3</v>
      </c>
      <c r="J163" s="879" t="n">
        <v>124</v>
      </c>
      <c r="K163" s="320" t="n">
        <v>124.651</v>
      </c>
      <c r="L163" s="22">
        <f>IF(G163=0,"",IF(J$8=J$7,IF(F163&gt;0,IF(C163=1,G163-ROUND(J163-K163,2),G163-ROUND(K163-J163,2)),IF(C163=1,G163-ROUND(K163-J163,2),G163-ROUND(J163-K163,2))),IF(J$8&lt;&gt;J$7,IF(F163&gt;0,IF(C163=1,ROUND(K163-J163,2),ROUND(J163-K163,2)),IF(C163=1,ROUND(J163-K163,2),ROUND(K163-J163,2))))))</f>
        <v/>
      </c>
      <c r="M163" s="200">
        <f>IF(COUNTBLANK(F163)=1,"",IF(C163=0,ROUND(K163-J163,2),IF(C163=1,IF(F163&gt;0,ROUND(K163-J163,2),ROUND(J163-K163,2)),IF(C163=2,IF(F163&gt;0,ROUND(J163-K163,2),ROUND(K163-J163,2))))))</f>
        <v/>
      </c>
      <c r="N163" s="200" t="n">
        <v>0.67</v>
      </c>
      <c r="O163" s="235">
        <f>IF(AND(H163&gt;=M163,M163&gt;=I163),"OK","NG")</f>
        <v/>
      </c>
      <c r="P163" s="151" t="n"/>
      <c r="Q163" s="145" t="n">
        <v>66</v>
      </c>
      <c r="R163" s="880">
        <f>IF(C163=0,F163,IF(F163&gt;0,IF(C163=1,F163+G163,F163-G163),IF(C163=1,F163-G163,F163+G163)))</f>
        <v/>
      </c>
      <c r="S163" s="320" t="n">
        <v>124.651</v>
      </c>
      <c r="T163" s="320" t="n">
        <v>124.667</v>
      </c>
      <c r="U163" s="881" t="n"/>
      <c r="V163" s="881" t="n"/>
      <c r="W163" s="881" t="n"/>
      <c r="X163" s="881" t="n"/>
      <c r="Y163" s="881" t="n"/>
      <c r="Z163" s="881" t="n"/>
      <c r="AA163" s="881" t="n"/>
      <c r="AB163" s="881" t="n"/>
      <c r="AC163" s="881" t="n"/>
      <c r="AD163" s="881" t="n"/>
      <c r="AE163" s="881" t="n"/>
      <c r="AF163" s="881" t="n"/>
      <c r="AG163" s="881" t="n"/>
      <c r="AH163" s="881" t="n"/>
      <c r="AI163" s="881" t="n"/>
      <c r="AJ163" s="881" t="n"/>
      <c r="AK163" s="881" t="n"/>
      <c r="AL163" s="881" t="n"/>
      <c r="AM163" s="881" t="n"/>
      <c r="AN163" s="881" t="n"/>
      <c r="AO163" s="881" t="n"/>
      <c r="AP163" s="881" t="n"/>
      <c r="AQ163" s="881" t="n"/>
      <c r="AR163" s="881" t="n"/>
      <c r="AS163" s="881" t="n"/>
      <c r="AT163" s="881" t="n"/>
      <c r="AU163" s="881" t="n"/>
      <c r="AV163" s="881" t="n"/>
      <c r="AW163" s="881" t="n"/>
      <c r="AX163" s="881" t="n"/>
      <c r="AY163" s="881" t="n"/>
      <c r="AZ163" s="881" t="n"/>
      <c r="BA163" s="881" t="n"/>
      <c r="BB163" s="881" t="n"/>
      <c r="BC163" s="881" t="n"/>
      <c r="BD163" s="881" t="n"/>
      <c r="BE163" s="881" t="n"/>
      <c r="BF163" s="881" t="n"/>
      <c r="BG163" s="881" t="n"/>
      <c r="BH163" s="881" t="n"/>
      <c r="BI163" s="881" t="n"/>
      <c r="BJ163" s="881" t="n"/>
      <c r="BK163" s="881" t="n"/>
      <c r="BL163" s="881" t="n"/>
      <c r="BM163" s="881" t="n"/>
      <c r="BN163" s="881" t="n"/>
      <c r="BO163" s="881" t="n"/>
      <c r="BP163" s="881" t="n"/>
      <c r="BQ163" s="881" t="n"/>
      <c r="BR163" s="881" t="n"/>
      <c r="BS163" s="881" t="n"/>
      <c r="BT163" s="881" t="n"/>
      <c r="BU163" s="881" t="n"/>
      <c r="BV163" s="881" t="n"/>
      <c r="BW163" s="881" t="n"/>
      <c r="BX163" s="881" t="n"/>
      <c r="BY163" s="881" t="n"/>
      <c r="BZ163" s="881" t="n"/>
      <c r="CA163" s="881" t="n"/>
      <c r="CB163" s="881" t="n"/>
      <c r="CC163" s="881" t="n"/>
      <c r="CD163" s="881" t="n"/>
      <c r="CE163" s="881" t="n"/>
      <c r="CF163" s="881" t="n"/>
      <c r="CG163" s="881" t="n"/>
      <c r="CH163" s="881" t="n"/>
      <c r="CI163" s="881" t="n"/>
      <c r="CJ163" s="881" t="n"/>
      <c r="CK163" s="881" t="n"/>
      <c r="CL163" s="881" t="n"/>
      <c r="CM163" s="881" t="n"/>
      <c r="CN163" s="881" t="n"/>
      <c r="CO163" s="881" t="n"/>
      <c r="CP163" s="881" t="n"/>
      <c r="CQ163" s="881" t="n"/>
      <c r="CR163" s="881" t="n"/>
      <c r="CS163" s="881" t="n"/>
      <c r="CT163" s="881" t="n"/>
      <c r="CU163" s="881" t="n"/>
      <c r="CV163" s="881" t="n"/>
      <c r="CW163" s="881" t="n"/>
      <c r="CX163" s="881" t="n"/>
      <c r="CY163" s="881" t="n"/>
      <c r="CZ163" s="881" t="n"/>
      <c r="DA163" s="881" t="n"/>
      <c r="DB163" s="881" t="n"/>
      <c r="DC163" s="881" t="n"/>
      <c r="DD163" s="881" t="n"/>
      <c r="DE163" s="881" t="n"/>
      <c r="DF163" s="881" t="n"/>
      <c r="DG163" s="881" t="n"/>
      <c r="DH163" s="881" t="n"/>
      <c r="DI163" s="881" t="n"/>
      <c r="DJ163" s="881" t="n"/>
      <c r="DK163" s="881" t="n"/>
      <c r="DL163" s="881" t="n"/>
      <c r="DM163" s="881" t="n"/>
      <c r="DN163" s="882" t="n"/>
    </row>
    <row r="164" ht="13.5" customHeight="1" s="820">
      <c r="A164" s="361" t="n">
        <v>68</v>
      </c>
      <c r="B164" s="332" t="inlineStr">
        <is>
          <t>68.压缩机装配孔 X=</t>
        </is>
      </c>
      <c r="C164" s="639" t="n">
        <v>1</v>
      </c>
      <c r="D164" s="639" t="inlineStr">
        <is>
          <t>X</t>
        </is>
      </c>
      <c r="E164" s="639" t="inlineStr">
        <is>
          <t>端面</t>
        </is>
      </c>
      <c r="F164" s="878" t="n">
        <v>112</v>
      </c>
      <c r="G164" s="22" t="n">
        <v>1</v>
      </c>
      <c r="H164" s="411" t="n">
        <v>0.7</v>
      </c>
      <c r="I164" s="412" t="n">
        <v>-0.3</v>
      </c>
      <c r="J164" s="879" t="n">
        <v>113</v>
      </c>
      <c r="K164" s="320" t="n">
        <v>112.963</v>
      </c>
      <c r="L164" s="22">
        <f>IF(G164=0,"",IF(J$8=J$7,IF(F164&gt;0,IF(C164=1,G164-ROUND(J164-K164,2),G164-ROUND(K164-J164,2)),IF(C164=1,G164-ROUND(K164-J164,2),G164-ROUND(J164-K164,2))),IF(J$8&lt;&gt;J$7,IF(F164&gt;0,IF(C164=1,ROUND(K164-J164,2),ROUND(J164-K164,2)),IF(C164=1,ROUND(J164-K164,2),ROUND(K164-J164,2))))))</f>
        <v/>
      </c>
      <c r="M164" s="200">
        <f>IF(COUNTBLANK(F164)=1,"",IF(C164=0,ROUND(K164-J164,2),IF(C164=1,IF(F164&gt;0,ROUND(K164-J164,2),ROUND(J164-K164,2)),IF(C164=2,IF(F164&gt;0,ROUND(J164-K164,2),ROUND(K164-J164,2))))))</f>
        <v/>
      </c>
      <c r="N164" s="200" t="n">
        <v>-0.09</v>
      </c>
      <c r="O164" s="235">
        <f>IF(AND(H164&gt;=M164,M164&gt;=I164),"OK","NG")</f>
        <v/>
      </c>
      <c r="P164" s="151" t="n"/>
      <c r="Q164" s="145" t="n">
        <v>68</v>
      </c>
      <c r="R164" s="880">
        <f>IF(C164=0,F164,IF(F164&gt;0,IF(C164=1,F164+G164,F164-G164),IF(C164=1,F164-G164,F164+G164)))</f>
        <v/>
      </c>
      <c r="S164" s="320" t="n">
        <v>112.963</v>
      </c>
      <c r="T164" s="320" t="n">
        <v>112.908</v>
      </c>
      <c r="U164" s="881" t="n"/>
      <c r="V164" s="881" t="n"/>
      <c r="W164" s="881" t="n"/>
      <c r="X164" s="881" t="n"/>
      <c r="Y164" s="881" t="n"/>
      <c r="Z164" s="881" t="n"/>
      <c r="AA164" s="881" t="n"/>
      <c r="AB164" s="881" t="n"/>
      <c r="AC164" s="881" t="n"/>
      <c r="AD164" s="881" t="n"/>
      <c r="AE164" s="881" t="n"/>
      <c r="AF164" s="881" t="n"/>
      <c r="AG164" s="881" t="n"/>
      <c r="AH164" s="881" t="n"/>
      <c r="AI164" s="881" t="n"/>
      <c r="AJ164" s="881" t="n"/>
      <c r="AK164" s="881" t="n"/>
      <c r="AL164" s="881" t="n"/>
      <c r="AM164" s="881" t="n"/>
      <c r="AN164" s="881" t="n"/>
      <c r="AO164" s="881" t="n"/>
      <c r="AP164" s="881" t="n"/>
      <c r="AQ164" s="881" t="n"/>
      <c r="AR164" s="881" t="n"/>
      <c r="AS164" s="881" t="n"/>
      <c r="AT164" s="881" t="n"/>
      <c r="AU164" s="881" t="n"/>
      <c r="AV164" s="881" t="n"/>
      <c r="AW164" s="881" t="n"/>
      <c r="AX164" s="881" t="n"/>
      <c r="AY164" s="881" t="n"/>
      <c r="AZ164" s="881" t="n"/>
      <c r="BA164" s="881" t="n"/>
      <c r="BB164" s="881" t="n"/>
      <c r="BC164" s="881" t="n"/>
      <c r="BD164" s="881" t="n"/>
      <c r="BE164" s="881" t="n"/>
      <c r="BF164" s="881" t="n"/>
      <c r="BG164" s="881" t="n"/>
      <c r="BH164" s="881" t="n"/>
      <c r="BI164" s="881" t="n"/>
      <c r="BJ164" s="881" t="n"/>
      <c r="BK164" s="881" t="n"/>
      <c r="BL164" s="881" t="n"/>
      <c r="BM164" s="881" t="n"/>
      <c r="BN164" s="881" t="n"/>
      <c r="BO164" s="881" t="n"/>
      <c r="BP164" s="881" t="n"/>
      <c r="BQ164" s="881" t="n"/>
      <c r="BR164" s="881" t="n"/>
      <c r="BS164" s="881" t="n"/>
      <c r="BT164" s="881" t="n"/>
      <c r="BU164" s="881" t="n"/>
      <c r="BV164" s="881" t="n"/>
      <c r="BW164" s="881" t="n"/>
      <c r="BX164" s="881" t="n"/>
      <c r="BY164" s="881" t="n"/>
      <c r="BZ164" s="881" t="n"/>
      <c r="CA164" s="881" t="n"/>
      <c r="CB164" s="881" t="n"/>
      <c r="CC164" s="881" t="n"/>
      <c r="CD164" s="881" t="n"/>
      <c r="CE164" s="881" t="n"/>
      <c r="CF164" s="881" t="n"/>
      <c r="CG164" s="881" t="n"/>
      <c r="CH164" s="881" t="n"/>
      <c r="CI164" s="881" t="n"/>
      <c r="CJ164" s="881" t="n"/>
      <c r="CK164" s="881" t="n"/>
      <c r="CL164" s="881" t="n"/>
      <c r="CM164" s="881" t="n"/>
      <c r="CN164" s="881" t="n"/>
      <c r="CO164" s="881" t="n"/>
      <c r="CP164" s="881" t="n"/>
      <c r="CQ164" s="881" t="n"/>
      <c r="CR164" s="881" t="n"/>
      <c r="CS164" s="881" t="n"/>
      <c r="CT164" s="881" t="n"/>
      <c r="CU164" s="881" t="n"/>
      <c r="CV164" s="881" t="n"/>
      <c r="CW164" s="881" t="n"/>
      <c r="CX164" s="881" t="n"/>
      <c r="CY164" s="881" t="n"/>
      <c r="CZ164" s="881" t="n"/>
      <c r="DA164" s="881" t="n"/>
      <c r="DB164" s="881" t="n"/>
      <c r="DC164" s="881" t="n"/>
      <c r="DD164" s="881" t="n"/>
      <c r="DE164" s="881" t="n"/>
      <c r="DF164" s="881" t="n"/>
      <c r="DG164" s="881" t="n"/>
      <c r="DH164" s="881" t="n"/>
      <c r="DI164" s="881" t="n"/>
      <c r="DJ164" s="881" t="n"/>
      <c r="DK164" s="881" t="n"/>
      <c r="DL164" s="881" t="n"/>
      <c r="DM164" s="881" t="n"/>
      <c r="DN164" s="882" t="n"/>
    </row>
    <row r="165" ht="13.5" customHeight="1" s="820">
      <c r="A165" s="361" t="n">
        <v>69</v>
      </c>
      <c r="B165" s="332" t="inlineStr">
        <is>
          <t>69.压缩机装配孔 X=</t>
        </is>
      </c>
      <c r="C165" s="639" t="n">
        <v>1</v>
      </c>
      <c r="D165" s="639" t="inlineStr">
        <is>
          <t>X</t>
        </is>
      </c>
      <c r="E165" s="639" t="inlineStr">
        <is>
          <t>端面</t>
        </is>
      </c>
      <c r="F165" s="878" t="n">
        <v>112</v>
      </c>
      <c r="G165" s="22" t="n">
        <v>1</v>
      </c>
      <c r="H165" s="411" t="n">
        <v>0.7</v>
      </c>
      <c r="I165" s="412" t="n">
        <v>-0.3</v>
      </c>
      <c r="J165" s="879" t="n">
        <v>113</v>
      </c>
      <c r="K165" s="320" t="n">
        <v>113.078</v>
      </c>
      <c r="L165" s="22">
        <f>IF(G165=0,"",IF(J$8=J$7,IF(F165&gt;0,IF(C165=1,G165-ROUND(J165-K165,2),G165-ROUND(K165-J165,2)),IF(C165=1,G165-ROUND(K165-J165,2),G165-ROUND(J165-K165,2))),IF(J$8&lt;&gt;J$7,IF(F165&gt;0,IF(C165=1,ROUND(K165-J165,2),ROUND(J165-K165,2)),IF(C165=1,ROUND(J165-K165,2),ROUND(K165-J165,2))))))</f>
        <v/>
      </c>
      <c r="M165" s="200">
        <f>IF(COUNTBLANK(F165)=1,"",IF(C165=0,ROUND(K165-J165,2),IF(C165=1,IF(F165&gt;0,ROUND(K165-J165,2),ROUND(J165-K165,2)),IF(C165=2,IF(F165&gt;0,ROUND(J165-K165,2),ROUND(K165-J165,2))))))</f>
        <v/>
      </c>
      <c r="N165" s="200" t="n">
        <v>0.02</v>
      </c>
      <c r="O165" s="235">
        <f>IF(AND(H165&gt;=M165,M165&gt;=I165),"OK","NG")</f>
        <v/>
      </c>
      <c r="P165" s="151" t="n"/>
      <c r="Q165" s="145" t="n">
        <v>69</v>
      </c>
      <c r="R165" s="880">
        <f>IF(C165=0,F165,IF(F165&gt;0,IF(C165=1,F165+G165,F165-G165),IF(C165=1,F165-G165,F165+G165)))</f>
        <v/>
      </c>
      <c r="S165" s="320" t="n">
        <v>113.078</v>
      </c>
      <c r="T165" s="320" t="n">
        <v>113.022</v>
      </c>
      <c r="U165" s="881" t="n"/>
      <c r="V165" s="881" t="n"/>
      <c r="W165" s="881" t="n"/>
      <c r="X165" s="881" t="n"/>
      <c r="Y165" s="881" t="n"/>
      <c r="Z165" s="881" t="n"/>
      <c r="AA165" s="881" t="n"/>
      <c r="AB165" s="881" t="n"/>
      <c r="AC165" s="881" t="n"/>
      <c r="AD165" s="881" t="n"/>
      <c r="AE165" s="881" t="n"/>
      <c r="AF165" s="881" t="n"/>
      <c r="AG165" s="881" t="n"/>
      <c r="AH165" s="881" t="n"/>
      <c r="AI165" s="881" t="n"/>
      <c r="AJ165" s="881" t="n"/>
      <c r="AK165" s="881" t="n"/>
      <c r="AL165" s="881" t="n"/>
      <c r="AM165" s="881" t="n"/>
      <c r="AN165" s="881" t="n"/>
      <c r="AO165" s="881" t="n"/>
      <c r="AP165" s="881" t="n"/>
      <c r="AQ165" s="881" t="n"/>
      <c r="AR165" s="881" t="n"/>
      <c r="AS165" s="881" t="n"/>
      <c r="AT165" s="881" t="n"/>
      <c r="AU165" s="881" t="n"/>
      <c r="AV165" s="881" t="n"/>
      <c r="AW165" s="881" t="n"/>
      <c r="AX165" s="881" t="n"/>
      <c r="AY165" s="881" t="n"/>
      <c r="AZ165" s="881" t="n"/>
      <c r="BA165" s="881" t="n"/>
      <c r="BB165" s="881" t="n"/>
      <c r="BC165" s="881" t="n"/>
      <c r="BD165" s="881" t="n"/>
      <c r="BE165" s="881" t="n"/>
      <c r="BF165" s="881" t="n"/>
      <c r="BG165" s="881" t="n"/>
      <c r="BH165" s="881" t="n"/>
      <c r="BI165" s="881" t="n"/>
      <c r="BJ165" s="881" t="n"/>
      <c r="BK165" s="881" t="n"/>
      <c r="BL165" s="881" t="n"/>
      <c r="BM165" s="881" t="n"/>
      <c r="BN165" s="881" t="n"/>
      <c r="BO165" s="881" t="n"/>
      <c r="BP165" s="881" t="n"/>
      <c r="BQ165" s="881" t="n"/>
      <c r="BR165" s="881" t="n"/>
      <c r="BS165" s="881" t="n"/>
      <c r="BT165" s="881" t="n"/>
      <c r="BU165" s="881" t="n"/>
      <c r="BV165" s="881" t="n"/>
      <c r="BW165" s="881" t="n"/>
      <c r="BX165" s="881" t="n"/>
      <c r="BY165" s="881" t="n"/>
      <c r="BZ165" s="881" t="n"/>
      <c r="CA165" s="881" t="n"/>
      <c r="CB165" s="881" t="n"/>
      <c r="CC165" s="881" t="n"/>
      <c r="CD165" s="881" t="n"/>
      <c r="CE165" s="881" t="n"/>
      <c r="CF165" s="881" t="n"/>
      <c r="CG165" s="881" t="n"/>
      <c r="CH165" s="881" t="n"/>
      <c r="CI165" s="881" t="n"/>
      <c r="CJ165" s="881" t="n"/>
      <c r="CK165" s="881" t="n"/>
      <c r="CL165" s="881" t="n"/>
      <c r="CM165" s="881" t="n"/>
      <c r="CN165" s="881" t="n"/>
      <c r="CO165" s="881" t="n"/>
      <c r="CP165" s="881" t="n"/>
      <c r="CQ165" s="881" t="n"/>
      <c r="CR165" s="881" t="n"/>
      <c r="CS165" s="881" t="n"/>
      <c r="CT165" s="881" t="n"/>
      <c r="CU165" s="881" t="n"/>
      <c r="CV165" s="881" t="n"/>
      <c r="CW165" s="881" t="n"/>
      <c r="CX165" s="881" t="n"/>
      <c r="CY165" s="881" t="n"/>
      <c r="CZ165" s="881" t="n"/>
      <c r="DA165" s="881" t="n"/>
      <c r="DB165" s="881" t="n"/>
      <c r="DC165" s="881" t="n"/>
      <c r="DD165" s="881" t="n"/>
      <c r="DE165" s="881" t="n"/>
      <c r="DF165" s="881" t="n"/>
      <c r="DG165" s="881" t="n"/>
      <c r="DH165" s="881" t="n"/>
      <c r="DI165" s="881" t="n"/>
      <c r="DJ165" s="881" t="n"/>
      <c r="DK165" s="881" t="n"/>
      <c r="DL165" s="881" t="n"/>
      <c r="DM165" s="881" t="n"/>
      <c r="DN165" s="882" t="n"/>
    </row>
    <row r="166" ht="13.5" customHeight="1" s="820">
      <c r="A166" s="361" t="n">
        <v>72</v>
      </c>
      <c r="B166" s="332" t="inlineStr">
        <is>
          <t>72.通风器装配面 X=</t>
        </is>
      </c>
      <c r="C166" s="639" t="n">
        <v>1</v>
      </c>
      <c r="D166" s="639" t="inlineStr">
        <is>
          <t>X</t>
        </is>
      </c>
      <c r="E166" s="639" t="inlineStr">
        <is>
          <t>端面</t>
        </is>
      </c>
      <c r="F166" s="878" t="n">
        <v>90.5</v>
      </c>
      <c r="G166" s="22" t="n">
        <v>0.75</v>
      </c>
      <c r="H166" s="411" t="n">
        <v>0.7</v>
      </c>
      <c r="I166" s="412" t="n">
        <v>-0.2</v>
      </c>
      <c r="J166" s="879" t="n">
        <v>91.25</v>
      </c>
      <c r="K166" s="320" t="n">
        <v>91.91200000000001</v>
      </c>
      <c r="L166" s="22">
        <f>IF(G166=0,"",IF(J$8=J$7,IF(F166&gt;0,IF(C166=1,G166-ROUND(J166-K166,2),G166-ROUND(K166-J166,2)),IF(C166=1,G166-ROUND(K166-J166,2),G166-ROUND(J166-K166,2))),IF(J$8&lt;&gt;J$7,IF(F166&gt;0,IF(C166=1,ROUND(K166-J166,2),ROUND(J166-K166,2)),IF(C166=1,ROUND(J166-K166,2),ROUND(K166-J166,2))))))</f>
        <v/>
      </c>
      <c r="M166" s="200">
        <f>IF(COUNTBLANK(F166)=1,"",IF(C166=0,ROUND(K166-J166,2),IF(C166=1,IF(F166&gt;0,ROUND(K166-J166,2),ROUND(J166-K166,2)),IF(C166=2,IF(F166&gt;0,ROUND(J166-K166,2),ROUND(K166-J166,2))))))</f>
        <v/>
      </c>
      <c r="N166" s="200" t="n">
        <v>0.65</v>
      </c>
      <c r="O166" s="235">
        <f>IF(AND(H166&gt;=M166,M166&gt;=I166),"OK","NG")</f>
        <v/>
      </c>
      <c r="P166" s="151" t="n"/>
      <c r="Q166" s="145" t="n">
        <v>72</v>
      </c>
      <c r="R166" s="880">
        <f>IF(C166=0,F166,IF(F166&gt;0,IF(C166=1,F166+G166,F166-G166),IF(C166=1,F166-G166,F166+G166)))</f>
        <v/>
      </c>
      <c r="S166" s="320" t="n">
        <v>91.91200000000001</v>
      </c>
      <c r="T166" s="320" t="n">
        <v>91.902</v>
      </c>
      <c r="U166" s="881" t="n"/>
      <c r="V166" s="881" t="n"/>
      <c r="W166" s="881" t="n"/>
      <c r="X166" s="881" t="n"/>
      <c r="Y166" s="881" t="n"/>
      <c r="Z166" s="881" t="n"/>
      <c r="AA166" s="881" t="n"/>
      <c r="AB166" s="881" t="n"/>
      <c r="AC166" s="881" t="n"/>
      <c r="AD166" s="881" t="n"/>
      <c r="AE166" s="881" t="n"/>
      <c r="AF166" s="881" t="n"/>
      <c r="AG166" s="881" t="n"/>
      <c r="AH166" s="881" t="n"/>
      <c r="AI166" s="881" t="n"/>
      <c r="AJ166" s="881" t="n"/>
      <c r="AK166" s="881" t="n"/>
      <c r="AL166" s="881" t="n"/>
      <c r="AM166" s="881" t="n"/>
      <c r="AN166" s="881" t="n"/>
      <c r="AO166" s="881" t="n"/>
      <c r="AP166" s="881" t="n"/>
      <c r="AQ166" s="881" t="n"/>
      <c r="AR166" s="881" t="n"/>
      <c r="AS166" s="881" t="n"/>
      <c r="AT166" s="881" t="n"/>
      <c r="AU166" s="881" t="n"/>
      <c r="AV166" s="881" t="n"/>
      <c r="AW166" s="881" t="n"/>
      <c r="AX166" s="881" t="n"/>
      <c r="AY166" s="881" t="n"/>
      <c r="AZ166" s="881" t="n"/>
      <c r="BA166" s="881" t="n"/>
      <c r="BB166" s="881" t="n"/>
      <c r="BC166" s="881" t="n"/>
      <c r="BD166" s="881" t="n"/>
      <c r="BE166" s="881" t="n"/>
      <c r="BF166" s="881" t="n"/>
      <c r="BG166" s="881" t="n"/>
      <c r="BH166" s="881" t="n"/>
      <c r="BI166" s="881" t="n"/>
      <c r="BJ166" s="881" t="n"/>
      <c r="BK166" s="881" t="n"/>
      <c r="BL166" s="881" t="n"/>
      <c r="BM166" s="881" t="n"/>
      <c r="BN166" s="881" t="n"/>
      <c r="BO166" s="881" t="n"/>
      <c r="BP166" s="881" t="n"/>
      <c r="BQ166" s="881" t="n"/>
      <c r="BR166" s="881" t="n"/>
      <c r="BS166" s="881" t="n"/>
      <c r="BT166" s="881" t="n"/>
      <c r="BU166" s="881" t="n"/>
      <c r="BV166" s="881" t="n"/>
      <c r="BW166" s="881" t="n"/>
      <c r="BX166" s="881" t="n"/>
      <c r="BY166" s="881" t="n"/>
      <c r="BZ166" s="881" t="n"/>
      <c r="CA166" s="881" t="n"/>
      <c r="CB166" s="881" t="n"/>
      <c r="CC166" s="881" t="n"/>
      <c r="CD166" s="881" t="n"/>
      <c r="CE166" s="881" t="n"/>
      <c r="CF166" s="881" t="n"/>
      <c r="CG166" s="881" t="n"/>
      <c r="CH166" s="881" t="n"/>
      <c r="CI166" s="881" t="n"/>
      <c r="CJ166" s="881" t="n"/>
      <c r="CK166" s="881" t="n"/>
      <c r="CL166" s="881" t="n"/>
      <c r="CM166" s="881" t="n"/>
      <c r="CN166" s="881" t="n"/>
      <c r="CO166" s="881" t="n"/>
      <c r="CP166" s="881" t="n"/>
      <c r="CQ166" s="881" t="n"/>
      <c r="CR166" s="881" t="n"/>
      <c r="CS166" s="881" t="n"/>
      <c r="CT166" s="881" t="n"/>
      <c r="CU166" s="881" t="n"/>
      <c r="CV166" s="881" t="n"/>
      <c r="CW166" s="881" t="n"/>
      <c r="CX166" s="881" t="n"/>
      <c r="CY166" s="881" t="n"/>
      <c r="CZ166" s="881" t="n"/>
      <c r="DA166" s="881" t="n"/>
      <c r="DB166" s="881" t="n"/>
      <c r="DC166" s="881" t="n"/>
      <c r="DD166" s="881" t="n"/>
      <c r="DE166" s="881" t="n"/>
      <c r="DF166" s="881" t="n"/>
      <c r="DG166" s="881" t="n"/>
      <c r="DH166" s="881" t="n"/>
      <c r="DI166" s="881" t="n"/>
      <c r="DJ166" s="881" t="n"/>
      <c r="DK166" s="881" t="n"/>
      <c r="DL166" s="881" t="n"/>
      <c r="DM166" s="881" t="n"/>
      <c r="DN166" s="882" t="n"/>
    </row>
    <row r="167" ht="13.5" customHeight="1" s="820">
      <c r="A167" s="361" t="n">
        <v>73</v>
      </c>
      <c r="B167" s="332" t="inlineStr">
        <is>
          <t>73.通风器装配面 X=</t>
        </is>
      </c>
      <c r="C167" s="639" t="n">
        <v>1</v>
      </c>
      <c r="D167" s="639" t="inlineStr">
        <is>
          <t>X</t>
        </is>
      </c>
      <c r="E167" s="639" t="inlineStr">
        <is>
          <t>端面</t>
        </is>
      </c>
      <c r="F167" s="878" t="n">
        <v>90.5</v>
      </c>
      <c r="G167" s="22" t="n">
        <v>0.75</v>
      </c>
      <c r="H167" s="411" t="n">
        <v>0.7</v>
      </c>
      <c r="I167" s="412" t="n">
        <v>-0.2</v>
      </c>
      <c r="J167" s="879" t="n">
        <v>91.25</v>
      </c>
      <c r="K167" s="320" t="n">
        <v>91.795</v>
      </c>
      <c r="L167" s="22">
        <f>IF(G167=0,"",IF(J$8=J$7,IF(F167&gt;0,IF(C167=1,G167-ROUND(J167-K167,2),G167-ROUND(K167-J167,2)),IF(C167=1,G167-ROUND(K167-J167,2),G167-ROUND(J167-K167,2))),IF(J$8&lt;&gt;J$7,IF(F167&gt;0,IF(C167=1,ROUND(K167-J167,2),ROUND(J167-K167,2)),IF(C167=1,ROUND(J167-K167,2),ROUND(K167-J167,2))))))</f>
        <v/>
      </c>
      <c r="M167" s="200">
        <f>IF(COUNTBLANK(F167)=1,"",IF(C167=0,ROUND(K167-J167,2),IF(C167=1,IF(F167&gt;0,ROUND(K167-J167,2),ROUND(J167-K167,2)),IF(C167=2,IF(F167&gt;0,ROUND(J167-K167,2),ROUND(K167-J167,2))))))</f>
        <v/>
      </c>
      <c r="N167" s="200" t="n">
        <v>0.54</v>
      </c>
      <c r="O167" s="235">
        <f>IF(AND(H167&gt;=M167,M167&gt;=I167),"OK","NG")</f>
        <v/>
      </c>
      <c r="P167" s="151" t="n"/>
      <c r="Q167" s="145" t="n">
        <v>73</v>
      </c>
      <c r="R167" s="880">
        <f>IF(C167=0,F167,IF(F167&gt;0,IF(C167=1,F167+G167,F167-G167),IF(C167=1,F167-G167,F167+G167)))</f>
        <v/>
      </c>
      <c r="S167" s="320" t="n">
        <v>91.795</v>
      </c>
      <c r="T167" s="320" t="n">
        <v>91.791</v>
      </c>
      <c r="U167" s="881" t="n"/>
      <c r="V167" s="881" t="n"/>
      <c r="W167" s="881" t="n"/>
      <c r="X167" s="881" t="n"/>
      <c r="Y167" s="881" t="n"/>
      <c r="Z167" s="881" t="n"/>
      <c r="AA167" s="881" t="n"/>
      <c r="AB167" s="881" t="n"/>
      <c r="AC167" s="881" t="n"/>
      <c r="AD167" s="881" t="n"/>
      <c r="AE167" s="881" t="n"/>
      <c r="AF167" s="881" t="n"/>
      <c r="AG167" s="881" t="n"/>
      <c r="AH167" s="881" t="n"/>
      <c r="AI167" s="881" t="n"/>
      <c r="AJ167" s="881" t="n"/>
      <c r="AK167" s="881" t="n"/>
      <c r="AL167" s="881" t="n"/>
      <c r="AM167" s="881" t="n"/>
      <c r="AN167" s="881" t="n"/>
      <c r="AO167" s="881" t="n"/>
      <c r="AP167" s="881" t="n"/>
      <c r="AQ167" s="881" t="n"/>
      <c r="AR167" s="881" t="n"/>
      <c r="AS167" s="881" t="n"/>
      <c r="AT167" s="881" t="n"/>
      <c r="AU167" s="881" t="n"/>
      <c r="AV167" s="881" t="n"/>
      <c r="AW167" s="881" t="n"/>
      <c r="AX167" s="881" t="n"/>
      <c r="AY167" s="881" t="n"/>
      <c r="AZ167" s="881" t="n"/>
      <c r="BA167" s="881" t="n"/>
      <c r="BB167" s="881" t="n"/>
      <c r="BC167" s="881" t="n"/>
      <c r="BD167" s="881" t="n"/>
      <c r="BE167" s="881" t="n"/>
      <c r="BF167" s="881" t="n"/>
      <c r="BG167" s="881" t="n"/>
      <c r="BH167" s="881" t="n"/>
      <c r="BI167" s="881" t="n"/>
      <c r="BJ167" s="881" t="n"/>
      <c r="BK167" s="881" t="n"/>
      <c r="BL167" s="881" t="n"/>
      <c r="BM167" s="881" t="n"/>
      <c r="BN167" s="881" t="n"/>
      <c r="BO167" s="881" t="n"/>
      <c r="BP167" s="881" t="n"/>
      <c r="BQ167" s="881" t="n"/>
      <c r="BR167" s="881" t="n"/>
      <c r="BS167" s="881" t="n"/>
      <c r="BT167" s="881" t="n"/>
      <c r="BU167" s="881" t="n"/>
      <c r="BV167" s="881" t="n"/>
      <c r="BW167" s="881" t="n"/>
      <c r="BX167" s="881" t="n"/>
      <c r="BY167" s="881" t="n"/>
      <c r="BZ167" s="881" t="n"/>
      <c r="CA167" s="881" t="n"/>
      <c r="CB167" s="881" t="n"/>
      <c r="CC167" s="881" t="n"/>
      <c r="CD167" s="881" t="n"/>
      <c r="CE167" s="881" t="n"/>
      <c r="CF167" s="881" t="n"/>
      <c r="CG167" s="881" t="n"/>
      <c r="CH167" s="881" t="n"/>
      <c r="CI167" s="881" t="n"/>
      <c r="CJ167" s="881" t="n"/>
      <c r="CK167" s="881" t="n"/>
      <c r="CL167" s="881" t="n"/>
      <c r="CM167" s="881" t="n"/>
      <c r="CN167" s="881" t="n"/>
      <c r="CO167" s="881" t="n"/>
      <c r="CP167" s="881" t="n"/>
      <c r="CQ167" s="881" t="n"/>
      <c r="CR167" s="881" t="n"/>
      <c r="CS167" s="881" t="n"/>
      <c r="CT167" s="881" t="n"/>
      <c r="CU167" s="881" t="n"/>
      <c r="CV167" s="881" t="n"/>
      <c r="CW167" s="881" t="n"/>
      <c r="CX167" s="881" t="n"/>
      <c r="CY167" s="881" t="n"/>
      <c r="CZ167" s="881" t="n"/>
      <c r="DA167" s="881" t="n"/>
      <c r="DB167" s="881" t="n"/>
      <c r="DC167" s="881" t="n"/>
      <c r="DD167" s="881" t="n"/>
      <c r="DE167" s="881" t="n"/>
      <c r="DF167" s="881" t="n"/>
      <c r="DG167" s="881" t="n"/>
      <c r="DH167" s="881" t="n"/>
      <c r="DI167" s="881" t="n"/>
      <c r="DJ167" s="881" t="n"/>
      <c r="DK167" s="881" t="n"/>
      <c r="DL167" s="881" t="n"/>
      <c r="DM167" s="881" t="n"/>
      <c r="DN167" s="882" t="n"/>
    </row>
    <row r="168" ht="13.5" customHeight="1" s="820">
      <c r="A168" s="361" t="n">
        <v>74</v>
      </c>
      <c r="B168" s="332" t="inlineStr">
        <is>
          <t>74.通风器装配面 X=</t>
        </is>
      </c>
      <c r="C168" s="639" t="n">
        <v>1</v>
      </c>
      <c r="D168" s="639" t="inlineStr">
        <is>
          <t>X</t>
        </is>
      </c>
      <c r="E168" s="639" t="inlineStr">
        <is>
          <t>端面</t>
        </is>
      </c>
      <c r="F168" s="878" t="n">
        <v>90.5</v>
      </c>
      <c r="G168" s="22" t="n">
        <v>0.75</v>
      </c>
      <c r="H168" s="411" t="n">
        <v>0.7</v>
      </c>
      <c r="I168" s="412" t="n">
        <v>-0.2</v>
      </c>
      <c r="J168" s="879" t="n">
        <v>91.25</v>
      </c>
      <c r="K168" s="320" t="n">
        <v>91.807</v>
      </c>
      <c r="L168" s="22">
        <f>IF(G168=0,"",IF(J$8=J$7,IF(F168&gt;0,IF(C168=1,G168-ROUND(J168-K168,2),G168-ROUND(K168-J168,2)),IF(C168=1,G168-ROUND(K168-J168,2),G168-ROUND(J168-K168,2))),IF(J$8&lt;&gt;J$7,IF(F168&gt;0,IF(C168=1,ROUND(K168-J168,2),ROUND(J168-K168,2)),IF(C168=1,ROUND(J168-K168,2),ROUND(K168-J168,2))))))</f>
        <v/>
      </c>
      <c r="M168" s="200">
        <f>IF(COUNTBLANK(F168)=1,"",IF(C168=0,ROUND(K168-J168,2),IF(C168=1,IF(F168&gt;0,ROUND(K168-J168,2),ROUND(J168-K168,2)),IF(C168=2,IF(F168&gt;0,ROUND(J168-K168,2),ROUND(K168-J168,2))))))</f>
        <v/>
      </c>
      <c r="N168" s="200" t="n">
        <v>0.54</v>
      </c>
      <c r="O168" s="235">
        <f>IF(AND(H168&gt;=M168,M168&gt;=I168),"OK","NG")</f>
        <v/>
      </c>
      <c r="P168" s="151" t="n"/>
      <c r="Q168" s="145" t="n">
        <v>74</v>
      </c>
      <c r="R168" s="880">
        <f>IF(C168=0,F168,IF(F168&gt;0,IF(C168=1,F168+G168,F168-G168),IF(C168=1,F168-G168,F168+G168)))</f>
        <v/>
      </c>
      <c r="S168" s="320" t="n">
        <v>91.807</v>
      </c>
      <c r="T168" s="320" t="n">
        <v>91.786</v>
      </c>
      <c r="U168" s="881" t="n"/>
      <c r="V168" s="881" t="n"/>
      <c r="W168" s="881" t="n"/>
      <c r="X168" s="881" t="n"/>
      <c r="Y168" s="881" t="n"/>
      <c r="Z168" s="881" t="n"/>
      <c r="AA168" s="881" t="n"/>
      <c r="AB168" s="881" t="n"/>
      <c r="AC168" s="881" t="n"/>
      <c r="AD168" s="881" t="n"/>
      <c r="AE168" s="881" t="n"/>
      <c r="AF168" s="881" t="n"/>
      <c r="AG168" s="881" t="n"/>
      <c r="AH168" s="881" t="n"/>
      <c r="AI168" s="881" t="n"/>
      <c r="AJ168" s="881" t="n"/>
      <c r="AK168" s="881" t="n"/>
      <c r="AL168" s="881" t="n"/>
      <c r="AM168" s="881" t="n"/>
      <c r="AN168" s="881" t="n"/>
      <c r="AO168" s="881" t="n"/>
      <c r="AP168" s="881" t="n"/>
      <c r="AQ168" s="881" t="n"/>
      <c r="AR168" s="881" t="n"/>
      <c r="AS168" s="881" t="n"/>
      <c r="AT168" s="881" t="n"/>
      <c r="AU168" s="881" t="n"/>
      <c r="AV168" s="881" t="n"/>
      <c r="AW168" s="881" t="n"/>
      <c r="AX168" s="881" t="n"/>
      <c r="AY168" s="881" t="n"/>
      <c r="AZ168" s="881" t="n"/>
      <c r="BA168" s="881" t="n"/>
      <c r="BB168" s="881" t="n"/>
      <c r="BC168" s="881" t="n"/>
      <c r="BD168" s="881" t="n"/>
      <c r="BE168" s="881" t="n"/>
      <c r="BF168" s="881" t="n"/>
      <c r="BG168" s="881" t="n"/>
      <c r="BH168" s="881" t="n"/>
      <c r="BI168" s="881" t="n"/>
      <c r="BJ168" s="881" t="n"/>
      <c r="BK168" s="881" t="n"/>
      <c r="BL168" s="881" t="n"/>
      <c r="BM168" s="881" t="n"/>
      <c r="BN168" s="881" t="n"/>
      <c r="BO168" s="881" t="n"/>
      <c r="BP168" s="881" t="n"/>
      <c r="BQ168" s="881" t="n"/>
      <c r="BR168" s="881" t="n"/>
      <c r="BS168" s="881" t="n"/>
      <c r="BT168" s="881" t="n"/>
      <c r="BU168" s="881" t="n"/>
      <c r="BV168" s="881" t="n"/>
      <c r="BW168" s="881" t="n"/>
      <c r="BX168" s="881" t="n"/>
      <c r="BY168" s="881" t="n"/>
      <c r="BZ168" s="881" t="n"/>
      <c r="CA168" s="881" t="n"/>
      <c r="CB168" s="881" t="n"/>
      <c r="CC168" s="881" t="n"/>
      <c r="CD168" s="881" t="n"/>
      <c r="CE168" s="881" t="n"/>
      <c r="CF168" s="881" t="n"/>
      <c r="CG168" s="881" t="n"/>
      <c r="CH168" s="881" t="n"/>
      <c r="CI168" s="881" t="n"/>
      <c r="CJ168" s="881" t="n"/>
      <c r="CK168" s="881" t="n"/>
      <c r="CL168" s="881" t="n"/>
      <c r="CM168" s="881" t="n"/>
      <c r="CN168" s="881" t="n"/>
      <c r="CO168" s="881" t="n"/>
      <c r="CP168" s="881" t="n"/>
      <c r="CQ168" s="881" t="n"/>
      <c r="CR168" s="881" t="n"/>
      <c r="CS168" s="881" t="n"/>
      <c r="CT168" s="881" t="n"/>
      <c r="CU168" s="881" t="n"/>
      <c r="CV168" s="881" t="n"/>
      <c r="CW168" s="881" t="n"/>
      <c r="CX168" s="881" t="n"/>
      <c r="CY168" s="881" t="n"/>
      <c r="CZ168" s="881" t="n"/>
      <c r="DA168" s="881" t="n"/>
      <c r="DB168" s="881" t="n"/>
      <c r="DC168" s="881" t="n"/>
      <c r="DD168" s="881" t="n"/>
      <c r="DE168" s="881" t="n"/>
      <c r="DF168" s="881" t="n"/>
      <c r="DG168" s="881" t="n"/>
      <c r="DH168" s="881" t="n"/>
      <c r="DI168" s="881" t="n"/>
      <c r="DJ168" s="881" t="n"/>
      <c r="DK168" s="881" t="n"/>
      <c r="DL168" s="881" t="n"/>
      <c r="DM168" s="881" t="n"/>
      <c r="DN168" s="882" t="n"/>
    </row>
    <row r="169" ht="13.5" customHeight="1" s="820">
      <c r="A169" s="361" t="n">
        <v>76</v>
      </c>
      <c r="B169" s="332" t="inlineStr">
        <is>
          <t>76.通风器装配面 X=</t>
        </is>
      </c>
      <c r="C169" s="639" t="n">
        <v>1</v>
      </c>
      <c r="D169" s="639" t="inlineStr">
        <is>
          <t>X</t>
        </is>
      </c>
      <c r="E169" s="639" t="inlineStr">
        <is>
          <t>端面</t>
        </is>
      </c>
      <c r="F169" s="878" t="n">
        <v>90.5</v>
      </c>
      <c r="G169" s="22" t="n">
        <v>0.75</v>
      </c>
      <c r="H169" s="411" t="n">
        <v>0.7</v>
      </c>
      <c r="I169" s="412" t="n">
        <v>-0.2</v>
      </c>
      <c r="J169" s="879" t="n">
        <v>91.25</v>
      </c>
      <c r="K169" s="320" t="n">
        <v>91.815</v>
      </c>
      <c r="L169" s="22">
        <f>IF(G169=0,"",IF(J$8=J$7,IF(F169&gt;0,IF(C169=1,G169-ROUND(J169-K169,2),G169-ROUND(K169-J169,2)),IF(C169=1,G169-ROUND(K169-J169,2),G169-ROUND(J169-K169,2))),IF(J$8&lt;&gt;J$7,IF(F169&gt;0,IF(C169=1,ROUND(K169-J169,2),ROUND(J169-K169,2)),IF(C169=1,ROUND(J169-K169,2),ROUND(K169-J169,2))))))</f>
        <v/>
      </c>
      <c r="M169" s="200">
        <f>IF(COUNTBLANK(F169)=1,"",IF(C169=0,ROUND(K169-J169,2),IF(C169=1,IF(F169&gt;0,ROUND(K169-J169,2),ROUND(J169-K169,2)),IF(C169=2,IF(F169&gt;0,ROUND(J169-K169,2),ROUND(K169-J169,2))))))</f>
        <v/>
      </c>
      <c r="N169" s="200" t="n">
        <v>0.54</v>
      </c>
      <c r="O169" s="235">
        <f>IF(AND(H169&gt;=M169,M169&gt;=I169),"OK","NG")</f>
        <v/>
      </c>
      <c r="P169" s="151" t="n"/>
      <c r="Q169" s="145" t="n">
        <v>76</v>
      </c>
      <c r="R169" s="880">
        <f>IF(C169=0,F169,IF(F169&gt;0,IF(C169=1,F169+G169,F169-G169),IF(C169=1,F169-G169,F169+G169)))</f>
        <v/>
      </c>
      <c r="S169" s="320" t="n">
        <v>91.815</v>
      </c>
      <c r="T169" s="320" t="n">
        <v>91.79000000000001</v>
      </c>
      <c r="U169" s="881" t="n"/>
      <c r="V169" s="881" t="n"/>
      <c r="W169" s="881" t="n"/>
      <c r="X169" s="881" t="n"/>
      <c r="Y169" s="881" t="n"/>
      <c r="Z169" s="881" t="n"/>
      <c r="AA169" s="881" t="n"/>
      <c r="AB169" s="881" t="n"/>
      <c r="AC169" s="881" t="n"/>
      <c r="AD169" s="881" t="n"/>
      <c r="AE169" s="881" t="n"/>
      <c r="AF169" s="881" t="n"/>
      <c r="AG169" s="881" t="n"/>
      <c r="AH169" s="881" t="n"/>
      <c r="AI169" s="881" t="n"/>
      <c r="AJ169" s="881" t="n"/>
      <c r="AK169" s="881" t="n"/>
      <c r="AL169" s="881" t="n"/>
      <c r="AM169" s="881" t="n"/>
      <c r="AN169" s="881" t="n"/>
      <c r="AO169" s="881" t="n"/>
      <c r="AP169" s="881" t="n"/>
      <c r="AQ169" s="881" t="n"/>
      <c r="AR169" s="881" t="n"/>
      <c r="AS169" s="881" t="n"/>
      <c r="AT169" s="881" t="n"/>
      <c r="AU169" s="881" t="n"/>
      <c r="AV169" s="881" t="n"/>
      <c r="AW169" s="881" t="n"/>
      <c r="AX169" s="881" t="n"/>
      <c r="AY169" s="881" t="n"/>
      <c r="AZ169" s="881" t="n"/>
      <c r="BA169" s="881" t="n"/>
      <c r="BB169" s="881" t="n"/>
      <c r="BC169" s="881" t="n"/>
      <c r="BD169" s="881" t="n"/>
      <c r="BE169" s="881" t="n"/>
      <c r="BF169" s="881" t="n"/>
      <c r="BG169" s="881" t="n"/>
      <c r="BH169" s="881" t="n"/>
      <c r="BI169" s="881" t="n"/>
      <c r="BJ169" s="881" t="n"/>
      <c r="BK169" s="881" t="n"/>
      <c r="BL169" s="881" t="n"/>
      <c r="BM169" s="881" t="n"/>
      <c r="BN169" s="881" t="n"/>
      <c r="BO169" s="881" t="n"/>
      <c r="BP169" s="881" t="n"/>
      <c r="BQ169" s="881" t="n"/>
      <c r="BR169" s="881" t="n"/>
      <c r="BS169" s="881" t="n"/>
      <c r="BT169" s="881" t="n"/>
      <c r="BU169" s="881" t="n"/>
      <c r="BV169" s="881" t="n"/>
      <c r="BW169" s="881" t="n"/>
      <c r="BX169" s="881" t="n"/>
      <c r="BY169" s="881" t="n"/>
      <c r="BZ169" s="881" t="n"/>
      <c r="CA169" s="881" t="n"/>
      <c r="CB169" s="881" t="n"/>
      <c r="CC169" s="881" t="n"/>
      <c r="CD169" s="881" t="n"/>
      <c r="CE169" s="881" t="n"/>
      <c r="CF169" s="881" t="n"/>
      <c r="CG169" s="881" t="n"/>
      <c r="CH169" s="881" t="n"/>
      <c r="CI169" s="881" t="n"/>
      <c r="CJ169" s="881" t="n"/>
      <c r="CK169" s="881" t="n"/>
      <c r="CL169" s="881" t="n"/>
      <c r="CM169" s="881" t="n"/>
      <c r="CN169" s="881" t="n"/>
      <c r="CO169" s="881" t="n"/>
      <c r="CP169" s="881" t="n"/>
      <c r="CQ169" s="881" t="n"/>
      <c r="CR169" s="881" t="n"/>
      <c r="CS169" s="881" t="n"/>
      <c r="CT169" s="881" t="n"/>
      <c r="CU169" s="881" t="n"/>
      <c r="CV169" s="881" t="n"/>
      <c r="CW169" s="881" t="n"/>
      <c r="CX169" s="881" t="n"/>
      <c r="CY169" s="881" t="n"/>
      <c r="CZ169" s="881" t="n"/>
      <c r="DA169" s="881" t="n"/>
      <c r="DB169" s="881" t="n"/>
      <c r="DC169" s="881" t="n"/>
      <c r="DD169" s="881" t="n"/>
      <c r="DE169" s="881" t="n"/>
      <c r="DF169" s="881" t="n"/>
      <c r="DG169" s="881" t="n"/>
      <c r="DH169" s="881" t="n"/>
      <c r="DI169" s="881" t="n"/>
      <c r="DJ169" s="881" t="n"/>
      <c r="DK169" s="881" t="n"/>
      <c r="DL169" s="881" t="n"/>
      <c r="DM169" s="881" t="n"/>
      <c r="DN169" s="882" t="n"/>
    </row>
    <row r="170" ht="13.5" customHeight="1" s="820">
      <c r="A170" s="361" t="n">
        <v>77</v>
      </c>
      <c r="B170" s="332" t="inlineStr">
        <is>
          <t>77.通风器装配面 X=</t>
        </is>
      </c>
      <c r="C170" s="639" t="n">
        <v>1</v>
      </c>
      <c r="D170" s="639" t="inlineStr">
        <is>
          <t>X</t>
        </is>
      </c>
      <c r="E170" s="639" t="inlineStr">
        <is>
          <t>端面</t>
        </is>
      </c>
      <c r="F170" s="878" t="n">
        <v>90.5</v>
      </c>
      <c r="G170" s="22" t="n">
        <v>0.75</v>
      </c>
      <c r="H170" s="411" t="n">
        <v>0.7</v>
      </c>
      <c r="I170" s="412" t="n">
        <v>-0.2</v>
      </c>
      <c r="J170" s="879" t="n">
        <v>91.25</v>
      </c>
      <c r="K170" s="320" t="n">
        <v>91.80200000000001</v>
      </c>
      <c r="L170" s="22">
        <f>IF(G170=0,"",IF(J$8=J$7,IF(F170&gt;0,IF(C170=1,G170-ROUND(J170-K170,2),G170-ROUND(K170-J170,2)),IF(C170=1,G170-ROUND(K170-J170,2),G170-ROUND(J170-K170,2))),IF(J$8&lt;&gt;J$7,IF(F170&gt;0,IF(C170=1,ROUND(K170-J170,2),ROUND(J170-K170,2)),IF(C170=1,ROUND(J170-K170,2),ROUND(K170-J170,2))))))</f>
        <v/>
      </c>
      <c r="M170" s="200">
        <f>IF(COUNTBLANK(F170)=1,"",IF(C170=0,ROUND(K170-J170,2),IF(C170=1,IF(F170&gt;0,ROUND(K170-J170,2),ROUND(J170-K170,2)),IF(C170=2,IF(F170&gt;0,ROUND(J170-K170,2),ROUND(K170-J170,2))))))</f>
        <v/>
      </c>
      <c r="N170" s="200" t="n">
        <v>0.53</v>
      </c>
      <c r="O170" s="235">
        <f>IF(AND(H170&gt;=M170,M170&gt;=I170),"OK","NG")</f>
        <v/>
      </c>
      <c r="P170" s="151" t="n"/>
      <c r="Q170" s="145" t="n">
        <v>77</v>
      </c>
      <c r="R170" s="880">
        <f>IF(C170=0,F170,IF(F170&gt;0,IF(C170=1,F170+G170,F170-G170),IF(C170=1,F170-G170,F170+G170)))</f>
        <v/>
      </c>
      <c r="S170" s="320" t="n">
        <v>91.80200000000001</v>
      </c>
      <c r="T170" s="320" t="n">
        <v>91.776</v>
      </c>
      <c r="U170" s="881" t="n"/>
      <c r="V170" s="881" t="n"/>
      <c r="W170" s="881" t="n"/>
      <c r="X170" s="881" t="n"/>
      <c r="Y170" s="881" t="n"/>
      <c r="Z170" s="881" t="n"/>
      <c r="AA170" s="881" t="n"/>
      <c r="AB170" s="881" t="n"/>
      <c r="AC170" s="881" t="n"/>
      <c r="AD170" s="881" t="n"/>
      <c r="AE170" s="881" t="n"/>
      <c r="AF170" s="881" t="n"/>
      <c r="AG170" s="881" t="n"/>
      <c r="AH170" s="881" t="n"/>
      <c r="AI170" s="881" t="n"/>
      <c r="AJ170" s="881" t="n"/>
      <c r="AK170" s="881" t="n"/>
      <c r="AL170" s="881" t="n"/>
      <c r="AM170" s="881" t="n"/>
      <c r="AN170" s="881" t="n"/>
      <c r="AO170" s="881" t="n"/>
      <c r="AP170" s="881" t="n"/>
      <c r="AQ170" s="881" t="n"/>
      <c r="AR170" s="881" t="n"/>
      <c r="AS170" s="881" t="n"/>
      <c r="AT170" s="881" t="n"/>
      <c r="AU170" s="881" t="n"/>
      <c r="AV170" s="881" t="n"/>
      <c r="AW170" s="881" t="n"/>
      <c r="AX170" s="881" t="n"/>
      <c r="AY170" s="881" t="n"/>
      <c r="AZ170" s="881" t="n"/>
      <c r="BA170" s="881" t="n"/>
      <c r="BB170" s="881" t="n"/>
      <c r="BC170" s="881" t="n"/>
      <c r="BD170" s="881" t="n"/>
      <c r="BE170" s="881" t="n"/>
      <c r="BF170" s="881" t="n"/>
      <c r="BG170" s="881" t="n"/>
      <c r="BH170" s="881" t="n"/>
      <c r="BI170" s="881" t="n"/>
      <c r="BJ170" s="881" t="n"/>
      <c r="BK170" s="881" t="n"/>
      <c r="BL170" s="881" t="n"/>
      <c r="BM170" s="881" t="n"/>
      <c r="BN170" s="881" t="n"/>
      <c r="BO170" s="881" t="n"/>
      <c r="BP170" s="881" t="n"/>
      <c r="BQ170" s="881" t="n"/>
      <c r="BR170" s="881" t="n"/>
      <c r="BS170" s="881" t="n"/>
      <c r="BT170" s="881" t="n"/>
      <c r="BU170" s="881" t="n"/>
      <c r="BV170" s="881" t="n"/>
      <c r="BW170" s="881" t="n"/>
      <c r="BX170" s="881" t="n"/>
      <c r="BY170" s="881" t="n"/>
      <c r="BZ170" s="881" t="n"/>
      <c r="CA170" s="881" t="n"/>
      <c r="CB170" s="881" t="n"/>
      <c r="CC170" s="881" t="n"/>
      <c r="CD170" s="881" t="n"/>
      <c r="CE170" s="881" t="n"/>
      <c r="CF170" s="881" t="n"/>
      <c r="CG170" s="881" t="n"/>
      <c r="CH170" s="881" t="n"/>
      <c r="CI170" s="881" t="n"/>
      <c r="CJ170" s="881" t="n"/>
      <c r="CK170" s="881" t="n"/>
      <c r="CL170" s="881" t="n"/>
      <c r="CM170" s="881" t="n"/>
      <c r="CN170" s="881" t="n"/>
      <c r="CO170" s="881" t="n"/>
      <c r="CP170" s="881" t="n"/>
      <c r="CQ170" s="881" t="n"/>
      <c r="CR170" s="881" t="n"/>
      <c r="CS170" s="881" t="n"/>
      <c r="CT170" s="881" t="n"/>
      <c r="CU170" s="881" t="n"/>
      <c r="CV170" s="881" t="n"/>
      <c r="CW170" s="881" t="n"/>
      <c r="CX170" s="881" t="n"/>
      <c r="CY170" s="881" t="n"/>
      <c r="CZ170" s="881" t="n"/>
      <c r="DA170" s="881" t="n"/>
      <c r="DB170" s="881" t="n"/>
      <c r="DC170" s="881" t="n"/>
      <c r="DD170" s="881" t="n"/>
      <c r="DE170" s="881" t="n"/>
      <c r="DF170" s="881" t="n"/>
      <c r="DG170" s="881" t="n"/>
      <c r="DH170" s="881" t="n"/>
      <c r="DI170" s="881" t="n"/>
      <c r="DJ170" s="881" t="n"/>
      <c r="DK170" s="881" t="n"/>
      <c r="DL170" s="881" t="n"/>
      <c r="DM170" s="881" t="n"/>
      <c r="DN170" s="882" t="n"/>
    </row>
    <row r="171" ht="13.5" customHeight="1" s="820">
      <c r="A171" s="361" t="n">
        <v>78</v>
      </c>
      <c r="B171" s="332" t="inlineStr">
        <is>
          <t>78.通风器装配面 X=</t>
        </is>
      </c>
      <c r="C171" s="639" t="n">
        <v>1</v>
      </c>
      <c r="D171" s="639" t="inlineStr">
        <is>
          <t>X</t>
        </is>
      </c>
      <c r="E171" s="639" t="inlineStr">
        <is>
          <t>端面</t>
        </is>
      </c>
      <c r="F171" s="878" t="n">
        <v>90.5</v>
      </c>
      <c r="G171" s="22" t="n">
        <v>0.75</v>
      </c>
      <c r="H171" s="411" t="n">
        <v>0.7</v>
      </c>
      <c r="I171" s="412" t="n">
        <v>-0.2</v>
      </c>
      <c r="J171" s="879" t="n">
        <v>91.25</v>
      </c>
      <c r="K171" s="320" t="n">
        <v>91.875</v>
      </c>
      <c r="L171" s="22">
        <f>IF(G171=0,"",IF(J$8=J$7,IF(F171&gt;0,IF(C171=1,G171-ROUND(J171-K171,2),G171-ROUND(K171-J171,2)),IF(C171=1,G171-ROUND(K171-J171,2),G171-ROUND(J171-K171,2))),IF(J$8&lt;&gt;J$7,IF(F171&gt;0,IF(C171=1,ROUND(K171-J171,2),ROUND(J171-K171,2)),IF(C171=1,ROUND(J171-K171,2),ROUND(K171-J171,2))))))</f>
        <v/>
      </c>
      <c r="M171" s="200">
        <f>IF(COUNTBLANK(F171)=1,"",IF(C171=0,ROUND(K171-J171,2),IF(C171=1,IF(F171&gt;0,ROUND(K171-J171,2),ROUND(J171-K171,2)),IF(C171=2,IF(F171&gt;0,ROUND(J171-K171,2),ROUND(K171-J171,2))))))</f>
        <v/>
      </c>
      <c r="N171" s="200" t="n">
        <v>0.62</v>
      </c>
      <c r="O171" s="235">
        <f>IF(AND(H171&gt;=M171,M171&gt;=I171),"OK","NG")</f>
        <v/>
      </c>
      <c r="P171" s="151" t="n"/>
      <c r="Q171" s="145" t="n">
        <v>78</v>
      </c>
      <c r="R171" s="880">
        <f>IF(C171=0,F171,IF(F171&gt;0,IF(C171=1,F171+G171,F171-G171),IF(C171=1,F171-G171,F171+G171)))</f>
        <v/>
      </c>
      <c r="S171" s="320" t="n">
        <v>91.875</v>
      </c>
      <c r="T171" s="320" t="n">
        <v>91.866</v>
      </c>
      <c r="U171" s="881" t="n"/>
      <c r="V171" s="881" t="n"/>
      <c r="W171" s="881" t="n"/>
      <c r="X171" s="881" t="n"/>
      <c r="Y171" s="881" t="n"/>
      <c r="Z171" s="881" t="n"/>
      <c r="AA171" s="881" t="n"/>
      <c r="AB171" s="881" t="n"/>
      <c r="AC171" s="881" t="n"/>
      <c r="AD171" s="881" t="n"/>
      <c r="AE171" s="881" t="n"/>
      <c r="AF171" s="881" t="n"/>
      <c r="AG171" s="881" t="n"/>
      <c r="AH171" s="881" t="n"/>
      <c r="AI171" s="881" t="n"/>
      <c r="AJ171" s="881" t="n"/>
      <c r="AK171" s="881" t="n"/>
      <c r="AL171" s="881" t="n"/>
      <c r="AM171" s="881" t="n"/>
      <c r="AN171" s="881" t="n"/>
      <c r="AO171" s="881" t="n"/>
      <c r="AP171" s="881" t="n"/>
      <c r="AQ171" s="881" t="n"/>
      <c r="AR171" s="881" t="n"/>
      <c r="AS171" s="881" t="n"/>
      <c r="AT171" s="881" t="n"/>
      <c r="AU171" s="881" t="n"/>
      <c r="AV171" s="881" t="n"/>
      <c r="AW171" s="881" t="n"/>
      <c r="AX171" s="881" t="n"/>
      <c r="AY171" s="881" t="n"/>
      <c r="AZ171" s="881" t="n"/>
      <c r="BA171" s="881" t="n"/>
      <c r="BB171" s="881" t="n"/>
      <c r="BC171" s="881" t="n"/>
      <c r="BD171" s="881" t="n"/>
      <c r="BE171" s="881" t="n"/>
      <c r="BF171" s="881" t="n"/>
      <c r="BG171" s="881" t="n"/>
      <c r="BH171" s="881" t="n"/>
      <c r="BI171" s="881" t="n"/>
      <c r="BJ171" s="881" t="n"/>
      <c r="BK171" s="881" t="n"/>
      <c r="BL171" s="881" t="n"/>
      <c r="BM171" s="881" t="n"/>
      <c r="BN171" s="881" t="n"/>
      <c r="BO171" s="881" t="n"/>
      <c r="BP171" s="881" t="n"/>
      <c r="BQ171" s="881" t="n"/>
      <c r="BR171" s="881" t="n"/>
      <c r="BS171" s="881" t="n"/>
      <c r="BT171" s="881" t="n"/>
      <c r="BU171" s="881" t="n"/>
      <c r="BV171" s="881" t="n"/>
      <c r="BW171" s="881" t="n"/>
      <c r="BX171" s="881" t="n"/>
      <c r="BY171" s="881" t="n"/>
      <c r="BZ171" s="881" t="n"/>
      <c r="CA171" s="881" t="n"/>
      <c r="CB171" s="881" t="n"/>
      <c r="CC171" s="881" t="n"/>
      <c r="CD171" s="881" t="n"/>
      <c r="CE171" s="881" t="n"/>
      <c r="CF171" s="881" t="n"/>
      <c r="CG171" s="881" t="n"/>
      <c r="CH171" s="881" t="n"/>
      <c r="CI171" s="881" t="n"/>
      <c r="CJ171" s="881" t="n"/>
      <c r="CK171" s="881" t="n"/>
      <c r="CL171" s="881" t="n"/>
      <c r="CM171" s="881" t="n"/>
      <c r="CN171" s="881" t="n"/>
      <c r="CO171" s="881" t="n"/>
      <c r="CP171" s="881" t="n"/>
      <c r="CQ171" s="881" t="n"/>
      <c r="CR171" s="881" t="n"/>
      <c r="CS171" s="881" t="n"/>
      <c r="CT171" s="881" t="n"/>
      <c r="CU171" s="881" t="n"/>
      <c r="CV171" s="881" t="n"/>
      <c r="CW171" s="881" t="n"/>
      <c r="CX171" s="881" t="n"/>
      <c r="CY171" s="881" t="n"/>
      <c r="CZ171" s="881" t="n"/>
      <c r="DA171" s="881" t="n"/>
      <c r="DB171" s="881" t="n"/>
      <c r="DC171" s="881" t="n"/>
      <c r="DD171" s="881" t="n"/>
      <c r="DE171" s="881" t="n"/>
      <c r="DF171" s="881" t="n"/>
      <c r="DG171" s="881" t="n"/>
      <c r="DH171" s="881" t="n"/>
      <c r="DI171" s="881" t="n"/>
      <c r="DJ171" s="881" t="n"/>
      <c r="DK171" s="881" t="n"/>
      <c r="DL171" s="881" t="n"/>
      <c r="DM171" s="881" t="n"/>
      <c r="DN171" s="882" t="n"/>
    </row>
    <row r="172" ht="13.5" customHeight="1" s="820">
      <c r="A172" s="361" t="n">
        <v>79</v>
      </c>
      <c r="B172" s="332" t="inlineStr">
        <is>
          <t>79.通风器装配面 X=</t>
        </is>
      </c>
      <c r="C172" s="639" t="n">
        <v>1</v>
      </c>
      <c r="D172" s="639" t="inlineStr">
        <is>
          <t>X</t>
        </is>
      </c>
      <c r="E172" s="639" t="inlineStr">
        <is>
          <t>端面</t>
        </is>
      </c>
      <c r="F172" s="878" t="n">
        <v>90.5</v>
      </c>
      <c r="G172" s="22" t="n">
        <v>0.75</v>
      </c>
      <c r="H172" s="411" t="n">
        <v>0.7</v>
      </c>
      <c r="I172" s="412" t="n">
        <v>-0.2</v>
      </c>
      <c r="J172" s="879" t="n">
        <v>91.25</v>
      </c>
      <c r="K172" s="320" t="n">
        <v>92.00700000000001</v>
      </c>
      <c r="L172" s="22">
        <f>IF(G172=0,"",IF(J$8=J$7,IF(F172&gt;0,IF(C172=1,G172-ROUND(J172-K172,2),G172-ROUND(K172-J172,2)),IF(C172=1,G172-ROUND(K172-J172,2),G172-ROUND(J172-K172,2))),IF(J$8&lt;&gt;J$7,IF(F172&gt;0,IF(C172=1,ROUND(K172-J172,2),ROUND(J172-K172,2)),IF(C172=1,ROUND(J172-K172,2),ROUND(K172-J172,2))))))</f>
        <v/>
      </c>
      <c r="M172" s="200">
        <f>IF(COUNTBLANK(F172)=1,"",IF(C172=0,ROUND(K172-J172,2),IF(C172=1,IF(F172&gt;0,ROUND(K172-J172,2),ROUND(J172-K172,2)),IF(C172=2,IF(F172&gt;0,ROUND(J172-K172,2),ROUND(K172-J172,2))))))</f>
        <v/>
      </c>
      <c r="N172" s="200" t="n">
        <v>0.75</v>
      </c>
      <c r="O172" s="235">
        <f>IF(AND(H172&gt;=M172,M172&gt;=I172),"OK","NG")</f>
        <v/>
      </c>
      <c r="P172" s="151" t="n"/>
      <c r="Q172" s="145" t="n">
        <v>79</v>
      </c>
      <c r="R172" s="880">
        <f>IF(C172=0,F172,IF(F172&gt;0,IF(C172=1,F172+G172,F172-G172),IF(C172=1,F172-G172,F172+G172)))</f>
        <v/>
      </c>
      <c r="S172" s="320" t="n">
        <v>92.00700000000001</v>
      </c>
      <c r="T172" s="320" t="n">
        <v>91.997</v>
      </c>
      <c r="U172" s="881" t="n"/>
      <c r="V172" s="881" t="n"/>
      <c r="W172" s="881" t="n"/>
      <c r="X172" s="881" t="n"/>
      <c r="Y172" s="881" t="n"/>
      <c r="Z172" s="881" t="n"/>
      <c r="AA172" s="881" t="n"/>
      <c r="AB172" s="881" t="n"/>
      <c r="AC172" s="881" t="n"/>
      <c r="AD172" s="881" t="n"/>
      <c r="AE172" s="881" t="n"/>
      <c r="AF172" s="881" t="n"/>
      <c r="AG172" s="881" t="n"/>
      <c r="AH172" s="881" t="n"/>
      <c r="AI172" s="881" t="n"/>
      <c r="AJ172" s="881" t="n"/>
      <c r="AK172" s="881" t="n"/>
      <c r="AL172" s="881" t="n"/>
      <c r="AM172" s="881" t="n"/>
      <c r="AN172" s="881" t="n"/>
      <c r="AO172" s="881" t="n"/>
      <c r="AP172" s="881" t="n"/>
      <c r="AQ172" s="881" t="n"/>
      <c r="AR172" s="881" t="n"/>
      <c r="AS172" s="881" t="n"/>
      <c r="AT172" s="881" t="n"/>
      <c r="AU172" s="881" t="n"/>
      <c r="AV172" s="881" t="n"/>
      <c r="AW172" s="881" t="n"/>
      <c r="AX172" s="881" t="n"/>
      <c r="AY172" s="881" t="n"/>
      <c r="AZ172" s="881" t="n"/>
      <c r="BA172" s="881" t="n"/>
      <c r="BB172" s="881" t="n"/>
      <c r="BC172" s="881" t="n"/>
      <c r="BD172" s="881" t="n"/>
      <c r="BE172" s="881" t="n"/>
      <c r="BF172" s="881" t="n"/>
      <c r="BG172" s="881" t="n"/>
      <c r="BH172" s="881" t="n"/>
      <c r="BI172" s="881" t="n"/>
      <c r="BJ172" s="881" t="n"/>
      <c r="BK172" s="881" t="n"/>
      <c r="BL172" s="881" t="n"/>
      <c r="BM172" s="881" t="n"/>
      <c r="BN172" s="881" t="n"/>
      <c r="BO172" s="881" t="n"/>
      <c r="BP172" s="881" t="n"/>
      <c r="BQ172" s="881" t="n"/>
      <c r="BR172" s="881" t="n"/>
      <c r="BS172" s="881" t="n"/>
      <c r="BT172" s="881" t="n"/>
      <c r="BU172" s="881" t="n"/>
      <c r="BV172" s="881" t="n"/>
      <c r="BW172" s="881" t="n"/>
      <c r="BX172" s="881" t="n"/>
      <c r="BY172" s="881" t="n"/>
      <c r="BZ172" s="881" t="n"/>
      <c r="CA172" s="881" t="n"/>
      <c r="CB172" s="881" t="n"/>
      <c r="CC172" s="881" t="n"/>
      <c r="CD172" s="881" t="n"/>
      <c r="CE172" s="881" t="n"/>
      <c r="CF172" s="881" t="n"/>
      <c r="CG172" s="881" t="n"/>
      <c r="CH172" s="881" t="n"/>
      <c r="CI172" s="881" t="n"/>
      <c r="CJ172" s="881" t="n"/>
      <c r="CK172" s="881" t="n"/>
      <c r="CL172" s="881" t="n"/>
      <c r="CM172" s="881" t="n"/>
      <c r="CN172" s="881" t="n"/>
      <c r="CO172" s="881" t="n"/>
      <c r="CP172" s="881" t="n"/>
      <c r="CQ172" s="881" t="n"/>
      <c r="CR172" s="881" t="n"/>
      <c r="CS172" s="881" t="n"/>
      <c r="CT172" s="881" t="n"/>
      <c r="CU172" s="881" t="n"/>
      <c r="CV172" s="881" t="n"/>
      <c r="CW172" s="881" t="n"/>
      <c r="CX172" s="881" t="n"/>
      <c r="CY172" s="881" t="n"/>
      <c r="CZ172" s="881" t="n"/>
      <c r="DA172" s="881" t="n"/>
      <c r="DB172" s="881" t="n"/>
      <c r="DC172" s="881" t="n"/>
      <c r="DD172" s="881" t="n"/>
      <c r="DE172" s="881" t="n"/>
      <c r="DF172" s="881" t="n"/>
      <c r="DG172" s="881" t="n"/>
      <c r="DH172" s="881" t="n"/>
      <c r="DI172" s="881" t="n"/>
      <c r="DJ172" s="881" t="n"/>
      <c r="DK172" s="881" t="n"/>
      <c r="DL172" s="881" t="n"/>
      <c r="DM172" s="881" t="n"/>
      <c r="DN172" s="882" t="n"/>
    </row>
    <row r="173" ht="13.5" customHeight="1" s="820">
      <c r="A173" s="361" t="n">
        <v>80</v>
      </c>
      <c r="B173" s="332" t="inlineStr">
        <is>
          <t>80.通风器装配面 X=</t>
        </is>
      </c>
      <c r="C173" s="639" t="n">
        <v>1</v>
      </c>
      <c r="D173" s="639" t="inlineStr">
        <is>
          <t>X</t>
        </is>
      </c>
      <c r="E173" s="639" t="inlineStr">
        <is>
          <t>端面</t>
        </is>
      </c>
      <c r="F173" s="878" t="n">
        <v>90.5</v>
      </c>
      <c r="G173" s="22" t="n">
        <v>0.75</v>
      </c>
      <c r="H173" s="411" t="n">
        <v>0.7</v>
      </c>
      <c r="I173" s="412" t="n">
        <v>-0.2</v>
      </c>
      <c r="J173" s="879" t="n">
        <v>91.25</v>
      </c>
      <c r="K173" s="320" t="n">
        <v>91.898</v>
      </c>
      <c r="L173" s="22">
        <f>IF(G173=0,"",IF(J$8=J$7,IF(F173&gt;0,IF(C173=1,G173-ROUND(J173-K173,2),G173-ROUND(K173-J173,2)),IF(C173=1,G173-ROUND(K173-J173,2),G173-ROUND(J173-K173,2))),IF(J$8&lt;&gt;J$7,IF(F173&gt;0,IF(C173=1,ROUND(K173-J173,2),ROUND(J173-K173,2)),IF(C173=1,ROUND(J173-K173,2),ROUND(K173-J173,2))))))</f>
        <v/>
      </c>
      <c r="M173" s="200">
        <f>IF(COUNTBLANK(F173)=1,"",IF(C173=0,ROUND(K173-J173,2),IF(C173=1,IF(F173&gt;0,ROUND(K173-J173,2),ROUND(J173-K173,2)),IF(C173=2,IF(F173&gt;0,ROUND(J173-K173,2),ROUND(K173-J173,2))))))</f>
        <v/>
      </c>
      <c r="N173" s="200" t="n">
        <v>0.63</v>
      </c>
      <c r="O173" s="235">
        <f>IF(AND(H173&gt;=M173,M173&gt;=I173),"OK","NG")</f>
        <v/>
      </c>
      <c r="P173" s="151" t="n"/>
      <c r="Q173" s="145" t="n">
        <v>80</v>
      </c>
      <c r="R173" s="880">
        <f>IF(C173=0,F173,IF(F173&gt;0,IF(C173=1,F173+G173,F173-G173),IF(C173=1,F173-G173,F173+G173)))</f>
        <v/>
      </c>
      <c r="S173" s="320" t="n">
        <v>91.898</v>
      </c>
      <c r="T173" s="320" t="n">
        <v>91.879</v>
      </c>
      <c r="U173" s="881" t="n"/>
      <c r="V173" s="881" t="n"/>
      <c r="W173" s="881" t="n"/>
      <c r="X173" s="881" t="n"/>
      <c r="Y173" s="881" t="n"/>
      <c r="Z173" s="881" t="n"/>
      <c r="AA173" s="881" t="n"/>
      <c r="AB173" s="881" t="n"/>
      <c r="AC173" s="881" t="n"/>
      <c r="AD173" s="881" t="n"/>
      <c r="AE173" s="881" t="n"/>
      <c r="AF173" s="881" t="n"/>
      <c r="AG173" s="881" t="n"/>
      <c r="AH173" s="881" t="n"/>
      <c r="AI173" s="881" t="n"/>
      <c r="AJ173" s="881" t="n"/>
      <c r="AK173" s="881" t="n"/>
      <c r="AL173" s="881" t="n"/>
      <c r="AM173" s="881" t="n"/>
      <c r="AN173" s="881" t="n"/>
      <c r="AO173" s="881" t="n"/>
      <c r="AP173" s="881" t="n"/>
      <c r="AQ173" s="881" t="n"/>
      <c r="AR173" s="881" t="n"/>
      <c r="AS173" s="881" t="n"/>
      <c r="AT173" s="881" t="n"/>
      <c r="AU173" s="881" t="n"/>
      <c r="AV173" s="881" t="n"/>
      <c r="AW173" s="881" t="n"/>
      <c r="AX173" s="881" t="n"/>
      <c r="AY173" s="881" t="n"/>
      <c r="AZ173" s="881" t="n"/>
      <c r="BA173" s="881" t="n"/>
      <c r="BB173" s="881" t="n"/>
      <c r="BC173" s="881" t="n"/>
      <c r="BD173" s="881" t="n"/>
      <c r="BE173" s="881" t="n"/>
      <c r="BF173" s="881" t="n"/>
      <c r="BG173" s="881" t="n"/>
      <c r="BH173" s="881" t="n"/>
      <c r="BI173" s="881" t="n"/>
      <c r="BJ173" s="881" t="n"/>
      <c r="BK173" s="881" t="n"/>
      <c r="BL173" s="881" t="n"/>
      <c r="BM173" s="881" t="n"/>
      <c r="BN173" s="881" t="n"/>
      <c r="BO173" s="881" t="n"/>
      <c r="BP173" s="881" t="n"/>
      <c r="BQ173" s="881" t="n"/>
      <c r="BR173" s="881" t="n"/>
      <c r="BS173" s="881" t="n"/>
      <c r="BT173" s="881" t="n"/>
      <c r="BU173" s="881" t="n"/>
      <c r="BV173" s="881" t="n"/>
      <c r="BW173" s="881" t="n"/>
      <c r="BX173" s="881" t="n"/>
      <c r="BY173" s="881" t="n"/>
      <c r="BZ173" s="881" t="n"/>
      <c r="CA173" s="881" t="n"/>
      <c r="CB173" s="881" t="n"/>
      <c r="CC173" s="881" t="n"/>
      <c r="CD173" s="881" t="n"/>
      <c r="CE173" s="881" t="n"/>
      <c r="CF173" s="881" t="n"/>
      <c r="CG173" s="881" t="n"/>
      <c r="CH173" s="881" t="n"/>
      <c r="CI173" s="881" t="n"/>
      <c r="CJ173" s="881" t="n"/>
      <c r="CK173" s="881" t="n"/>
      <c r="CL173" s="881" t="n"/>
      <c r="CM173" s="881" t="n"/>
      <c r="CN173" s="881" t="n"/>
      <c r="CO173" s="881" t="n"/>
      <c r="CP173" s="881" t="n"/>
      <c r="CQ173" s="881" t="n"/>
      <c r="CR173" s="881" t="n"/>
      <c r="CS173" s="881" t="n"/>
      <c r="CT173" s="881" t="n"/>
      <c r="CU173" s="881" t="n"/>
      <c r="CV173" s="881" t="n"/>
      <c r="CW173" s="881" t="n"/>
      <c r="CX173" s="881" t="n"/>
      <c r="CY173" s="881" t="n"/>
      <c r="CZ173" s="881" t="n"/>
      <c r="DA173" s="881" t="n"/>
      <c r="DB173" s="881" t="n"/>
      <c r="DC173" s="881" t="n"/>
      <c r="DD173" s="881" t="n"/>
      <c r="DE173" s="881" t="n"/>
      <c r="DF173" s="881" t="n"/>
      <c r="DG173" s="881" t="n"/>
      <c r="DH173" s="881" t="n"/>
      <c r="DI173" s="881" t="n"/>
      <c r="DJ173" s="881" t="n"/>
      <c r="DK173" s="881" t="n"/>
      <c r="DL173" s="881" t="n"/>
      <c r="DM173" s="881" t="n"/>
      <c r="DN173" s="882" t="n"/>
    </row>
    <row r="174" ht="13.5" customHeight="1" s="820">
      <c r="A174" s="361" t="n">
        <v>70</v>
      </c>
      <c r="B174" s="332" t="inlineStr">
        <is>
          <t>70.通风器装配面 X=</t>
        </is>
      </c>
      <c r="C174" s="639" t="n">
        <v>1</v>
      </c>
      <c r="D174" s="639" t="inlineStr">
        <is>
          <t>X</t>
        </is>
      </c>
      <c r="E174" s="639" t="inlineStr">
        <is>
          <t>端面</t>
        </is>
      </c>
      <c r="F174" s="878" t="n">
        <v>90.5</v>
      </c>
      <c r="G174" s="22" t="n">
        <v>0.75</v>
      </c>
      <c r="H174" s="411" t="n">
        <v>0.7</v>
      </c>
      <c r="I174" s="412" t="n">
        <v>-0.2</v>
      </c>
      <c r="J174" s="879" t="n">
        <v>91.25</v>
      </c>
      <c r="K174" s="320" t="n">
        <v>92.05200000000001</v>
      </c>
      <c r="L174" s="22">
        <f>IF(G174=0,"",IF(J$8=J$7,IF(F174&gt;0,IF(C174=1,G174-ROUND(J174-K174,2),G174-ROUND(K174-J174,2)),IF(C174=1,G174-ROUND(K174-J174,2),G174-ROUND(J174-K174,2))),IF(J$8&lt;&gt;J$7,IF(F174&gt;0,IF(C174=1,ROUND(K174-J174,2),ROUND(J174-K174,2)),IF(C174=1,ROUND(J174-K174,2),ROUND(K174-J174,2))))))</f>
        <v/>
      </c>
      <c r="M174" s="200">
        <f>IF(COUNTBLANK(F174)=1,"",IF(C174=0,ROUND(K174-J174,2),IF(C174=1,IF(F174&gt;0,ROUND(K174-J174,2),ROUND(J174-K174,2)),IF(C174=2,IF(F174&gt;0,ROUND(J174-K174,2),ROUND(K174-J174,2))))))</f>
        <v/>
      </c>
      <c r="N174" s="200" t="n">
        <v>0.8</v>
      </c>
      <c r="O174" s="235">
        <f>IF(AND(H174&gt;=M174,M174&gt;=I174),"OK","NG")</f>
        <v/>
      </c>
      <c r="P174" s="151" t="n"/>
      <c r="Q174" s="145" t="n">
        <v>70</v>
      </c>
      <c r="R174" s="880">
        <f>IF(C174=0,F174,IF(F174&gt;0,IF(C174=1,F174+G174,F174-G174),IF(C174=1,F174-G174,F174+G174)))</f>
        <v/>
      </c>
      <c r="S174" s="320" t="n">
        <v>92.05200000000001</v>
      </c>
      <c r="T174" s="320" t="n">
        <v>92.053</v>
      </c>
      <c r="U174" s="881" t="n"/>
      <c r="V174" s="881" t="n"/>
      <c r="W174" s="881" t="n"/>
      <c r="X174" s="881" t="n"/>
      <c r="Y174" s="881" t="n"/>
      <c r="Z174" s="881" t="n"/>
      <c r="AA174" s="881" t="n"/>
      <c r="AB174" s="881" t="n"/>
      <c r="AC174" s="881" t="n"/>
      <c r="AD174" s="881" t="n"/>
      <c r="AE174" s="881" t="n"/>
      <c r="AF174" s="881" t="n"/>
      <c r="AG174" s="881" t="n"/>
      <c r="AH174" s="881" t="n"/>
      <c r="AI174" s="881" t="n"/>
      <c r="AJ174" s="881" t="n"/>
      <c r="AK174" s="881" t="n"/>
      <c r="AL174" s="881" t="n"/>
      <c r="AM174" s="881" t="n"/>
      <c r="AN174" s="881" t="n"/>
      <c r="AO174" s="881" t="n"/>
      <c r="AP174" s="881" t="n"/>
      <c r="AQ174" s="881" t="n"/>
      <c r="AR174" s="881" t="n"/>
      <c r="AS174" s="881" t="n"/>
      <c r="AT174" s="881" t="n"/>
      <c r="AU174" s="881" t="n"/>
      <c r="AV174" s="881" t="n"/>
      <c r="AW174" s="881" t="n"/>
      <c r="AX174" s="881" t="n"/>
      <c r="AY174" s="881" t="n"/>
      <c r="AZ174" s="881" t="n"/>
      <c r="BA174" s="881" t="n"/>
      <c r="BB174" s="881" t="n"/>
      <c r="BC174" s="881" t="n"/>
      <c r="BD174" s="881" t="n"/>
      <c r="BE174" s="881" t="n"/>
      <c r="BF174" s="881" t="n"/>
      <c r="BG174" s="881" t="n"/>
      <c r="BH174" s="881" t="n"/>
      <c r="BI174" s="881" t="n"/>
      <c r="BJ174" s="881" t="n"/>
      <c r="BK174" s="881" t="n"/>
      <c r="BL174" s="881" t="n"/>
      <c r="BM174" s="881" t="n"/>
      <c r="BN174" s="881" t="n"/>
      <c r="BO174" s="881" t="n"/>
      <c r="BP174" s="881" t="n"/>
      <c r="BQ174" s="881" t="n"/>
      <c r="BR174" s="881" t="n"/>
      <c r="BS174" s="881" t="n"/>
      <c r="BT174" s="881" t="n"/>
      <c r="BU174" s="881" t="n"/>
      <c r="BV174" s="881" t="n"/>
      <c r="BW174" s="881" t="n"/>
      <c r="BX174" s="881" t="n"/>
      <c r="BY174" s="881" t="n"/>
      <c r="BZ174" s="881" t="n"/>
      <c r="CA174" s="881" t="n"/>
      <c r="CB174" s="881" t="n"/>
      <c r="CC174" s="881" t="n"/>
      <c r="CD174" s="881" t="n"/>
      <c r="CE174" s="881" t="n"/>
      <c r="CF174" s="881" t="n"/>
      <c r="CG174" s="881" t="n"/>
      <c r="CH174" s="881" t="n"/>
      <c r="CI174" s="881" t="n"/>
      <c r="CJ174" s="881" t="n"/>
      <c r="CK174" s="881" t="n"/>
      <c r="CL174" s="881" t="n"/>
      <c r="CM174" s="881" t="n"/>
      <c r="CN174" s="881" t="n"/>
      <c r="CO174" s="881" t="n"/>
      <c r="CP174" s="881" t="n"/>
      <c r="CQ174" s="881" t="n"/>
      <c r="CR174" s="881" t="n"/>
      <c r="CS174" s="881" t="n"/>
      <c r="CT174" s="881" t="n"/>
      <c r="CU174" s="881" t="n"/>
      <c r="CV174" s="881" t="n"/>
      <c r="CW174" s="881" t="n"/>
      <c r="CX174" s="881" t="n"/>
      <c r="CY174" s="881" t="n"/>
      <c r="CZ174" s="881" t="n"/>
      <c r="DA174" s="881" t="n"/>
      <c r="DB174" s="881" t="n"/>
      <c r="DC174" s="881" t="n"/>
      <c r="DD174" s="881" t="n"/>
      <c r="DE174" s="881" t="n"/>
      <c r="DF174" s="881" t="n"/>
      <c r="DG174" s="881" t="n"/>
      <c r="DH174" s="881" t="n"/>
      <c r="DI174" s="881" t="n"/>
      <c r="DJ174" s="881" t="n"/>
      <c r="DK174" s="881" t="n"/>
      <c r="DL174" s="881" t="n"/>
      <c r="DM174" s="881" t="n"/>
      <c r="DN174" s="882" t="n"/>
    </row>
    <row r="175" ht="13.5" customHeight="1" s="820">
      <c r="A175" s="361" t="n">
        <v>71</v>
      </c>
      <c r="B175" s="332" t="inlineStr">
        <is>
          <t>71.通风器装配面 X=</t>
        </is>
      </c>
      <c r="C175" s="639" t="n">
        <v>1</v>
      </c>
      <c r="D175" s="639" t="inlineStr">
        <is>
          <t>X</t>
        </is>
      </c>
      <c r="E175" s="639" t="inlineStr">
        <is>
          <t>端面</t>
        </is>
      </c>
      <c r="F175" s="878" t="n">
        <v>90.5</v>
      </c>
      <c r="G175" s="22" t="n">
        <v>0.75</v>
      </c>
      <c r="H175" s="411" t="n">
        <v>0.7</v>
      </c>
      <c r="I175" s="412" t="n">
        <v>-0.2</v>
      </c>
      <c r="J175" s="879" t="n">
        <v>91.25</v>
      </c>
      <c r="K175" s="320" t="n">
        <v>91.774</v>
      </c>
      <c r="L175" s="22">
        <f>IF(G175=0,"",IF(J$8=J$7,IF(F175&gt;0,IF(C175=1,G175-ROUND(J175-K175,2),G175-ROUND(K175-J175,2)),IF(C175=1,G175-ROUND(K175-J175,2),G175-ROUND(J175-K175,2))),IF(J$8&lt;&gt;J$7,IF(F175&gt;0,IF(C175=1,ROUND(K175-J175,2),ROUND(J175-K175,2)),IF(C175=1,ROUND(J175-K175,2),ROUND(K175-J175,2))))))</f>
        <v/>
      </c>
      <c r="M175" s="200">
        <f>IF(COUNTBLANK(F175)=1,"",IF(C175=0,ROUND(K175-J175,2),IF(C175=1,IF(F175&gt;0,ROUND(K175-J175,2),ROUND(J175-K175,2)),IF(C175=2,IF(F175&gt;0,ROUND(J175-K175,2),ROUND(K175-J175,2))))))</f>
        <v/>
      </c>
      <c r="N175" s="200" t="n">
        <v>0.52</v>
      </c>
      <c r="O175" s="235">
        <f>IF(AND(H175&gt;=M175,M175&gt;=I175),"OK","NG")</f>
        <v/>
      </c>
      <c r="P175" s="151" t="n"/>
      <c r="Q175" s="145" t="n">
        <v>71</v>
      </c>
      <c r="R175" s="880">
        <f>IF(C175=0,F175,IF(F175&gt;0,IF(C175=1,F175+G175,F175-G175),IF(C175=1,F175-G175,F175+G175)))</f>
        <v/>
      </c>
      <c r="S175" s="320" t="n">
        <v>91.774</v>
      </c>
      <c r="T175" s="320" t="n">
        <v>91.768</v>
      </c>
      <c r="U175" s="881" t="n"/>
      <c r="V175" s="881" t="n"/>
      <c r="W175" s="881" t="n"/>
      <c r="X175" s="881" t="n"/>
      <c r="Y175" s="881" t="n"/>
      <c r="Z175" s="881" t="n"/>
      <c r="AA175" s="881" t="n"/>
      <c r="AB175" s="881" t="n"/>
      <c r="AC175" s="881" t="n"/>
      <c r="AD175" s="881" t="n"/>
      <c r="AE175" s="881" t="n"/>
      <c r="AF175" s="881" t="n"/>
      <c r="AG175" s="881" t="n"/>
      <c r="AH175" s="881" t="n"/>
      <c r="AI175" s="881" t="n"/>
      <c r="AJ175" s="881" t="n"/>
      <c r="AK175" s="881" t="n"/>
      <c r="AL175" s="881" t="n"/>
      <c r="AM175" s="881" t="n"/>
      <c r="AN175" s="881" t="n"/>
      <c r="AO175" s="881" t="n"/>
      <c r="AP175" s="881" t="n"/>
      <c r="AQ175" s="881" t="n"/>
      <c r="AR175" s="881" t="n"/>
      <c r="AS175" s="881" t="n"/>
      <c r="AT175" s="881" t="n"/>
      <c r="AU175" s="881" t="n"/>
      <c r="AV175" s="881" t="n"/>
      <c r="AW175" s="881" t="n"/>
      <c r="AX175" s="881" t="n"/>
      <c r="AY175" s="881" t="n"/>
      <c r="AZ175" s="881" t="n"/>
      <c r="BA175" s="881" t="n"/>
      <c r="BB175" s="881" t="n"/>
      <c r="BC175" s="881" t="n"/>
      <c r="BD175" s="881" t="n"/>
      <c r="BE175" s="881" t="n"/>
      <c r="BF175" s="881" t="n"/>
      <c r="BG175" s="881" t="n"/>
      <c r="BH175" s="881" t="n"/>
      <c r="BI175" s="881" t="n"/>
      <c r="BJ175" s="881" t="n"/>
      <c r="BK175" s="881" t="n"/>
      <c r="BL175" s="881" t="n"/>
      <c r="BM175" s="881" t="n"/>
      <c r="BN175" s="881" t="n"/>
      <c r="BO175" s="881" t="n"/>
      <c r="BP175" s="881" t="n"/>
      <c r="BQ175" s="881" t="n"/>
      <c r="BR175" s="881" t="n"/>
      <c r="BS175" s="881" t="n"/>
      <c r="BT175" s="881" t="n"/>
      <c r="BU175" s="881" t="n"/>
      <c r="BV175" s="881" t="n"/>
      <c r="BW175" s="881" t="n"/>
      <c r="BX175" s="881" t="n"/>
      <c r="BY175" s="881" t="n"/>
      <c r="BZ175" s="881" t="n"/>
      <c r="CA175" s="881" t="n"/>
      <c r="CB175" s="881" t="n"/>
      <c r="CC175" s="881" t="n"/>
      <c r="CD175" s="881" t="n"/>
      <c r="CE175" s="881" t="n"/>
      <c r="CF175" s="881" t="n"/>
      <c r="CG175" s="881" t="n"/>
      <c r="CH175" s="881" t="n"/>
      <c r="CI175" s="881" t="n"/>
      <c r="CJ175" s="881" t="n"/>
      <c r="CK175" s="881" t="n"/>
      <c r="CL175" s="881" t="n"/>
      <c r="CM175" s="881" t="n"/>
      <c r="CN175" s="881" t="n"/>
      <c r="CO175" s="881" t="n"/>
      <c r="CP175" s="881" t="n"/>
      <c r="CQ175" s="881" t="n"/>
      <c r="CR175" s="881" t="n"/>
      <c r="CS175" s="881" t="n"/>
      <c r="CT175" s="881" t="n"/>
      <c r="CU175" s="881" t="n"/>
      <c r="CV175" s="881" t="n"/>
      <c r="CW175" s="881" t="n"/>
      <c r="CX175" s="881" t="n"/>
      <c r="CY175" s="881" t="n"/>
      <c r="CZ175" s="881" t="n"/>
      <c r="DA175" s="881" t="n"/>
      <c r="DB175" s="881" t="n"/>
      <c r="DC175" s="881" t="n"/>
      <c r="DD175" s="881" t="n"/>
      <c r="DE175" s="881" t="n"/>
      <c r="DF175" s="881" t="n"/>
      <c r="DG175" s="881" t="n"/>
      <c r="DH175" s="881" t="n"/>
      <c r="DI175" s="881" t="n"/>
      <c r="DJ175" s="881" t="n"/>
      <c r="DK175" s="881" t="n"/>
      <c r="DL175" s="881" t="n"/>
      <c r="DM175" s="881" t="n"/>
      <c r="DN175" s="882" t="n"/>
    </row>
    <row r="176" ht="13.5" customHeight="1" s="820">
      <c r="A176" s="361" t="n">
        <v>75</v>
      </c>
      <c r="B176" s="332" t="inlineStr">
        <is>
          <t>75.通风器装配面 X=</t>
        </is>
      </c>
      <c r="C176" s="639" t="n">
        <v>1</v>
      </c>
      <c r="D176" s="639" t="inlineStr">
        <is>
          <t>X</t>
        </is>
      </c>
      <c r="E176" s="639" t="inlineStr">
        <is>
          <t>端面</t>
        </is>
      </c>
      <c r="F176" s="878" t="n">
        <v>90.5</v>
      </c>
      <c r="G176" s="22" t="n">
        <v>0.75</v>
      </c>
      <c r="H176" s="411" t="n">
        <v>0.7</v>
      </c>
      <c r="I176" s="412" t="n">
        <v>-0.2</v>
      </c>
      <c r="J176" s="879" t="n">
        <v>91.25</v>
      </c>
      <c r="K176" s="320" t="n">
        <v>91.73699999999999</v>
      </c>
      <c r="L176" s="22">
        <f>IF(G176=0,"",IF(J$8=J$7,IF(F176&gt;0,IF(C176=1,G176-ROUND(J176-K176,2),G176-ROUND(K176-J176,2)),IF(C176=1,G176-ROUND(K176-J176,2),G176-ROUND(J176-K176,2))),IF(J$8&lt;&gt;J$7,IF(F176&gt;0,IF(C176=1,ROUND(K176-J176,2),ROUND(J176-K176,2)),IF(C176=1,ROUND(J176-K176,2),ROUND(K176-J176,2))))))</f>
        <v/>
      </c>
      <c r="M176" s="200">
        <f>IF(COUNTBLANK(F176)=1,"",IF(C176=0,ROUND(K176-J176,2),IF(C176=1,IF(F176&gt;0,ROUND(K176-J176,2),ROUND(J176-K176,2)),IF(C176=2,IF(F176&gt;0,ROUND(J176-K176,2),ROUND(K176-J176,2))))))</f>
        <v/>
      </c>
      <c r="N176" s="200" t="n">
        <v>0.46</v>
      </c>
      <c r="O176" s="235">
        <f>IF(AND(H176&gt;=M176,M176&gt;=I176),"OK","NG")</f>
        <v/>
      </c>
      <c r="P176" s="151" t="n"/>
      <c r="Q176" s="145" t="n">
        <v>75</v>
      </c>
      <c r="R176" s="880">
        <f>IF(C176=0,F176,IF(F176&gt;0,IF(C176=1,F176+G176,F176-G176),IF(C176=1,F176-G176,F176+G176)))</f>
        <v/>
      </c>
      <c r="S176" s="320" t="n">
        <v>91.73699999999999</v>
      </c>
      <c r="T176" s="320" t="n">
        <v>91.714</v>
      </c>
      <c r="U176" s="881" t="n"/>
      <c r="V176" s="881" t="n"/>
      <c r="W176" s="881" t="n"/>
      <c r="X176" s="881" t="n"/>
      <c r="Y176" s="881" t="n"/>
      <c r="Z176" s="881" t="n"/>
      <c r="AA176" s="881" t="n"/>
      <c r="AB176" s="881" t="n"/>
      <c r="AC176" s="881" t="n"/>
      <c r="AD176" s="881" t="n"/>
      <c r="AE176" s="881" t="n"/>
      <c r="AF176" s="881" t="n"/>
      <c r="AG176" s="881" t="n"/>
      <c r="AH176" s="881" t="n"/>
      <c r="AI176" s="881" t="n"/>
      <c r="AJ176" s="881" t="n"/>
      <c r="AK176" s="881" t="n"/>
      <c r="AL176" s="881" t="n"/>
      <c r="AM176" s="881" t="n"/>
      <c r="AN176" s="881" t="n"/>
      <c r="AO176" s="881" t="n"/>
      <c r="AP176" s="881" t="n"/>
      <c r="AQ176" s="881" t="n"/>
      <c r="AR176" s="881" t="n"/>
      <c r="AS176" s="881" t="n"/>
      <c r="AT176" s="881" t="n"/>
      <c r="AU176" s="881" t="n"/>
      <c r="AV176" s="881" t="n"/>
      <c r="AW176" s="881" t="n"/>
      <c r="AX176" s="881" t="n"/>
      <c r="AY176" s="881" t="n"/>
      <c r="AZ176" s="881" t="n"/>
      <c r="BA176" s="881" t="n"/>
      <c r="BB176" s="881" t="n"/>
      <c r="BC176" s="881" t="n"/>
      <c r="BD176" s="881" t="n"/>
      <c r="BE176" s="881" t="n"/>
      <c r="BF176" s="881" t="n"/>
      <c r="BG176" s="881" t="n"/>
      <c r="BH176" s="881" t="n"/>
      <c r="BI176" s="881" t="n"/>
      <c r="BJ176" s="881" t="n"/>
      <c r="BK176" s="881" t="n"/>
      <c r="BL176" s="881" t="n"/>
      <c r="BM176" s="881" t="n"/>
      <c r="BN176" s="881" t="n"/>
      <c r="BO176" s="881" t="n"/>
      <c r="BP176" s="881" t="n"/>
      <c r="BQ176" s="881" t="n"/>
      <c r="BR176" s="881" t="n"/>
      <c r="BS176" s="881" t="n"/>
      <c r="BT176" s="881" t="n"/>
      <c r="BU176" s="881" t="n"/>
      <c r="BV176" s="881" t="n"/>
      <c r="BW176" s="881" t="n"/>
      <c r="BX176" s="881" t="n"/>
      <c r="BY176" s="881" t="n"/>
      <c r="BZ176" s="881" t="n"/>
      <c r="CA176" s="881" t="n"/>
      <c r="CB176" s="881" t="n"/>
      <c r="CC176" s="881" t="n"/>
      <c r="CD176" s="881" t="n"/>
      <c r="CE176" s="881" t="n"/>
      <c r="CF176" s="881" t="n"/>
      <c r="CG176" s="881" t="n"/>
      <c r="CH176" s="881" t="n"/>
      <c r="CI176" s="881" t="n"/>
      <c r="CJ176" s="881" t="n"/>
      <c r="CK176" s="881" t="n"/>
      <c r="CL176" s="881" t="n"/>
      <c r="CM176" s="881" t="n"/>
      <c r="CN176" s="881" t="n"/>
      <c r="CO176" s="881" t="n"/>
      <c r="CP176" s="881" t="n"/>
      <c r="CQ176" s="881" t="n"/>
      <c r="CR176" s="881" t="n"/>
      <c r="CS176" s="881" t="n"/>
      <c r="CT176" s="881" t="n"/>
      <c r="CU176" s="881" t="n"/>
      <c r="CV176" s="881" t="n"/>
      <c r="CW176" s="881" t="n"/>
      <c r="CX176" s="881" t="n"/>
      <c r="CY176" s="881" t="n"/>
      <c r="CZ176" s="881" t="n"/>
      <c r="DA176" s="881" t="n"/>
      <c r="DB176" s="881" t="n"/>
      <c r="DC176" s="881" t="n"/>
      <c r="DD176" s="881" t="n"/>
      <c r="DE176" s="881" t="n"/>
      <c r="DF176" s="881" t="n"/>
      <c r="DG176" s="881" t="n"/>
      <c r="DH176" s="881" t="n"/>
      <c r="DI176" s="881" t="n"/>
      <c r="DJ176" s="881" t="n"/>
      <c r="DK176" s="881" t="n"/>
      <c r="DL176" s="881" t="n"/>
      <c r="DM176" s="881" t="n"/>
      <c r="DN176" s="882" t="n"/>
    </row>
    <row r="177" ht="13.5" customHeight="1" s="820">
      <c r="A177" s="363" t="n">
        <v>67</v>
      </c>
      <c r="B177" s="348" t="inlineStr">
        <is>
          <t>67.起动机装配面 Y=</t>
        </is>
      </c>
      <c r="C177" s="349" t="n">
        <v>2</v>
      </c>
      <c r="D177" s="349" t="inlineStr">
        <is>
          <t>Y</t>
        </is>
      </c>
      <c r="E177" s="349" t="inlineStr">
        <is>
          <t>端面</t>
        </is>
      </c>
      <c r="F177" s="888" t="n">
        <v>161</v>
      </c>
      <c r="G177" s="278" t="n">
        <v>0.5</v>
      </c>
      <c r="H177" s="419" t="n">
        <v>0.2</v>
      </c>
      <c r="I177" s="420" t="n">
        <v>-0.5</v>
      </c>
      <c r="J177" s="889" t="n">
        <v>160.5</v>
      </c>
      <c r="K177" s="353" t="n">
        <v>160.488</v>
      </c>
      <c r="L177" s="278">
        <f>IF(G177=0,"",IF(J$8=J$7,IF(F177&gt;0,IF(C177=1,G177-ROUND(J177-K177,2),G177-ROUND(K177-J177,2)),IF(C177=1,G177-ROUND(K177-J177,2),G177-ROUND(J177-K177,2))),IF(J$8&lt;&gt;J$7,IF(F177&gt;0,IF(C177=1,ROUND(K177-J177,2),ROUND(J177-K177,2)),IF(C177=1,ROUND(J177-K177,2),ROUND(K177-J177,2))))))</f>
        <v/>
      </c>
      <c r="M177" s="351">
        <f>IF(COUNTBLANK(F177)=1,"",IF(C177=0,ROUND(K177-J177,2),IF(C177=1,IF(F177&gt;0,ROUND(K177-J177,2),ROUND(J177-K177,2)),IF(C177=2,IF(F177&gt;0,ROUND(J177-K177,2),ROUND(K177-J177,2))))))</f>
        <v/>
      </c>
      <c r="N177" s="351" t="n">
        <v>0.03</v>
      </c>
      <c r="O177" s="352">
        <f>IF(AND(H177&gt;=M177,M177&gt;=I177),"OK","NG")</f>
        <v/>
      </c>
      <c r="P177" s="151" t="n"/>
      <c r="Q177" s="275" t="n">
        <v>67</v>
      </c>
      <c r="R177" s="890">
        <f>IF(C177=0,F177,IF(F177&gt;0,IF(C177=1,F177+G177,F177-G177),IF(C177=1,F177-G177,F177+G177)))</f>
        <v/>
      </c>
      <c r="S177" s="353" t="n">
        <v>160.488</v>
      </c>
      <c r="T177" s="353" t="n">
        <v>160.473</v>
      </c>
      <c r="U177" s="891" t="n"/>
      <c r="V177" s="891" t="n"/>
      <c r="W177" s="891" t="n"/>
      <c r="X177" s="891" t="n"/>
      <c r="Y177" s="891" t="n"/>
      <c r="Z177" s="891" t="n"/>
      <c r="AA177" s="891" t="n"/>
      <c r="AB177" s="891" t="n"/>
      <c r="AC177" s="891" t="n"/>
      <c r="AD177" s="891" t="n"/>
      <c r="AE177" s="891" t="n"/>
      <c r="AF177" s="891" t="n"/>
      <c r="AG177" s="891" t="n"/>
      <c r="AH177" s="891" t="n"/>
      <c r="AI177" s="891" t="n"/>
      <c r="AJ177" s="891" t="n"/>
      <c r="AK177" s="891" t="n"/>
      <c r="AL177" s="891" t="n"/>
      <c r="AM177" s="891" t="n"/>
      <c r="AN177" s="891" t="n"/>
      <c r="AO177" s="891" t="n"/>
      <c r="AP177" s="891" t="n"/>
      <c r="AQ177" s="891" t="n"/>
      <c r="AR177" s="891" t="n"/>
      <c r="AS177" s="891" t="n"/>
      <c r="AT177" s="891" t="n"/>
      <c r="AU177" s="891" t="n"/>
      <c r="AV177" s="891" t="n"/>
      <c r="AW177" s="891" t="n"/>
      <c r="AX177" s="891" t="n"/>
      <c r="AY177" s="891" t="n"/>
      <c r="AZ177" s="891" t="n"/>
      <c r="BA177" s="891" t="n"/>
      <c r="BB177" s="891" t="n"/>
      <c r="BC177" s="891" t="n"/>
      <c r="BD177" s="891" t="n"/>
      <c r="BE177" s="891" t="n"/>
      <c r="BF177" s="891" t="n"/>
      <c r="BG177" s="891" t="n"/>
      <c r="BH177" s="891" t="n"/>
      <c r="BI177" s="891" t="n"/>
      <c r="BJ177" s="891" t="n"/>
      <c r="BK177" s="891" t="n"/>
      <c r="BL177" s="891" t="n"/>
      <c r="BM177" s="891" t="n"/>
      <c r="BN177" s="891" t="n"/>
      <c r="BO177" s="891" t="n"/>
      <c r="BP177" s="891" t="n"/>
      <c r="BQ177" s="891" t="n"/>
      <c r="BR177" s="891" t="n"/>
      <c r="BS177" s="891" t="n"/>
      <c r="BT177" s="891" t="n"/>
      <c r="BU177" s="891" t="n"/>
      <c r="BV177" s="891" t="n"/>
      <c r="BW177" s="891" t="n"/>
      <c r="BX177" s="891" t="n"/>
      <c r="BY177" s="891" t="n"/>
      <c r="BZ177" s="891" t="n"/>
      <c r="CA177" s="891" t="n"/>
      <c r="CB177" s="891" t="n"/>
      <c r="CC177" s="891" t="n"/>
      <c r="CD177" s="891" t="n"/>
      <c r="CE177" s="891" t="n"/>
      <c r="CF177" s="891" t="n"/>
      <c r="CG177" s="891" t="n"/>
      <c r="CH177" s="891" t="n"/>
      <c r="CI177" s="891" t="n"/>
      <c r="CJ177" s="891" t="n"/>
      <c r="CK177" s="891" t="n"/>
      <c r="CL177" s="891" t="n"/>
      <c r="CM177" s="891" t="n"/>
      <c r="CN177" s="891" t="n"/>
      <c r="CO177" s="891" t="n"/>
      <c r="CP177" s="891" t="n"/>
      <c r="CQ177" s="891" t="n"/>
      <c r="CR177" s="891" t="n"/>
      <c r="CS177" s="891" t="n"/>
      <c r="CT177" s="891" t="n"/>
      <c r="CU177" s="891" t="n"/>
      <c r="CV177" s="891" t="n"/>
      <c r="CW177" s="891" t="n"/>
      <c r="CX177" s="891" t="n"/>
      <c r="CY177" s="891" t="n"/>
      <c r="CZ177" s="891" t="n"/>
      <c r="DA177" s="891" t="n"/>
      <c r="DB177" s="891" t="n"/>
      <c r="DC177" s="891" t="n"/>
      <c r="DD177" s="891" t="n"/>
      <c r="DE177" s="891" t="n"/>
      <c r="DF177" s="891" t="n"/>
      <c r="DG177" s="891" t="n"/>
      <c r="DH177" s="891" t="n"/>
      <c r="DI177" s="891" t="n"/>
      <c r="DJ177" s="891" t="n"/>
      <c r="DK177" s="891" t="n"/>
      <c r="DL177" s="891" t="n"/>
      <c r="DM177" s="891" t="n"/>
      <c r="DN177" s="892" t="n"/>
    </row>
    <row r="178" ht="13.5" customFormat="1" customHeight="1" s="357">
      <c r="A178" s="363" t="n"/>
      <c r="B178" s="366" t="inlineStr">
        <is>
          <t>尺寸位置 (L-10_预铸销)</t>
        </is>
      </c>
      <c r="C178" s="639" t="n"/>
      <c r="D178" s="639" t="n"/>
      <c r="E178" s="639" t="n"/>
      <c r="F178" s="878" t="n"/>
      <c r="G178" s="22" t="n"/>
      <c r="H178" s="421" t="n">
        <v>0.3</v>
      </c>
      <c r="I178" s="422" t="n">
        <v>-0.3</v>
      </c>
      <c r="J178" s="879" t="n"/>
      <c r="K178" s="320" t="n">
        <v>142.217</v>
      </c>
      <c r="L178" s="22" t="n"/>
      <c r="M178" s="137" t="n"/>
      <c r="N178" s="351" t="n"/>
      <c r="O178" s="352" t="n"/>
      <c r="P178" s="356" t="n"/>
      <c r="Q178" s="275" t="n"/>
      <c r="R178" s="890" t="n"/>
      <c r="S178" s="320" t="n">
        <v>142.217</v>
      </c>
      <c r="T178" s="320" t="n">
        <v>142.21</v>
      </c>
      <c r="U178" s="881" t="n"/>
      <c r="V178" s="881" t="n"/>
      <c r="W178" s="881" t="n"/>
      <c r="X178" s="881" t="n"/>
      <c r="Y178" s="881" t="n"/>
      <c r="Z178" s="881" t="n"/>
      <c r="AA178" s="881" t="n"/>
      <c r="AB178" s="881" t="n"/>
      <c r="AC178" s="881" t="n"/>
      <c r="AD178" s="881" t="n"/>
      <c r="AE178" s="881" t="n"/>
      <c r="AF178" s="881" t="n"/>
      <c r="AG178" s="881" t="n"/>
      <c r="AH178" s="881" t="n"/>
      <c r="AI178" s="881" t="n"/>
      <c r="AJ178" s="881" t="n"/>
      <c r="AK178" s="881" t="n"/>
      <c r="AL178" s="881" t="n"/>
      <c r="AM178" s="881" t="n"/>
      <c r="AN178" s="881" t="n"/>
      <c r="AO178" s="881" t="n"/>
      <c r="AP178" s="881" t="n"/>
      <c r="AQ178" s="881" t="n"/>
      <c r="AR178" s="881" t="n"/>
      <c r="AS178" s="881" t="n"/>
      <c r="AT178" s="881" t="n"/>
      <c r="AU178" s="881" t="n"/>
      <c r="AV178" s="881" t="n"/>
      <c r="AW178" s="881" t="n"/>
      <c r="AX178" s="881" t="n"/>
      <c r="AY178" s="881" t="n"/>
      <c r="AZ178" s="881" t="n"/>
      <c r="BA178" s="881" t="n"/>
      <c r="BB178" s="881" t="n"/>
      <c r="BC178" s="881" t="n"/>
      <c r="BD178" s="881" t="n"/>
      <c r="BE178" s="881" t="n"/>
      <c r="BF178" s="881" t="n"/>
      <c r="BG178" s="881" t="n"/>
      <c r="BH178" s="881" t="n"/>
      <c r="BI178" s="881" t="n"/>
      <c r="BJ178" s="881" t="n"/>
      <c r="BK178" s="881" t="n"/>
      <c r="BL178" s="881" t="n"/>
      <c r="BM178" s="881" t="n"/>
      <c r="BN178" s="881" t="n"/>
      <c r="BO178" s="881" t="n"/>
      <c r="BP178" s="881" t="n"/>
      <c r="BQ178" s="881" t="n"/>
      <c r="BR178" s="881" t="n"/>
      <c r="BS178" s="881" t="n"/>
      <c r="BT178" s="881" t="n"/>
      <c r="BU178" s="881" t="n"/>
      <c r="BV178" s="881" t="n"/>
      <c r="BW178" s="881" t="n"/>
      <c r="BX178" s="881" t="n"/>
      <c r="BY178" s="881" t="n"/>
      <c r="BZ178" s="881" t="n"/>
      <c r="CA178" s="881" t="n"/>
      <c r="CB178" s="881" t="n"/>
      <c r="CC178" s="881" t="n"/>
      <c r="CD178" s="881" t="n"/>
      <c r="CE178" s="881" t="n"/>
      <c r="CF178" s="881" t="n"/>
      <c r="CG178" s="881" t="n"/>
      <c r="CH178" s="881" t="n"/>
      <c r="CI178" s="881" t="n"/>
      <c r="CJ178" s="881" t="n"/>
      <c r="CK178" s="881" t="n"/>
      <c r="CL178" s="881" t="n"/>
      <c r="CM178" s="881" t="n"/>
      <c r="CN178" s="881" t="n"/>
      <c r="CO178" s="881" t="n"/>
      <c r="CP178" s="881" t="n"/>
      <c r="CQ178" s="881" t="n"/>
      <c r="CR178" s="881" t="n"/>
      <c r="CS178" s="881" t="n"/>
      <c r="CT178" s="881" t="n"/>
      <c r="CU178" s="881" t="n"/>
      <c r="CV178" s="881" t="n"/>
      <c r="CW178" s="881" t="n"/>
      <c r="CX178" s="881" t="n"/>
      <c r="CY178" s="881" t="n"/>
      <c r="CZ178" s="881" t="n"/>
      <c r="DA178" s="881" t="n"/>
      <c r="DB178" s="881" t="n"/>
      <c r="DC178" s="881" t="n"/>
      <c r="DD178" s="881" t="n"/>
      <c r="DE178" s="881" t="n"/>
      <c r="DF178" s="881" t="n"/>
      <c r="DG178" s="881" t="n"/>
      <c r="DH178" s="881" t="n"/>
      <c r="DI178" s="881" t="n"/>
      <c r="DJ178" s="881" t="n"/>
      <c r="DK178" s="881" t="n"/>
      <c r="DL178" s="881" t="n"/>
      <c r="DM178" s="881" t="n"/>
      <c r="DN178" s="882" t="n"/>
    </row>
    <row r="179" ht="13.5" customHeight="1" s="820">
      <c r="A179" s="362" t="n"/>
      <c r="B179" s="367" t="inlineStr">
        <is>
          <t>尺寸位置 (L-10_预铸销)</t>
        </is>
      </c>
      <c r="C179" s="639" t="n"/>
      <c r="D179" s="639" t="n"/>
      <c r="E179" s="639" t="n"/>
      <c r="F179" s="878" t="n"/>
      <c r="G179" s="22" t="n"/>
      <c r="H179" s="421" t="n">
        <v>0.3</v>
      </c>
      <c r="I179" s="422" t="n">
        <v>-0.3</v>
      </c>
      <c r="J179" s="879" t="n"/>
      <c r="K179" s="320" t="n">
        <v>130.231</v>
      </c>
      <c r="L179" s="22" t="n"/>
      <c r="M179" s="137" t="n"/>
      <c r="N179" s="547" t="n"/>
      <c r="O179" s="338" t="n"/>
      <c r="P179" s="151" t="n"/>
      <c r="Q179" s="339" t="n"/>
      <c r="R179" s="893" t="n"/>
      <c r="S179" s="320" t="n">
        <v>130.231</v>
      </c>
      <c r="T179" s="320" t="n">
        <v>130.201</v>
      </c>
      <c r="U179" s="881" t="n"/>
      <c r="V179" s="881" t="n"/>
      <c r="W179" s="881" t="n"/>
      <c r="X179" s="881" t="n"/>
      <c r="Y179" s="881" t="n"/>
      <c r="Z179" s="881" t="n"/>
      <c r="AA179" s="881" t="n"/>
      <c r="AB179" s="881" t="n"/>
      <c r="AC179" s="881" t="n"/>
      <c r="AD179" s="881" t="n"/>
      <c r="AE179" s="881" t="n"/>
      <c r="AF179" s="881" t="n"/>
      <c r="AG179" s="881" t="n"/>
      <c r="AH179" s="881" t="n"/>
      <c r="AI179" s="881" t="n"/>
      <c r="AJ179" s="881" t="n"/>
      <c r="AK179" s="881" t="n"/>
      <c r="AL179" s="881" t="n"/>
      <c r="AM179" s="881" t="n"/>
      <c r="AN179" s="881" t="n"/>
      <c r="AO179" s="881" t="n"/>
      <c r="AP179" s="881" t="n"/>
      <c r="AQ179" s="881" t="n"/>
      <c r="AR179" s="881" t="n"/>
      <c r="AS179" s="881" t="n"/>
      <c r="AT179" s="881" t="n"/>
      <c r="AU179" s="881" t="n"/>
      <c r="AV179" s="881" t="n"/>
      <c r="AW179" s="881" t="n"/>
      <c r="AX179" s="881" t="n"/>
      <c r="AY179" s="881" t="n"/>
      <c r="AZ179" s="881" t="n"/>
      <c r="BA179" s="881" t="n"/>
      <c r="BB179" s="881" t="n"/>
      <c r="BC179" s="881" t="n"/>
      <c r="BD179" s="881" t="n"/>
      <c r="BE179" s="881" t="n"/>
      <c r="BF179" s="881" t="n"/>
      <c r="BG179" s="881" t="n"/>
      <c r="BH179" s="881" t="n"/>
      <c r="BI179" s="881" t="n"/>
      <c r="BJ179" s="881" t="n"/>
      <c r="BK179" s="881" t="n"/>
      <c r="BL179" s="881" t="n"/>
      <c r="BM179" s="881" t="n"/>
      <c r="BN179" s="881" t="n"/>
      <c r="BO179" s="881" t="n"/>
      <c r="BP179" s="881" t="n"/>
      <c r="BQ179" s="881" t="n"/>
      <c r="BR179" s="881" t="n"/>
      <c r="BS179" s="881" t="n"/>
      <c r="BT179" s="881" t="n"/>
      <c r="BU179" s="881" t="n"/>
      <c r="BV179" s="881" t="n"/>
      <c r="BW179" s="881" t="n"/>
      <c r="BX179" s="881" t="n"/>
      <c r="BY179" s="881" t="n"/>
      <c r="BZ179" s="881" t="n"/>
      <c r="CA179" s="881" t="n"/>
      <c r="CB179" s="881" t="n"/>
      <c r="CC179" s="881" t="n"/>
      <c r="CD179" s="881" t="n"/>
      <c r="CE179" s="881" t="n"/>
      <c r="CF179" s="881" t="n"/>
      <c r="CG179" s="881" t="n"/>
      <c r="CH179" s="881" t="n"/>
      <c r="CI179" s="881" t="n"/>
      <c r="CJ179" s="881" t="n"/>
      <c r="CK179" s="881" t="n"/>
      <c r="CL179" s="881" t="n"/>
      <c r="CM179" s="881" t="n"/>
      <c r="CN179" s="881" t="n"/>
      <c r="CO179" s="881" t="n"/>
      <c r="CP179" s="881" t="n"/>
      <c r="CQ179" s="881" t="n"/>
      <c r="CR179" s="881" t="n"/>
      <c r="CS179" s="881" t="n"/>
      <c r="CT179" s="881" t="n"/>
      <c r="CU179" s="881" t="n"/>
      <c r="CV179" s="881" t="n"/>
      <c r="CW179" s="881" t="n"/>
      <c r="CX179" s="881" t="n"/>
      <c r="CY179" s="881" t="n"/>
      <c r="CZ179" s="881" t="n"/>
      <c r="DA179" s="881" t="n"/>
      <c r="DB179" s="881" t="n"/>
      <c r="DC179" s="881" t="n"/>
      <c r="DD179" s="881" t="n"/>
      <c r="DE179" s="881" t="n"/>
      <c r="DF179" s="881" t="n"/>
      <c r="DG179" s="881" t="n"/>
      <c r="DH179" s="881" t="n"/>
      <c r="DI179" s="881" t="n"/>
      <c r="DJ179" s="881" t="n"/>
      <c r="DK179" s="881" t="n"/>
      <c r="DL179" s="881" t="n"/>
      <c r="DM179" s="881" t="n"/>
      <c r="DN179" s="882" t="n"/>
    </row>
    <row r="180" ht="13.5" customHeight="1" s="820">
      <c r="A180" s="362" t="n"/>
      <c r="B180" s="367" t="inlineStr">
        <is>
          <t>尺寸位置 (L-10_预铸销)</t>
        </is>
      </c>
      <c r="C180" s="639" t="n"/>
      <c r="D180" s="639" t="n"/>
      <c r="E180" s="639" t="n"/>
      <c r="F180" s="878" t="n"/>
      <c r="G180" s="22" t="n"/>
      <c r="H180" s="421" t="n">
        <v>0.5</v>
      </c>
      <c r="I180" s="422" t="n">
        <v>-0.5</v>
      </c>
      <c r="J180" s="879" t="n"/>
      <c r="K180" s="320" t="n">
        <v>4.451</v>
      </c>
      <c r="L180" s="22" t="n"/>
      <c r="M180" s="137" t="n"/>
      <c r="N180" s="547" t="n"/>
      <c r="O180" s="338" t="n"/>
      <c r="P180" s="151" t="n"/>
      <c r="Q180" s="339" t="n"/>
      <c r="R180" s="893" t="n"/>
      <c r="S180" s="320" t="n">
        <v>4.451</v>
      </c>
      <c r="T180" s="320" t="n">
        <v>4.449</v>
      </c>
      <c r="U180" s="881" t="n"/>
      <c r="V180" s="881" t="n"/>
      <c r="W180" s="881" t="n"/>
      <c r="X180" s="881" t="n"/>
      <c r="Y180" s="881" t="n"/>
      <c r="Z180" s="881" t="n"/>
      <c r="AA180" s="881" t="n"/>
      <c r="AB180" s="881" t="n"/>
      <c r="AC180" s="881" t="n"/>
      <c r="AD180" s="881" t="n"/>
      <c r="AE180" s="881" t="n"/>
      <c r="AF180" s="881" t="n"/>
      <c r="AG180" s="881" t="n"/>
      <c r="AH180" s="881" t="n"/>
      <c r="AI180" s="881" t="n"/>
      <c r="AJ180" s="881" t="n"/>
      <c r="AK180" s="881" t="n"/>
      <c r="AL180" s="881" t="n"/>
      <c r="AM180" s="881" t="n"/>
      <c r="AN180" s="881" t="n"/>
      <c r="AO180" s="881" t="n"/>
      <c r="AP180" s="881" t="n"/>
      <c r="AQ180" s="881" t="n"/>
      <c r="AR180" s="881" t="n"/>
      <c r="AS180" s="881" t="n"/>
      <c r="AT180" s="881" t="n"/>
      <c r="AU180" s="881" t="n"/>
      <c r="AV180" s="881" t="n"/>
      <c r="AW180" s="881" t="n"/>
      <c r="AX180" s="881" t="n"/>
      <c r="AY180" s="881" t="n"/>
      <c r="AZ180" s="881" t="n"/>
      <c r="BA180" s="881" t="n"/>
      <c r="BB180" s="881" t="n"/>
      <c r="BC180" s="881" t="n"/>
      <c r="BD180" s="881" t="n"/>
      <c r="BE180" s="881" t="n"/>
      <c r="BF180" s="881" t="n"/>
      <c r="BG180" s="881" t="n"/>
      <c r="BH180" s="881" t="n"/>
      <c r="BI180" s="881" t="n"/>
      <c r="BJ180" s="881" t="n"/>
      <c r="BK180" s="881" t="n"/>
      <c r="BL180" s="881" t="n"/>
      <c r="BM180" s="881" t="n"/>
      <c r="BN180" s="881" t="n"/>
      <c r="BO180" s="881" t="n"/>
      <c r="BP180" s="881" t="n"/>
      <c r="BQ180" s="881" t="n"/>
      <c r="BR180" s="881" t="n"/>
      <c r="BS180" s="881" t="n"/>
      <c r="BT180" s="881" t="n"/>
      <c r="BU180" s="881" t="n"/>
      <c r="BV180" s="881" t="n"/>
      <c r="BW180" s="881" t="n"/>
      <c r="BX180" s="881" t="n"/>
      <c r="BY180" s="881" t="n"/>
      <c r="BZ180" s="881" t="n"/>
      <c r="CA180" s="881" t="n"/>
      <c r="CB180" s="881" t="n"/>
      <c r="CC180" s="881" t="n"/>
      <c r="CD180" s="881" t="n"/>
      <c r="CE180" s="881" t="n"/>
      <c r="CF180" s="881" t="n"/>
      <c r="CG180" s="881" t="n"/>
      <c r="CH180" s="881" t="n"/>
      <c r="CI180" s="881" t="n"/>
      <c r="CJ180" s="881" t="n"/>
      <c r="CK180" s="881" t="n"/>
      <c r="CL180" s="881" t="n"/>
      <c r="CM180" s="881" t="n"/>
      <c r="CN180" s="881" t="n"/>
      <c r="CO180" s="881" t="n"/>
      <c r="CP180" s="881" t="n"/>
      <c r="CQ180" s="881" t="n"/>
      <c r="CR180" s="881" t="n"/>
      <c r="CS180" s="881" t="n"/>
      <c r="CT180" s="881" t="n"/>
      <c r="CU180" s="881" t="n"/>
      <c r="CV180" s="881" t="n"/>
      <c r="CW180" s="881" t="n"/>
      <c r="CX180" s="881" t="n"/>
      <c r="CY180" s="881" t="n"/>
      <c r="CZ180" s="881" t="n"/>
      <c r="DA180" s="881" t="n"/>
      <c r="DB180" s="881" t="n"/>
      <c r="DC180" s="881" t="n"/>
      <c r="DD180" s="881" t="n"/>
      <c r="DE180" s="881" t="n"/>
      <c r="DF180" s="881" t="n"/>
      <c r="DG180" s="881" t="n"/>
      <c r="DH180" s="881" t="n"/>
      <c r="DI180" s="881" t="n"/>
      <c r="DJ180" s="881" t="n"/>
      <c r="DK180" s="881" t="n"/>
      <c r="DL180" s="881" t="n"/>
      <c r="DM180" s="881" t="n"/>
      <c r="DN180" s="882" t="n"/>
    </row>
    <row r="181" ht="13.5" customHeight="1" s="820">
      <c r="A181" s="362" t="n"/>
      <c r="B181" s="367" t="inlineStr">
        <is>
          <t>尺寸位置 (PNT_67-2_起动面内中)</t>
        </is>
      </c>
      <c r="C181" s="639" t="n"/>
      <c r="D181" s="639" t="n"/>
      <c r="E181" s="639" t="n"/>
      <c r="F181" s="878" t="n"/>
      <c r="G181" s="22" t="n"/>
      <c r="H181" s="421" t="n">
        <v>0.5</v>
      </c>
      <c r="I181" s="422" t="n">
        <v>-0.5</v>
      </c>
      <c r="J181" s="879" t="n"/>
      <c r="K181" s="320" t="n">
        <v>159.007</v>
      </c>
      <c r="L181" s="22" t="n"/>
      <c r="M181" s="137" t="n"/>
      <c r="N181" s="547" t="n"/>
      <c r="O181" s="338" t="n"/>
      <c r="P181" s="151" t="n"/>
      <c r="Q181" s="339" t="n"/>
      <c r="R181" s="893" t="n"/>
      <c r="S181" s="320" t="n">
        <v>159.007</v>
      </c>
      <c r="T181" s="320" t="n">
        <v>158.995</v>
      </c>
      <c r="U181" s="881" t="n"/>
      <c r="V181" s="881" t="n"/>
      <c r="W181" s="881" t="n"/>
      <c r="X181" s="881" t="n"/>
      <c r="Y181" s="881" t="n"/>
      <c r="Z181" s="881" t="n"/>
      <c r="AA181" s="881" t="n"/>
      <c r="AB181" s="881" t="n"/>
      <c r="AC181" s="881" t="n"/>
      <c r="AD181" s="881" t="n"/>
      <c r="AE181" s="881" t="n"/>
      <c r="AF181" s="881" t="n"/>
      <c r="AG181" s="881" t="n"/>
      <c r="AH181" s="881" t="n"/>
      <c r="AI181" s="881" t="n"/>
      <c r="AJ181" s="881" t="n"/>
      <c r="AK181" s="881" t="n"/>
      <c r="AL181" s="881" t="n"/>
      <c r="AM181" s="881" t="n"/>
      <c r="AN181" s="881" t="n"/>
      <c r="AO181" s="881" t="n"/>
      <c r="AP181" s="881" t="n"/>
      <c r="AQ181" s="881" t="n"/>
      <c r="AR181" s="881" t="n"/>
      <c r="AS181" s="881" t="n"/>
      <c r="AT181" s="881" t="n"/>
      <c r="AU181" s="881" t="n"/>
      <c r="AV181" s="881" t="n"/>
      <c r="AW181" s="881" t="n"/>
      <c r="AX181" s="881" t="n"/>
      <c r="AY181" s="881" t="n"/>
      <c r="AZ181" s="881" t="n"/>
      <c r="BA181" s="881" t="n"/>
      <c r="BB181" s="881" t="n"/>
      <c r="BC181" s="881" t="n"/>
      <c r="BD181" s="881" t="n"/>
      <c r="BE181" s="881" t="n"/>
      <c r="BF181" s="881" t="n"/>
      <c r="BG181" s="881" t="n"/>
      <c r="BH181" s="881" t="n"/>
      <c r="BI181" s="881" t="n"/>
      <c r="BJ181" s="881" t="n"/>
      <c r="BK181" s="881" t="n"/>
      <c r="BL181" s="881" t="n"/>
      <c r="BM181" s="881" t="n"/>
      <c r="BN181" s="881" t="n"/>
      <c r="BO181" s="881" t="n"/>
      <c r="BP181" s="881" t="n"/>
      <c r="BQ181" s="881" t="n"/>
      <c r="BR181" s="881" t="n"/>
      <c r="BS181" s="881" t="n"/>
      <c r="BT181" s="881" t="n"/>
      <c r="BU181" s="881" t="n"/>
      <c r="BV181" s="881" t="n"/>
      <c r="BW181" s="881" t="n"/>
      <c r="BX181" s="881" t="n"/>
      <c r="BY181" s="881" t="n"/>
      <c r="BZ181" s="881" t="n"/>
      <c r="CA181" s="881" t="n"/>
      <c r="CB181" s="881" t="n"/>
      <c r="CC181" s="881" t="n"/>
      <c r="CD181" s="881" t="n"/>
      <c r="CE181" s="881" t="n"/>
      <c r="CF181" s="881" t="n"/>
      <c r="CG181" s="881" t="n"/>
      <c r="CH181" s="881" t="n"/>
      <c r="CI181" s="881" t="n"/>
      <c r="CJ181" s="881" t="n"/>
      <c r="CK181" s="881" t="n"/>
      <c r="CL181" s="881" t="n"/>
      <c r="CM181" s="881" t="n"/>
      <c r="CN181" s="881" t="n"/>
      <c r="CO181" s="881" t="n"/>
      <c r="CP181" s="881" t="n"/>
      <c r="CQ181" s="881" t="n"/>
      <c r="CR181" s="881" t="n"/>
      <c r="CS181" s="881" t="n"/>
      <c r="CT181" s="881" t="n"/>
      <c r="CU181" s="881" t="n"/>
      <c r="CV181" s="881" t="n"/>
      <c r="CW181" s="881" t="n"/>
      <c r="CX181" s="881" t="n"/>
      <c r="CY181" s="881" t="n"/>
      <c r="CZ181" s="881" t="n"/>
      <c r="DA181" s="881" t="n"/>
      <c r="DB181" s="881" t="n"/>
      <c r="DC181" s="881" t="n"/>
      <c r="DD181" s="881" t="n"/>
      <c r="DE181" s="881" t="n"/>
      <c r="DF181" s="881" t="n"/>
      <c r="DG181" s="881" t="n"/>
      <c r="DH181" s="881" t="n"/>
      <c r="DI181" s="881" t="n"/>
      <c r="DJ181" s="881" t="n"/>
      <c r="DK181" s="881" t="n"/>
      <c r="DL181" s="881" t="n"/>
      <c r="DM181" s="881" t="n"/>
      <c r="DN181" s="882" t="n"/>
    </row>
    <row r="182" ht="13.5" customHeight="1" s="820">
      <c r="A182" s="362" t="n"/>
      <c r="B182" s="367" t="inlineStr">
        <is>
          <t>尺寸位置 (PNT_67-1_起动面内下)</t>
        </is>
      </c>
      <c r="C182" s="639" t="n"/>
      <c r="D182" s="639" t="n"/>
      <c r="E182" s="639" t="n"/>
      <c r="F182" s="878" t="n"/>
      <c r="G182" s="22" t="n"/>
      <c r="H182" s="421" t="n">
        <v>0.5</v>
      </c>
      <c r="I182" s="422" t="n">
        <v>-0.5</v>
      </c>
      <c r="J182" s="879" t="n"/>
      <c r="K182" s="320" t="n">
        <v>159.447</v>
      </c>
      <c r="L182" s="22" t="n"/>
      <c r="M182" s="137" t="n"/>
      <c r="N182" s="547" t="n"/>
      <c r="O182" s="338" t="n"/>
      <c r="P182" s="151" t="n"/>
      <c r="Q182" s="339" t="n"/>
      <c r="R182" s="893" t="n"/>
      <c r="S182" s="320" t="n">
        <v>159.447</v>
      </c>
      <c r="T182" s="320" t="n">
        <v>159.447</v>
      </c>
      <c r="U182" s="881" t="n"/>
      <c r="V182" s="881" t="n"/>
      <c r="W182" s="881" t="n"/>
      <c r="X182" s="881" t="n"/>
      <c r="Y182" s="881" t="n"/>
      <c r="Z182" s="881" t="n"/>
      <c r="AA182" s="881" t="n"/>
      <c r="AB182" s="881" t="n"/>
      <c r="AC182" s="881" t="n"/>
      <c r="AD182" s="881" t="n"/>
      <c r="AE182" s="881" t="n"/>
      <c r="AF182" s="881" t="n"/>
      <c r="AG182" s="881" t="n"/>
      <c r="AH182" s="881" t="n"/>
      <c r="AI182" s="881" t="n"/>
      <c r="AJ182" s="881" t="n"/>
      <c r="AK182" s="881" t="n"/>
      <c r="AL182" s="881" t="n"/>
      <c r="AM182" s="881" t="n"/>
      <c r="AN182" s="881" t="n"/>
      <c r="AO182" s="881" t="n"/>
      <c r="AP182" s="881" t="n"/>
      <c r="AQ182" s="881" t="n"/>
      <c r="AR182" s="881" t="n"/>
      <c r="AS182" s="881" t="n"/>
      <c r="AT182" s="881" t="n"/>
      <c r="AU182" s="881" t="n"/>
      <c r="AV182" s="881" t="n"/>
      <c r="AW182" s="881" t="n"/>
      <c r="AX182" s="881" t="n"/>
      <c r="AY182" s="881" t="n"/>
      <c r="AZ182" s="881" t="n"/>
      <c r="BA182" s="881" t="n"/>
      <c r="BB182" s="881" t="n"/>
      <c r="BC182" s="881" t="n"/>
      <c r="BD182" s="881" t="n"/>
      <c r="BE182" s="881" t="n"/>
      <c r="BF182" s="881" t="n"/>
      <c r="BG182" s="881" t="n"/>
      <c r="BH182" s="881" t="n"/>
      <c r="BI182" s="881" t="n"/>
      <c r="BJ182" s="881" t="n"/>
      <c r="BK182" s="881" t="n"/>
      <c r="BL182" s="881" t="n"/>
      <c r="BM182" s="881" t="n"/>
      <c r="BN182" s="881" t="n"/>
      <c r="BO182" s="881" t="n"/>
      <c r="BP182" s="881" t="n"/>
      <c r="BQ182" s="881" t="n"/>
      <c r="BR182" s="881" t="n"/>
      <c r="BS182" s="881" t="n"/>
      <c r="BT182" s="881" t="n"/>
      <c r="BU182" s="881" t="n"/>
      <c r="BV182" s="881" t="n"/>
      <c r="BW182" s="881" t="n"/>
      <c r="BX182" s="881" t="n"/>
      <c r="BY182" s="881" t="n"/>
      <c r="BZ182" s="881" t="n"/>
      <c r="CA182" s="881" t="n"/>
      <c r="CB182" s="881" t="n"/>
      <c r="CC182" s="881" t="n"/>
      <c r="CD182" s="881" t="n"/>
      <c r="CE182" s="881" t="n"/>
      <c r="CF182" s="881" t="n"/>
      <c r="CG182" s="881" t="n"/>
      <c r="CH182" s="881" t="n"/>
      <c r="CI182" s="881" t="n"/>
      <c r="CJ182" s="881" t="n"/>
      <c r="CK182" s="881" t="n"/>
      <c r="CL182" s="881" t="n"/>
      <c r="CM182" s="881" t="n"/>
      <c r="CN182" s="881" t="n"/>
      <c r="CO182" s="881" t="n"/>
      <c r="CP182" s="881" t="n"/>
      <c r="CQ182" s="881" t="n"/>
      <c r="CR182" s="881" t="n"/>
      <c r="CS182" s="881" t="n"/>
      <c r="CT182" s="881" t="n"/>
      <c r="CU182" s="881" t="n"/>
      <c r="CV182" s="881" t="n"/>
      <c r="CW182" s="881" t="n"/>
      <c r="CX182" s="881" t="n"/>
      <c r="CY182" s="881" t="n"/>
      <c r="CZ182" s="881" t="n"/>
      <c r="DA182" s="881" t="n"/>
      <c r="DB182" s="881" t="n"/>
      <c r="DC182" s="881" t="n"/>
      <c r="DD182" s="881" t="n"/>
      <c r="DE182" s="881" t="n"/>
      <c r="DF182" s="881" t="n"/>
      <c r="DG182" s="881" t="n"/>
      <c r="DH182" s="881" t="n"/>
      <c r="DI182" s="881" t="n"/>
      <c r="DJ182" s="881" t="n"/>
      <c r="DK182" s="881" t="n"/>
      <c r="DL182" s="881" t="n"/>
      <c r="DM182" s="881" t="n"/>
      <c r="DN182" s="882" t="n"/>
    </row>
    <row r="183" ht="13.5" customHeight="1" s="820">
      <c r="A183" s="362" t="n"/>
      <c r="B183" s="367" t="inlineStr">
        <is>
          <t>尺寸位置 (PNT_67-3_起动面内上)</t>
        </is>
      </c>
      <c r="C183" s="639" t="n"/>
      <c r="D183" s="639" t="n"/>
      <c r="E183" s="639" t="n"/>
      <c r="F183" s="878" t="n"/>
      <c r="G183" s="22" t="n"/>
      <c r="H183" s="421" t="n">
        <v>0.5</v>
      </c>
      <c r="I183" s="422" t="n">
        <v>-0.5</v>
      </c>
      <c r="J183" s="879" t="n"/>
      <c r="K183" s="320" t="n">
        <v>159.831</v>
      </c>
      <c r="L183" s="22" t="n"/>
      <c r="M183" s="137" t="n"/>
      <c r="N183" s="547" t="n"/>
      <c r="O183" s="338" t="n"/>
      <c r="P183" s="151" t="n"/>
      <c r="Q183" s="339" t="n"/>
      <c r="R183" s="893" t="n"/>
      <c r="S183" s="320" t="n">
        <v>159.831</v>
      </c>
      <c r="T183" s="320" t="n">
        <v>159.77</v>
      </c>
      <c r="U183" s="881" t="n"/>
      <c r="V183" s="881" t="n"/>
      <c r="W183" s="881" t="n"/>
      <c r="X183" s="881" t="n"/>
      <c r="Y183" s="881" t="n"/>
      <c r="Z183" s="881" t="n"/>
      <c r="AA183" s="881" t="n"/>
      <c r="AB183" s="881" t="n"/>
      <c r="AC183" s="881" t="n"/>
      <c r="AD183" s="881" t="n"/>
      <c r="AE183" s="881" t="n"/>
      <c r="AF183" s="881" t="n"/>
      <c r="AG183" s="881" t="n"/>
      <c r="AH183" s="881" t="n"/>
      <c r="AI183" s="881" t="n"/>
      <c r="AJ183" s="881" t="n"/>
      <c r="AK183" s="881" t="n"/>
      <c r="AL183" s="881" t="n"/>
      <c r="AM183" s="881" t="n"/>
      <c r="AN183" s="881" t="n"/>
      <c r="AO183" s="881" t="n"/>
      <c r="AP183" s="881" t="n"/>
      <c r="AQ183" s="881" t="n"/>
      <c r="AR183" s="881" t="n"/>
      <c r="AS183" s="881" t="n"/>
      <c r="AT183" s="881" t="n"/>
      <c r="AU183" s="881" t="n"/>
      <c r="AV183" s="881" t="n"/>
      <c r="AW183" s="881" t="n"/>
      <c r="AX183" s="881" t="n"/>
      <c r="AY183" s="881" t="n"/>
      <c r="AZ183" s="881" t="n"/>
      <c r="BA183" s="881" t="n"/>
      <c r="BB183" s="881" t="n"/>
      <c r="BC183" s="881" t="n"/>
      <c r="BD183" s="881" t="n"/>
      <c r="BE183" s="881" t="n"/>
      <c r="BF183" s="881" t="n"/>
      <c r="BG183" s="881" t="n"/>
      <c r="BH183" s="881" t="n"/>
      <c r="BI183" s="881" t="n"/>
      <c r="BJ183" s="881" t="n"/>
      <c r="BK183" s="881" t="n"/>
      <c r="BL183" s="881" t="n"/>
      <c r="BM183" s="881" t="n"/>
      <c r="BN183" s="881" t="n"/>
      <c r="BO183" s="881" t="n"/>
      <c r="BP183" s="881" t="n"/>
      <c r="BQ183" s="881" t="n"/>
      <c r="BR183" s="881" t="n"/>
      <c r="BS183" s="881" t="n"/>
      <c r="BT183" s="881" t="n"/>
      <c r="BU183" s="881" t="n"/>
      <c r="BV183" s="881" t="n"/>
      <c r="BW183" s="881" t="n"/>
      <c r="BX183" s="881" t="n"/>
      <c r="BY183" s="881" t="n"/>
      <c r="BZ183" s="881" t="n"/>
      <c r="CA183" s="881" t="n"/>
      <c r="CB183" s="881" t="n"/>
      <c r="CC183" s="881" t="n"/>
      <c r="CD183" s="881" t="n"/>
      <c r="CE183" s="881" t="n"/>
      <c r="CF183" s="881" t="n"/>
      <c r="CG183" s="881" t="n"/>
      <c r="CH183" s="881" t="n"/>
      <c r="CI183" s="881" t="n"/>
      <c r="CJ183" s="881" t="n"/>
      <c r="CK183" s="881" t="n"/>
      <c r="CL183" s="881" t="n"/>
      <c r="CM183" s="881" t="n"/>
      <c r="CN183" s="881" t="n"/>
      <c r="CO183" s="881" t="n"/>
      <c r="CP183" s="881" t="n"/>
      <c r="CQ183" s="881" t="n"/>
      <c r="CR183" s="881" t="n"/>
      <c r="CS183" s="881" t="n"/>
      <c r="CT183" s="881" t="n"/>
      <c r="CU183" s="881" t="n"/>
      <c r="CV183" s="881" t="n"/>
      <c r="CW183" s="881" t="n"/>
      <c r="CX183" s="881" t="n"/>
      <c r="CY183" s="881" t="n"/>
      <c r="CZ183" s="881" t="n"/>
      <c r="DA183" s="881" t="n"/>
      <c r="DB183" s="881" t="n"/>
      <c r="DC183" s="881" t="n"/>
      <c r="DD183" s="881" t="n"/>
      <c r="DE183" s="881" t="n"/>
      <c r="DF183" s="881" t="n"/>
      <c r="DG183" s="881" t="n"/>
      <c r="DH183" s="881" t="n"/>
      <c r="DI183" s="881" t="n"/>
      <c r="DJ183" s="881" t="n"/>
      <c r="DK183" s="881" t="n"/>
      <c r="DL183" s="881" t="n"/>
      <c r="DM183" s="881" t="n"/>
      <c r="DN183" s="882" t="n"/>
    </row>
    <row r="184" ht="13.5" customHeight="1" s="820">
      <c r="A184" s="362" t="n"/>
      <c r="B184" s="367" t="inlineStr">
        <is>
          <t>尺寸位置 (PNT_67_起动面紧固孔右1)</t>
        </is>
      </c>
      <c r="C184" s="639" t="n"/>
      <c r="D184" s="639" t="n"/>
      <c r="E184" s="639" t="n"/>
      <c r="F184" s="878" t="n"/>
      <c r="G184" s="22" t="n"/>
      <c r="H184" s="421" t="n">
        <v>0.5</v>
      </c>
      <c r="I184" s="422" t="n">
        <v>-0.5</v>
      </c>
      <c r="J184" s="879" t="n"/>
      <c r="K184" s="320" t="n">
        <v>160.27</v>
      </c>
      <c r="L184" s="22" t="n"/>
      <c r="M184" s="137" t="n"/>
      <c r="N184" s="547" t="n"/>
      <c r="O184" s="338" t="n"/>
      <c r="P184" s="151" t="n"/>
      <c r="Q184" s="339" t="n"/>
      <c r="R184" s="893" t="n"/>
      <c r="S184" s="320" t="n">
        <v>160.27</v>
      </c>
      <c r="T184" s="320" t="n">
        <v>160.261</v>
      </c>
      <c r="U184" s="881" t="n"/>
      <c r="V184" s="881" t="n"/>
      <c r="W184" s="881" t="n"/>
      <c r="X184" s="881" t="n"/>
      <c r="Y184" s="881" t="n"/>
      <c r="Z184" s="881" t="n"/>
      <c r="AA184" s="881" t="n"/>
      <c r="AB184" s="881" t="n"/>
      <c r="AC184" s="881" t="n"/>
      <c r="AD184" s="881" t="n"/>
      <c r="AE184" s="881" t="n"/>
      <c r="AF184" s="881" t="n"/>
      <c r="AG184" s="881" t="n"/>
      <c r="AH184" s="881" t="n"/>
      <c r="AI184" s="881" t="n"/>
      <c r="AJ184" s="881" t="n"/>
      <c r="AK184" s="881" t="n"/>
      <c r="AL184" s="881" t="n"/>
      <c r="AM184" s="881" t="n"/>
      <c r="AN184" s="881" t="n"/>
      <c r="AO184" s="881" t="n"/>
      <c r="AP184" s="881" t="n"/>
      <c r="AQ184" s="881" t="n"/>
      <c r="AR184" s="881" t="n"/>
      <c r="AS184" s="881" t="n"/>
      <c r="AT184" s="881" t="n"/>
      <c r="AU184" s="881" t="n"/>
      <c r="AV184" s="881" t="n"/>
      <c r="AW184" s="881" t="n"/>
      <c r="AX184" s="881" t="n"/>
      <c r="AY184" s="881" t="n"/>
      <c r="AZ184" s="881" t="n"/>
      <c r="BA184" s="881" t="n"/>
      <c r="BB184" s="881" t="n"/>
      <c r="BC184" s="881" t="n"/>
      <c r="BD184" s="881" t="n"/>
      <c r="BE184" s="881" t="n"/>
      <c r="BF184" s="881" t="n"/>
      <c r="BG184" s="881" t="n"/>
      <c r="BH184" s="881" t="n"/>
      <c r="BI184" s="881" t="n"/>
      <c r="BJ184" s="881" t="n"/>
      <c r="BK184" s="881" t="n"/>
      <c r="BL184" s="881" t="n"/>
      <c r="BM184" s="881" t="n"/>
      <c r="BN184" s="881" t="n"/>
      <c r="BO184" s="881" t="n"/>
      <c r="BP184" s="881" t="n"/>
      <c r="BQ184" s="881" t="n"/>
      <c r="BR184" s="881" t="n"/>
      <c r="BS184" s="881" t="n"/>
      <c r="BT184" s="881" t="n"/>
      <c r="BU184" s="881" t="n"/>
      <c r="BV184" s="881" t="n"/>
      <c r="BW184" s="881" t="n"/>
      <c r="BX184" s="881" t="n"/>
      <c r="BY184" s="881" t="n"/>
      <c r="BZ184" s="881" t="n"/>
      <c r="CA184" s="881" t="n"/>
      <c r="CB184" s="881" t="n"/>
      <c r="CC184" s="881" t="n"/>
      <c r="CD184" s="881" t="n"/>
      <c r="CE184" s="881" t="n"/>
      <c r="CF184" s="881" t="n"/>
      <c r="CG184" s="881" t="n"/>
      <c r="CH184" s="881" t="n"/>
      <c r="CI184" s="881" t="n"/>
      <c r="CJ184" s="881" t="n"/>
      <c r="CK184" s="881" t="n"/>
      <c r="CL184" s="881" t="n"/>
      <c r="CM184" s="881" t="n"/>
      <c r="CN184" s="881" t="n"/>
      <c r="CO184" s="881" t="n"/>
      <c r="CP184" s="881" t="n"/>
      <c r="CQ184" s="881" t="n"/>
      <c r="CR184" s="881" t="n"/>
      <c r="CS184" s="881" t="n"/>
      <c r="CT184" s="881" t="n"/>
      <c r="CU184" s="881" t="n"/>
      <c r="CV184" s="881" t="n"/>
      <c r="CW184" s="881" t="n"/>
      <c r="CX184" s="881" t="n"/>
      <c r="CY184" s="881" t="n"/>
      <c r="CZ184" s="881" t="n"/>
      <c r="DA184" s="881" t="n"/>
      <c r="DB184" s="881" t="n"/>
      <c r="DC184" s="881" t="n"/>
      <c r="DD184" s="881" t="n"/>
      <c r="DE184" s="881" t="n"/>
      <c r="DF184" s="881" t="n"/>
      <c r="DG184" s="881" t="n"/>
      <c r="DH184" s="881" t="n"/>
      <c r="DI184" s="881" t="n"/>
      <c r="DJ184" s="881" t="n"/>
      <c r="DK184" s="881" t="n"/>
      <c r="DL184" s="881" t="n"/>
      <c r="DM184" s="881" t="n"/>
      <c r="DN184" s="882" t="n"/>
    </row>
    <row r="185" ht="13.5" customHeight="1" s="820">
      <c r="A185" s="362" t="n"/>
      <c r="B185" s="367" t="inlineStr">
        <is>
          <t>尺寸位置 (PNT_67_起动面紧固孔右2)</t>
        </is>
      </c>
      <c r="C185" s="639" t="n"/>
      <c r="D185" s="639" t="n"/>
      <c r="E185" s="639" t="n"/>
      <c r="F185" s="878" t="n"/>
      <c r="G185" s="22" t="n"/>
      <c r="H185" s="421" t="n">
        <v>0.5</v>
      </c>
      <c r="I185" s="422" t="n">
        <v>-0.5</v>
      </c>
      <c r="J185" s="879" t="n"/>
      <c r="K185" s="320" t="n">
        <v>160.312</v>
      </c>
      <c r="L185" s="22" t="n"/>
      <c r="M185" s="137" t="n"/>
      <c r="N185" s="547" t="n"/>
      <c r="O185" s="338" t="n"/>
      <c r="P185" s="151" t="n"/>
      <c r="Q185" s="339" t="n"/>
      <c r="R185" s="893" t="n"/>
      <c r="S185" s="320" t="n">
        <v>160.312</v>
      </c>
      <c r="T185" s="320" t="n">
        <v>160.31</v>
      </c>
      <c r="U185" s="881" t="n"/>
      <c r="V185" s="881" t="n"/>
      <c r="W185" s="881" t="n"/>
      <c r="X185" s="881" t="n"/>
      <c r="Y185" s="881" t="n"/>
      <c r="Z185" s="881" t="n"/>
      <c r="AA185" s="881" t="n"/>
      <c r="AB185" s="881" t="n"/>
      <c r="AC185" s="881" t="n"/>
      <c r="AD185" s="881" t="n"/>
      <c r="AE185" s="881" t="n"/>
      <c r="AF185" s="881" t="n"/>
      <c r="AG185" s="881" t="n"/>
      <c r="AH185" s="881" t="n"/>
      <c r="AI185" s="881" t="n"/>
      <c r="AJ185" s="881" t="n"/>
      <c r="AK185" s="881" t="n"/>
      <c r="AL185" s="881" t="n"/>
      <c r="AM185" s="881" t="n"/>
      <c r="AN185" s="881" t="n"/>
      <c r="AO185" s="881" t="n"/>
      <c r="AP185" s="881" t="n"/>
      <c r="AQ185" s="881" t="n"/>
      <c r="AR185" s="881" t="n"/>
      <c r="AS185" s="881" t="n"/>
      <c r="AT185" s="881" t="n"/>
      <c r="AU185" s="881" t="n"/>
      <c r="AV185" s="881" t="n"/>
      <c r="AW185" s="881" t="n"/>
      <c r="AX185" s="881" t="n"/>
      <c r="AY185" s="881" t="n"/>
      <c r="AZ185" s="881" t="n"/>
      <c r="BA185" s="881" t="n"/>
      <c r="BB185" s="881" t="n"/>
      <c r="BC185" s="881" t="n"/>
      <c r="BD185" s="881" t="n"/>
      <c r="BE185" s="881" t="n"/>
      <c r="BF185" s="881" t="n"/>
      <c r="BG185" s="881" t="n"/>
      <c r="BH185" s="881" t="n"/>
      <c r="BI185" s="881" t="n"/>
      <c r="BJ185" s="881" t="n"/>
      <c r="BK185" s="881" t="n"/>
      <c r="BL185" s="881" t="n"/>
      <c r="BM185" s="881" t="n"/>
      <c r="BN185" s="881" t="n"/>
      <c r="BO185" s="881" t="n"/>
      <c r="BP185" s="881" t="n"/>
      <c r="BQ185" s="881" t="n"/>
      <c r="BR185" s="881" t="n"/>
      <c r="BS185" s="881" t="n"/>
      <c r="BT185" s="881" t="n"/>
      <c r="BU185" s="881" t="n"/>
      <c r="BV185" s="881" t="n"/>
      <c r="BW185" s="881" t="n"/>
      <c r="BX185" s="881" t="n"/>
      <c r="BY185" s="881" t="n"/>
      <c r="BZ185" s="881" t="n"/>
      <c r="CA185" s="881" t="n"/>
      <c r="CB185" s="881" t="n"/>
      <c r="CC185" s="881" t="n"/>
      <c r="CD185" s="881" t="n"/>
      <c r="CE185" s="881" t="n"/>
      <c r="CF185" s="881" t="n"/>
      <c r="CG185" s="881" t="n"/>
      <c r="CH185" s="881" t="n"/>
      <c r="CI185" s="881" t="n"/>
      <c r="CJ185" s="881" t="n"/>
      <c r="CK185" s="881" t="n"/>
      <c r="CL185" s="881" t="n"/>
      <c r="CM185" s="881" t="n"/>
      <c r="CN185" s="881" t="n"/>
      <c r="CO185" s="881" t="n"/>
      <c r="CP185" s="881" t="n"/>
      <c r="CQ185" s="881" t="n"/>
      <c r="CR185" s="881" t="n"/>
      <c r="CS185" s="881" t="n"/>
      <c r="CT185" s="881" t="n"/>
      <c r="CU185" s="881" t="n"/>
      <c r="CV185" s="881" t="n"/>
      <c r="CW185" s="881" t="n"/>
      <c r="CX185" s="881" t="n"/>
      <c r="CY185" s="881" t="n"/>
      <c r="CZ185" s="881" t="n"/>
      <c r="DA185" s="881" t="n"/>
      <c r="DB185" s="881" t="n"/>
      <c r="DC185" s="881" t="n"/>
      <c r="DD185" s="881" t="n"/>
      <c r="DE185" s="881" t="n"/>
      <c r="DF185" s="881" t="n"/>
      <c r="DG185" s="881" t="n"/>
      <c r="DH185" s="881" t="n"/>
      <c r="DI185" s="881" t="n"/>
      <c r="DJ185" s="881" t="n"/>
      <c r="DK185" s="881" t="n"/>
      <c r="DL185" s="881" t="n"/>
      <c r="DM185" s="881" t="n"/>
      <c r="DN185" s="882" t="n"/>
    </row>
    <row r="186" ht="13.5" customHeight="1" s="820">
      <c r="A186" s="362" t="n"/>
      <c r="B186" s="367" t="inlineStr">
        <is>
          <t>尺寸位置 (PNT_67_起动孔外侧上)</t>
        </is>
      </c>
      <c r="C186" s="639" t="n"/>
      <c r="D186" s="639" t="n"/>
      <c r="E186" s="639" t="n"/>
      <c r="F186" s="878" t="n"/>
      <c r="G186" s="22" t="n"/>
      <c r="H186" s="421" t="n">
        <v>0.5</v>
      </c>
      <c r="I186" s="422" t="n">
        <v>-0.5</v>
      </c>
      <c r="J186" s="879" t="n"/>
      <c r="K186" s="320" t="n">
        <v>160.324</v>
      </c>
      <c r="L186" s="22" t="n"/>
      <c r="M186" s="137" t="n"/>
      <c r="N186" s="547" t="n"/>
      <c r="O186" s="338" t="n"/>
      <c r="P186" s="151" t="n"/>
      <c r="Q186" s="339" t="n"/>
      <c r="R186" s="893" t="n"/>
      <c r="S186" s="320" t="n">
        <v>160.324</v>
      </c>
      <c r="T186" s="320" t="n">
        <v>160.317</v>
      </c>
      <c r="U186" s="881" t="n"/>
      <c r="V186" s="881" t="n"/>
      <c r="W186" s="881" t="n"/>
      <c r="X186" s="881" t="n"/>
      <c r="Y186" s="881" t="n"/>
      <c r="Z186" s="881" t="n"/>
      <c r="AA186" s="881" t="n"/>
      <c r="AB186" s="881" t="n"/>
      <c r="AC186" s="881" t="n"/>
      <c r="AD186" s="881" t="n"/>
      <c r="AE186" s="881" t="n"/>
      <c r="AF186" s="881" t="n"/>
      <c r="AG186" s="881" t="n"/>
      <c r="AH186" s="881" t="n"/>
      <c r="AI186" s="881" t="n"/>
      <c r="AJ186" s="881" t="n"/>
      <c r="AK186" s="881" t="n"/>
      <c r="AL186" s="881" t="n"/>
      <c r="AM186" s="881" t="n"/>
      <c r="AN186" s="881" t="n"/>
      <c r="AO186" s="881" t="n"/>
      <c r="AP186" s="881" t="n"/>
      <c r="AQ186" s="881" t="n"/>
      <c r="AR186" s="881" t="n"/>
      <c r="AS186" s="881" t="n"/>
      <c r="AT186" s="881" t="n"/>
      <c r="AU186" s="881" t="n"/>
      <c r="AV186" s="881" t="n"/>
      <c r="AW186" s="881" t="n"/>
      <c r="AX186" s="881" t="n"/>
      <c r="AY186" s="881" t="n"/>
      <c r="AZ186" s="881" t="n"/>
      <c r="BA186" s="881" t="n"/>
      <c r="BB186" s="881" t="n"/>
      <c r="BC186" s="881" t="n"/>
      <c r="BD186" s="881" t="n"/>
      <c r="BE186" s="881" t="n"/>
      <c r="BF186" s="881" t="n"/>
      <c r="BG186" s="881" t="n"/>
      <c r="BH186" s="881" t="n"/>
      <c r="BI186" s="881" t="n"/>
      <c r="BJ186" s="881" t="n"/>
      <c r="BK186" s="881" t="n"/>
      <c r="BL186" s="881" t="n"/>
      <c r="BM186" s="881" t="n"/>
      <c r="BN186" s="881" t="n"/>
      <c r="BO186" s="881" t="n"/>
      <c r="BP186" s="881" t="n"/>
      <c r="BQ186" s="881" t="n"/>
      <c r="BR186" s="881" t="n"/>
      <c r="BS186" s="881" t="n"/>
      <c r="BT186" s="881" t="n"/>
      <c r="BU186" s="881" t="n"/>
      <c r="BV186" s="881" t="n"/>
      <c r="BW186" s="881" t="n"/>
      <c r="BX186" s="881" t="n"/>
      <c r="BY186" s="881" t="n"/>
      <c r="BZ186" s="881" t="n"/>
      <c r="CA186" s="881" t="n"/>
      <c r="CB186" s="881" t="n"/>
      <c r="CC186" s="881" t="n"/>
      <c r="CD186" s="881" t="n"/>
      <c r="CE186" s="881" t="n"/>
      <c r="CF186" s="881" t="n"/>
      <c r="CG186" s="881" t="n"/>
      <c r="CH186" s="881" t="n"/>
      <c r="CI186" s="881" t="n"/>
      <c r="CJ186" s="881" t="n"/>
      <c r="CK186" s="881" t="n"/>
      <c r="CL186" s="881" t="n"/>
      <c r="CM186" s="881" t="n"/>
      <c r="CN186" s="881" t="n"/>
      <c r="CO186" s="881" t="n"/>
      <c r="CP186" s="881" t="n"/>
      <c r="CQ186" s="881" t="n"/>
      <c r="CR186" s="881" t="n"/>
      <c r="CS186" s="881" t="n"/>
      <c r="CT186" s="881" t="n"/>
      <c r="CU186" s="881" t="n"/>
      <c r="CV186" s="881" t="n"/>
      <c r="CW186" s="881" t="n"/>
      <c r="CX186" s="881" t="n"/>
      <c r="CY186" s="881" t="n"/>
      <c r="CZ186" s="881" t="n"/>
      <c r="DA186" s="881" t="n"/>
      <c r="DB186" s="881" t="n"/>
      <c r="DC186" s="881" t="n"/>
      <c r="DD186" s="881" t="n"/>
      <c r="DE186" s="881" t="n"/>
      <c r="DF186" s="881" t="n"/>
      <c r="DG186" s="881" t="n"/>
      <c r="DH186" s="881" t="n"/>
      <c r="DI186" s="881" t="n"/>
      <c r="DJ186" s="881" t="n"/>
      <c r="DK186" s="881" t="n"/>
      <c r="DL186" s="881" t="n"/>
      <c r="DM186" s="881" t="n"/>
      <c r="DN186" s="882" t="n"/>
    </row>
    <row r="187" ht="13.5" customHeight="1" s="820" thickBot="1">
      <c r="A187" s="362" t="n"/>
      <c r="B187" s="367" t="inlineStr">
        <is>
          <t>尺寸位置 (PNT_67_起动孔外侧下)</t>
        </is>
      </c>
      <c r="C187" s="775" t="n"/>
      <c r="D187" s="775" t="n"/>
      <c r="E187" s="775" t="n"/>
      <c r="F187" s="883" t="n"/>
      <c r="G187" s="202" t="n"/>
      <c r="H187" s="423" t="n">
        <v>0.5</v>
      </c>
      <c r="I187" s="424" t="n">
        <v>-0.5</v>
      </c>
      <c r="J187" s="884" t="n"/>
      <c r="K187" s="321" t="n">
        <v>160.378</v>
      </c>
      <c r="L187" s="202" t="n"/>
      <c r="M187" s="218" t="n"/>
      <c r="N187" s="547" t="n"/>
      <c r="O187" s="338" t="n"/>
      <c r="P187" s="151" t="n"/>
      <c r="Q187" s="339" t="n"/>
      <c r="R187" s="893" t="n"/>
      <c r="S187" s="321" t="n">
        <v>160.378</v>
      </c>
      <c r="T187" s="321" t="n">
        <v>160.372</v>
      </c>
      <c r="U187" s="886" t="n"/>
      <c r="V187" s="886" t="n"/>
      <c r="W187" s="886" t="n"/>
      <c r="X187" s="886" t="n"/>
      <c r="Y187" s="886" t="n"/>
      <c r="Z187" s="886" t="n"/>
      <c r="AA187" s="886" t="n"/>
      <c r="AB187" s="886" t="n"/>
      <c r="AC187" s="886" t="n"/>
      <c r="AD187" s="886" t="n"/>
      <c r="AE187" s="886" t="n"/>
      <c r="AF187" s="886" t="n"/>
      <c r="AG187" s="886" t="n"/>
      <c r="AH187" s="886" t="n"/>
      <c r="AI187" s="886" t="n"/>
      <c r="AJ187" s="886" t="n"/>
      <c r="AK187" s="886" t="n"/>
      <c r="AL187" s="886" t="n"/>
      <c r="AM187" s="886" t="n"/>
      <c r="AN187" s="886" t="n"/>
      <c r="AO187" s="886" t="n"/>
      <c r="AP187" s="886" t="n"/>
      <c r="AQ187" s="886" t="n"/>
      <c r="AR187" s="886" t="n"/>
      <c r="AS187" s="886" t="n"/>
      <c r="AT187" s="886" t="n"/>
      <c r="AU187" s="886" t="n"/>
      <c r="AV187" s="886" t="n"/>
      <c r="AW187" s="886" t="n"/>
      <c r="AX187" s="886" t="n"/>
      <c r="AY187" s="886" t="n"/>
      <c r="AZ187" s="886" t="n"/>
      <c r="BA187" s="886" t="n"/>
      <c r="BB187" s="886" t="n"/>
      <c r="BC187" s="886" t="n"/>
      <c r="BD187" s="886" t="n"/>
      <c r="BE187" s="886" t="n"/>
      <c r="BF187" s="886" t="n"/>
      <c r="BG187" s="886" t="n"/>
      <c r="BH187" s="886" t="n"/>
      <c r="BI187" s="886" t="n"/>
      <c r="BJ187" s="886" t="n"/>
      <c r="BK187" s="886" t="n"/>
      <c r="BL187" s="886" t="n"/>
      <c r="BM187" s="886" t="n"/>
      <c r="BN187" s="886" t="n"/>
      <c r="BO187" s="886" t="n"/>
      <c r="BP187" s="886" t="n"/>
      <c r="BQ187" s="886" t="n"/>
      <c r="BR187" s="886" t="n"/>
      <c r="BS187" s="886" t="n"/>
      <c r="BT187" s="886" t="n"/>
      <c r="BU187" s="886" t="n"/>
      <c r="BV187" s="886" t="n"/>
      <c r="BW187" s="886" t="n"/>
      <c r="BX187" s="886" t="n"/>
      <c r="BY187" s="886" t="n"/>
      <c r="BZ187" s="886" t="n"/>
      <c r="CA187" s="886" t="n"/>
      <c r="CB187" s="886" t="n"/>
      <c r="CC187" s="886" t="n"/>
      <c r="CD187" s="886" t="n"/>
      <c r="CE187" s="886" t="n"/>
      <c r="CF187" s="886" t="n"/>
      <c r="CG187" s="886" t="n"/>
      <c r="CH187" s="886" t="n"/>
      <c r="CI187" s="886" t="n"/>
      <c r="CJ187" s="886" t="n"/>
      <c r="CK187" s="886" t="n"/>
      <c r="CL187" s="886" t="n"/>
      <c r="CM187" s="886" t="n"/>
      <c r="CN187" s="886" t="n"/>
      <c r="CO187" s="886" t="n"/>
      <c r="CP187" s="886" t="n"/>
      <c r="CQ187" s="886" t="n"/>
      <c r="CR187" s="886" t="n"/>
      <c r="CS187" s="886" t="n"/>
      <c r="CT187" s="886" t="n"/>
      <c r="CU187" s="886" t="n"/>
      <c r="CV187" s="886" t="n"/>
      <c r="CW187" s="886" t="n"/>
      <c r="CX187" s="886" t="n"/>
      <c r="CY187" s="886" t="n"/>
      <c r="CZ187" s="886" t="n"/>
      <c r="DA187" s="886" t="n"/>
      <c r="DB187" s="886" t="n"/>
      <c r="DC187" s="886" t="n"/>
      <c r="DD187" s="886" t="n"/>
      <c r="DE187" s="886" t="n"/>
      <c r="DF187" s="886" t="n"/>
      <c r="DG187" s="886" t="n"/>
      <c r="DH187" s="886" t="n"/>
      <c r="DI187" s="886" t="n"/>
      <c r="DJ187" s="886" t="n"/>
      <c r="DK187" s="886" t="n"/>
      <c r="DL187" s="886" t="n"/>
      <c r="DM187" s="886" t="n"/>
      <c r="DN187" s="887" t="n"/>
    </row>
    <row r="188" ht="13.5" customFormat="1" customHeight="1" s="341">
      <c r="A188" s="365" t="n">
        <v>201</v>
      </c>
      <c r="B188" s="340" t="inlineStr">
        <is>
          <t>201.CAT支架装配孔 Y=</t>
        </is>
      </c>
      <c r="C188" s="649" t="n">
        <v>0</v>
      </c>
      <c r="D188" s="649" t="inlineStr">
        <is>
          <t>Y</t>
        </is>
      </c>
      <c r="E188" s="649" t="inlineStr">
        <is>
          <t>軸間</t>
        </is>
      </c>
      <c r="F188" s="894" t="n">
        <v>131</v>
      </c>
      <c r="G188" s="282" t="n"/>
      <c r="H188" s="417" t="n">
        <v>0.3</v>
      </c>
      <c r="I188" s="418" t="n">
        <v>-0.3</v>
      </c>
      <c r="J188" s="895" t="n">
        <v>131</v>
      </c>
      <c r="K188" s="319" t="n">
        <v>130.777</v>
      </c>
      <c r="L188" s="282">
        <f>IF(G188=0,"",IF(J$8=J$7,IF(F188&gt;0,IF(C188=1,G188-ROUND(J188-K188,2),G188-ROUND(K188-J188,2)),IF(C188=1,G188-ROUND(K188-J188,2),G188-ROUND(J188-K188,2))),IF(J$8&lt;&gt;J$7,IF(F188&gt;0,IF(C188=1,ROUND(K188-J188,2),ROUND(J188-K188,2)),IF(C188=1,ROUND(J188-K188,2),ROUND(K188-J188,2))))))</f>
        <v/>
      </c>
      <c r="M188" s="345">
        <f>IF(COUNTBLANK(F188)=1,"",IF(C188=0,ROUND(K188-J188,2),IF(C188=1,IF(F188&gt;0,ROUND(K188-J188,2),ROUND(J188-K188,2)),IF(C188=2,IF(F188&gt;0,ROUND(J188-K188,2),ROUND(K188-J188,2))))))</f>
        <v/>
      </c>
      <c r="N188" s="345" t="n">
        <v>-0.23</v>
      </c>
      <c r="O188" s="346">
        <f>IF(AND(H188&gt;=M188,M188&gt;=I188),"OK","NG")</f>
        <v/>
      </c>
      <c r="P188" s="557" t="n"/>
      <c r="Q188" s="232" t="n">
        <v>201</v>
      </c>
      <c r="R188" s="875">
        <f>IF(C188=0,F188,IF(F188&gt;0,IF(C188=1,F188+G188,F188-G188),IF(C188=1,F188-G188,F188+G188)))</f>
        <v/>
      </c>
      <c r="S188" s="319" t="n">
        <v>130.777</v>
      </c>
      <c r="T188" s="319" t="n">
        <v>130.766</v>
      </c>
      <c r="U188" s="876" t="n"/>
      <c r="V188" s="876" t="n"/>
      <c r="W188" s="876" t="n"/>
      <c r="X188" s="876" t="n"/>
      <c r="Y188" s="876" t="n"/>
      <c r="Z188" s="876" t="n"/>
      <c r="AA188" s="876" t="n"/>
      <c r="AB188" s="876" t="n"/>
      <c r="AC188" s="876" t="n"/>
      <c r="AD188" s="876" t="n"/>
      <c r="AE188" s="876" t="n"/>
      <c r="AF188" s="876" t="n"/>
      <c r="AG188" s="876" t="n"/>
      <c r="AH188" s="876" t="n"/>
      <c r="AI188" s="876" t="n"/>
      <c r="AJ188" s="876" t="n"/>
      <c r="AK188" s="876" t="n"/>
      <c r="AL188" s="876" t="n"/>
      <c r="AM188" s="876" t="n"/>
      <c r="AN188" s="876" t="n"/>
      <c r="AO188" s="876" t="n"/>
      <c r="AP188" s="876" t="n"/>
      <c r="AQ188" s="876" t="n"/>
      <c r="AR188" s="876" t="n"/>
      <c r="AS188" s="876" t="n"/>
      <c r="AT188" s="876" t="n"/>
      <c r="AU188" s="876" t="n"/>
      <c r="AV188" s="876" t="n"/>
      <c r="AW188" s="876" t="n"/>
      <c r="AX188" s="876" t="n"/>
      <c r="AY188" s="876" t="n"/>
      <c r="AZ188" s="876" t="n"/>
      <c r="BA188" s="876" t="n"/>
      <c r="BB188" s="876" t="n"/>
      <c r="BC188" s="876" t="n"/>
      <c r="BD188" s="876" t="n"/>
      <c r="BE188" s="876" t="n"/>
      <c r="BF188" s="876" t="n"/>
      <c r="BG188" s="876" t="n"/>
      <c r="BH188" s="876" t="n"/>
      <c r="BI188" s="876" t="n"/>
      <c r="BJ188" s="876" t="n"/>
      <c r="BK188" s="876" t="n"/>
      <c r="BL188" s="876" t="n"/>
      <c r="BM188" s="876" t="n"/>
      <c r="BN188" s="876" t="n"/>
      <c r="BO188" s="876" t="n"/>
      <c r="BP188" s="876" t="n"/>
      <c r="BQ188" s="876" t="n"/>
      <c r="BR188" s="876" t="n"/>
      <c r="BS188" s="876" t="n"/>
      <c r="BT188" s="876" t="n"/>
      <c r="BU188" s="876" t="n"/>
      <c r="BV188" s="876" t="n"/>
      <c r="BW188" s="876" t="n"/>
      <c r="BX188" s="876" t="n"/>
      <c r="BY188" s="876" t="n"/>
      <c r="BZ188" s="876" t="n"/>
      <c r="CA188" s="876" t="n"/>
      <c r="CB188" s="876" t="n"/>
      <c r="CC188" s="876" t="n"/>
      <c r="CD188" s="876" t="n"/>
      <c r="CE188" s="876" t="n"/>
      <c r="CF188" s="876" t="n"/>
      <c r="CG188" s="876" t="n"/>
      <c r="CH188" s="876" t="n"/>
      <c r="CI188" s="876" t="n"/>
      <c r="CJ188" s="876" t="n"/>
      <c r="CK188" s="876" t="n"/>
      <c r="CL188" s="876" t="n"/>
      <c r="CM188" s="876" t="n"/>
      <c r="CN188" s="876" t="n"/>
      <c r="CO188" s="876" t="n"/>
      <c r="CP188" s="876" t="n"/>
      <c r="CQ188" s="876" t="n"/>
      <c r="CR188" s="876" t="n"/>
      <c r="CS188" s="876" t="n"/>
      <c r="CT188" s="876" t="n"/>
      <c r="CU188" s="876" t="n"/>
      <c r="CV188" s="876" t="n"/>
      <c r="CW188" s="876" t="n"/>
      <c r="CX188" s="876" t="n"/>
      <c r="CY188" s="876" t="n"/>
      <c r="CZ188" s="876" t="n"/>
      <c r="DA188" s="876" t="n"/>
      <c r="DB188" s="876" t="n"/>
      <c r="DC188" s="876" t="n"/>
      <c r="DD188" s="876" t="n"/>
      <c r="DE188" s="876" t="n"/>
      <c r="DF188" s="876" t="n"/>
      <c r="DG188" s="876" t="n"/>
      <c r="DH188" s="876" t="n"/>
      <c r="DI188" s="876" t="n"/>
      <c r="DJ188" s="876" t="n"/>
      <c r="DK188" s="876" t="n"/>
      <c r="DL188" s="876" t="n"/>
      <c r="DM188" s="876" t="n"/>
      <c r="DN188" s="877" t="n"/>
    </row>
    <row r="189" ht="13.5" customHeight="1" s="820">
      <c r="A189" s="361" t="n">
        <v>201</v>
      </c>
      <c r="B189" s="332" t="inlineStr">
        <is>
          <t>201.CAT支架装配孔 Z=</t>
        </is>
      </c>
      <c r="C189" s="639" t="n">
        <v>0</v>
      </c>
      <c r="D189" s="639" t="inlineStr">
        <is>
          <t>Z</t>
        </is>
      </c>
      <c r="E189" s="639" t="inlineStr">
        <is>
          <t>軸間</t>
        </is>
      </c>
      <c r="F189" s="878" t="n">
        <v>30</v>
      </c>
      <c r="G189" s="22" t="n"/>
      <c r="H189" s="411" t="n">
        <v>0.3</v>
      </c>
      <c r="I189" s="412" t="n">
        <v>-0.3</v>
      </c>
      <c r="J189" s="879" t="n">
        <v>30</v>
      </c>
      <c r="K189" s="320" t="n">
        <v>30.081</v>
      </c>
      <c r="L189" s="22">
        <f>IF(G189=0,"",IF(J$8=J$7,IF(F189&gt;0,IF(C189=1,G189-ROUND(J189-K189,2),G189-ROUND(K189-J189,2)),IF(C189=1,G189-ROUND(K189-J189,2),G189-ROUND(J189-K189,2))),IF(J$8&lt;&gt;J$7,IF(F189&gt;0,IF(C189=1,ROUND(K189-J189,2),ROUND(J189-K189,2)),IF(C189=1,ROUND(J189-K189,2),ROUND(K189-J189,2))))))</f>
        <v/>
      </c>
      <c r="M189" s="200">
        <f>IF(COUNTBLANK(F189)=1,"",IF(C189=0,ROUND(K189-J189,2),IF(C189=1,IF(F189&gt;0,ROUND(K189-J189,2),ROUND(J189-K189,2)),IF(C189=2,IF(F189&gt;0,ROUND(J189-K189,2),ROUND(K189-J189,2))))))</f>
        <v/>
      </c>
      <c r="N189" s="200" t="n">
        <v>0.07000000000000001</v>
      </c>
      <c r="O189" s="235">
        <f>IF(AND(H189&gt;=M189,M189&gt;=I189),"OK","NG")</f>
        <v/>
      </c>
      <c r="P189" s="151" t="n"/>
      <c r="Q189" s="145" t="n">
        <v>201</v>
      </c>
      <c r="R189" s="880">
        <f>IF(C189=0,F189,IF(F189&gt;0,IF(C189=1,F189+G189,F189-G189),IF(C189=1,F189-G189,F189+G189)))</f>
        <v/>
      </c>
      <c r="S189" s="320" t="n">
        <v>30.081</v>
      </c>
      <c r="T189" s="320" t="n">
        <v>30.07</v>
      </c>
      <c r="U189" s="881" t="n"/>
      <c r="V189" s="881" t="n"/>
      <c r="W189" s="881" t="n"/>
      <c r="X189" s="881" t="n"/>
      <c r="Y189" s="881" t="n"/>
      <c r="Z189" s="881" t="n"/>
      <c r="AA189" s="881" t="n"/>
      <c r="AB189" s="881" t="n"/>
      <c r="AC189" s="881" t="n"/>
      <c r="AD189" s="881" t="n"/>
      <c r="AE189" s="881" t="n"/>
      <c r="AF189" s="881" t="n"/>
      <c r="AG189" s="881" t="n"/>
      <c r="AH189" s="881" t="n"/>
      <c r="AI189" s="881" t="n"/>
      <c r="AJ189" s="881" t="n"/>
      <c r="AK189" s="881" t="n"/>
      <c r="AL189" s="881" t="n"/>
      <c r="AM189" s="881" t="n"/>
      <c r="AN189" s="881" t="n"/>
      <c r="AO189" s="881" t="n"/>
      <c r="AP189" s="881" t="n"/>
      <c r="AQ189" s="881" t="n"/>
      <c r="AR189" s="881" t="n"/>
      <c r="AS189" s="881" t="n"/>
      <c r="AT189" s="881" t="n"/>
      <c r="AU189" s="881" t="n"/>
      <c r="AV189" s="881" t="n"/>
      <c r="AW189" s="881" t="n"/>
      <c r="AX189" s="881" t="n"/>
      <c r="AY189" s="881" t="n"/>
      <c r="AZ189" s="881" t="n"/>
      <c r="BA189" s="881" t="n"/>
      <c r="BB189" s="881" t="n"/>
      <c r="BC189" s="881" t="n"/>
      <c r="BD189" s="881" t="n"/>
      <c r="BE189" s="881" t="n"/>
      <c r="BF189" s="881" t="n"/>
      <c r="BG189" s="881" t="n"/>
      <c r="BH189" s="881" t="n"/>
      <c r="BI189" s="881" t="n"/>
      <c r="BJ189" s="881" t="n"/>
      <c r="BK189" s="881" t="n"/>
      <c r="BL189" s="881" t="n"/>
      <c r="BM189" s="881" t="n"/>
      <c r="BN189" s="881" t="n"/>
      <c r="BO189" s="881" t="n"/>
      <c r="BP189" s="881" t="n"/>
      <c r="BQ189" s="881" t="n"/>
      <c r="BR189" s="881" t="n"/>
      <c r="BS189" s="881" t="n"/>
      <c r="BT189" s="881" t="n"/>
      <c r="BU189" s="881" t="n"/>
      <c r="BV189" s="881" t="n"/>
      <c r="BW189" s="881" t="n"/>
      <c r="BX189" s="881" t="n"/>
      <c r="BY189" s="881" t="n"/>
      <c r="BZ189" s="881" t="n"/>
      <c r="CA189" s="881" t="n"/>
      <c r="CB189" s="881" t="n"/>
      <c r="CC189" s="881" t="n"/>
      <c r="CD189" s="881" t="n"/>
      <c r="CE189" s="881" t="n"/>
      <c r="CF189" s="881" t="n"/>
      <c r="CG189" s="881" t="n"/>
      <c r="CH189" s="881" t="n"/>
      <c r="CI189" s="881" t="n"/>
      <c r="CJ189" s="881" t="n"/>
      <c r="CK189" s="881" t="n"/>
      <c r="CL189" s="881" t="n"/>
      <c r="CM189" s="881" t="n"/>
      <c r="CN189" s="881" t="n"/>
      <c r="CO189" s="881" t="n"/>
      <c r="CP189" s="881" t="n"/>
      <c r="CQ189" s="881" t="n"/>
      <c r="CR189" s="881" t="n"/>
      <c r="CS189" s="881" t="n"/>
      <c r="CT189" s="881" t="n"/>
      <c r="CU189" s="881" t="n"/>
      <c r="CV189" s="881" t="n"/>
      <c r="CW189" s="881" t="n"/>
      <c r="CX189" s="881" t="n"/>
      <c r="CY189" s="881" t="n"/>
      <c r="CZ189" s="881" t="n"/>
      <c r="DA189" s="881" t="n"/>
      <c r="DB189" s="881" t="n"/>
      <c r="DC189" s="881" t="n"/>
      <c r="DD189" s="881" t="n"/>
      <c r="DE189" s="881" t="n"/>
      <c r="DF189" s="881" t="n"/>
      <c r="DG189" s="881" t="n"/>
      <c r="DH189" s="881" t="n"/>
      <c r="DI189" s="881" t="n"/>
      <c r="DJ189" s="881" t="n"/>
      <c r="DK189" s="881" t="n"/>
      <c r="DL189" s="881" t="n"/>
      <c r="DM189" s="881" t="n"/>
      <c r="DN189" s="882" t="n"/>
    </row>
    <row r="190" ht="13.5" customHeight="1" s="820">
      <c r="A190" s="361" t="n"/>
      <c r="B190" s="367" t="inlineStr">
        <is>
          <t>尺寸位置 (CIR_201_1_AE吊具左固)</t>
        </is>
      </c>
      <c r="C190" s="639" t="n"/>
      <c r="D190" s="639" t="n"/>
      <c r="E190" s="639" t="n"/>
      <c r="F190" s="878" t="n"/>
      <c r="G190" s="22" t="n"/>
      <c r="H190" s="411" t="n">
        <v>0.5</v>
      </c>
      <c r="I190" s="412" t="n">
        <v>-0.5</v>
      </c>
      <c r="J190" s="879" t="n"/>
      <c r="K190" s="320" t="n">
        <v>130.675</v>
      </c>
      <c r="L190" s="22" t="n"/>
      <c r="M190" s="200" t="n"/>
      <c r="N190" s="200" t="n"/>
      <c r="O190" s="235" t="n"/>
      <c r="P190" s="151" t="n"/>
      <c r="Q190" s="145" t="n"/>
      <c r="R190" s="880" t="n"/>
      <c r="S190" s="320" t="n">
        <v>130.675</v>
      </c>
      <c r="T190" s="320" t="n">
        <v>130.656</v>
      </c>
      <c r="U190" s="881" t="n"/>
      <c r="V190" s="881" t="n"/>
      <c r="W190" s="881" t="n"/>
      <c r="X190" s="881" t="n"/>
      <c r="Y190" s="881" t="n"/>
      <c r="Z190" s="881" t="n"/>
      <c r="AA190" s="881" t="n"/>
      <c r="AB190" s="881" t="n"/>
      <c r="AC190" s="881" t="n"/>
      <c r="AD190" s="881" t="n"/>
      <c r="AE190" s="881" t="n"/>
      <c r="AF190" s="881" t="n"/>
      <c r="AG190" s="881" t="n"/>
      <c r="AH190" s="881" t="n"/>
      <c r="AI190" s="881" t="n"/>
      <c r="AJ190" s="881" t="n"/>
      <c r="AK190" s="881" t="n"/>
      <c r="AL190" s="881" t="n"/>
      <c r="AM190" s="881" t="n"/>
      <c r="AN190" s="881" t="n"/>
      <c r="AO190" s="881" t="n"/>
      <c r="AP190" s="881" t="n"/>
      <c r="AQ190" s="881" t="n"/>
      <c r="AR190" s="881" t="n"/>
      <c r="AS190" s="881" t="n"/>
      <c r="AT190" s="881" t="n"/>
      <c r="AU190" s="881" t="n"/>
      <c r="AV190" s="881" t="n"/>
      <c r="AW190" s="881" t="n"/>
      <c r="AX190" s="881" t="n"/>
      <c r="AY190" s="881" t="n"/>
      <c r="AZ190" s="881" t="n"/>
      <c r="BA190" s="881" t="n"/>
      <c r="BB190" s="881" t="n"/>
      <c r="BC190" s="881" t="n"/>
      <c r="BD190" s="881" t="n"/>
      <c r="BE190" s="881" t="n"/>
      <c r="BF190" s="881" t="n"/>
      <c r="BG190" s="881" t="n"/>
      <c r="BH190" s="881" t="n"/>
      <c r="BI190" s="881" t="n"/>
      <c r="BJ190" s="881" t="n"/>
      <c r="BK190" s="881" t="n"/>
      <c r="BL190" s="881" t="n"/>
      <c r="BM190" s="881" t="n"/>
      <c r="BN190" s="881" t="n"/>
      <c r="BO190" s="881" t="n"/>
      <c r="BP190" s="881" t="n"/>
      <c r="BQ190" s="881" t="n"/>
      <c r="BR190" s="881" t="n"/>
      <c r="BS190" s="881" t="n"/>
      <c r="BT190" s="881" t="n"/>
      <c r="BU190" s="881" t="n"/>
      <c r="BV190" s="881" t="n"/>
      <c r="BW190" s="881" t="n"/>
      <c r="BX190" s="881" t="n"/>
      <c r="BY190" s="881" t="n"/>
      <c r="BZ190" s="881" t="n"/>
      <c r="CA190" s="881" t="n"/>
      <c r="CB190" s="881" t="n"/>
      <c r="CC190" s="881" t="n"/>
      <c r="CD190" s="881" t="n"/>
      <c r="CE190" s="881" t="n"/>
      <c r="CF190" s="881" t="n"/>
      <c r="CG190" s="881" t="n"/>
      <c r="CH190" s="881" t="n"/>
      <c r="CI190" s="881" t="n"/>
      <c r="CJ190" s="881" t="n"/>
      <c r="CK190" s="881" t="n"/>
      <c r="CL190" s="881" t="n"/>
      <c r="CM190" s="881" t="n"/>
      <c r="CN190" s="881" t="n"/>
      <c r="CO190" s="881" t="n"/>
      <c r="CP190" s="881" t="n"/>
      <c r="CQ190" s="881" t="n"/>
      <c r="CR190" s="881" t="n"/>
      <c r="CS190" s="881" t="n"/>
      <c r="CT190" s="881" t="n"/>
      <c r="CU190" s="881" t="n"/>
      <c r="CV190" s="881" t="n"/>
      <c r="CW190" s="881" t="n"/>
      <c r="CX190" s="881" t="n"/>
      <c r="CY190" s="881" t="n"/>
      <c r="CZ190" s="881" t="n"/>
      <c r="DA190" s="881" t="n"/>
      <c r="DB190" s="881" t="n"/>
      <c r="DC190" s="881" t="n"/>
      <c r="DD190" s="881" t="n"/>
      <c r="DE190" s="881" t="n"/>
      <c r="DF190" s="881" t="n"/>
      <c r="DG190" s="881" t="n"/>
      <c r="DH190" s="881" t="n"/>
      <c r="DI190" s="881" t="n"/>
      <c r="DJ190" s="881" t="n"/>
      <c r="DK190" s="881" t="n"/>
      <c r="DL190" s="881" t="n"/>
      <c r="DM190" s="881" t="n"/>
      <c r="DN190" s="882" t="n"/>
    </row>
    <row r="191" ht="13.5" customHeight="1" s="820">
      <c r="A191" s="361" t="n"/>
      <c r="B191" s="367" t="inlineStr">
        <is>
          <t>尺寸位置 (CIR_201_1_AE吊具左固)</t>
        </is>
      </c>
      <c r="C191" s="639" t="n"/>
      <c r="D191" s="639" t="n"/>
      <c r="E191" s="639" t="n"/>
      <c r="F191" s="878" t="n"/>
      <c r="G191" s="22" t="n"/>
      <c r="H191" s="411" t="n">
        <v>0.5</v>
      </c>
      <c r="I191" s="412" t="n">
        <v>-0.5</v>
      </c>
      <c r="J191" s="879" t="n"/>
      <c r="K191" s="320" t="n">
        <v>30.097</v>
      </c>
      <c r="L191" s="22" t="n"/>
      <c r="M191" s="200" t="n"/>
      <c r="N191" s="200" t="n"/>
      <c r="O191" s="235" t="n"/>
      <c r="P191" s="151" t="n"/>
      <c r="Q191" s="145" t="n"/>
      <c r="R191" s="880" t="n"/>
      <c r="S191" s="320" t="n">
        <v>30.097</v>
      </c>
      <c r="T191" s="320" t="n">
        <v>30.157</v>
      </c>
      <c r="U191" s="881" t="n"/>
      <c r="V191" s="881" t="n"/>
      <c r="W191" s="881" t="n"/>
      <c r="X191" s="881" t="n"/>
      <c r="Y191" s="881" t="n"/>
      <c r="Z191" s="881" t="n"/>
      <c r="AA191" s="881" t="n"/>
      <c r="AB191" s="881" t="n"/>
      <c r="AC191" s="881" t="n"/>
      <c r="AD191" s="881" t="n"/>
      <c r="AE191" s="881" t="n"/>
      <c r="AF191" s="881" t="n"/>
      <c r="AG191" s="881" t="n"/>
      <c r="AH191" s="881" t="n"/>
      <c r="AI191" s="881" t="n"/>
      <c r="AJ191" s="881" t="n"/>
      <c r="AK191" s="881" t="n"/>
      <c r="AL191" s="881" t="n"/>
      <c r="AM191" s="881" t="n"/>
      <c r="AN191" s="881" t="n"/>
      <c r="AO191" s="881" t="n"/>
      <c r="AP191" s="881" t="n"/>
      <c r="AQ191" s="881" t="n"/>
      <c r="AR191" s="881" t="n"/>
      <c r="AS191" s="881" t="n"/>
      <c r="AT191" s="881" t="n"/>
      <c r="AU191" s="881" t="n"/>
      <c r="AV191" s="881" t="n"/>
      <c r="AW191" s="881" t="n"/>
      <c r="AX191" s="881" t="n"/>
      <c r="AY191" s="881" t="n"/>
      <c r="AZ191" s="881" t="n"/>
      <c r="BA191" s="881" t="n"/>
      <c r="BB191" s="881" t="n"/>
      <c r="BC191" s="881" t="n"/>
      <c r="BD191" s="881" t="n"/>
      <c r="BE191" s="881" t="n"/>
      <c r="BF191" s="881" t="n"/>
      <c r="BG191" s="881" t="n"/>
      <c r="BH191" s="881" t="n"/>
      <c r="BI191" s="881" t="n"/>
      <c r="BJ191" s="881" t="n"/>
      <c r="BK191" s="881" t="n"/>
      <c r="BL191" s="881" t="n"/>
      <c r="BM191" s="881" t="n"/>
      <c r="BN191" s="881" t="n"/>
      <c r="BO191" s="881" t="n"/>
      <c r="BP191" s="881" t="n"/>
      <c r="BQ191" s="881" t="n"/>
      <c r="BR191" s="881" t="n"/>
      <c r="BS191" s="881" t="n"/>
      <c r="BT191" s="881" t="n"/>
      <c r="BU191" s="881" t="n"/>
      <c r="BV191" s="881" t="n"/>
      <c r="BW191" s="881" t="n"/>
      <c r="BX191" s="881" t="n"/>
      <c r="BY191" s="881" t="n"/>
      <c r="BZ191" s="881" t="n"/>
      <c r="CA191" s="881" t="n"/>
      <c r="CB191" s="881" t="n"/>
      <c r="CC191" s="881" t="n"/>
      <c r="CD191" s="881" t="n"/>
      <c r="CE191" s="881" t="n"/>
      <c r="CF191" s="881" t="n"/>
      <c r="CG191" s="881" t="n"/>
      <c r="CH191" s="881" t="n"/>
      <c r="CI191" s="881" t="n"/>
      <c r="CJ191" s="881" t="n"/>
      <c r="CK191" s="881" t="n"/>
      <c r="CL191" s="881" t="n"/>
      <c r="CM191" s="881" t="n"/>
      <c r="CN191" s="881" t="n"/>
      <c r="CO191" s="881" t="n"/>
      <c r="CP191" s="881" t="n"/>
      <c r="CQ191" s="881" t="n"/>
      <c r="CR191" s="881" t="n"/>
      <c r="CS191" s="881" t="n"/>
      <c r="CT191" s="881" t="n"/>
      <c r="CU191" s="881" t="n"/>
      <c r="CV191" s="881" t="n"/>
      <c r="CW191" s="881" t="n"/>
      <c r="CX191" s="881" t="n"/>
      <c r="CY191" s="881" t="n"/>
      <c r="CZ191" s="881" t="n"/>
      <c r="DA191" s="881" t="n"/>
      <c r="DB191" s="881" t="n"/>
      <c r="DC191" s="881" t="n"/>
      <c r="DD191" s="881" t="n"/>
      <c r="DE191" s="881" t="n"/>
      <c r="DF191" s="881" t="n"/>
      <c r="DG191" s="881" t="n"/>
      <c r="DH191" s="881" t="n"/>
      <c r="DI191" s="881" t="n"/>
      <c r="DJ191" s="881" t="n"/>
      <c r="DK191" s="881" t="n"/>
      <c r="DL191" s="881" t="n"/>
      <c r="DM191" s="881" t="n"/>
      <c r="DN191" s="882" t="n"/>
    </row>
    <row r="192" ht="13.5" customHeight="1" s="820">
      <c r="A192" s="361" t="n">
        <v>202</v>
      </c>
      <c r="B192" s="332" t="inlineStr">
        <is>
          <t>202.AE搬送定位凸台 Y=</t>
        </is>
      </c>
      <c r="C192" s="639" t="n">
        <v>0</v>
      </c>
      <c r="D192" s="639" t="inlineStr">
        <is>
          <t>Y</t>
        </is>
      </c>
      <c r="E192" s="639" t="inlineStr">
        <is>
          <t>軸間</t>
        </is>
      </c>
      <c r="F192" s="878" t="n">
        <v>0</v>
      </c>
      <c r="G192" s="22" t="n"/>
      <c r="H192" s="411" t="n">
        <v>0.3</v>
      </c>
      <c r="I192" s="412" t="n">
        <v>-0.3</v>
      </c>
      <c r="J192" s="879" t="n">
        <v>0</v>
      </c>
      <c r="K192" s="320" t="n">
        <v>-0.188</v>
      </c>
      <c r="L192" s="22">
        <f>IF(G192=0,"",IF(J$8=J$7,IF(F192&gt;0,IF(C192=1,G192-ROUND(J192-K192,2),G192-ROUND(K192-J192,2)),IF(C192=1,G192-ROUND(K192-J192,2),G192-ROUND(J192-K192,2))),IF(J$8&lt;&gt;J$7,IF(F192&gt;0,IF(C192=1,ROUND(K192-J192,2),ROUND(J192-K192,2)),IF(C192=1,ROUND(J192-K192,2),ROUND(K192-J192,2))))))</f>
        <v/>
      </c>
      <c r="M192" s="200">
        <f>IF(COUNTBLANK(F192)=1,"",IF(C192=0,ROUND(K192-J192,2),IF(C192=1,IF(F192&gt;0,ROUND(K192-J192,2),ROUND(J192-K192,2)),IF(C192=2,IF(F192&gt;0,ROUND(J192-K192,2),ROUND(K192-J192,2))))))</f>
        <v/>
      </c>
      <c r="N192" s="200" t="n">
        <v>-0.21</v>
      </c>
      <c r="O192" s="235">
        <f>IF(AND(H192&gt;=M192,M192&gt;=I192),"OK","NG")</f>
        <v/>
      </c>
      <c r="P192" s="151" t="n"/>
      <c r="Q192" s="145" t="n">
        <v>202</v>
      </c>
      <c r="R192" s="880">
        <f>IF(C192=0,F192,IF(F192&gt;0,IF(C192=1,F192+G192,F192-G192),IF(C192=1,F192-G192,F192+G192)))</f>
        <v/>
      </c>
      <c r="S192" s="320" t="n">
        <v>-0.188</v>
      </c>
      <c r="T192" s="320" t="n">
        <v>-0.209</v>
      </c>
      <c r="U192" s="881" t="n"/>
      <c r="V192" s="881" t="n"/>
      <c r="W192" s="881" t="n"/>
      <c r="X192" s="881" t="n"/>
      <c r="Y192" s="881" t="n"/>
      <c r="Z192" s="881" t="n"/>
      <c r="AA192" s="881" t="n"/>
      <c r="AB192" s="881" t="n"/>
      <c r="AC192" s="881" t="n"/>
      <c r="AD192" s="881" t="n"/>
      <c r="AE192" s="881" t="n"/>
      <c r="AF192" s="881" t="n"/>
      <c r="AG192" s="881" t="n"/>
      <c r="AH192" s="881" t="n"/>
      <c r="AI192" s="881" t="n"/>
      <c r="AJ192" s="881" t="n"/>
      <c r="AK192" s="881" t="n"/>
      <c r="AL192" s="881" t="n"/>
      <c r="AM192" s="881" t="n"/>
      <c r="AN192" s="881" t="n"/>
      <c r="AO192" s="881" t="n"/>
      <c r="AP192" s="881" t="n"/>
      <c r="AQ192" s="881" t="n"/>
      <c r="AR192" s="881" t="n"/>
      <c r="AS192" s="881" t="n"/>
      <c r="AT192" s="881" t="n"/>
      <c r="AU192" s="881" t="n"/>
      <c r="AV192" s="881" t="n"/>
      <c r="AW192" s="881" t="n"/>
      <c r="AX192" s="881" t="n"/>
      <c r="AY192" s="881" t="n"/>
      <c r="AZ192" s="881" t="n"/>
      <c r="BA192" s="881" t="n"/>
      <c r="BB192" s="881" t="n"/>
      <c r="BC192" s="881" t="n"/>
      <c r="BD192" s="881" t="n"/>
      <c r="BE192" s="881" t="n"/>
      <c r="BF192" s="881" t="n"/>
      <c r="BG192" s="881" t="n"/>
      <c r="BH192" s="881" t="n"/>
      <c r="BI192" s="881" t="n"/>
      <c r="BJ192" s="881" t="n"/>
      <c r="BK192" s="881" t="n"/>
      <c r="BL192" s="881" t="n"/>
      <c r="BM192" s="881" t="n"/>
      <c r="BN192" s="881" t="n"/>
      <c r="BO192" s="881" t="n"/>
      <c r="BP192" s="881" t="n"/>
      <c r="BQ192" s="881" t="n"/>
      <c r="BR192" s="881" t="n"/>
      <c r="BS192" s="881" t="n"/>
      <c r="BT192" s="881" t="n"/>
      <c r="BU192" s="881" t="n"/>
      <c r="BV192" s="881" t="n"/>
      <c r="BW192" s="881" t="n"/>
      <c r="BX192" s="881" t="n"/>
      <c r="BY192" s="881" t="n"/>
      <c r="BZ192" s="881" t="n"/>
      <c r="CA192" s="881" t="n"/>
      <c r="CB192" s="881" t="n"/>
      <c r="CC192" s="881" t="n"/>
      <c r="CD192" s="881" t="n"/>
      <c r="CE192" s="881" t="n"/>
      <c r="CF192" s="881" t="n"/>
      <c r="CG192" s="881" t="n"/>
      <c r="CH192" s="881" t="n"/>
      <c r="CI192" s="881" t="n"/>
      <c r="CJ192" s="881" t="n"/>
      <c r="CK192" s="881" t="n"/>
      <c r="CL192" s="881" t="n"/>
      <c r="CM192" s="881" t="n"/>
      <c r="CN192" s="881" t="n"/>
      <c r="CO192" s="881" t="n"/>
      <c r="CP192" s="881" t="n"/>
      <c r="CQ192" s="881" t="n"/>
      <c r="CR192" s="881" t="n"/>
      <c r="CS192" s="881" t="n"/>
      <c r="CT192" s="881" t="n"/>
      <c r="CU192" s="881" t="n"/>
      <c r="CV192" s="881" t="n"/>
      <c r="CW192" s="881" t="n"/>
      <c r="CX192" s="881" t="n"/>
      <c r="CY192" s="881" t="n"/>
      <c r="CZ192" s="881" t="n"/>
      <c r="DA192" s="881" t="n"/>
      <c r="DB192" s="881" t="n"/>
      <c r="DC192" s="881" t="n"/>
      <c r="DD192" s="881" t="n"/>
      <c r="DE192" s="881" t="n"/>
      <c r="DF192" s="881" t="n"/>
      <c r="DG192" s="881" t="n"/>
      <c r="DH192" s="881" t="n"/>
      <c r="DI192" s="881" t="n"/>
      <c r="DJ192" s="881" t="n"/>
      <c r="DK192" s="881" t="n"/>
      <c r="DL192" s="881" t="n"/>
      <c r="DM192" s="881" t="n"/>
      <c r="DN192" s="882" t="n"/>
    </row>
    <row r="193" ht="13.5" customHeight="1" s="820">
      <c r="A193" s="361" t="n">
        <v>202</v>
      </c>
      <c r="B193" s="332" t="inlineStr">
        <is>
          <t>202.AE搬送定位凸台 Z=</t>
        </is>
      </c>
      <c r="C193" s="639" t="n">
        <v>0</v>
      </c>
      <c r="D193" s="639" t="inlineStr">
        <is>
          <t>Z</t>
        </is>
      </c>
      <c r="E193" s="639" t="inlineStr">
        <is>
          <t>軸間</t>
        </is>
      </c>
      <c r="F193" s="878" t="n">
        <v>25</v>
      </c>
      <c r="G193" s="22" t="n"/>
      <c r="H193" s="411" t="n">
        <v>0.3</v>
      </c>
      <c r="I193" s="412" t="n">
        <v>-0.3</v>
      </c>
      <c r="J193" s="879" t="n">
        <v>25</v>
      </c>
      <c r="K193" s="320" t="n">
        <v>25.115</v>
      </c>
      <c r="L193" s="22">
        <f>IF(G193=0,"",IF(J$8=J$7,IF(F193&gt;0,IF(C193=1,G193-ROUND(J193-K193,2),G193-ROUND(K193-J193,2)),IF(C193=1,G193-ROUND(K193-J193,2),G193-ROUND(J193-K193,2))),IF(J$8&lt;&gt;J$7,IF(F193&gt;0,IF(C193=1,ROUND(K193-J193,2),ROUND(J193-K193,2)),IF(C193=1,ROUND(J193-K193,2),ROUND(K193-J193,2))))))</f>
        <v/>
      </c>
      <c r="M193" s="200">
        <f>IF(COUNTBLANK(F193)=1,"",IF(C193=0,ROUND(K193-J193,2),IF(C193=1,IF(F193&gt;0,ROUND(K193-J193,2),ROUND(J193-K193,2)),IF(C193=2,IF(F193&gt;0,ROUND(J193-K193,2),ROUND(K193-J193,2))))))</f>
        <v/>
      </c>
      <c r="N193" s="200" t="n">
        <v>0.1</v>
      </c>
      <c r="O193" s="235">
        <f>IF(AND(H193&gt;=M193,M193&gt;=I193),"OK","NG")</f>
        <v/>
      </c>
      <c r="P193" s="151" t="n"/>
      <c r="Q193" s="145" t="n">
        <v>202</v>
      </c>
      <c r="R193" s="880">
        <f>IF(C193=0,F193,IF(F193&gt;0,IF(C193=1,F193+G193,F193-G193),IF(C193=1,F193-G193,F193+G193)))</f>
        <v/>
      </c>
      <c r="S193" s="320" t="n">
        <v>25.115</v>
      </c>
      <c r="T193" s="320" t="n">
        <v>25.103</v>
      </c>
      <c r="U193" s="881" t="n"/>
      <c r="V193" s="881" t="n"/>
      <c r="W193" s="881" t="n"/>
      <c r="X193" s="881" t="n"/>
      <c r="Y193" s="881" t="n"/>
      <c r="Z193" s="881" t="n"/>
      <c r="AA193" s="881" t="n"/>
      <c r="AB193" s="881" t="n"/>
      <c r="AC193" s="881" t="n"/>
      <c r="AD193" s="881" t="n"/>
      <c r="AE193" s="881" t="n"/>
      <c r="AF193" s="881" t="n"/>
      <c r="AG193" s="881" t="n"/>
      <c r="AH193" s="881" t="n"/>
      <c r="AI193" s="881" t="n"/>
      <c r="AJ193" s="881" t="n"/>
      <c r="AK193" s="881" t="n"/>
      <c r="AL193" s="881" t="n"/>
      <c r="AM193" s="881" t="n"/>
      <c r="AN193" s="881" t="n"/>
      <c r="AO193" s="881" t="n"/>
      <c r="AP193" s="881" t="n"/>
      <c r="AQ193" s="881" t="n"/>
      <c r="AR193" s="881" t="n"/>
      <c r="AS193" s="881" t="n"/>
      <c r="AT193" s="881" t="n"/>
      <c r="AU193" s="881" t="n"/>
      <c r="AV193" s="881" t="n"/>
      <c r="AW193" s="881" t="n"/>
      <c r="AX193" s="881" t="n"/>
      <c r="AY193" s="881" t="n"/>
      <c r="AZ193" s="881" t="n"/>
      <c r="BA193" s="881" t="n"/>
      <c r="BB193" s="881" t="n"/>
      <c r="BC193" s="881" t="n"/>
      <c r="BD193" s="881" t="n"/>
      <c r="BE193" s="881" t="n"/>
      <c r="BF193" s="881" t="n"/>
      <c r="BG193" s="881" t="n"/>
      <c r="BH193" s="881" t="n"/>
      <c r="BI193" s="881" t="n"/>
      <c r="BJ193" s="881" t="n"/>
      <c r="BK193" s="881" t="n"/>
      <c r="BL193" s="881" t="n"/>
      <c r="BM193" s="881" t="n"/>
      <c r="BN193" s="881" t="n"/>
      <c r="BO193" s="881" t="n"/>
      <c r="BP193" s="881" t="n"/>
      <c r="BQ193" s="881" t="n"/>
      <c r="BR193" s="881" t="n"/>
      <c r="BS193" s="881" t="n"/>
      <c r="BT193" s="881" t="n"/>
      <c r="BU193" s="881" t="n"/>
      <c r="BV193" s="881" t="n"/>
      <c r="BW193" s="881" t="n"/>
      <c r="BX193" s="881" t="n"/>
      <c r="BY193" s="881" t="n"/>
      <c r="BZ193" s="881" t="n"/>
      <c r="CA193" s="881" t="n"/>
      <c r="CB193" s="881" t="n"/>
      <c r="CC193" s="881" t="n"/>
      <c r="CD193" s="881" t="n"/>
      <c r="CE193" s="881" t="n"/>
      <c r="CF193" s="881" t="n"/>
      <c r="CG193" s="881" t="n"/>
      <c r="CH193" s="881" t="n"/>
      <c r="CI193" s="881" t="n"/>
      <c r="CJ193" s="881" t="n"/>
      <c r="CK193" s="881" t="n"/>
      <c r="CL193" s="881" t="n"/>
      <c r="CM193" s="881" t="n"/>
      <c r="CN193" s="881" t="n"/>
      <c r="CO193" s="881" t="n"/>
      <c r="CP193" s="881" t="n"/>
      <c r="CQ193" s="881" t="n"/>
      <c r="CR193" s="881" t="n"/>
      <c r="CS193" s="881" t="n"/>
      <c r="CT193" s="881" t="n"/>
      <c r="CU193" s="881" t="n"/>
      <c r="CV193" s="881" t="n"/>
      <c r="CW193" s="881" t="n"/>
      <c r="CX193" s="881" t="n"/>
      <c r="CY193" s="881" t="n"/>
      <c r="CZ193" s="881" t="n"/>
      <c r="DA193" s="881" t="n"/>
      <c r="DB193" s="881" t="n"/>
      <c r="DC193" s="881" t="n"/>
      <c r="DD193" s="881" t="n"/>
      <c r="DE193" s="881" t="n"/>
      <c r="DF193" s="881" t="n"/>
      <c r="DG193" s="881" t="n"/>
      <c r="DH193" s="881" t="n"/>
      <c r="DI193" s="881" t="n"/>
      <c r="DJ193" s="881" t="n"/>
      <c r="DK193" s="881" t="n"/>
      <c r="DL193" s="881" t="n"/>
      <c r="DM193" s="881" t="n"/>
      <c r="DN193" s="882" t="n"/>
    </row>
    <row r="194" ht="13.5" customHeight="1" s="820">
      <c r="A194" s="361" t="n"/>
      <c r="B194" s="367" t="inlineStr">
        <is>
          <t>尺寸位置 (CIR_202_1_AE吊具中固)</t>
        </is>
      </c>
      <c r="C194" s="639" t="n"/>
      <c r="D194" s="639" t="n"/>
      <c r="E194" s="639" t="n"/>
      <c r="F194" s="878" t="n"/>
      <c r="G194" s="22" t="n"/>
      <c r="H194" s="411" t="n">
        <v>0.5</v>
      </c>
      <c r="I194" s="412" t="n">
        <v>-0.5</v>
      </c>
      <c r="J194" s="879" t="n"/>
      <c r="K194" s="320" t="n">
        <v>-0.225</v>
      </c>
      <c r="L194" s="22" t="n"/>
      <c r="M194" s="200" t="n"/>
      <c r="N194" s="200" t="n"/>
      <c r="O194" s="235" t="n"/>
      <c r="P194" s="151" t="n"/>
      <c r="Q194" s="145" t="n"/>
      <c r="R194" s="880" t="n"/>
      <c r="S194" s="320" t="n">
        <v>-0.225</v>
      </c>
      <c r="T194" s="320" t="n">
        <v>-0.258</v>
      </c>
      <c r="U194" s="881" t="n"/>
      <c r="V194" s="881" t="n"/>
      <c r="W194" s="881" t="n"/>
      <c r="X194" s="881" t="n"/>
      <c r="Y194" s="881" t="n"/>
      <c r="Z194" s="881" t="n"/>
      <c r="AA194" s="881" t="n"/>
      <c r="AB194" s="881" t="n"/>
      <c r="AC194" s="881" t="n"/>
      <c r="AD194" s="881" t="n"/>
      <c r="AE194" s="881" t="n"/>
      <c r="AF194" s="881" t="n"/>
      <c r="AG194" s="881" t="n"/>
      <c r="AH194" s="881" t="n"/>
      <c r="AI194" s="881" t="n"/>
      <c r="AJ194" s="881" t="n"/>
      <c r="AK194" s="881" t="n"/>
      <c r="AL194" s="881" t="n"/>
      <c r="AM194" s="881" t="n"/>
      <c r="AN194" s="881" t="n"/>
      <c r="AO194" s="881" t="n"/>
      <c r="AP194" s="881" t="n"/>
      <c r="AQ194" s="881" t="n"/>
      <c r="AR194" s="881" t="n"/>
      <c r="AS194" s="881" t="n"/>
      <c r="AT194" s="881" t="n"/>
      <c r="AU194" s="881" t="n"/>
      <c r="AV194" s="881" t="n"/>
      <c r="AW194" s="881" t="n"/>
      <c r="AX194" s="881" t="n"/>
      <c r="AY194" s="881" t="n"/>
      <c r="AZ194" s="881" t="n"/>
      <c r="BA194" s="881" t="n"/>
      <c r="BB194" s="881" t="n"/>
      <c r="BC194" s="881" t="n"/>
      <c r="BD194" s="881" t="n"/>
      <c r="BE194" s="881" t="n"/>
      <c r="BF194" s="881" t="n"/>
      <c r="BG194" s="881" t="n"/>
      <c r="BH194" s="881" t="n"/>
      <c r="BI194" s="881" t="n"/>
      <c r="BJ194" s="881" t="n"/>
      <c r="BK194" s="881" t="n"/>
      <c r="BL194" s="881" t="n"/>
      <c r="BM194" s="881" t="n"/>
      <c r="BN194" s="881" t="n"/>
      <c r="BO194" s="881" t="n"/>
      <c r="BP194" s="881" t="n"/>
      <c r="BQ194" s="881" t="n"/>
      <c r="BR194" s="881" t="n"/>
      <c r="BS194" s="881" t="n"/>
      <c r="BT194" s="881" t="n"/>
      <c r="BU194" s="881" t="n"/>
      <c r="BV194" s="881" t="n"/>
      <c r="BW194" s="881" t="n"/>
      <c r="BX194" s="881" t="n"/>
      <c r="BY194" s="881" t="n"/>
      <c r="BZ194" s="881" t="n"/>
      <c r="CA194" s="881" t="n"/>
      <c r="CB194" s="881" t="n"/>
      <c r="CC194" s="881" t="n"/>
      <c r="CD194" s="881" t="n"/>
      <c r="CE194" s="881" t="n"/>
      <c r="CF194" s="881" t="n"/>
      <c r="CG194" s="881" t="n"/>
      <c r="CH194" s="881" t="n"/>
      <c r="CI194" s="881" t="n"/>
      <c r="CJ194" s="881" t="n"/>
      <c r="CK194" s="881" t="n"/>
      <c r="CL194" s="881" t="n"/>
      <c r="CM194" s="881" t="n"/>
      <c r="CN194" s="881" t="n"/>
      <c r="CO194" s="881" t="n"/>
      <c r="CP194" s="881" t="n"/>
      <c r="CQ194" s="881" t="n"/>
      <c r="CR194" s="881" t="n"/>
      <c r="CS194" s="881" t="n"/>
      <c r="CT194" s="881" t="n"/>
      <c r="CU194" s="881" t="n"/>
      <c r="CV194" s="881" t="n"/>
      <c r="CW194" s="881" t="n"/>
      <c r="CX194" s="881" t="n"/>
      <c r="CY194" s="881" t="n"/>
      <c r="CZ194" s="881" t="n"/>
      <c r="DA194" s="881" t="n"/>
      <c r="DB194" s="881" t="n"/>
      <c r="DC194" s="881" t="n"/>
      <c r="DD194" s="881" t="n"/>
      <c r="DE194" s="881" t="n"/>
      <c r="DF194" s="881" t="n"/>
      <c r="DG194" s="881" t="n"/>
      <c r="DH194" s="881" t="n"/>
      <c r="DI194" s="881" t="n"/>
      <c r="DJ194" s="881" t="n"/>
      <c r="DK194" s="881" t="n"/>
      <c r="DL194" s="881" t="n"/>
      <c r="DM194" s="881" t="n"/>
      <c r="DN194" s="882" t="n"/>
    </row>
    <row r="195" ht="13.5" customHeight="1" s="820">
      <c r="A195" s="361" t="n"/>
      <c r="B195" s="367" t="inlineStr">
        <is>
          <t>尺寸位置 (CIR_202_1_AE吊具中固)</t>
        </is>
      </c>
      <c r="C195" s="639" t="n"/>
      <c r="D195" s="639" t="n"/>
      <c r="E195" s="639" t="n"/>
      <c r="F195" s="878" t="n"/>
      <c r="G195" s="22" t="n"/>
      <c r="H195" s="411" t="n">
        <v>0.5</v>
      </c>
      <c r="I195" s="412" t="n">
        <v>-0.5</v>
      </c>
      <c r="J195" s="879" t="n"/>
      <c r="K195" s="320" t="n">
        <v>25.183</v>
      </c>
      <c r="L195" s="22" t="n"/>
      <c r="M195" s="200" t="n"/>
      <c r="N195" s="200" t="n"/>
      <c r="O195" s="235" t="n"/>
      <c r="P195" s="151" t="n"/>
      <c r="Q195" s="145" t="n"/>
      <c r="R195" s="880" t="n"/>
      <c r="S195" s="320" t="n">
        <v>25.183</v>
      </c>
      <c r="T195" s="320" t="n">
        <v>25.17</v>
      </c>
      <c r="U195" s="881" t="n"/>
      <c r="V195" s="881" t="n"/>
      <c r="W195" s="881" t="n"/>
      <c r="X195" s="881" t="n"/>
      <c r="Y195" s="881" t="n"/>
      <c r="Z195" s="881" t="n"/>
      <c r="AA195" s="881" t="n"/>
      <c r="AB195" s="881" t="n"/>
      <c r="AC195" s="881" t="n"/>
      <c r="AD195" s="881" t="n"/>
      <c r="AE195" s="881" t="n"/>
      <c r="AF195" s="881" t="n"/>
      <c r="AG195" s="881" t="n"/>
      <c r="AH195" s="881" t="n"/>
      <c r="AI195" s="881" t="n"/>
      <c r="AJ195" s="881" t="n"/>
      <c r="AK195" s="881" t="n"/>
      <c r="AL195" s="881" t="n"/>
      <c r="AM195" s="881" t="n"/>
      <c r="AN195" s="881" t="n"/>
      <c r="AO195" s="881" t="n"/>
      <c r="AP195" s="881" t="n"/>
      <c r="AQ195" s="881" t="n"/>
      <c r="AR195" s="881" t="n"/>
      <c r="AS195" s="881" t="n"/>
      <c r="AT195" s="881" t="n"/>
      <c r="AU195" s="881" t="n"/>
      <c r="AV195" s="881" t="n"/>
      <c r="AW195" s="881" t="n"/>
      <c r="AX195" s="881" t="n"/>
      <c r="AY195" s="881" t="n"/>
      <c r="AZ195" s="881" t="n"/>
      <c r="BA195" s="881" t="n"/>
      <c r="BB195" s="881" t="n"/>
      <c r="BC195" s="881" t="n"/>
      <c r="BD195" s="881" t="n"/>
      <c r="BE195" s="881" t="n"/>
      <c r="BF195" s="881" t="n"/>
      <c r="BG195" s="881" t="n"/>
      <c r="BH195" s="881" t="n"/>
      <c r="BI195" s="881" t="n"/>
      <c r="BJ195" s="881" t="n"/>
      <c r="BK195" s="881" t="n"/>
      <c r="BL195" s="881" t="n"/>
      <c r="BM195" s="881" t="n"/>
      <c r="BN195" s="881" t="n"/>
      <c r="BO195" s="881" t="n"/>
      <c r="BP195" s="881" t="n"/>
      <c r="BQ195" s="881" t="n"/>
      <c r="BR195" s="881" t="n"/>
      <c r="BS195" s="881" t="n"/>
      <c r="BT195" s="881" t="n"/>
      <c r="BU195" s="881" t="n"/>
      <c r="BV195" s="881" t="n"/>
      <c r="BW195" s="881" t="n"/>
      <c r="BX195" s="881" t="n"/>
      <c r="BY195" s="881" t="n"/>
      <c r="BZ195" s="881" t="n"/>
      <c r="CA195" s="881" t="n"/>
      <c r="CB195" s="881" t="n"/>
      <c r="CC195" s="881" t="n"/>
      <c r="CD195" s="881" t="n"/>
      <c r="CE195" s="881" t="n"/>
      <c r="CF195" s="881" t="n"/>
      <c r="CG195" s="881" t="n"/>
      <c r="CH195" s="881" t="n"/>
      <c r="CI195" s="881" t="n"/>
      <c r="CJ195" s="881" t="n"/>
      <c r="CK195" s="881" t="n"/>
      <c r="CL195" s="881" t="n"/>
      <c r="CM195" s="881" t="n"/>
      <c r="CN195" s="881" t="n"/>
      <c r="CO195" s="881" t="n"/>
      <c r="CP195" s="881" t="n"/>
      <c r="CQ195" s="881" t="n"/>
      <c r="CR195" s="881" t="n"/>
      <c r="CS195" s="881" t="n"/>
      <c r="CT195" s="881" t="n"/>
      <c r="CU195" s="881" t="n"/>
      <c r="CV195" s="881" t="n"/>
      <c r="CW195" s="881" t="n"/>
      <c r="CX195" s="881" t="n"/>
      <c r="CY195" s="881" t="n"/>
      <c r="CZ195" s="881" t="n"/>
      <c r="DA195" s="881" t="n"/>
      <c r="DB195" s="881" t="n"/>
      <c r="DC195" s="881" t="n"/>
      <c r="DD195" s="881" t="n"/>
      <c r="DE195" s="881" t="n"/>
      <c r="DF195" s="881" t="n"/>
      <c r="DG195" s="881" t="n"/>
      <c r="DH195" s="881" t="n"/>
      <c r="DI195" s="881" t="n"/>
      <c r="DJ195" s="881" t="n"/>
      <c r="DK195" s="881" t="n"/>
      <c r="DL195" s="881" t="n"/>
      <c r="DM195" s="881" t="n"/>
      <c r="DN195" s="882" t="n"/>
    </row>
    <row r="196" ht="13.5" customHeight="1" s="820">
      <c r="A196" s="361" t="n">
        <v>203</v>
      </c>
      <c r="B196" s="332" t="inlineStr">
        <is>
          <t>203.半轴装配孔 Y=</t>
        </is>
      </c>
      <c r="C196" s="639" t="n">
        <v>0</v>
      </c>
      <c r="D196" s="639" t="inlineStr">
        <is>
          <t>Y</t>
        </is>
      </c>
      <c r="E196" s="639" t="inlineStr">
        <is>
          <t>軸間</t>
        </is>
      </c>
      <c r="F196" s="878" t="n">
        <v>-80</v>
      </c>
      <c r="G196" s="22" t="n"/>
      <c r="H196" s="411" t="n">
        <v>0.3</v>
      </c>
      <c r="I196" s="412" t="n">
        <v>-0.3</v>
      </c>
      <c r="J196" s="879" t="n">
        <v>-80</v>
      </c>
      <c r="K196" s="320" t="n">
        <v>-80.2</v>
      </c>
      <c r="L196" s="22">
        <f>IF(G196=0,"",IF(J$8=J$7,IF(F196&gt;0,IF(C196=1,G196-ROUND(J196-K196,2),G196-ROUND(K196-J196,2)),IF(C196=1,G196-ROUND(K196-J196,2),G196-ROUND(J196-K196,2))),IF(J$8&lt;&gt;J$7,IF(F196&gt;0,IF(C196=1,ROUND(K196-J196,2),ROUND(J196-K196,2)),IF(C196=1,ROUND(J196-K196,2),ROUND(K196-J196,2))))))</f>
        <v/>
      </c>
      <c r="M196" s="200">
        <f>IF(COUNTBLANK(F196)=1,"",IF(C196=0,ROUND(K196-J196,2),IF(C196=1,IF(F196&gt;0,ROUND(J196-K196,2),ROUND(K196-J196,2)),IF(C196=2,IF(F196&gt;0,ROUND(J196-K196,2),ROUND(K196-J196,2))))))</f>
        <v/>
      </c>
      <c r="N196" s="200" t="n">
        <v>-0.22</v>
      </c>
      <c r="O196" s="235">
        <f>IF(AND(H196&gt;=M196,M196&gt;=I196),"OK","NG")</f>
        <v/>
      </c>
      <c r="P196" s="151" t="n"/>
      <c r="Q196" s="145" t="n">
        <v>203</v>
      </c>
      <c r="R196" s="880">
        <f>IF(C196=0,F196,IF(F196&gt;0,IF(C196=1,F196+G196,F196-G196),IF(C196=1,F196-G196,F196+G196)))</f>
        <v/>
      </c>
      <c r="S196" s="320" t="n">
        <v>-80.2</v>
      </c>
      <c r="T196" s="320" t="n">
        <v>-80.22499999999999</v>
      </c>
      <c r="U196" s="881" t="n"/>
      <c r="V196" s="881" t="n"/>
      <c r="W196" s="881" t="n"/>
      <c r="X196" s="881" t="n"/>
      <c r="Y196" s="881" t="n"/>
      <c r="Z196" s="881" t="n"/>
      <c r="AA196" s="881" t="n"/>
      <c r="AB196" s="881" t="n"/>
      <c r="AC196" s="881" t="n"/>
      <c r="AD196" s="881" t="n"/>
      <c r="AE196" s="881" t="n"/>
      <c r="AF196" s="881" t="n"/>
      <c r="AG196" s="881" t="n"/>
      <c r="AH196" s="881" t="n"/>
      <c r="AI196" s="881" t="n"/>
      <c r="AJ196" s="881" t="n"/>
      <c r="AK196" s="881" t="n"/>
      <c r="AL196" s="881" t="n"/>
      <c r="AM196" s="881" t="n"/>
      <c r="AN196" s="881" t="n"/>
      <c r="AO196" s="881" t="n"/>
      <c r="AP196" s="881" t="n"/>
      <c r="AQ196" s="881" t="n"/>
      <c r="AR196" s="881" t="n"/>
      <c r="AS196" s="881" t="n"/>
      <c r="AT196" s="881" t="n"/>
      <c r="AU196" s="881" t="n"/>
      <c r="AV196" s="881" t="n"/>
      <c r="AW196" s="881" t="n"/>
      <c r="AX196" s="881" t="n"/>
      <c r="AY196" s="881" t="n"/>
      <c r="AZ196" s="881" t="n"/>
      <c r="BA196" s="881" t="n"/>
      <c r="BB196" s="881" t="n"/>
      <c r="BC196" s="881" t="n"/>
      <c r="BD196" s="881" t="n"/>
      <c r="BE196" s="881" t="n"/>
      <c r="BF196" s="881" t="n"/>
      <c r="BG196" s="881" t="n"/>
      <c r="BH196" s="881" t="n"/>
      <c r="BI196" s="881" t="n"/>
      <c r="BJ196" s="881" t="n"/>
      <c r="BK196" s="881" t="n"/>
      <c r="BL196" s="881" t="n"/>
      <c r="BM196" s="881" t="n"/>
      <c r="BN196" s="881" t="n"/>
      <c r="BO196" s="881" t="n"/>
      <c r="BP196" s="881" t="n"/>
      <c r="BQ196" s="881" t="n"/>
      <c r="BR196" s="881" t="n"/>
      <c r="BS196" s="881" t="n"/>
      <c r="BT196" s="881" t="n"/>
      <c r="BU196" s="881" t="n"/>
      <c r="BV196" s="881" t="n"/>
      <c r="BW196" s="881" t="n"/>
      <c r="BX196" s="881" t="n"/>
      <c r="BY196" s="881" t="n"/>
      <c r="BZ196" s="881" t="n"/>
      <c r="CA196" s="881" t="n"/>
      <c r="CB196" s="881" t="n"/>
      <c r="CC196" s="881" t="n"/>
      <c r="CD196" s="881" t="n"/>
      <c r="CE196" s="881" t="n"/>
      <c r="CF196" s="881" t="n"/>
      <c r="CG196" s="881" t="n"/>
      <c r="CH196" s="881" t="n"/>
      <c r="CI196" s="881" t="n"/>
      <c r="CJ196" s="881" t="n"/>
      <c r="CK196" s="881" t="n"/>
      <c r="CL196" s="881" t="n"/>
      <c r="CM196" s="881" t="n"/>
      <c r="CN196" s="881" t="n"/>
      <c r="CO196" s="881" t="n"/>
      <c r="CP196" s="881" t="n"/>
      <c r="CQ196" s="881" t="n"/>
      <c r="CR196" s="881" t="n"/>
      <c r="CS196" s="881" t="n"/>
      <c r="CT196" s="881" t="n"/>
      <c r="CU196" s="881" t="n"/>
      <c r="CV196" s="881" t="n"/>
      <c r="CW196" s="881" t="n"/>
      <c r="CX196" s="881" t="n"/>
      <c r="CY196" s="881" t="n"/>
      <c r="CZ196" s="881" t="n"/>
      <c r="DA196" s="881" t="n"/>
      <c r="DB196" s="881" t="n"/>
      <c r="DC196" s="881" t="n"/>
      <c r="DD196" s="881" t="n"/>
      <c r="DE196" s="881" t="n"/>
      <c r="DF196" s="881" t="n"/>
      <c r="DG196" s="881" t="n"/>
      <c r="DH196" s="881" t="n"/>
      <c r="DI196" s="881" t="n"/>
      <c r="DJ196" s="881" t="n"/>
      <c r="DK196" s="881" t="n"/>
      <c r="DL196" s="881" t="n"/>
      <c r="DM196" s="881" t="n"/>
      <c r="DN196" s="882" t="n"/>
    </row>
    <row r="197" ht="13.5" customHeight="1" s="820">
      <c r="A197" s="361" t="n">
        <v>203</v>
      </c>
      <c r="B197" s="332" t="inlineStr">
        <is>
          <t>203.半轴装配孔 Z=</t>
        </is>
      </c>
      <c r="C197" s="639" t="n">
        <v>0</v>
      </c>
      <c r="D197" s="639" t="inlineStr">
        <is>
          <t>Z</t>
        </is>
      </c>
      <c r="E197" s="639" t="inlineStr">
        <is>
          <t>軸間</t>
        </is>
      </c>
      <c r="F197" s="878" t="n">
        <v>25</v>
      </c>
      <c r="G197" s="22" t="n"/>
      <c r="H197" s="411" t="n">
        <v>0.3</v>
      </c>
      <c r="I197" s="412" t="n">
        <v>-0.3</v>
      </c>
      <c r="J197" s="879" t="n">
        <v>25</v>
      </c>
      <c r="K197" s="320" t="n">
        <v>25.067</v>
      </c>
      <c r="L197" s="22">
        <f>IF(G197=0,"",IF(J$8=J$7,IF(F197&gt;0,IF(C197=1,G197-ROUND(J197-K197,2),G197-ROUND(K197-J197,2)),IF(C197=1,G197-ROUND(K197-J197,2),G197-ROUND(J197-K197,2))),IF(J$8&lt;&gt;J$7,IF(F197&gt;0,IF(C197=1,ROUND(K197-J197,2),ROUND(J197-K197,2)),IF(C197=1,ROUND(J197-K197,2),ROUND(K197-J197,2))))))</f>
        <v/>
      </c>
      <c r="M197" s="200">
        <f>IF(COUNTBLANK(F197)=1,"",IF(C197=0,ROUND(K197-J197,2),IF(C197=1,IF(F197&gt;0,ROUND(K197-J197,2),ROUND(J197-K197,2)),IF(C197=2,IF(F197&gt;0,ROUND(J197-K197,2),ROUND(K197-J197,2))))))</f>
        <v/>
      </c>
      <c r="N197" s="200" t="n">
        <v>0.07000000000000001</v>
      </c>
      <c r="O197" s="235">
        <f>IF(AND(H197&gt;=M197,M197&gt;=I197),"OK","NG")</f>
        <v/>
      </c>
      <c r="P197" s="151" t="n"/>
      <c r="Q197" s="145" t="n">
        <v>203</v>
      </c>
      <c r="R197" s="880">
        <f>IF(C197=0,F197,IF(F197&gt;0,IF(C197=1,F197+G197,F197-G197),IF(C197=1,F197-G197,F197+G197)))</f>
        <v/>
      </c>
      <c r="S197" s="320" t="n">
        <v>25.067</v>
      </c>
      <c r="T197" s="320" t="n">
        <v>25.068</v>
      </c>
      <c r="U197" s="881" t="n"/>
      <c r="V197" s="881" t="n"/>
      <c r="W197" s="881" t="n"/>
      <c r="X197" s="881" t="n"/>
      <c r="Y197" s="881" t="n"/>
      <c r="Z197" s="881" t="n"/>
      <c r="AA197" s="881" t="n"/>
      <c r="AB197" s="881" t="n"/>
      <c r="AC197" s="881" t="n"/>
      <c r="AD197" s="881" t="n"/>
      <c r="AE197" s="881" t="n"/>
      <c r="AF197" s="881" t="n"/>
      <c r="AG197" s="881" t="n"/>
      <c r="AH197" s="881" t="n"/>
      <c r="AI197" s="881" t="n"/>
      <c r="AJ197" s="881" t="n"/>
      <c r="AK197" s="881" t="n"/>
      <c r="AL197" s="881" t="n"/>
      <c r="AM197" s="881" t="n"/>
      <c r="AN197" s="881" t="n"/>
      <c r="AO197" s="881" t="n"/>
      <c r="AP197" s="881" t="n"/>
      <c r="AQ197" s="881" t="n"/>
      <c r="AR197" s="881" t="n"/>
      <c r="AS197" s="881" t="n"/>
      <c r="AT197" s="881" t="n"/>
      <c r="AU197" s="881" t="n"/>
      <c r="AV197" s="881" t="n"/>
      <c r="AW197" s="881" t="n"/>
      <c r="AX197" s="881" t="n"/>
      <c r="AY197" s="881" t="n"/>
      <c r="AZ197" s="881" t="n"/>
      <c r="BA197" s="881" t="n"/>
      <c r="BB197" s="881" t="n"/>
      <c r="BC197" s="881" t="n"/>
      <c r="BD197" s="881" t="n"/>
      <c r="BE197" s="881" t="n"/>
      <c r="BF197" s="881" t="n"/>
      <c r="BG197" s="881" t="n"/>
      <c r="BH197" s="881" t="n"/>
      <c r="BI197" s="881" t="n"/>
      <c r="BJ197" s="881" t="n"/>
      <c r="BK197" s="881" t="n"/>
      <c r="BL197" s="881" t="n"/>
      <c r="BM197" s="881" t="n"/>
      <c r="BN197" s="881" t="n"/>
      <c r="BO197" s="881" t="n"/>
      <c r="BP197" s="881" t="n"/>
      <c r="BQ197" s="881" t="n"/>
      <c r="BR197" s="881" t="n"/>
      <c r="BS197" s="881" t="n"/>
      <c r="BT197" s="881" t="n"/>
      <c r="BU197" s="881" t="n"/>
      <c r="BV197" s="881" t="n"/>
      <c r="BW197" s="881" t="n"/>
      <c r="BX197" s="881" t="n"/>
      <c r="BY197" s="881" t="n"/>
      <c r="BZ197" s="881" t="n"/>
      <c r="CA197" s="881" t="n"/>
      <c r="CB197" s="881" t="n"/>
      <c r="CC197" s="881" t="n"/>
      <c r="CD197" s="881" t="n"/>
      <c r="CE197" s="881" t="n"/>
      <c r="CF197" s="881" t="n"/>
      <c r="CG197" s="881" t="n"/>
      <c r="CH197" s="881" t="n"/>
      <c r="CI197" s="881" t="n"/>
      <c r="CJ197" s="881" t="n"/>
      <c r="CK197" s="881" t="n"/>
      <c r="CL197" s="881" t="n"/>
      <c r="CM197" s="881" t="n"/>
      <c r="CN197" s="881" t="n"/>
      <c r="CO197" s="881" t="n"/>
      <c r="CP197" s="881" t="n"/>
      <c r="CQ197" s="881" t="n"/>
      <c r="CR197" s="881" t="n"/>
      <c r="CS197" s="881" t="n"/>
      <c r="CT197" s="881" t="n"/>
      <c r="CU197" s="881" t="n"/>
      <c r="CV197" s="881" t="n"/>
      <c r="CW197" s="881" t="n"/>
      <c r="CX197" s="881" t="n"/>
      <c r="CY197" s="881" t="n"/>
      <c r="CZ197" s="881" t="n"/>
      <c r="DA197" s="881" t="n"/>
      <c r="DB197" s="881" t="n"/>
      <c r="DC197" s="881" t="n"/>
      <c r="DD197" s="881" t="n"/>
      <c r="DE197" s="881" t="n"/>
      <c r="DF197" s="881" t="n"/>
      <c r="DG197" s="881" t="n"/>
      <c r="DH197" s="881" t="n"/>
      <c r="DI197" s="881" t="n"/>
      <c r="DJ197" s="881" t="n"/>
      <c r="DK197" s="881" t="n"/>
      <c r="DL197" s="881" t="n"/>
      <c r="DM197" s="881" t="n"/>
      <c r="DN197" s="882" t="n"/>
    </row>
    <row r="198" ht="13.5" customHeight="1" s="820">
      <c r="A198" s="361" t="n"/>
      <c r="B198" s="367" t="inlineStr">
        <is>
          <t>尺寸位置 (CIR_203_1_AE吊具右固)</t>
        </is>
      </c>
      <c r="C198" s="639" t="n"/>
      <c r="D198" s="639" t="n"/>
      <c r="E198" s="639" t="n"/>
      <c r="F198" s="878" t="n"/>
      <c r="G198" s="22" t="n"/>
      <c r="H198" s="411" t="n">
        <v>0.5</v>
      </c>
      <c r="I198" s="412" t="n">
        <v>-0.5</v>
      </c>
      <c r="J198" s="879" t="n"/>
      <c r="K198" s="320" t="n">
        <v>-80.176</v>
      </c>
      <c r="L198" s="22" t="n"/>
      <c r="M198" s="200" t="n"/>
      <c r="N198" s="200" t="n"/>
      <c r="O198" s="235" t="n"/>
      <c r="P198" s="151" t="n"/>
      <c r="Q198" s="145" t="n"/>
      <c r="R198" s="880" t="n"/>
      <c r="S198" s="320" t="n">
        <v>-80.176</v>
      </c>
      <c r="T198" s="320" t="n">
        <v>-80.21599999999999</v>
      </c>
      <c r="U198" s="881" t="n"/>
      <c r="V198" s="881" t="n"/>
      <c r="W198" s="881" t="n"/>
      <c r="X198" s="881" t="n"/>
      <c r="Y198" s="881" t="n"/>
      <c r="Z198" s="881" t="n"/>
      <c r="AA198" s="881" t="n"/>
      <c r="AB198" s="881" t="n"/>
      <c r="AC198" s="881" t="n"/>
      <c r="AD198" s="881" t="n"/>
      <c r="AE198" s="881" t="n"/>
      <c r="AF198" s="881" t="n"/>
      <c r="AG198" s="881" t="n"/>
      <c r="AH198" s="881" t="n"/>
      <c r="AI198" s="881" t="n"/>
      <c r="AJ198" s="881" t="n"/>
      <c r="AK198" s="881" t="n"/>
      <c r="AL198" s="881" t="n"/>
      <c r="AM198" s="881" t="n"/>
      <c r="AN198" s="881" t="n"/>
      <c r="AO198" s="881" t="n"/>
      <c r="AP198" s="881" t="n"/>
      <c r="AQ198" s="881" t="n"/>
      <c r="AR198" s="881" t="n"/>
      <c r="AS198" s="881" t="n"/>
      <c r="AT198" s="881" t="n"/>
      <c r="AU198" s="881" t="n"/>
      <c r="AV198" s="881" t="n"/>
      <c r="AW198" s="881" t="n"/>
      <c r="AX198" s="881" t="n"/>
      <c r="AY198" s="881" t="n"/>
      <c r="AZ198" s="881" t="n"/>
      <c r="BA198" s="881" t="n"/>
      <c r="BB198" s="881" t="n"/>
      <c r="BC198" s="881" t="n"/>
      <c r="BD198" s="881" t="n"/>
      <c r="BE198" s="881" t="n"/>
      <c r="BF198" s="881" t="n"/>
      <c r="BG198" s="881" t="n"/>
      <c r="BH198" s="881" t="n"/>
      <c r="BI198" s="881" t="n"/>
      <c r="BJ198" s="881" t="n"/>
      <c r="BK198" s="881" t="n"/>
      <c r="BL198" s="881" t="n"/>
      <c r="BM198" s="881" t="n"/>
      <c r="BN198" s="881" t="n"/>
      <c r="BO198" s="881" t="n"/>
      <c r="BP198" s="881" t="n"/>
      <c r="BQ198" s="881" t="n"/>
      <c r="BR198" s="881" t="n"/>
      <c r="BS198" s="881" t="n"/>
      <c r="BT198" s="881" t="n"/>
      <c r="BU198" s="881" t="n"/>
      <c r="BV198" s="881" t="n"/>
      <c r="BW198" s="881" t="n"/>
      <c r="BX198" s="881" t="n"/>
      <c r="BY198" s="881" t="n"/>
      <c r="BZ198" s="881" t="n"/>
      <c r="CA198" s="881" t="n"/>
      <c r="CB198" s="881" t="n"/>
      <c r="CC198" s="881" t="n"/>
      <c r="CD198" s="881" t="n"/>
      <c r="CE198" s="881" t="n"/>
      <c r="CF198" s="881" t="n"/>
      <c r="CG198" s="881" t="n"/>
      <c r="CH198" s="881" t="n"/>
      <c r="CI198" s="881" t="n"/>
      <c r="CJ198" s="881" t="n"/>
      <c r="CK198" s="881" t="n"/>
      <c r="CL198" s="881" t="n"/>
      <c r="CM198" s="881" t="n"/>
      <c r="CN198" s="881" t="n"/>
      <c r="CO198" s="881" t="n"/>
      <c r="CP198" s="881" t="n"/>
      <c r="CQ198" s="881" t="n"/>
      <c r="CR198" s="881" t="n"/>
      <c r="CS198" s="881" t="n"/>
      <c r="CT198" s="881" t="n"/>
      <c r="CU198" s="881" t="n"/>
      <c r="CV198" s="881" t="n"/>
      <c r="CW198" s="881" t="n"/>
      <c r="CX198" s="881" t="n"/>
      <c r="CY198" s="881" t="n"/>
      <c r="CZ198" s="881" t="n"/>
      <c r="DA198" s="881" t="n"/>
      <c r="DB198" s="881" t="n"/>
      <c r="DC198" s="881" t="n"/>
      <c r="DD198" s="881" t="n"/>
      <c r="DE198" s="881" t="n"/>
      <c r="DF198" s="881" t="n"/>
      <c r="DG198" s="881" t="n"/>
      <c r="DH198" s="881" t="n"/>
      <c r="DI198" s="881" t="n"/>
      <c r="DJ198" s="881" t="n"/>
      <c r="DK198" s="881" t="n"/>
      <c r="DL198" s="881" t="n"/>
      <c r="DM198" s="881" t="n"/>
      <c r="DN198" s="882" t="n"/>
    </row>
    <row r="199" ht="13.5" customHeight="1" s="820">
      <c r="A199" s="361" t="n"/>
      <c r="B199" s="367" t="inlineStr">
        <is>
          <t>尺寸位置 (CIR_203_1_AE吊具右固)</t>
        </is>
      </c>
      <c r="C199" s="639" t="n"/>
      <c r="D199" s="639" t="n"/>
      <c r="E199" s="639" t="n"/>
      <c r="F199" s="878" t="n"/>
      <c r="G199" s="22" t="n"/>
      <c r="H199" s="411" t="n">
        <v>0.5</v>
      </c>
      <c r="I199" s="412" t="n">
        <v>-0.5</v>
      </c>
      <c r="J199" s="879" t="n"/>
      <c r="K199" s="320" t="n">
        <v>25.106</v>
      </c>
      <c r="L199" s="22" t="n"/>
      <c r="M199" s="200" t="n"/>
      <c r="N199" s="200" t="n"/>
      <c r="O199" s="235" t="n"/>
      <c r="P199" s="151" t="n"/>
      <c r="Q199" s="145" t="n"/>
      <c r="R199" s="880" t="n"/>
      <c r="S199" s="320" t="n">
        <v>25.106</v>
      </c>
      <c r="T199" s="320" t="n">
        <v>25.07</v>
      </c>
      <c r="U199" s="881" t="n"/>
      <c r="V199" s="881" t="n"/>
      <c r="W199" s="881" t="n"/>
      <c r="X199" s="881" t="n"/>
      <c r="Y199" s="881" t="n"/>
      <c r="Z199" s="881" t="n"/>
      <c r="AA199" s="881" t="n"/>
      <c r="AB199" s="881" t="n"/>
      <c r="AC199" s="881" t="n"/>
      <c r="AD199" s="881" t="n"/>
      <c r="AE199" s="881" t="n"/>
      <c r="AF199" s="881" t="n"/>
      <c r="AG199" s="881" t="n"/>
      <c r="AH199" s="881" t="n"/>
      <c r="AI199" s="881" t="n"/>
      <c r="AJ199" s="881" t="n"/>
      <c r="AK199" s="881" t="n"/>
      <c r="AL199" s="881" t="n"/>
      <c r="AM199" s="881" t="n"/>
      <c r="AN199" s="881" t="n"/>
      <c r="AO199" s="881" t="n"/>
      <c r="AP199" s="881" t="n"/>
      <c r="AQ199" s="881" t="n"/>
      <c r="AR199" s="881" t="n"/>
      <c r="AS199" s="881" t="n"/>
      <c r="AT199" s="881" t="n"/>
      <c r="AU199" s="881" t="n"/>
      <c r="AV199" s="881" t="n"/>
      <c r="AW199" s="881" t="n"/>
      <c r="AX199" s="881" t="n"/>
      <c r="AY199" s="881" t="n"/>
      <c r="AZ199" s="881" t="n"/>
      <c r="BA199" s="881" t="n"/>
      <c r="BB199" s="881" t="n"/>
      <c r="BC199" s="881" t="n"/>
      <c r="BD199" s="881" t="n"/>
      <c r="BE199" s="881" t="n"/>
      <c r="BF199" s="881" t="n"/>
      <c r="BG199" s="881" t="n"/>
      <c r="BH199" s="881" t="n"/>
      <c r="BI199" s="881" t="n"/>
      <c r="BJ199" s="881" t="n"/>
      <c r="BK199" s="881" t="n"/>
      <c r="BL199" s="881" t="n"/>
      <c r="BM199" s="881" t="n"/>
      <c r="BN199" s="881" t="n"/>
      <c r="BO199" s="881" t="n"/>
      <c r="BP199" s="881" t="n"/>
      <c r="BQ199" s="881" t="n"/>
      <c r="BR199" s="881" t="n"/>
      <c r="BS199" s="881" t="n"/>
      <c r="BT199" s="881" t="n"/>
      <c r="BU199" s="881" t="n"/>
      <c r="BV199" s="881" t="n"/>
      <c r="BW199" s="881" t="n"/>
      <c r="BX199" s="881" t="n"/>
      <c r="BY199" s="881" t="n"/>
      <c r="BZ199" s="881" t="n"/>
      <c r="CA199" s="881" t="n"/>
      <c r="CB199" s="881" t="n"/>
      <c r="CC199" s="881" t="n"/>
      <c r="CD199" s="881" t="n"/>
      <c r="CE199" s="881" t="n"/>
      <c r="CF199" s="881" t="n"/>
      <c r="CG199" s="881" t="n"/>
      <c r="CH199" s="881" t="n"/>
      <c r="CI199" s="881" t="n"/>
      <c r="CJ199" s="881" t="n"/>
      <c r="CK199" s="881" t="n"/>
      <c r="CL199" s="881" t="n"/>
      <c r="CM199" s="881" t="n"/>
      <c r="CN199" s="881" t="n"/>
      <c r="CO199" s="881" t="n"/>
      <c r="CP199" s="881" t="n"/>
      <c r="CQ199" s="881" t="n"/>
      <c r="CR199" s="881" t="n"/>
      <c r="CS199" s="881" t="n"/>
      <c r="CT199" s="881" t="n"/>
      <c r="CU199" s="881" t="n"/>
      <c r="CV199" s="881" t="n"/>
      <c r="CW199" s="881" t="n"/>
      <c r="CX199" s="881" t="n"/>
      <c r="CY199" s="881" t="n"/>
      <c r="CZ199" s="881" t="n"/>
      <c r="DA199" s="881" t="n"/>
      <c r="DB199" s="881" t="n"/>
      <c r="DC199" s="881" t="n"/>
      <c r="DD199" s="881" t="n"/>
      <c r="DE199" s="881" t="n"/>
      <c r="DF199" s="881" t="n"/>
      <c r="DG199" s="881" t="n"/>
      <c r="DH199" s="881" t="n"/>
      <c r="DI199" s="881" t="n"/>
      <c r="DJ199" s="881" t="n"/>
      <c r="DK199" s="881" t="n"/>
      <c r="DL199" s="881" t="n"/>
      <c r="DM199" s="881" t="n"/>
      <c r="DN199" s="882" t="n"/>
    </row>
    <row r="200" ht="13.5" customHeight="1" s="820">
      <c r="A200" s="361" t="n">
        <v>205</v>
      </c>
      <c r="B200" s="332" t="inlineStr">
        <is>
          <t>205.WD Y=</t>
        </is>
      </c>
      <c r="C200" s="639" t="n">
        <v>0</v>
      </c>
      <c r="D200" s="639" t="inlineStr">
        <is>
          <t>Y</t>
        </is>
      </c>
      <c r="E200" s="639" t="inlineStr">
        <is>
          <t>軸間</t>
        </is>
      </c>
      <c r="F200" s="878" t="n">
        <v>-123</v>
      </c>
      <c r="G200" s="22" t="n"/>
      <c r="H200" s="411" t="n">
        <v>0.3</v>
      </c>
      <c r="I200" s="412" t="n">
        <v>-0.3</v>
      </c>
      <c r="J200" s="879" t="n">
        <v>-123</v>
      </c>
      <c r="K200" s="320" t="n">
        <v>-123.364</v>
      </c>
      <c r="L200" s="22">
        <f>IF(G200=0,"",IF(J$8=J$7,IF(F200&gt;0,IF(C200=1,G200-ROUND(J200-K200,2),G200-ROUND(K200-J200,2)),IF(C200=1,G200-ROUND(K200-J200,2),G200-ROUND(J200-K200,2))),IF(J$8&lt;&gt;J$7,IF(F200&gt;0,IF(C200=1,ROUND(K200-J200,2),ROUND(J200-K200,2)),IF(C200=1,ROUND(J200-K200,2),ROUND(K200-J200,2))))))</f>
        <v/>
      </c>
      <c r="M200" s="200">
        <f>IF(COUNTBLANK(F200)=1,"",IF(C200=0,ROUND(K200-J200,2),IF(C200=1,IF(F200&gt;0,ROUND(J200-K200,2),ROUND(K200-J200,2)),IF(C200=2,IF(F200&gt;0,ROUND(J200-K200,2),ROUND(K200-J200,2))))))</f>
        <v/>
      </c>
      <c r="N200" s="200" t="n">
        <v>-0.39</v>
      </c>
      <c r="O200" s="235">
        <f>IF(AND(H200&gt;=M200,M200&gt;=I200),"OK","NG")</f>
        <v/>
      </c>
      <c r="P200" s="151" t="n"/>
      <c r="Q200" s="145" t="n">
        <v>205</v>
      </c>
      <c r="R200" s="880">
        <f>IF(C200=0,F200,IF(F200&gt;0,IF(C200=1,F200+G200,F200-G200),IF(C200=1,F200-G200,F200+G200)))</f>
        <v/>
      </c>
      <c r="S200" s="320" t="n">
        <v>-123.364</v>
      </c>
      <c r="T200" s="320" t="n">
        <v>-123.385</v>
      </c>
      <c r="U200" s="881" t="n"/>
      <c r="V200" s="881" t="n"/>
      <c r="W200" s="881" t="n"/>
      <c r="X200" s="881" t="n"/>
      <c r="Y200" s="881" t="n"/>
      <c r="Z200" s="881" t="n"/>
      <c r="AA200" s="881" t="n"/>
      <c r="AB200" s="881" t="n"/>
      <c r="AC200" s="881" t="n"/>
      <c r="AD200" s="881" t="n"/>
      <c r="AE200" s="881" t="n"/>
      <c r="AF200" s="881" t="n"/>
      <c r="AG200" s="881" t="n"/>
      <c r="AH200" s="881" t="n"/>
      <c r="AI200" s="881" t="n"/>
      <c r="AJ200" s="881" t="n"/>
      <c r="AK200" s="881" t="n"/>
      <c r="AL200" s="881" t="n"/>
      <c r="AM200" s="881" t="n"/>
      <c r="AN200" s="881" t="n"/>
      <c r="AO200" s="881" t="n"/>
      <c r="AP200" s="881" t="n"/>
      <c r="AQ200" s="881" t="n"/>
      <c r="AR200" s="881" t="n"/>
      <c r="AS200" s="881" t="n"/>
      <c r="AT200" s="881" t="n"/>
      <c r="AU200" s="881" t="n"/>
      <c r="AV200" s="881" t="n"/>
      <c r="AW200" s="881" t="n"/>
      <c r="AX200" s="881" t="n"/>
      <c r="AY200" s="881" t="n"/>
      <c r="AZ200" s="881" t="n"/>
      <c r="BA200" s="881" t="n"/>
      <c r="BB200" s="881" t="n"/>
      <c r="BC200" s="881" t="n"/>
      <c r="BD200" s="881" t="n"/>
      <c r="BE200" s="881" t="n"/>
      <c r="BF200" s="881" t="n"/>
      <c r="BG200" s="881" t="n"/>
      <c r="BH200" s="881" t="n"/>
      <c r="BI200" s="881" t="n"/>
      <c r="BJ200" s="881" t="n"/>
      <c r="BK200" s="881" t="n"/>
      <c r="BL200" s="881" t="n"/>
      <c r="BM200" s="881" t="n"/>
      <c r="BN200" s="881" t="n"/>
      <c r="BO200" s="881" t="n"/>
      <c r="BP200" s="881" t="n"/>
      <c r="BQ200" s="881" t="n"/>
      <c r="BR200" s="881" t="n"/>
      <c r="BS200" s="881" t="n"/>
      <c r="BT200" s="881" t="n"/>
      <c r="BU200" s="881" t="n"/>
      <c r="BV200" s="881" t="n"/>
      <c r="BW200" s="881" t="n"/>
      <c r="BX200" s="881" t="n"/>
      <c r="BY200" s="881" t="n"/>
      <c r="BZ200" s="881" t="n"/>
      <c r="CA200" s="881" t="n"/>
      <c r="CB200" s="881" t="n"/>
      <c r="CC200" s="881" t="n"/>
      <c r="CD200" s="881" t="n"/>
      <c r="CE200" s="881" t="n"/>
      <c r="CF200" s="881" t="n"/>
      <c r="CG200" s="881" t="n"/>
      <c r="CH200" s="881" t="n"/>
      <c r="CI200" s="881" t="n"/>
      <c r="CJ200" s="881" t="n"/>
      <c r="CK200" s="881" t="n"/>
      <c r="CL200" s="881" t="n"/>
      <c r="CM200" s="881" t="n"/>
      <c r="CN200" s="881" t="n"/>
      <c r="CO200" s="881" t="n"/>
      <c r="CP200" s="881" t="n"/>
      <c r="CQ200" s="881" t="n"/>
      <c r="CR200" s="881" t="n"/>
      <c r="CS200" s="881" t="n"/>
      <c r="CT200" s="881" t="n"/>
      <c r="CU200" s="881" t="n"/>
      <c r="CV200" s="881" t="n"/>
      <c r="CW200" s="881" t="n"/>
      <c r="CX200" s="881" t="n"/>
      <c r="CY200" s="881" t="n"/>
      <c r="CZ200" s="881" t="n"/>
      <c r="DA200" s="881" t="n"/>
      <c r="DB200" s="881" t="n"/>
      <c r="DC200" s="881" t="n"/>
      <c r="DD200" s="881" t="n"/>
      <c r="DE200" s="881" t="n"/>
      <c r="DF200" s="881" t="n"/>
      <c r="DG200" s="881" t="n"/>
      <c r="DH200" s="881" t="n"/>
      <c r="DI200" s="881" t="n"/>
      <c r="DJ200" s="881" t="n"/>
      <c r="DK200" s="881" t="n"/>
      <c r="DL200" s="881" t="n"/>
      <c r="DM200" s="881" t="n"/>
      <c r="DN200" s="882" t="n"/>
    </row>
    <row r="201" ht="13.5" customHeight="1" s="820">
      <c r="A201" s="361" t="n">
        <v>205</v>
      </c>
      <c r="B201" s="332" t="inlineStr">
        <is>
          <t>205.WD Z=</t>
        </is>
      </c>
      <c r="C201" s="639" t="n">
        <v>0</v>
      </c>
      <c r="D201" s="639" t="inlineStr">
        <is>
          <t>Z</t>
        </is>
      </c>
      <c r="E201" s="639" t="inlineStr">
        <is>
          <t>軸間</t>
        </is>
      </c>
      <c r="F201" s="878" t="n">
        <v>138</v>
      </c>
      <c r="G201" s="22" t="n"/>
      <c r="H201" s="411" t="n">
        <v>0.3</v>
      </c>
      <c r="I201" s="412" t="n">
        <v>-0.3</v>
      </c>
      <c r="J201" s="879" t="n">
        <v>138</v>
      </c>
      <c r="K201" s="320" t="n">
        <v>138.126</v>
      </c>
      <c r="L201" s="22">
        <f>IF(G201=0,"",IF(J$8=J$7,IF(F201&gt;0,IF(C201=1,G201-ROUND(J201-K201,2),G201-ROUND(K201-J201,2)),IF(C201=1,G201-ROUND(K201-J201,2),G201-ROUND(J201-K201,2))),IF(J$8&lt;&gt;J$7,IF(F201&gt;0,IF(C201=1,ROUND(K201-J201,2),ROUND(J201-K201,2)),IF(C201=1,ROUND(J201-K201,2),ROUND(K201-J201,2))))))</f>
        <v/>
      </c>
      <c r="M201" s="200">
        <f>IF(COUNTBLANK(F201)=1,"",IF(C201=0,ROUND(K201-J201,2),IF(C201=1,IF(F201&gt;0,ROUND(K201-J201,2),ROUND(J201-K201,2)),IF(C201=2,IF(F201&gt;0,ROUND(J201-K201,2),ROUND(K201-J201,2))))))</f>
        <v/>
      </c>
      <c r="N201" s="200" t="n">
        <v>0.12</v>
      </c>
      <c r="O201" s="235">
        <f>IF(AND(H201&gt;=M201,M201&gt;=I201),"OK","NG")</f>
        <v/>
      </c>
      <c r="P201" s="151" t="n"/>
      <c r="Q201" s="145" t="n">
        <v>205</v>
      </c>
      <c r="R201" s="880">
        <f>IF(C201=0,F201,IF(F201&gt;0,IF(C201=1,F201+G201,F201-G201),IF(C201=1,F201-G201,F201+G201)))</f>
        <v/>
      </c>
      <c r="S201" s="320" t="n">
        <v>138.126</v>
      </c>
      <c r="T201" s="320" t="n">
        <v>138.123</v>
      </c>
      <c r="U201" s="881" t="n"/>
      <c r="V201" s="881" t="n"/>
      <c r="W201" s="881" t="n"/>
      <c r="X201" s="881" t="n"/>
      <c r="Y201" s="881" t="n"/>
      <c r="Z201" s="881" t="n"/>
      <c r="AA201" s="881" t="n"/>
      <c r="AB201" s="881" t="n"/>
      <c r="AC201" s="881" t="n"/>
      <c r="AD201" s="881" t="n"/>
      <c r="AE201" s="881" t="n"/>
      <c r="AF201" s="881" t="n"/>
      <c r="AG201" s="881" t="n"/>
      <c r="AH201" s="881" t="n"/>
      <c r="AI201" s="881" t="n"/>
      <c r="AJ201" s="881" t="n"/>
      <c r="AK201" s="881" t="n"/>
      <c r="AL201" s="881" t="n"/>
      <c r="AM201" s="881" t="n"/>
      <c r="AN201" s="881" t="n"/>
      <c r="AO201" s="881" t="n"/>
      <c r="AP201" s="881" t="n"/>
      <c r="AQ201" s="881" t="n"/>
      <c r="AR201" s="881" t="n"/>
      <c r="AS201" s="881" t="n"/>
      <c r="AT201" s="881" t="n"/>
      <c r="AU201" s="881" t="n"/>
      <c r="AV201" s="881" t="n"/>
      <c r="AW201" s="881" t="n"/>
      <c r="AX201" s="881" t="n"/>
      <c r="AY201" s="881" t="n"/>
      <c r="AZ201" s="881" t="n"/>
      <c r="BA201" s="881" t="n"/>
      <c r="BB201" s="881" t="n"/>
      <c r="BC201" s="881" t="n"/>
      <c r="BD201" s="881" t="n"/>
      <c r="BE201" s="881" t="n"/>
      <c r="BF201" s="881" t="n"/>
      <c r="BG201" s="881" t="n"/>
      <c r="BH201" s="881" t="n"/>
      <c r="BI201" s="881" t="n"/>
      <c r="BJ201" s="881" t="n"/>
      <c r="BK201" s="881" t="n"/>
      <c r="BL201" s="881" t="n"/>
      <c r="BM201" s="881" t="n"/>
      <c r="BN201" s="881" t="n"/>
      <c r="BO201" s="881" t="n"/>
      <c r="BP201" s="881" t="n"/>
      <c r="BQ201" s="881" t="n"/>
      <c r="BR201" s="881" t="n"/>
      <c r="BS201" s="881" t="n"/>
      <c r="BT201" s="881" t="n"/>
      <c r="BU201" s="881" t="n"/>
      <c r="BV201" s="881" t="n"/>
      <c r="BW201" s="881" t="n"/>
      <c r="BX201" s="881" t="n"/>
      <c r="BY201" s="881" t="n"/>
      <c r="BZ201" s="881" t="n"/>
      <c r="CA201" s="881" t="n"/>
      <c r="CB201" s="881" t="n"/>
      <c r="CC201" s="881" t="n"/>
      <c r="CD201" s="881" t="n"/>
      <c r="CE201" s="881" t="n"/>
      <c r="CF201" s="881" t="n"/>
      <c r="CG201" s="881" t="n"/>
      <c r="CH201" s="881" t="n"/>
      <c r="CI201" s="881" t="n"/>
      <c r="CJ201" s="881" t="n"/>
      <c r="CK201" s="881" t="n"/>
      <c r="CL201" s="881" t="n"/>
      <c r="CM201" s="881" t="n"/>
      <c r="CN201" s="881" t="n"/>
      <c r="CO201" s="881" t="n"/>
      <c r="CP201" s="881" t="n"/>
      <c r="CQ201" s="881" t="n"/>
      <c r="CR201" s="881" t="n"/>
      <c r="CS201" s="881" t="n"/>
      <c r="CT201" s="881" t="n"/>
      <c r="CU201" s="881" t="n"/>
      <c r="CV201" s="881" t="n"/>
      <c r="CW201" s="881" t="n"/>
      <c r="CX201" s="881" t="n"/>
      <c r="CY201" s="881" t="n"/>
      <c r="CZ201" s="881" t="n"/>
      <c r="DA201" s="881" t="n"/>
      <c r="DB201" s="881" t="n"/>
      <c r="DC201" s="881" t="n"/>
      <c r="DD201" s="881" t="n"/>
      <c r="DE201" s="881" t="n"/>
      <c r="DF201" s="881" t="n"/>
      <c r="DG201" s="881" t="n"/>
      <c r="DH201" s="881" t="n"/>
      <c r="DI201" s="881" t="n"/>
      <c r="DJ201" s="881" t="n"/>
      <c r="DK201" s="881" t="n"/>
      <c r="DL201" s="881" t="n"/>
      <c r="DM201" s="881" t="n"/>
      <c r="DN201" s="882" t="n"/>
    </row>
    <row r="202" ht="13.5" customHeight="1" s="820">
      <c r="A202" s="361" t="n"/>
      <c r="B202" s="367" t="inlineStr">
        <is>
          <t>尺寸位置 (CIR_205_1_水堵孔)</t>
        </is>
      </c>
      <c r="C202" s="639" t="n"/>
      <c r="D202" s="639" t="n"/>
      <c r="E202" s="639" t="n"/>
      <c r="F202" s="878" t="n"/>
      <c r="G202" s="22" t="n"/>
      <c r="H202" s="411" t="n">
        <v>0.5</v>
      </c>
      <c r="I202" s="412" t="n">
        <v>-0.5</v>
      </c>
      <c r="J202" s="879" t="n"/>
      <c r="K202" s="320" t="n">
        <v>-123.363</v>
      </c>
      <c r="L202" s="22" t="n"/>
      <c r="M202" s="200" t="n"/>
      <c r="N202" s="200" t="n"/>
      <c r="O202" s="235" t="n"/>
      <c r="P202" s="151" t="n"/>
      <c r="Q202" s="145" t="n"/>
      <c r="R202" s="880" t="n"/>
      <c r="S202" s="320" t="n">
        <v>-123.363</v>
      </c>
      <c r="T202" s="320" t="n">
        <v>-123.398</v>
      </c>
      <c r="U202" s="881" t="n"/>
      <c r="V202" s="881" t="n"/>
      <c r="W202" s="881" t="n"/>
      <c r="X202" s="881" t="n"/>
      <c r="Y202" s="881" t="n"/>
      <c r="Z202" s="881" t="n"/>
      <c r="AA202" s="881" t="n"/>
      <c r="AB202" s="881" t="n"/>
      <c r="AC202" s="881" t="n"/>
      <c r="AD202" s="881" t="n"/>
      <c r="AE202" s="881" t="n"/>
      <c r="AF202" s="881" t="n"/>
      <c r="AG202" s="881" t="n"/>
      <c r="AH202" s="881" t="n"/>
      <c r="AI202" s="881" t="n"/>
      <c r="AJ202" s="881" t="n"/>
      <c r="AK202" s="881" t="n"/>
      <c r="AL202" s="881" t="n"/>
      <c r="AM202" s="881" t="n"/>
      <c r="AN202" s="881" t="n"/>
      <c r="AO202" s="881" t="n"/>
      <c r="AP202" s="881" t="n"/>
      <c r="AQ202" s="881" t="n"/>
      <c r="AR202" s="881" t="n"/>
      <c r="AS202" s="881" t="n"/>
      <c r="AT202" s="881" t="n"/>
      <c r="AU202" s="881" t="n"/>
      <c r="AV202" s="881" t="n"/>
      <c r="AW202" s="881" t="n"/>
      <c r="AX202" s="881" t="n"/>
      <c r="AY202" s="881" t="n"/>
      <c r="AZ202" s="881" t="n"/>
      <c r="BA202" s="881" t="n"/>
      <c r="BB202" s="881" t="n"/>
      <c r="BC202" s="881" t="n"/>
      <c r="BD202" s="881" t="n"/>
      <c r="BE202" s="881" t="n"/>
      <c r="BF202" s="881" t="n"/>
      <c r="BG202" s="881" t="n"/>
      <c r="BH202" s="881" t="n"/>
      <c r="BI202" s="881" t="n"/>
      <c r="BJ202" s="881" t="n"/>
      <c r="BK202" s="881" t="n"/>
      <c r="BL202" s="881" t="n"/>
      <c r="BM202" s="881" t="n"/>
      <c r="BN202" s="881" t="n"/>
      <c r="BO202" s="881" t="n"/>
      <c r="BP202" s="881" t="n"/>
      <c r="BQ202" s="881" t="n"/>
      <c r="BR202" s="881" t="n"/>
      <c r="BS202" s="881" t="n"/>
      <c r="BT202" s="881" t="n"/>
      <c r="BU202" s="881" t="n"/>
      <c r="BV202" s="881" t="n"/>
      <c r="BW202" s="881" t="n"/>
      <c r="BX202" s="881" t="n"/>
      <c r="BY202" s="881" t="n"/>
      <c r="BZ202" s="881" t="n"/>
      <c r="CA202" s="881" t="n"/>
      <c r="CB202" s="881" t="n"/>
      <c r="CC202" s="881" t="n"/>
      <c r="CD202" s="881" t="n"/>
      <c r="CE202" s="881" t="n"/>
      <c r="CF202" s="881" t="n"/>
      <c r="CG202" s="881" t="n"/>
      <c r="CH202" s="881" t="n"/>
      <c r="CI202" s="881" t="n"/>
      <c r="CJ202" s="881" t="n"/>
      <c r="CK202" s="881" t="n"/>
      <c r="CL202" s="881" t="n"/>
      <c r="CM202" s="881" t="n"/>
      <c r="CN202" s="881" t="n"/>
      <c r="CO202" s="881" t="n"/>
      <c r="CP202" s="881" t="n"/>
      <c r="CQ202" s="881" t="n"/>
      <c r="CR202" s="881" t="n"/>
      <c r="CS202" s="881" t="n"/>
      <c r="CT202" s="881" t="n"/>
      <c r="CU202" s="881" t="n"/>
      <c r="CV202" s="881" t="n"/>
      <c r="CW202" s="881" t="n"/>
      <c r="CX202" s="881" t="n"/>
      <c r="CY202" s="881" t="n"/>
      <c r="CZ202" s="881" t="n"/>
      <c r="DA202" s="881" t="n"/>
      <c r="DB202" s="881" t="n"/>
      <c r="DC202" s="881" t="n"/>
      <c r="DD202" s="881" t="n"/>
      <c r="DE202" s="881" t="n"/>
      <c r="DF202" s="881" t="n"/>
      <c r="DG202" s="881" t="n"/>
      <c r="DH202" s="881" t="n"/>
      <c r="DI202" s="881" t="n"/>
      <c r="DJ202" s="881" t="n"/>
      <c r="DK202" s="881" t="n"/>
      <c r="DL202" s="881" t="n"/>
      <c r="DM202" s="881" t="n"/>
      <c r="DN202" s="882" t="n"/>
    </row>
    <row r="203" ht="13.5" customHeight="1" s="820">
      <c r="A203" s="361" t="n"/>
      <c r="B203" s="367" t="inlineStr">
        <is>
          <t>尺寸位置 (CIR_205_1_水堵孔)</t>
        </is>
      </c>
      <c r="C203" s="639" t="n"/>
      <c r="D203" s="639" t="n"/>
      <c r="E203" s="639" t="n"/>
      <c r="F203" s="878" t="n"/>
      <c r="G203" s="22" t="n"/>
      <c r="H203" s="411" t="n">
        <v>0.5</v>
      </c>
      <c r="I203" s="412" t="n">
        <v>-0.5</v>
      </c>
      <c r="J203" s="879" t="n"/>
      <c r="K203" s="320" t="n">
        <v>138.157</v>
      </c>
      <c r="L203" s="22" t="n"/>
      <c r="M203" s="200" t="n"/>
      <c r="N203" s="200" t="n"/>
      <c r="O203" s="235" t="n"/>
      <c r="P203" s="151" t="n"/>
      <c r="Q203" s="145" t="n"/>
      <c r="R203" s="880" t="n"/>
      <c r="S203" s="320" t="n">
        <v>138.157</v>
      </c>
      <c r="T203" s="320" t="n">
        <v>138.145</v>
      </c>
      <c r="U203" s="881" t="n"/>
      <c r="V203" s="881" t="n"/>
      <c r="W203" s="881" t="n"/>
      <c r="X203" s="881" t="n"/>
      <c r="Y203" s="881" t="n"/>
      <c r="Z203" s="881" t="n"/>
      <c r="AA203" s="881" t="n"/>
      <c r="AB203" s="881" t="n"/>
      <c r="AC203" s="881" t="n"/>
      <c r="AD203" s="881" t="n"/>
      <c r="AE203" s="881" t="n"/>
      <c r="AF203" s="881" t="n"/>
      <c r="AG203" s="881" t="n"/>
      <c r="AH203" s="881" t="n"/>
      <c r="AI203" s="881" t="n"/>
      <c r="AJ203" s="881" t="n"/>
      <c r="AK203" s="881" t="n"/>
      <c r="AL203" s="881" t="n"/>
      <c r="AM203" s="881" t="n"/>
      <c r="AN203" s="881" t="n"/>
      <c r="AO203" s="881" t="n"/>
      <c r="AP203" s="881" t="n"/>
      <c r="AQ203" s="881" t="n"/>
      <c r="AR203" s="881" t="n"/>
      <c r="AS203" s="881" t="n"/>
      <c r="AT203" s="881" t="n"/>
      <c r="AU203" s="881" t="n"/>
      <c r="AV203" s="881" t="n"/>
      <c r="AW203" s="881" t="n"/>
      <c r="AX203" s="881" t="n"/>
      <c r="AY203" s="881" t="n"/>
      <c r="AZ203" s="881" t="n"/>
      <c r="BA203" s="881" t="n"/>
      <c r="BB203" s="881" t="n"/>
      <c r="BC203" s="881" t="n"/>
      <c r="BD203" s="881" t="n"/>
      <c r="BE203" s="881" t="n"/>
      <c r="BF203" s="881" t="n"/>
      <c r="BG203" s="881" t="n"/>
      <c r="BH203" s="881" t="n"/>
      <c r="BI203" s="881" t="n"/>
      <c r="BJ203" s="881" t="n"/>
      <c r="BK203" s="881" t="n"/>
      <c r="BL203" s="881" t="n"/>
      <c r="BM203" s="881" t="n"/>
      <c r="BN203" s="881" t="n"/>
      <c r="BO203" s="881" t="n"/>
      <c r="BP203" s="881" t="n"/>
      <c r="BQ203" s="881" t="n"/>
      <c r="BR203" s="881" t="n"/>
      <c r="BS203" s="881" t="n"/>
      <c r="BT203" s="881" t="n"/>
      <c r="BU203" s="881" t="n"/>
      <c r="BV203" s="881" t="n"/>
      <c r="BW203" s="881" t="n"/>
      <c r="BX203" s="881" t="n"/>
      <c r="BY203" s="881" t="n"/>
      <c r="BZ203" s="881" t="n"/>
      <c r="CA203" s="881" t="n"/>
      <c r="CB203" s="881" t="n"/>
      <c r="CC203" s="881" t="n"/>
      <c r="CD203" s="881" t="n"/>
      <c r="CE203" s="881" t="n"/>
      <c r="CF203" s="881" t="n"/>
      <c r="CG203" s="881" t="n"/>
      <c r="CH203" s="881" t="n"/>
      <c r="CI203" s="881" t="n"/>
      <c r="CJ203" s="881" t="n"/>
      <c r="CK203" s="881" t="n"/>
      <c r="CL203" s="881" t="n"/>
      <c r="CM203" s="881" t="n"/>
      <c r="CN203" s="881" t="n"/>
      <c r="CO203" s="881" t="n"/>
      <c r="CP203" s="881" t="n"/>
      <c r="CQ203" s="881" t="n"/>
      <c r="CR203" s="881" t="n"/>
      <c r="CS203" s="881" t="n"/>
      <c r="CT203" s="881" t="n"/>
      <c r="CU203" s="881" t="n"/>
      <c r="CV203" s="881" t="n"/>
      <c r="CW203" s="881" t="n"/>
      <c r="CX203" s="881" t="n"/>
      <c r="CY203" s="881" t="n"/>
      <c r="CZ203" s="881" t="n"/>
      <c r="DA203" s="881" t="n"/>
      <c r="DB203" s="881" t="n"/>
      <c r="DC203" s="881" t="n"/>
      <c r="DD203" s="881" t="n"/>
      <c r="DE203" s="881" t="n"/>
      <c r="DF203" s="881" t="n"/>
      <c r="DG203" s="881" t="n"/>
      <c r="DH203" s="881" t="n"/>
      <c r="DI203" s="881" t="n"/>
      <c r="DJ203" s="881" t="n"/>
      <c r="DK203" s="881" t="n"/>
      <c r="DL203" s="881" t="n"/>
      <c r="DM203" s="881" t="n"/>
      <c r="DN203" s="882" t="n"/>
    </row>
    <row r="204" ht="13.5" customHeight="1" s="820">
      <c r="A204" s="361" t="n">
        <v>206</v>
      </c>
      <c r="B204" s="332" t="inlineStr">
        <is>
          <t>206.驱动轴盖孔 Y=</t>
        </is>
      </c>
      <c r="C204" s="639" t="n">
        <v>0</v>
      </c>
      <c r="D204" s="639" t="inlineStr">
        <is>
          <t>Y</t>
        </is>
      </c>
      <c r="E204" s="639" t="inlineStr">
        <is>
          <t>軸間</t>
        </is>
      </c>
      <c r="F204" s="878" t="n">
        <v>-105.5</v>
      </c>
      <c r="G204" s="22" t="n"/>
      <c r="H204" s="411" t="n">
        <v>0.3</v>
      </c>
      <c r="I204" s="412" t="n">
        <v>-0.3</v>
      </c>
      <c r="J204" s="879" t="n">
        <v>-105.5</v>
      </c>
      <c r="K204" s="320" t="n">
        <v>-105.653</v>
      </c>
      <c r="L204" s="22">
        <f>IF(G204=0,"",IF(J$8=J$7,IF(F204&gt;0,IF(C204=1,G204-ROUND(J204-K204,2),G204-ROUND(K204-J204,2)),IF(C204=1,G204-ROUND(K204-J204,2),G204-ROUND(J204-K204,2))),IF(J$8&lt;&gt;J$7,IF(F204&gt;0,IF(C204=1,ROUND(K204-J204,2),ROUND(J204-K204,2)),IF(C204=1,ROUND(J204-K204,2),ROUND(K204-J204,2))))))</f>
        <v/>
      </c>
      <c r="M204" s="200">
        <f>IF(COUNTBLANK(F204)=1,"",IF(C204=0,ROUND(K204-J204,2),IF(C204=1,IF(F204&gt;0,ROUND(J204-K204,2),ROUND(K204-J204,2)),IF(C204=2,IF(F204&gt;0,ROUND(J204-K204,2),ROUND(K204-J204,2))))))</f>
        <v/>
      </c>
      <c r="N204" s="200" t="n">
        <v>-0.17</v>
      </c>
      <c r="O204" s="235">
        <f>IF(AND(H204&gt;=M204,M204&gt;=I204),"OK","NG")</f>
        <v/>
      </c>
      <c r="P204" s="151" t="n"/>
      <c r="Q204" s="145" t="n">
        <v>206</v>
      </c>
      <c r="R204" s="880">
        <f>IF(C204=0,F204,IF(F204&gt;0,IF(C204=1,F204+G204,F204-G204),IF(C204=1,F204-G204,F204+G204)))</f>
        <v/>
      </c>
      <c r="S204" s="320" t="n">
        <v>-105.653</v>
      </c>
      <c r="T204" s="320" t="n">
        <v>-105.673</v>
      </c>
      <c r="U204" s="881" t="n"/>
      <c r="V204" s="881" t="n"/>
      <c r="W204" s="881" t="n"/>
      <c r="X204" s="881" t="n"/>
      <c r="Y204" s="881" t="n"/>
      <c r="Z204" s="881" t="n"/>
      <c r="AA204" s="881" t="n"/>
      <c r="AB204" s="881" t="n"/>
      <c r="AC204" s="881" t="n"/>
      <c r="AD204" s="881" t="n"/>
      <c r="AE204" s="881" t="n"/>
      <c r="AF204" s="881" t="n"/>
      <c r="AG204" s="881" t="n"/>
      <c r="AH204" s="881" t="n"/>
      <c r="AI204" s="881" t="n"/>
      <c r="AJ204" s="881" t="n"/>
      <c r="AK204" s="881" t="n"/>
      <c r="AL204" s="881" t="n"/>
      <c r="AM204" s="881" t="n"/>
      <c r="AN204" s="881" t="n"/>
      <c r="AO204" s="881" t="n"/>
      <c r="AP204" s="881" t="n"/>
      <c r="AQ204" s="881" t="n"/>
      <c r="AR204" s="881" t="n"/>
      <c r="AS204" s="881" t="n"/>
      <c r="AT204" s="881" t="n"/>
      <c r="AU204" s="881" t="n"/>
      <c r="AV204" s="881" t="n"/>
      <c r="AW204" s="881" t="n"/>
      <c r="AX204" s="881" t="n"/>
      <c r="AY204" s="881" t="n"/>
      <c r="AZ204" s="881" t="n"/>
      <c r="BA204" s="881" t="n"/>
      <c r="BB204" s="881" t="n"/>
      <c r="BC204" s="881" t="n"/>
      <c r="BD204" s="881" t="n"/>
      <c r="BE204" s="881" t="n"/>
      <c r="BF204" s="881" t="n"/>
      <c r="BG204" s="881" t="n"/>
      <c r="BH204" s="881" t="n"/>
      <c r="BI204" s="881" t="n"/>
      <c r="BJ204" s="881" t="n"/>
      <c r="BK204" s="881" t="n"/>
      <c r="BL204" s="881" t="n"/>
      <c r="BM204" s="881" t="n"/>
      <c r="BN204" s="881" t="n"/>
      <c r="BO204" s="881" t="n"/>
      <c r="BP204" s="881" t="n"/>
      <c r="BQ204" s="881" t="n"/>
      <c r="BR204" s="881" t="n"/>
      <c r="BS204" s="881" t="n"/>
      <c r="BT204" s="881" t="n"/>
      <c r="BU204" s="881" t="n"/>
      <c r="BV204" s="881" t="n"/>
      <c r="BW204" s="881" t="n"/>
      <c r="BX204" s="881" t="n"/>
      <c r="BY204" s="881" t="n"/>
      <c r="BZ204" s="881" t="n"/>
      <c r="CA204" s="881" t="n"/>
      <c r="CB204" s="881" t="n"/>
      <c r="CC204" s="881" t="n"/>
      <c r="CD204" s="881" t="n"/>
      <c r="CE204" s="881" t="n"/>
      <c r="CF204" s="881" t="n"/>
      <c r="CG204" s="881" t="n"/>
      <c r="CH204" s="881" t="n"/>
      <c r="CI204" s="881" t="n"/>
      <c r="CJ204" s="881" t="n"/>
      <c r="CK204" s="881" t="n"/>
      <c r="CL204" s="881" t="n"/>
      <c r="CM204" s="881" t="n"/>
      <c r="CN204" s="881" t="n"/>
      <c r="CO204" s="881" t="n"/>
      <c r="CP204" s="881" t="n"/>
      <c r="CQ204" s="881" t="n"/>
      <c r="CR204" s="881" t="n"/>
      <c r="CS204" s="881" t="n"/>
      <c r="CT204" s="881" t="n"/>
      <c r="CU204" s="881" t="n"/>
      <c r="CV204" s="881" t="n"/>
      <c r="CW204" s="881" t="n"/>
      <c r="CX204" s="881" t="n"/>
      <c r="CY204" s="881" t="n"/>
      <c r="CZ204" s="881" t="n"/>
      <c r="DA204" s="881" t="n"/>
      <c r="DB204" s="881" t="n"/>
      <c r="DC204" s="881" t="n"/>
      <c r="DD204" s="881" t="n"/>
      <c r="DE204" s="881" t="n"/>
      <c r="DF204" s="881" t="n"/>
      <c r="DG204" s="881" t="n"/>
      <c r="DH204" s="881" t="n"/>
      <c r="DI204" s="881" t="n"/>
      <c r="DJ204" s="881" t="n"/>
      <c r="DK204" s="881" t="n"/>
      <c r="DL204" s="881" t="n"/>
      <c r="DM204" s="881" t="n"/>
      <c r="DN204" s="882" t="n"/>
    </row>
    <row r="205" ht="13.5" customHeight="1" s="820">
      <c r="A205" s="361" t="n">
        <v>206</v>
      </c>
      <c r="B205" s="332" t="inlineStr">
        <is>
          <t>206.驱动轴盖孔 Z=</t>
        </is>
      </c>
      <c r="C205" s="639" t="n">
        <v>0</v>
      </c>
      <c r="D205" s="639" t="inlineStr">
        <is>
          <t>Z</t>
        </is>
      </c>
      <c r="E205" s="639" t="inlineStr">
        <is>
          <t>軸間</t>
        </is>
      </c>
      <c r="F205" s="878" t="n">
        <v>52</v>
      </c>
      <c r="G205" s="22" t="n"/>
      <c r="H205" s="411" t="n">
        <v>0.3</v>
      </c>
      <c r="I205" s="412" t="n">
        <v>-0.3</v>
      </c>
      <c r="J205" s="879" t="n">
        <v>52</v>
      </c>
      <c r="K205" s="320" t="n">
        <v>51.971</v>
      </c>
      <c r="L205" s="22">
        <f>IF(G205=0,"",IF(J$8=J$7,IF(F205&gt;0,IF(C205=1,G205-ROUND(J205-K205,2),G205-ROUND(K205-J205,2)),IF(C205=1,G205-ROUND(K205-J205,2),G205-ROUND(J205-K205,2))),IF(J$8&lt;&gt;J$7,IF(F205&gt;0,IF(C205=1,ROUND(K205-J205,2),ROUND(J205-K205,2)),IF(C205=1,ROUND(J205-K205,2),ROUND(K205-J205,2))))))</f>
        <v/>
      </c>
      <c r="M205" s="200">
        <f>IF(COUNTBLANK(F205)=1,"",IF(C205=0,ROUND(K205-J205,2),IF(C205=1,IF(F205&gt;0,ROUND(K205-J205,2),ROUND(J205-K205,2)),IF(C205=2,IF(F205&gt;0,ROUND(J205-K205,2),ROUND(K205-J205,2))))))</f>
        <v/>
      </c>
      <c r="N205" s="200" t="n">
        <v>-0.02</v>
      </c>
      <c r="O205" s="235">
        <f>IF(AND(H205&gt;=M205,M205&gt;=I205),"OK","NG")</f>
        <v/>
      </c>
      <c r="P205" s="151" t="n"/>
      <c r="Q205" s="145" t="n">
        <v>206</v>
      </c>
      <c r="R205" s="880">
        <f>IF(C205=0,F205,IF(F205&gt;0,IF(C205=1,F205+G205,F205-G205),IF(C205=1,F205-G205,F205+G205)))</f>
        <v/>
      </c>
      <c r="S205" s="320" t="n">
        <v>51.971</v>
      </c>
      <c r="T205" s="320" t="n">
        <v>51.985</v>
      </c>
      <c r="U205" s="881" t="n"/>
      <c r="V205" s="881" t="n"/>
      <c r="W205" s="881" t="n"/>
      <c r="X205" s="881" t="n"/>
      <c r="Y205" s="881" t="n"/>
      <c r="Z205" s="881" t="n"/>
      <c r="AA205" s="881" t="n"/>
      <c r="AB205" s="881" t="n"/>
      <c r="AC205" s="881" t="n"/>
      <c r="AD205" s="881" t="n"/>
      <c r="AE205" s="881" t="n"/>
      <c r="AF205" s="881" t="n"/>
      <c r="AG205" s="881" t="n"/>
      <c r="AH205" s="881" t="n"/>
      <c r="AI205" s="881" t="n"/>
      <c r="AJ205" s="881" t="n"/>
      <c r="AK205" s="881" t="n"/>
      <c r="AL205" s="881" t="n"/>
      <c r="AM205" s="881" t="n"/>
      <c r="AN205" s="881" t="n"/>
      <c r="AO205" s="881" t="n"/>
      <c r="AP205" s="881" t="n"/>
      <c r="AQ205" s="881" t="n"/>
      <c r="AR205" s="881" t="n"/>
      <c r="AS205" s="881" t="n"/>
      <c r="AT205" s="881" t="n"/>
      <c r="AU205" s="881" t="n"/>
      <c r="AV205" s="881" t="n"/>
      <c r="AW205" s="881" t="n"/>
      <c r="AX205" s="881" t="n"/>
      <c r="AY205" s="881" t="n"/>
      <c r="AZ205" s="881" t="n"/>
      <c r="BA205" s="881" t="n"/>
      <c r="BB205" s="881" t="n"/>
      <c r="BC205" s="881" t="n"/>
      <c r="BD205" s="881" t="n"/>
      <c r="BE205" s="881" t="n"/>
      <c r="BF205" s="881" t="n"/>
      <c r="BG205" s="881" t="n"/>
      <c r="BH205" s="881" t="n"/>
      <c r="BI205" s="881" t="n"/>
      <c r="BJ205" s="881" t="n"/>
      <c r="BK205" s="881" t="n"/>
      <c r="BL205" s="881" t="n"/>
      <c r="BM205" s="881" t="n"/>
      <c r="BN205" s="881" t="n"/>
      <c r="BO205" s="881" t="n"/>
      <c r="BP205" s="881" t="n"/>
      <c r="BQ205" s="881" t="n"/>
      <c r="BR205" s="881" t="n"/>
      <c r="BS205" s="881" t="n"/>
      <c r="BT205" s="881" t="n"/>
      <c r="BU205" s="881" t="n"/>
      <c r="BV205" s="881" t="n"/>
      <c r="BW205" s="881" t="n"/>
      <c r="BX205" s="881" t="n"/>
      <c r="BY205" s="881" t="n"/>
      <c r="BZ205" s="881" t="n"/>
      <c r="CA205" s="881" t="n"/>
      <c r="CB205" s="881" t="n"/>
      <c r="CC205" s="881" t="n"/>
      <c r="CD205" s="881" t="n"/>
      <c r="CE205" s="881" t="n"/>
      <c r="CF205" s="881" t="n"/>
      <c r="CG205" s="881" t="n"/>
      <c r="CH205" s="881" t="n"/>
      <c r="CI205" s="881" t="n"/>
      <c r="CJ205" s="881" t="n"/>
      <c r="CK205" s="881" t="n"/>
      <c r="CL205" s="881" t="n"/>
      <c r="CM205" s="881" t="n"/>
      <c r="CN205" s="881" t="n"/>
      <c r="CO205" s="881" t="n"/>
      <c r="CP205" s="881" t="n"/>
      <c r="CQ205" s="881" t="n"/>
      <c r="CR205" s="881" t="n"/>
      <c r="CS205" s="881" t="n"/>
      <c r="CT205" s="881" t="n"/>
      <c r="CU205" s="881" t="n"/>
      <c r="CV205" s="881" t="n"/>
      <c r="CW205" s="881" t="n"/>
      <c r="CX205" s="881" t="n"/>
      <c r="CY205" s="881" t="n"/>
      <c r="CZ205" s="881" t="n"/>
      <c r="DA205" s="881" t="n"/>
      <c r="DB205" s="881" t="n"/>
      <c r="DC205" s="881" t="n"/>
      <c r="DD205" s="881" t="n"/>
      <c r="DE205" s="881" t="n"/>
      <c r="DF205" s="881" t="n"/>
      <c r="DG205" s="881" t="n"/>
      <c r="DH205" s="881" t="n"/>
      <c r="DI205" s="881" t="n"/>
      <c r="DJ205" s="881" t="n"/>
      <c r="DK205" s="881" t="n"/>
      <c r="DL205" s="881" t="n"/>
      <c r="DM205" s="881" t="n"/>
      <c r="DN205" s="882" t="n"/>
    </row>
    <row r="206" ht="13.5" customHeight="1" s="820">
      <c r="A206" s="361" t="n"/>
      <c r="B206" s="367" t="inlineStr">
        <is>
          <t>尺寸位置 (CIR_206_1_AE右固上孔)</t>
        </is>
      </c>
      <c r="C206" s="639" t="n"/>
      <c r="D206" s="639" t="n"/>
      <c r="E206" s="639" t="n"/>
      <c r="F206" s="878" t="n"/>
      <c r="G206" s="22" t="n"/>
      <c r="H206" s="411" t="n">
        <v>0.5</v>
      </c>
      <c r="I206" s="412" t="n">
        <v>-0.5</v>
      </c>
      <c r="J206" s="879" t="n"/>
      <c r="K206" s="320" t="n">
        <v>-105.647</v>
      </c>
      <c r="L206" s="22" t="n"/>
      <c r="M206" s="200" t="n"/>
      <c r="N206" s="200" t="n"/>
      <c r="O206" s="235" t="n"/>
      <c r="P206" s="151" t="n"/>
      <c r="Q206" s="145" t="n"/>
      <c r="R206" s="880" t="n"/>
      <c r="S206" s="320" t="n">
        <v>-105.647</v>
      </c>
      <c r="T206" s="320" t="n">
        <v>-105.67</v>
      </c>
      <c r="U206" s="881" t="n"/>
      <c r="V206" s="881" t="n"/>
      <c r="W206" s="881" t="n"/>
      <c r="X206" s="881" t="n"/>
      <c r="Y206" s="881" t="n"/>
      <c r="Z206" s="881" t="n"/>
      <c r="AA206" s="881" t="n"/>
      <c r="AB206" s="881" t="n"/>
      <c r="AC206" s="881" t="n"/>
      <c r="AD206" s="881" t="n"/>
      <c r="AE206" s="881" t="n"/>
      <c r="AF206" s="881" t="n"/>
      <c r="AG206" s="881" t="n"/>
      <c r="AH206" s="881" t="n"/>
      <c r="AI206" s="881" t="n"/>
      <c r="AJ206" s="881" t="n"/>
      <c r="AK206" s="881" t="n"/>
      <c r="AL206" s="881" t="n"/>
      <c r="AM206" s="881" t="n"/>
      <c r="AN206" s="881" t="n"/>
      <c r="AO206" s="881" t="n"/>
      <c r="AP206" s="881" t="n"/>
      <c r="AQ206" s="881" t="n"/>
      <c r="AR206" s="881" t="n"/>
      <c r="AS206" s="881" t="n"/>
      <c r="AT206" s="881" t="n"/>
      <c r="AU206" s="881" t="n"/>
      <c r="AV206" s="881" t="n"/>
      <c r="AW206" s="881" t="n"/>
      <c r="AX206" s="881" t="n"/>
      <c r="AY206" s="881" t="n"/>
      <c r="AZ206" s="881" t="n"/>
      <c r="BA206" s="881" t="n"/>
      <c r="BB206" s="881" t="n"/>
      <c r="BC206" s="881" t="n"/>
      <c r="BD206" s="881" t="n"/>
      <c r="BE206" s="881" t="n"/>
      <c r="BF206" s="881" t="n"/>
      <c r="BG206" s="881" t="n"/>
      <c r="BH206" s="881" t="n"/>
      <c r="BI206" s="881" t="n"/>
      <c r="BJ206" s="881" t="n"/>
      <c r="BK206" s="881" t="n"/>
      <c r="BL206" s="881" t="n"/>
      <c r="BM206" s="881" t="n"/>
      <c r="BN206" s="881" t="n"/>
      <c r="BO206" s="881" t="n"/>
      <c r="BP206" s="881" t="n"/>
      <c r="BQ206" s="881" t="n"/>
      <c r="BR206" s="881" t="n"/>
      <c r="BS206" s="881" t="n"/>
      <c r="BT206" s="881" t="n"/>
      <c r="BU206" s="881" t="n"/>
      <c r="BV206" s="881" t="n"/>
      <c r="BW206" s="881" t="n"/>
      <c r="BX206" s="881" t="n"/>
      <c r="BY206" s="881" t="n"/>
      <c r="BZ206" s="881" t="n"/>
      <c r="CA206" s="881" t="n"/>
      <c r="CB206" s="881" t="n"/>
      <c r="CC206" s="881" t="n"/>
      <c r="CD206" s="881" t="n"/>
      <c r="CE206" s="881" t="n"/>
      <c r="CF206" s="881" t="n"/>
      <c r="CG206" s="881" t="n"/>
      <c r="CH206" s="881" t="n"/>
      <c r="CI206" s="881" t="n"/>
      <c r="CJ206" s="881" t="n"/>
      <c r="CK206" s="881" t="n"/>
      <c r="CL206" s="881" t="n"/>
      <c r="CM206" s="881" t="n"/>
      <c r="CN206" s="881" t="n"/>
      <c r="CO206" s="881" t="n"/>
      <c r="CP206" s="881" t="n"/>
      <c r="CQ206" s="881" t="n"/>
      <c r="CR206" s="881" t="n"/>
      <c r="CS206" s="881" t="n"/>
      <c r="CT206" s="881" t="n"/>
      <c r="CU206" s="881" t="n"/>
      <c r="CV206" s="881" t="n"/>
      <c r="CW206" s="881" t="n"/>
      <c r="CX206" s="881" t="n"/>
      <c r="CY206" s="881" t="n"/>
      <c r="CZ206" s="881" t="n"/>
      <c r="DA206" s="881" t="n"/>
      <c r="DB206" s="881" t="n"/>
      <c r="DC206" s="881" t="n"/>
      <c r="DD206" s="881" t="n"/>
      <c r="DE206" s="881" t="n"/>
      <c r="DF206" s="881" t="n"/>
      <c r="DG206" s="881" t="n"/>
      <c r="DH206" s="881" t="n"/>
      <c r="DI206" s="881" t="n"/>
      <c r="DJ206" s="881" t="n"/>
      <c r="DK206" s="881" t="n"/>
      <c r="DL206" s="881" t="n"/>
      <c r="DM206" s="881" t="n"/>
      <c r="DN206" s="882" t="n"/>
    </row>
    <row r="207" ht="13.5" customHeight="1" s="820">
      <c r="A207" s="361" t="n"/>
      <c r="B207" s="367" t="inlineStr">
        <is>
          <t>尺寸位置 (CIR_206_1_AE右固上孔)</t>
        </is>
      </c>
      <c r="C207" s="639" t="n"/>
      <c r="D207" s="639" t="n"/>
      <c r="E207" s="639" t="n"/>
      <c r="F207" s="878" t="n"/>
      <c r="G207" s="22" t="n"/>
      <c r="H207" s="411" t="n">
        <v>0.5</v>
      </c>
      <c r="I207" s="412" t="n">
        <v>-0.5</v>
      </c>
      <c r="J207" s="879" t="n"/>
      <c r="K207" s="320" t="n">
        <v>52.084</v>
      </c>
      <c r="L207" s="22" t="n"/>
      <c r="M207" s="200" t="n"/>
      <c r="N207" s="200" t="n"/>
      <c r="O207" s="235" t="n"/>
      <c r="P207" s="151" t="n"/>
      <c r="Q207" s="145" t="n"/>
      <c r="R207" s="880" t="n"/>
      <c r="S207" s="320" t="n">
        <v>52.084</v>
      </c>
      <c r="T207" s="320" t="n">
        <v>52.076</v>
      </c>
      <c r="U207" s="881" t="n"/>
      <c r="V207" s="881" t="n"/>
      <c r="W207" s="881" t="n"/>
      <c r="X207" s="881" t="n"/>
      <c r="Y207" s="881" t="n"/>
      <c r="Z207" s="881" t="n"/>
      <c r="AA207" s="881" t="n"/>
      <c r="AB207" s="881" t="n"/>
      <c r="AC207" s="881" t="n"/>
      <c r="AD207" s="881" t="n"/>
      <c r="AE207" s="881" t="n"/>
      <c r="AF207" s="881" t="n"/>
      <c r="AG207" s="881" t="n"/>
      <c r="AH207" s="881" t="n"/>
      <c r="AI207" s="881" t="n"/>
      <c r="AJ207" s="881" t="n"/>
      <c r="AK207" s="881" t="n"/>
      <c r="AL207" s="881" t="n"/>
      <c r="AM207" s="881" t="n"/>
      <c r="AN207" s="881" t="n"/>
      <c r="AO207" s="881" t="n"/>
      <c r="AP207" s="881" t="n"/>
      <c r="AQ207" s="881" t="n"/>
      <c r="AR207" s="881" t="n"/>
      <c r="AS207" s="881" t="n"/>
      <c r="AT207" s="881" t="n"/>
      <c r="AU207" s="881" t="n"/>
      <c r="AV207" s="881" t="n"/>
      <c r="AW207" s="881" t="n"/>
      <c r="AX207" s="881" t="n"/>
      <c r="AY207" s="881" t="n"/>
      <c r="AZ207" s="881" t="n"/>
      <c r="BA207" s="881" t="n"/>
      <c r="BB207" s="881" t="n"/>
      <c r="BC207" s="881" t="n"/>
      <c r="BD207" s="881" t="n"/>
      <c r="BE207" s="881" t="n"/>
      <c r="BF207" s="881" t="n"/>
      <c r="BG207" s="881" t="n"/>
      <c r="BH207" s="881" t="n"/>
      <c r="BI207" s="881" t="n"/>
      <c r="BJ207" s="881" t="n"/>
      <c r="BK207" s="881" t="n"/>
      <c r="BL207" s="881" t="n"/>
      <c r="BM207" s="881" t="n"/>
      <c r="BN207" s="881" t="n"/>
      <c r="BO207" s="881" t="n"/>
      <c r="BP207" s="881" t="n"/>
      <c r="BQ207" s="881" t="n"/>
      <c r="BR207" s="881" t="n"/>
      <c r="BS207" s="881" t="n"/>
      <c r="BT207" s="881" t="n"/>
      <c r="BU207" s="881" t="n"/>
      <c r="BV207" s="881" t="n"/>
      <c r="BW207" s="881" t="n"/>
      <c r="BX207" s="881" t="n"/>
      <c r="BY207" s="881" t="n"/>
      <c r="BZ207" s="881" t="n"/>
      <c r="CA207" s="881" t="n"/>
      <c r="CB207" s="881" t="n"/>
      <c r="CC207" s="881" t="n"/>
      <c r="CD207" s="881" t="n"/>
      <c r="CE207" s="881" t="n"/>
      <c r="CF207" s="881" t="n"/>
      <c r="CG207" s="881" t="n"/>
      <c r="CH207" s="881" t="n"/>
      <c r="CI207" s="881" t="n"/>
      <c r="CJ207" s="881" t="n"/>
      <c r="CK207" s="881" t="n"/>
      <c r="CL207" s="881" t="n"/>
      <c r="CM207" s="881" t="n"/>
      <c r="CN207" s="881" t="n"/>
      <c r="CO207" s="881" t="n"/>
      <c r="CP207" s="881" t="n"/>
      <c r="CQ207" s="881" t="n"/>
      <c r="CR207" s="881" t="n"/>
      <c r="CS207" s="881" t="n"/>
      <c r="CT207" s="881" t="n"/>
      <c r="CU207" s="881" t="n"/>
      <c r="CV207" s="881" t="n"/>
      <c r="CW207" s="881" t="n"/>
      <c r="CX207" s="881" t="n"/>
      <c r="CY207" s="881" t="n"/>
      <c r="CZ207" s="881" t="n"/>
      <c r="DA207" s="881" t="n"/>
      <c r="DB207" s="881" t="n"/>
      <c r="DC207" s="881" t="n"/>
      <c r="DD207" s="881" t="n"/>
      <c r="DE207" s="881" t="n"/>
      <c r="DF207" s="881" t="n"/>
      <c r="DG207" s="881" t="n"/>
      <c r="DH207" s="881" t="n"/>
      <c r="DI207" s="881" t="n"/>
      <c r="DJ207" s="881" t="n"/>
      <c r="DK207" s="881" t="n"/>
      <c r="DL207" s="881" t="n"/>
      <c r="DM207" s="881" t="n"/>
      <c r="DN207" s="882" t="n"/>
    </row>
    <row r="208" ht="13.5" customHeight="1" s="820">
      <c r="A208" s="361" t="n">
        <v>207</v>
      </c>
      <c r="B208" s="332" t="inlineStr">
        <is>
          <t>207.驱动轴盖孔 Y=</t>
        </is>
      </c>
      <c r="C208" s="639" t="n">
        <v>0</v>
      </c>
      <c r="D208" s="639" t="inlineStr">
        <is>
          <t>Y</t>
        </is>
      </c>
      <c r="E208" s="639" t="inlineStr">
        <is>
          <t>軸間</t>
        </is>
      </c>
      <c r="F208" s="878" t="n">
        <v>168.5</v>
      </c>
      <c r="G208" s="22" t="n"/>
      <c r="H208" s="411" t="n">
        <v>0.3</v>
      </c>
      <c r="I208" s="412" t="n">
        <v>-0.3</v>
      </c>
      <c r="J208" s="879" t="n">
        <v>168.5</v>
      </c>
      <c r="K208" s="320" t="n">
        <v>168.319</v>
      </c>
      <c r="L208" s="22">
        <f>IF(G208=0,"",IF(J$8=J$7,IF(F208&gt;0,IF(C208=1,G208-ROUND(J208-K208,2),G208-ROUND(K208-J208,2)),IF(C208=1,G208-ROUND(K208-J208,2),G208-ROUND(J208-K208,2))),IF(J$8&lt;&gt;J$7,IF(F208&gt;0,IF(C208=1,ROUND(K208-J208,2),ROUND(J208-K208,2)),IF(C208=1,ROUND(J208-K208,2),ROUND(K208-J208,2))))))</f>
        <v/>
      </c>
      <c r="M208" s="200">
        <f>IF(COUNTBLANK(F208)=1,"",IF(C208=0,ROUND(K208-J208,2),IF(C208=1,IF(F208&gt;0,ROUND(K208-J208,2),ROUND(J208-K208,2)),IF(C208=2,IF(F208&gt;0,ROUND(J208-K208,2),ROUND(K208-J208,2))))))</f>
        <v/>
      </c>
      <c r="N208" s="200" t="n">
        <v>-0.24</v>
      </c>
      <c r="O208" s="235">
        <f>IF(AND(H208&gt;=M208,M208&gt;=I208),"OK","NG")</f>
        <v/>
      </c>
      <c r="P208" s="151" t="n"/>
      <c r="Q208" s="145" t="n">
        <v>207</v>
      </c>
      <c r="R208" s="880">
        <f>IF(C208=0,F208,IF(F208&gt;0,IF(C208=1,F208+G208,F208-G208),IF(C208=1,F208-G208,F208+G208)))</f>
        <v/>
      </c>
      <c r="S208" s="320" t="n">
        <v>168.319</v>
      </c>
      <c r="T208" s="320" t="n">
        <v>168.262</v>
      </c>
      <c r="U208" s="881" t="n"/>
      <c r="V208" s="881" t="n"/>
      <c r="W208" s="881" t="n"/>
      <c r="X208" s="881" t="n"/>
      <c r="Y208" s="881" t="n"/>
      <c r="Z208" s="881" t="n"/>
      <c r="AA208" s="881" t="n"/>
      <c r="AB208" s="881" t="n"/>
      <c r="AC208" s="881" t="n"/>
      <c r="AD208" s="881" t="n"/>
      <c r="AE208" s="881" t="n"/>
      <c r="AF208" s="881" t="n"/>
      <c r="AG208" s="881" t="n"/>
      <c r="AH208" s="881" t="n"/>
      <c r="AI208" s="881" t="n"/>
      <c r="AJ208" s="881" t="n"/>
      <c r="AK208" s="881" t="n"/>
      <c r="AL208" s="881" t="n"/>
      <c r="AM208" s="881" t="n"/>
      <c r="AN208" s="881" t="n"/>
      <c r="AO208" s="881" t="n"/>
      <c r="AP208" s="881" t="n"/>
      <c r="AQ208" s="881" t="n"/>
      <c r="AR208" s="881" t="n"/>
      <c r="AS208" s="881" t="n"/>
      <c r="AT208" s="881" t="n"/>
      <c r="AU208" s="881" t="n"/>
      <c r="AV208" s="881" t="n"/>
      <c r="AW208" s="881" t="n"/>
      <c r="AX208" s="881" t="n"/>
      <c r="AY208" s="881" t="n"/>
      <c r="AZ208" s="881" t="n"/>
      <c r="BA208" s="881" t="n"/>
      <c r="BB208" s="881" t="n"/>
      <c r="BC208" s="881" t="n"/>
      <c r="BD208" s="881" t="n"/>
      <c r="BE208" s="881" t="n"/>
      <c r="BF208" s="881" t="n"/>
      <c r="BG208" s="881" t="n"/>
      <c r="BH208" s="881" t="n"/>
      <c r="BI208" s="881" t="n"/>
      <c r="BJ208" s="881" t="n"/>
      <c r="BK208" s="881" t="n"/>
      <c r="BL208" s="881" t="n"/>
      <c r="BM208" s="881" t="n"/>
      <c r="BN208" s="881" t="n"/>
      <c r="BO208" s="881" t="n"/>
      <c r="BP208" s="881" t="n"/>
      <c r="BQ208" s="881" t="n"/>
      <c r="BR208" s="881" t="n"/>
      <c r="BS208" s="881" t="n"/>
      <c r="BT208" s="881" t="n"/>
      <c r="BU208" s="881" t="n"/>
      <c r="BV208" s="881" t="n"/>
      <c r="BW208" s="881" t="n"/>
      <c r="BX208" s="881" t="n"/>
      <c r="BY208" s="881" t="n"/>
      <c r="BZ208" s="881" t="n"/>
      <c r="CA208" s="881" t="n"/>
      <c r="CB208" s="881" t="n"/>
      <c r="CC208" s="881" t="n"/>
      <c r="CD208" s="881" t="n"/>
      <c r="CE208" s="881" t="n"/>
      <c r="CF208" s="881" t="n"/>
      <c r="CG208" s="881" t="n"/>
      <c r="CH208" s="881" t="n"/>
      <c r="CI208" s="881" t="n"/>
      <c r="CJ208" s="881" t="n"/>
      <c r="CK208" s="881" t="n"/>
      <c r="CL208" s="881" t="n"/>
      <c r="CM208" s="881" t="n"/>
      <c r="CN208" s="881" t="n"/>
      <c r="CO208" s="881" t="n"/>
      <c r="CP208" s="881" t="n"/>
      <c r="CQ208" s="881" t="n"/>
      <c r="CR208" s="881" t="n"/>
      <c r="CS208" s="881" t="n"/>
      <c r="CT208" s="881" t="n"/>
      <c r="CU208" s="881" t="n"/>
      <c r="CV208" s="881" t="n"/>
      <c r="CW208" s="881" t="n"/>
      <c r="CX208" s="881" t="n"/>
      <c r="CY208" s="881" t="n"/>
      <c r="CZ208" s="881" t="n"/>
      <c r="DA208" s="881" t="n"/>
      <c r="DB208" s="881" t="n"/>
      <c r="DC208" s="881" t="n"/>
      <c r="DD208" s="881" t="n"/>
      <c r="DE208" s="881" t="n"/>
      <c r="DF208" s="881" t="n"/>
      <c r="DG208" s="881" t="n"/>
      <c r="DH208" s="881" t="n"/>
      <c r="DI208" s="881" t="n"/>
      <c r="DJ208" s="881" t="n"/>
      <c r="DK208" s="881" t="n"/>
      <c r="DL208" s="881" t="n"/>
      <c r="DM208" s="881" t="n"/>
      <c r="DN208" s="882" t="n"/>
    </row>
    <row r="209" ht="13.5" customHeight="1" s="820">
      <c r="A209" s="361" t="n">
        <v>207</v>
      </c>
      <c r="B209" s="332" t="inlineStr">
        <is>
          <t>207.驱动轴盖孔 Z=</t>
        </is>
      </c>
      <c r="C209" s="639" t="n">
        <v>0</v>
      </c>
      <c r="D209" s="639" t="inlineStr">
        <is>
          <t>Z</t>
        </is>
      </c>
      <c r="E209" s="639" t="inlineStr">
        <is>
          <t>軸間</t>
        </is>
      </c>
      <c r="F209" s="878" t="n">
        <v>68</v>
      </c>
      <c r="G209" s="22" t="n"/>
      <c r="H209" s="411" t="n">
        <v>0.3</v>
      </c>
      <c r="I209" s="412" t="n">
        <v>-0.3</v>
      </c>
      <c r="J209" s="879" t="n">
        <v>68</v>
      </c>
      <c r="K209" s="320" t="n">
        <v>67.98699999999999</v>
      </c>
      <c r="L209" s="22">
        <f>IF(G209=0,"",IF(J$8=J$7,IF(F209&gt;0,IF(C209=1,G209-ROUND(J209-K209,2),G209-ROUND(K209-J209,2)),IF(C209=1,G209-ROUND(K209-J209,2),G209-ROUND(J209-K209,2))),IF(J$8&lt;&gt;J$7,IF(F209&gt;0,IF(C209=1,ROUND(K209-J209,2),ROUND(J209-K209,2)),IF(C209=1,ROUND(J209-K209,2),ROUND(K209-J209,2))))))</f>
        <v/>
      </c>
      <c r="M209" s="200">
        <f>IF(COUNTBLANK(F209)=1,"",IF(C209=0,ROUND(K209-J209,2),IF(C209=1,IF(F209&gt;0,ROUND(K209-J209,2),ROUND(J209-K209,2)),IF(C209=2,IF(F209&gt;0,ROUND(J209-K209,2),ROUND(K209-J209,2))))))</f>
        <v/>
      </c>
      <c r="N209" s="200" t="n">
        <v>-0.04</v>
      </c>
      <c r="O209" s="235">
        <f>IF(AND(H209&gt;=M209,M209&gt;=I209),"OK","NG")</f>
        <v/>
      </c>
      <c r="P209" s="151" t="n"/>
      <c r="Q209" s="145" t="n">
        <v>207</v>
      </c>
      <c r="R209" s="880">
        <f>IF(C209=0,F209,IF(F209&gt;0,IF(C209=1,F209+G209,F209-G209),IF(C209=1,F209-G209,F209+G209)))</f>
        <v/>
      </c>
      <c r="S209" s="320" t="n">
        <v>67.98699999999999</v>
      </c>
      <c r="T209" s="320" t="n">
        <v>67.95699999999999</v>
      </c>
      <c r="U209" s="881" t="n"/>
      <c r="V209" s="881" t="n"/>
      <c r="W209" s="881" t="n"/>
      <c r="X209" s="881" t="n"/>
      <c r="Y209" s="881" t="n"/>
      <c r="Z209" s="881" t="n"/>
      <c r="AA209" s="881" t="n"/>
      <c r="AB209" s="881" t="n"/>
      <c r="AC209" s="881" t="n"/>
      <c r="AD209" s="881" t="n"/>
      <c r="AE209" s="881" t="n"/>
      <c r="AF209" s="881" t="n"/>
      <c r="AG209" s="881" t="n"/>
      <c r="AH209" s="881" t="n"/>
      <c r="AI209" s="881" t="n"/>
      <c r="AJ209" s="881" t="n"/>
      <c r="AK209" s="881" t="n"/>
      <c r="AL209" s="881" t="n"/>
      <c r="AM209" s="881" t="n"/>
      <c r="AN209" s="881" t="n"/>
      <c r="AO209" s="881" t="n"/>
      <c r="AP209" s="881" t="n"/>
      <c r="AQ209" s="881" t="n"/>
      <c r="AR209" s="881" t="n"/>
      <c r="AS209" s="881" t="n"/>
      <c r="AT209" s="881" t="n"/>
      <c r="AU209" s="881" t="n"/>
      <c r="AV209" s="881" t="n"/>
      <c r="AW209" s="881" t="n"/>
      <c r="AX209" s="881" t="n"/>
      <c r="AY209" s="881" t="n"/>
      <c r="AZ209" s="881" t="n"/>
      <c r="BA209" s="881" t="n"/>
      <c r="BB209" s="881" t="n"/>
      <c r="BC209" s="881" t="n"/>
      <c r="BD209" s="881" t="n"/>
      <c r="BE209" s="881" t="n"/>
      <c r="BF209" s="881" t="n"/>
      <c r="BG209" s="881" t="n"/>
      <c r="BH209" s="881" t="n"/>
      <c r="BI209" s="881" t="n"/>
      <c r="BJ209" s="881" t="n"/>
      <c r="BK209" s="881" t="n"/>
      <c r="BL209" s="881" t="n"/>
      <c r="BM209" s="881" t="n"/>
      <c r="BN209" s="881" t="n"/>
      <c r="BO209" s="881" t="n"/>
      <c r="BP209" s="881" t="n"/>
      <c r="BQ209" s="881" t="n"/>
      <c r="BR209" s="881" t="n"/>
      <c r="BS209" s="881" t="n"/>
      <c r="BT209" s="881" t="n"/>
      <c r="BU209" s="881" t="n"/>
      <c r="BV209" s="881" t="n"/>
      <c r="BW209" s="881" t="n"/>
      <c r="BX209" s="881" t="n"/>
      <c r="BY209" s="881" t="n"/>
      <c r="BZ209" s="881" t="n"/>
      <c r="CA209" s="881" t="n"/>
      <c r="CB209" s="881" t="n"/>
      <c r="CC209" s="881" t="n"/>
      <c r="CD209" s="881" t="n"/>
      <c r="CE209" s="881" t="n"/>
      <c r="CF209" s="881" t="n"/>
      <c r="CG209" s="881" t="n"/>
      <c r="CH209" s="881" t="n"/>
      <c r="CI209" s="881" t="n"/>
      <c r="CJ209" s="881" t="n"/>
      <c r="CK209" s="881" t="n"/>
      <c r="CL209" s="881" t="n"/>
      <c r="CM209" s="881" t="n"/>
      <c r="CN209" s="881" t="n"/>
      <c r="CO209" s="881" t="n"/>
      <c r="CP209" s="881" t="n"/>
      <c r="CQ209" s="881" t="n"/>
      <c r="CR209" s="881" t="n"/>
      <c r="CS209" s="881" t="n"/>
      <c r="CT209" s="881" t="n"/>
      <c r="CU209" s="881" t="n"/>
      <c r="CV209" s="881" t="n"/>
      <c r="CW209" s="881" t="n"/>
      <c r="CX209" s="881" t="n"/>
      <c r="CY209" s="881" t="n"/>
      <c r="CZ209" s="881" t="n"/>
      <c r="DA209" s="881" t="n"/>
      <c r="DB209" s="881" t="n"/>
      <c r="DC209" s="881" t="n"/>
      <c r="DD209" s="881" t="n"/>
      <c r="DE209" s="881" t="n"/>
      <c r="DF209" s="881" t="n"/>
      <c r="DG209" s="881" t="n"/>
      <c r="DH209" s="881" t="n"/>
      <c r="DI209" s="881" t="n"/>
      <c r="DJ209" s="881" t="n"/>
      <c r="DK209" s="881" t="n"/>
      <c r="DL209" s="881" t="n"/>
      <c r="DM209" s="881" t="n"/>
      <c r="DN209" s="882" t="n"/>
    </row>
    <row r="210" ht="13.5" customHeight="1" s="820">
      <c r="A210" s="361" t="n"/>
      <c r="B210" s="367" t="inlineStr">
        <is>
          <t>尺寸位置 (CIR_207_1_D2位置下孔)</t>
        </is>
      </c>
      <c r="C210" s="639" t="n"/>
      <c r="D210" s="639" t="n"/>
      <c r="E210" s="639" t="n"/>
      <c r="F210" s="878" t="n"/>
      <c r="G210" s="22" t="n"/>
      <c r="H210" s="411" t="n">
        <v>0.5</v>
      </c>
      <c r="I210" s="412" t="n">
        <v>-0.5</v>
      </c>
      <c r="J210" s="879" t="n"/>
      <c r="K210" s="320" t="n">
        <v>168.248</v>
      </c>
      <c r="L210" s="22" t="n"/>
      <c r="M210" s="200" t="n"/>
      <c r="N210" s="200" t="n"/>
      <c r="O210" s="235" t="n"/>
      <c r="P210" s="151" t="n"/>
      <c r="Q210" s="145" t="n"/>
      <c r="R210" s="880" t="n"/>
      <c r="S210" s="320" t="n">
        <v>168.248</v>
      </c>
      <c r="T210" s="320" t="n">
        <v>168.23</v>
      </c>
      <c r="U210" s="881" t="n"/>
      <c r="V210" s="881" t="n"/>
      <c r="W210" s="881" t="n"/>
      <c r="X210" s="881" t="n"/>
      <c r="Y210" s="881" t="n"/>
      <c r="Z210" s="881" t="n"/>
      <c r="AA210" s="881" t="n"/>
      <c r="AB210" s="881" t="n"/>
      <c r="AC210" s="881" t="n"/>
      <c r="AD210" s="881" t="n"/>
      <c r="AE210" s="881" t="n"/>
      <c r="AF210" s="881" t="n"/>
      <c r="AG210" s="881" t="n"/>
      <c r="AH210" s="881" t="n"/>
      <c r="AI210" s="881" t="n"/>
      <c r="AJ210" s="881" t="n"/>
      <c r="AK210" s="881" t="n"/>
      <c r="AL210" s="881" t="n"/>
      <c r="AM210" s="881" t="n"/>
      <c r="AN210" s="881" t="n"/>
      <c r="AO210" s="881" t="n"/>
      <c r="AP210" s="881" t="n"/>
      <c r="AQ210" s="881" t="n"/>
      <c r="AR210" s="881" t="n"/>
      <c r="AS210" s="881" t="n"/>
      <c r="AT210" s="881" t="n"/>
      <c r="AU210" s="881" t="n"/>
      <c r="AV210" s="881" t="n"/>
      <c r="AW210" s="881" t="n"/>
      <c r="AX210" s="881" t="n"/>
      <c r="AY210" s="881" t="n"/>
      <c r="AZ210" s="881" t="n"/>
      <c r="BA210" s="881" t="n"/>
      <c r="BB210" s="881" t="n"/>
      <c r="BC210" s="881" t="n"/>
      <c r="BD210" s="881" t="n"/>
      <c r="BE210" s="881" t="n"/>
      <c r="BF210" s="881" t="n"/>
      <c r="BG210" s="881" t="n"/>
      <c r="BH210" s="881" t="n"/>
      <c r="BI210" s="881" t="n"/>
      <c r="BJ210" s="881" t="n"/>
      <c r="BK210" s="881" t="n"/>
      <c r="BL210" s="881" t="n"/>
      <c r="BM210" s="881" t="n"/>
      <c r="BN210" s="881" t="n"/>
      <c r="BO210" s="881" t="n"/>
      <c r="BP210" s="881" t="n"/>
      <c r="BQ210" s="881" t="n"/>
      <c r="BR210" s="881" t="n"/>
      <c r="BS210" s="881" t="n"/>
      <c r="BT210" s="881" t="n"/>
      <c r="BU210" s="881" t="n"/>
      <c r="BV210" s="881" t="n"/>
      <c r="BW210" s="881" t="n"/>
      <c r="BX210" s="881" t="n"/>
      <c r="BY210" s="881" t="n"/>
      <c r="BZ210" s="881" t="n"/>
      <c r="CA210" s="881" t="n"/>
      <c r="CB210" s="881" t="n"/>
      <c r="CC210" s="881" t="n"/>
      <c r="CD210" s="881" t="n"/>
      <c r="CE210" s="881" t="n"/>
      <c r="CF210" s="881" t="n"/>
      <c r="CG210" s="881" t="n"/>
      <c r="CH210" s="881" t="n"/>
      <c r="CI210" s="881" t="n"/>
      <c r="CJ210" s="881" t="n"/>
      <c r="CK210" s="881" t="n"/>
      <c r="CL210" s="881" t="n"/>
      <c r="CM210" s="881" t="n"/>
      <c r="CN210" s="881" t="n"/>
      <c r="CO210" s="881" t="n"/>
      <c r="CP210" s="881" t="n"/>
      <c r="CQ210" s="881" t="n"/>
      <c r="CR210" s="881" t="n"/>
      <c r="CS210" s="881" t="n"/>
      <c r="CT210" s="881" t="n"/>
      <c r="CU210" s="881" t="n"/>
      <c r="CV210" s="881" t="n"/>
      <c r="CW210" s="881" t="n"/>
      <c r="CX210" s="881" t="n"/>
      <c r="CY210" s="881" t="n"/>
      <c r="CZ210" s="881" t="n"/>
      <c r="DA210" s="881" t="n"/>
      <c r="DB210" s="881" t="n"/>
      <c r="DC210" s="881" t="n"/>
      <c r="DD210" s="881" t="n"/>
      <c r="DE210" s="881" t="n"/>
      <c r="DF210" s="881" t="n"/>
      <c r="DG210" s="881" t="n"/>
      <c r="DH210" s="881" t="n"/>
      <c r="DI210" s="881" t="n"/>
      <c r="DJ210" s="881" t="n"/>
      <c r="DK210" s="881" t="n"/>
      <c r="DL210" s="881" t="n"/>
      <c r="DM210" s="881" t="n"/>
      <c r="DN210" s="882" t="n"/>
    </row>
    <row r="211" ht="13.5" customHeight="1" s="820">
      <c r="A211" s="361" t="n"/>
      <c r="B211" s="367" t="inlineStr">
        <is>
          <t>尺寸位置 (CIR_207_1_D2位置下孔)</t>
        </is>
      </c>
      <c r="C211" s="639" t="n"/>
      <c r="D211" s="639" t="n"/>
      <c r="E211" s="639" t="n"/>
      <c r="F211" s="878" t="n"/>
      <c r="G211" s="22" t="n"/>
      <c r="H211" s="411" t="n">
        <v>0.5</v>
      </c>
      <c r="I211" s="412" t="n">
        <v>-0.5</v>
      </c>
      <c r="J211" s="879" t="n"/>
      <c r="K211" s="320" t="n">
        <v>67.977</v>
      </c>
      <c r="L211" s="22" t="n"/>
      <c r="M211" s="200" t="n"/>
      <c r="N211" s="200" t="n"/>
      <c r="O211" s="235" t="n"/>
      <c r="P211" s="151" t="n"/>
      <c r="Q211" s="145" t="n"/>
      <c r="R211" s="880" t="n"/>
      <c r="S211" s="320" t="n">
        <v>67.977</v>
      </c>
      <c r="T211" s="320" t="n">
        <v>67.962</v>
      </c>
      <c r="U211" s="881" t="n"/>
      <c r="V211" s="881" t="n"/>
      <c r="W211" s="881" t="n"/>
      <c r="X211" s="881" t="n"/>
      <c r="Y211" s="881" t="n"/>
      <c r="Z211" s="881" t="n"/>
      <c r="AA211" s="881" t="n"/>
      <c r="AB211" s="881" t="n"/>
      <c r="AC211" s="881" t="n"/>
      <c r="AD211" s="881" t="n"/>
      <c r="AE211" s="881" t="n"/>
      <c r="AF211" s="881" t="n"/>
      <c r="AG211" s="881" t="n"/>
      <c r="AH211" s="881" t="n"/>
      <c r="AI211" s="881" t="n"/>
      <c r="AJ211" s="881" t="n"/>
      <c r="AK211" s="881" t="n"/>
      <c r="AL211" s="881" t="n"/>
      <c r="AM211" s="881" t="n"/>
      <c r="AN211" s="881" t="n"/>
      <c r="AO211" s="881" t="n"/>
      <c r="AP211" s="881" t="n"/>
      <c r="AQ211" s="881" t="n"/>
      <c r="AR211" s="881" t="n"/>
      <c r="AS211" s="881" t="n"/>
      <c r="AT211" s="881" t="n"/>
      <c r="AU211" s="881" t="n"/>
      <c r="AV211" s="881" t="n"/>
      <c r="AW211" s="881" t="n"/>
      <c r="AX211" s="881" t="n"/>
      <c r="AY211" s="881" t="n"/>
      <c r="AZ211" s="881" t="n"/>
      <c r="BA211" s="881" t="n"/>
      <c r="BB211" s="881" t="n"/>
      <c r="BC211" s="881" t="n"/>
      <c r="BD211" s="881" t="n"/>
      <c r="BE211" s="881" t="n"/>
      <c r="BF211" s="881" t="n"/>
      <c r="BG211" s="881" t="n"/>
      <c r="BH211" s="881" t="n"/>
      <c r="BI211" s="881" t="n"/>
      <c r="BJ211" s="881" t="n"/>
      <c r="BK211" s="881" t="n"/>
      <c r="BL211" s="881" t="n"/>
      <c r="BM211" s="881" t="n"/>
      <c r="BN211" s="881" t="n"/>
      <c r="BO211" s="881" t="n"/>
      <c r="BP211" s="881" t="n"/>
      <c r="BQ211" s="881" t="n"/>
      <c r="BR211" s="881" t="n"/>
      <c r="BS211" s="881" t="n"/>
      <c r="BT211" s="881" t="n"/>
      <c r="BU211" s="881" t="n"/>
      <c r="BV211" s="881" t="n"/>
      <c r="BW211" s="881" t="n"/>
      <c r="BX211" s="881" t="n"/>
      <c r="BY211" s="881" t="n"/>
      <c r="BZ211" s="881" t="n"/>
      <c r="CA211" s="881" t="n"/>
      <c r="CB211" s="881" t="n"/>
      <c r="CC211" s="881" t="n"/>
      <c r="CD211" s="881" t="n"/>
      <c r="CE211" s="881" t="n"/>
      <c r="CF211" s="881" t="n"/>
      <c r="CG211" s="881" t="n"/>
      <c r="CH211" s="881" t="n"/>
      <c r="CI211" s="881" t="n"/>
      <c r="CJ211" s="881" t="n"/>
      <c r="CK211" s="881" t="n"/>
      <c r="CL211" s="881" t="n"/>
      <c r="CM211" s="881" t="n"/>
      <c r="CN211" s="881" t="n"/>
      <c r="CO211" s="881" t="n"/>
      <c r="CP211" s="881" t="n"/>
      <c r="CQ211" s="881" t="n"/>
      <c r="CR211" s="881" t="n"/>
      <c r="CS211" s="881" t="n"/>
      <c r="CT211" s="881" t="n"/>
      <c r="CU211" s="881" t="n"/>
      <c r="CV211" s="881" t="n"/>
      <c r="CW211" s="881" t="n"/>
      <c r="CX211" s="881" t="n"/>
      <c r="CY211" s="881" t="n"/>
      <c r="CZ211" s="881" t="n"/>
      <c r="DA211" s="881" t="n"/>
      <c r="DB211" s="881" t="n"/>
      <c r="DC211" s="881" t="n"/>
      <c r="DD211" s="881" t="n"/>
      <c r="DE211" s="881" t="n"/>
      <c r="DF211" s="881" t="n"/>
      <c r="DG211" s="881" t="n"/>
      <c r="DH211" s="881" t="n"/>
      <c r="DI211" s="881" t="n"/>
      <c r="DJ211" s="881" t="n"/>
      <c r="DK211" s="881" t="n"/>
      <c r="DL211" s="881" t="n"/>
      <c r="DM211" s="881" t="n"/>
      <c r="DN211" s="882" t="n"/>
    </row>
    <row r="212" ht="13.5" customHeight="1" s="820">
      <c r="A212" s="361" t="n">
        <v>208</v>
      </c>
      <c r="B212" s="332" t="inlineStr">
        <is>
          <t>208.张紧器油路 Y=</t>
        </is>
      </c>
      <c r="C212" s="639" t="n">
        <v>0</v>
      </c>
      <c r="D212" s="639" t="inlineStr">
        <is>
          <t>Y</t>
        </is>
      </c>
      <c r="E212" s="639" t="inlineStr">
        <is>
          <t>軸間</t>
        </is>
      </c>
      <c r="F212" s="878" t="n">
        <v>-167.5</v>
      </c>
      <c r="G212" s="22" t="n"/>
      <c r="H212" s="411" t="n">
        <v>0.25</v>
      </c>
      <c r="I212" s="412" t="n">
        <v>-0.25</v>
      </c>
      <c r="J212" s="879" t="n">
        <v>-167.5</v>
      </c>
      <c r="K212" s="320" t="n">
        <v>-167.738</v>
      </c>
      <c r="L212" s="22">
        <f>IF(G212=0,"",IF(J$8=J$7,IF(F212&gt;0,IF(C212=1,G212-ROUND(J212-K212,2),G212-ROUND(K212-J212,2)),IF(C212=1,G212-ROUND(K212-J212,2),G212-ROUND(J212-K212,2))),IF(J$8&lt;&gt;J$7,IF(F212&gt;0,IF(C212=1,ROUND(K212-J212,2),ROUND(J212-K212,2)),IF(C212=1,ROUND(J212-K212,2),ROUND(K212-J212,2))))))</f>
        <v/>
      </c>
      <c r="M212" s="200">
        <f>IF(COUNTBLANK(F212)=1,"",IF(C212=0,ROUND(K212-J212,2),IF(C212=1,IF(F212&gt;0,ROUND(J212-K212,2),ROUND(K212-J212,2)),IF(C212=2,IF(F212&gt;0,ROUND(J212-K212,2),ROUND(K212-J212,2))))))</f>
        <v/>
      </c>
      <c r="N212" s="200" t="n">
        <v>-0.27</v>
      </c>
      <c r="O212" s="235">
        <f>IF(AND(H212&gt;=M212,M212&gt;=I212),"OK","NG")</f>
        <v/>
      </c>
      <c r="P212" s="151" t="n"/>
      <c r="Q212" s="145" t="n">
        <v>208</v>
      </c>
      <c r="R212" s="880">
        <f>IF(C212=0,F212,IF(F212&gt;0,IF(C212=1,F212+G212,F212-G212),IF(C212=1,F212-G212,F212+G212)))</f>
        <v/>
      </c>
      <c r="S212" s="320" t="n">
        <v>-167.738</v>
      </c>
      <c r="T212" s="320" t="n">
        <v>-167.774</v>
      </c>
      <c r="U212" s="881" t="n"/>
      <c r="V212" s="881" t="n"/>
      <c r="W212" s="881" t="n"/>
      <c r="X212" s="881" t="n"/>
      <c r="Y212" s="881" t="n"/>
      <c r="Z212" s="881" t="n"/>
      <c r="AA212" s="881" t="n"/>
      <c r="AB212" s="881" t="n"/>
      <c r="AC212" s="881" t="n"/>
      <c r="AD212" s="881" t="n"/>
      <c r="AE212" s="881" t="n"/>
      <c r="AF212" s="881" t="n"/>
      <c r="AG212" s="881" t="n"/>
      <c r="AH212" s="881" t="n"/>
      <c r="AI212" s="881" t="n"/>
      <c r="AJ212" s="881" t="n"/>
      <c r="AK212" s="881" t="n"/>
      <c r="AL212" s="881" t="n"/>
      <c r="AM212" s="881" t="n"/>
      <c r="AN212" s="881" t="n"/>
      <c r="AO212" s="881" t="n"/>
      <c r="AP212" s="881" t="n"/>
      <c r="AQ212" s="881" t="n"/>
      <c r="AR212" s="881" t="n"/>
      <c r="AS212" s="881" t="n"/>
      <c r="AT212" s="881" t="n"/>
      <c r="AU212" s="881" t="n"/>
      <c r="AV212" s="881" t="n"/>
      <c r="AW212" s="881" t="n"/>
      <c r="AX212" s="881" t="n"/>
      <c r="AY212" s="881" t="n"/>
      <c r="AZ212" s="881" t="n"/>
      <c r="BA212" s="881" t="n"/>
      <c r="BB212" s="881" t="n"/>
      <c r="BC212" s="881" t="n"/>
      <c r="BD212" s="881" t="n"/>
      <c r="BE212" s="881" t="n"/>
      <c r="BF212" s="881" t="n"/>
      <c r="BG212" s="881" t="n"/>
      <c r="BH212" s="881" t="n"/>
      <c r="BI212" s="881" t="n"/>
      <c r="BJ212" s="881" t="n"/>
      <c r="BK212" s="881" t="n"/>
      <c r="BL212" s="881" t="n"/>
      <c r="BM212" s="881" t="n"/>
      <c r="BN212" s="881" t="n"/>
      <c r="BO212" s="881" t="n"/>
      <c r="BP212" s="881" t="n"/>
      <c r="BQ212" s="881" t="n"/>
      <c r="BR212" s="881" t="n"/>
      <c r="BS212" s="881" t="n"/>
      <c r="BT212" s="881" t="n"/>
      <c r="BU212" s="881" t="n"/>
      <c r="BV212" s="881" t="n"/>
      <c r="BW212" s="881" t="n"/>
      <c r="BX212" s="881" t="n"/>
      <c r="BY212" s="881" t="n"/>
      <c r="BZ212" s="881" t="n"/>
      <c r="CA212" s="881" t="n"/>
      <c r="CB212" s="881" t="n"/>
      <c r="CC212" s="881" t="n"/>
      <c r="CD212" s="881" t="n"/>
      <c r="CE212" s="881" t="n"/>
      <c r="CF212" s="881" t="n"/>
      <c r="CG212" s="881" t="n"/>
      <c r="CH212" s="881" t="n"/>
      <c r="CI212" s="881" t="n"/>
      <c r="CJ212" s="881" t="n"/>
      <c r="CK212" s="881" t="n"/>
      <c r="CL212" s="881" t="n"/>
      <c r="CM212" s="881" t="n"/>
      <c r="CN212" s="881" t="n"/>
      <c r="CO212" s="881" t="n"/>
      <c r="CP212" s="881" t="n"/>
      <c r="CQ212" s="881" t="n"/>
      <c r="CR212" s="881" t="n"/>
      <c r="CS212" s="881" t="n"/>
      <c r="CT212" s="881" t="n"/>
      <c r="CU212" s="881" t="n"/>
      <c r="CV212" s="881" t="n"/>
      <c r="CW212" s="881" t="n"/>
      <c r="CX212" s="881" t="n"/>
      <c r="CY212" s="881" t="n"/>
      <c r="CZ212" s="881" t="n"/>
      <c r="DA212" s="881" t="n"/>
      <c r="DB212" s="881" t="n"/>
      <c r="DC212" s="881" t="n"/>
      <c r="DD212" s="881" t="n"/>
      <c r="DE212" s="881" t="n"/>
      <c r="DF212" s="881" t="n"/>
      <c r="DG212" s="881" t="n"/>
      <c r="DH212" s="881" t="n"/>
      <c r="DI212" s="881" t="n"/>
      <c r="DJ212" s="881" t="n"/>
      <c r="DK212" s="881" t="n"/>
      <c r="DL212" s="881" t="n"/>
      <c r="DM212" s="881" t="n"/>
      <c r="DN212" s="882" t="n"/>
    </row>
    <row r="213" ht="13.5" customHeight="1" s="820">
      <c r="A213" s="361" t="n">
        <v>208</v>
      </c>
      <c r="B213" s="332" t="inlineStr">
        <is>
          <t>208.张紧器油路 Z=</t>
        </is>
      </c>
      <c r="C213" s="639" t="n">
        <v>0</v>
      </c>
      <c r="D213" s="639" t="inlineStr">
        <is>
          <t>Z</t>
        </is>
      </c>
      <c r="E213" s="639" t="inlineStr">
        <is>
          <t>軸間</t>
        </is>
      </c>
      <c r="F213" s="878" t="n">
        <v>91</v>
      </c>
      <c r="G213" s="22" t="n"/>
      <c r="H213" s="411" t="n">
        <v>0.25</v>
      </c>
      <c r="I213" s="412" t="n">
        <v>-0.25</v>
      </c>
      <c r="J213" s="879" t="n">
        <v>91</v>
      </c>
      <c r="K213" s="320" t="n">
        <v>91.04600000000001</v>
      </c>
      <c r="L213" s="22">
        <f>IF(G213=0,"",IF(J$8=J$7,IF(F213&gt;0,IF(C213=1,G213-ROUND(J213-K213,2),G213-ROUND(K213-J213,2)),IF(C213=1,G213-ROUND(K213-J213,2),G213-ROUND(J213-K213,2))),IF(J$8&lt;&gt;J$7,IF(F213&gt;0,IF(C213=1,ROUND(K213-J213,2),ROUND(J213-K213,2)),IF(C213=1,ROUND(J213-K213,2),ROUND(K213-J213,2))))))</f>
        <v/>
      </c>
      <c r="M213" s="200">
        <f>IF(COUNTBLANK(F213)=1,"",IF(C213=0,ROUND(K213-J213,2),IF(C213=1,IF(F213&gt;0,ROUND(K213-J213,2),ROUND(J213-K213,2)),IF(C213=2,IF(F213&gt;0,ROUND(J213-K213,2),ROUND(K213-J213,2))))))</f>
        <v/>
      </c>
      <c r="N213" s="200" t="n">
        <v>0.06</v>
      </c>
      <c r="O213" s="235">
        <f>IF(AND(H213&gt;=M213,M213&gt;=I213),"OK","NG")</f>
        <v/>
      </c>
      <c r="P213" s="151" t="n"/>
      <c r="Q213" s="145" t="n">
        <v>208</v>
      </c>
      <c r="R213" s="880">
        <f>IF(C213=0,F213,IF(F213&gt;0,IF(C213=1,F213+G213,F213-G213),IF(C213=1,F213-G213,F213+G213)))</f>
        <v/>
      </c>
      <c r="S213" s="320" t="n">
        <v>91.04600000000001</v>
      </c>
      <c r="T213" s="320" t="n">
        <v>91.057</v>
      </c>
      <c r="U213" s="881" t="n"/>
      <c r="V213" s="881" t="n"/>
      <c r="W213" s="881" t="n"/>
      <c r="X213" s="881" t="n"/>
      <c r="Y213" s="881" t="n"/>
      <c r="Z213" s="881" t="n"/>
      <c r="AA213" s="881" t="n"/>
      <c r="AB213" s="881" t="n"/>
      <c r="AC213" s="881" t="n"/>
      <c r="AD213" s="881" t="n"/>
      <c r="AE213" s="881" t="n"/>
      <c r="AF213" s="881" t="n"/>
      <c r="AG213" s="881" t="n"/>
      <c r="AH213" s="881" t="n"/>
      <c r="AI213" s="881" t="n"/>
      <c r="AJ213" s="881" t="n"/>
      <c r="AK213" s="881" t="n"/>
      <c r="AL213" s="881" t="n"/>
      <c r="AM213" s="881" t="n"/>
      <c r="AN213" s="881" t="n"/>
      <c r="AO213" s="881" t="n"/>
      <c r="AP213" s="881" t="n"/>
      <c r="AQ213" s="881" t="n"/>
      <c r="AR213" s="881" t="n"/>
      <c r="AS213" s="881" t="n"/>
      <c r="AT213" s="881" t="n"/>
      <c r="AU213" s="881" t="n"/>
      <c r="AV213" s="881" t="n"/>
      <c r="AW213" s="881" t="n"/>
      <c r="AX213" s="881" t="n"/>
      <c r="AY213" s="881" t="n"/>
      <c r="AZ213" s="881" t="n"/>
      <c r="BA213" s="881" t="n"/>
      <c r="BB213" s="881" t="n"/>
      <c r="BC213" s="881" t="n"/>
      <c r="BD213" s="881" t="n"/>
      <c r="BE213" s="881" t="n"/>
      <c r="BF213" s="881" t="n"/>
      <c r="BG213" s="881" t="n"/>
      <c r="BH213" s="881" t="n"/>
      <c r="BI213" s="881" t="n"/>
      <c r="BJ213" s="881" t="n"/>
      <c r="BK213" s="881" t="n"/>
      <c r="BL213" s="881" t="n"/>
      <c r="BM213" s="881" t="n"/>
      <c r="BN213" s="881" t="n"/>
      <c r="BO213" s="881" t="n"/>
      <c r="BP213" s="881" t="n"/>
      <c r="BQ213" s="881" t="n"/>
      <c r="BR213" s="881" t="n"/>
      <c r="BS213" s="881" t="n"/>
      <c r="BT213" s="881" t="n"/>
      <c r="BU213" s="881" t="n"/>
      <c r="BV213" s="881" t="n"/>
      <c r="BW213" s="881" t="n"/>
      <c r="BX213" s="881" t="n"/>
      <c r="BY213" s="881" t="n"/>
      <c r="BZ213" s="881" t="n"/>
      <c r="CA213" s="881" t="n"/>
      <c r="CB213" s="881" t="n"/>
      <c r="CC213" s="881" t="n"/>
      <c r="CD213" s="881" t="n"/>
      <c r="CE213" s="881" t="n"/>
      <c r="CF213" s="881" t="n"/>
      <c r="CG213" s="881" t="n"/>
      <c r="CH213" s="881" t="n"/>
      <c r="CI213" s="881" t="n"/>
      <c r="CJ213" s="881" t="n"/>
      <c r="CK213" s="881" t="n"/>
      <c r="CL213" s="881" t="n"/>
      <c r="CM213" s="881" t="n"/>
      <c r="CN213" s="881" t="n"/>
      <c r="CO213" s="881" t="n"/>
      <c r="CP213" s="881" t="n"/>
      <c r="CQ213" s="881" t="n"/>
      <c r="CR213" s="881" t="n"/>
      <c r="CS213" s="881" t="n"/>
      <c r="CT213" s="881" t="n"/>
      <c r="CU213" s="881" t="n"/>
      <c r="CV213" s="881" t="n"/>
      <c r="CW213" s="881" t="n"/>
      <c r="CX213" s="881" t="n"/>
      <c r="CY213" s="881" t="n"/>
      <c r="CZ213" s="881" t="n"/>
      <c r="DA213" s="881" t="n"/>
      <c r="DB213" s="881" t="n"/>
      <c r="DC213" s="881" t="n"/>
      <c r="DD213" s="881" t="n"/>
      <c r="DE213" s="881" t="n"/>
      <c r="DF213" s="881" t="n"/>
      <c r="DG213" s="881" t="n"/>
      <c r="DH213" s="881" t="n"/>
      <c r="DI213" s="881" t="n"/>
      <c r="DJ213" s="881" t="n"/>
      <c r="DK213" s="881" t="n"/>
      <c r="DL213" s="881" t="n"/>
      <c r="DM213" s="881" t="n"/>
      <c r="DN213" s="882" t="n"/>
    </row>
    <row r="214" ht="13.5" customHeight="1" s="820">
      <c r="A214" s="361" t="n">
        <v>209</v>
      </c>
      <c r="B214" s="332" t="inlineStr">
        <is>
          <t>209.EGR冷却器装配孔 Y=</t>
        </is>
      </c>
      <c r="C214" s="639" t="n">
        <v>0</v>
      </c>
      <c r="D214" s="639" t="inlineStr">
        <is>
          <t>Y</t>
        </is>
      </c>
      <c r="E214" s="639" t="inlineStr">
        <is>
          <t>軸間</t>
        </is>
      </c>
      <c r="F214" s="878" t="n">
        <v>177</v>
      </c>
      <c r="G214" s="22" t="n"/>
      <c r="H214" s="411" t="n">
        <v>0.3</v>
      </c>
      <c r="I214" s="412" t="n">
        <v>-0.3</v>
      </c>
      <c r="J214" s="879" t="n">
        <v>177</v>
      </c>
      <c r="K214" s="320" t="n">
        <v>176.775</v>
      </c>
      <c r="L214" s="22">
        <f>IF(G214=0,"",IF(J$8=J$7,IF(F214&gt;0,IF(C214=1,G214-ROUND(J214-K214,2),G214-ROUND(K214-J214,2)),IF(C214=1,G214-ROUND(K214-J214,2),G214-ROUND(J214-K214,2))),IF(J$8&lt;&gt;J$7,IF(F214&gt;0,IF(C214=1,ROUND(K214-J214,2),ROUND(J214-K214,2)),IF(C214=1,ROUND(J214-K214,2),ROUND(K214-J214,2))))))</f>
        <v/>
      </c>
      <c r="M214" s="200">
        <f>IF(COUNTBLANK(F214)=1,"",IF(C214=0,ROUND(K214-J214,2),IF(C214=1,IF(F214&gt;0,ROUND(K214-J214,2),ROUND(J214-K214,2)),IF(C214=2,IF(F214&gt;0,ROUND(J214-K214,2),ROUND(K214-J214,2))))))</f>
        <v/>
      </c>
      <c r="N214" s="200" t="n">
        <v>-0.25</v>
      </c>
      <c r="O214" s="235">
        <f>IF(AND(H214&gt;=M214,M214&gt;=I214),"OK","NG")</f>
        <v/>
      </c>
      <c r="P214" s="151" t="n"/>
      <c r="Q214" s="145" t="n">
        <v>209</v>
      </c>
      <c r="R214" s="880">
        <f>IF(C214=0,F214,IF(F214&gt;0,IF(C214=1,F214+G214,F214-G214),IF(C214=1,F214-G214,F214+G214)))</f>
        <v/>
      </c>
      <c r="S214" s="320" t="n">
        <v>176.775</v>
      </c>
      <c r="T214" s="320" t="n">
        <v>176.753</v>
      </c>
      <c r="U214" s="881" t="n"/>
      <c r="V214" s="881" t="n"/>
      <c r="W214" s="881" t="n"/>
      <c r="X214" s="881" t="n"/>
      <c r="Y214" s="881" t="n"/>
      <c r="Z214" s="881" t="n"/>
      <c r="AA214" s="881" t="n"/>
      <c r="AB214" s="881" t="n"/>
      <c r="AC214" s="881" t="n"/>
      <c r="AD214" s="881" t="n"/>
      <c r="AE214" s="881" t="n"/>
      <c r="AF214" s="881" t="n"/>
      <c r="AG214" s="881" t="n"/>
      <c r="AH214" s="881" t="n"/>
      <c r="AI214" s="881" t="n"/>
      <c r="AJ214" s="881" t="n"/>
      <c r="AK214" s="881" t="n"/>
      <c r="AL214" s="881" t="n"/>
      <c r="AM214" s="881" t="n"/>
      <c r="AN214" s="881" t="n"/>
      <c r="AO214" s="881" t="n"/>
      <c r="AP214" s="881" t="n"/>
      <c r="AQ214" s="881" t="n"/>
      <c r="AR214" s="881" t="n"/>
      <c r="AS214" s="881" t="n"/>
      <c r="AT214" s="881" t="n"/>
      <c r="AU214" s="881" t="n"/>
      <c r="AV214" s="881" t="n"/>
      <c r="AW214" s="881" t="n"/>
      <c r="AX214" s="881" t="n"/>
      <c r="AY214" s="881" t="n"/>
      <c r="AZ214" s="881" t="n"/>
      <c r="BA214" s="881" t="n"/>
      <c r="BB214" s="881" t="n"/>
      <c r="BC214" s="881" t="n"/>
      <c r="BD214" s="881" t="n"/>
      <c r="BE214" s="881" t="n"/>
      <c r="BF214" s="881" t="n"/>
      <c r="BG214" s="881" t="n"/>
      <c r="BH214" s="881" t="n"/>
      <c r="BI214" s="881" t="n"/>
      <c r="BJ214" s="881" t="n"/>
      <c r="BK214" s="881" t="n"/>
      <c r="BL214" s="881" t="n"/>
      <c r="BM214" s="881" t="n"/>
      <c r="BN214" s="881" t="n"/>
      <c r="BO214" s="881" t="n"/>
      <c r="BP214" s="881" t="n"/>
      <c r="BQ214" s="881" t="n"/>
      <c r="BR214" s="881" t="n"/>
      <c r="BS214" s="881" t="n"/>
      <c r="BT214" s="881" t="n"/>
      <c r="BU214" s="881" t="n"/>
      <c r="BV214" s="881" t="n"/>
      <c r="BW214" s="881" t="n"/>
      <c r="BX214" s="881" t="n"/>
      <c r="BY214" s="881" t="n"/>
      <c r="BZ214" s="881" t="n"/>
      <c r="CA214" s="881" t="n"/>
      <c r="CB214" s="881" t="n"/>
      <c r="CC214" s="881" t="n"/>
      <c r="CD214" s="881" t="n"/>
      <c r="CE214" s="881" t="n"/>
      <c r="CF214" s="881" t="n"/>
      <c r="CG214" s="881" t="n"/>
      <c r="CH214" s="881" t="n"/>
      <c r="CI214" s="881" t="n"/>
      <c r="CJ214" s="881" t="n"/>
      <c r="CK214" s="881" t="n"/>
      <c r="CL214" s="881" t="n"/>
      <c r="CM214" s="881" t="n"/>
      <c r="CN214" s="881" t="n"/>
      <c r="CO214" s="881" t="n"/>
      <c r="CP214" s="881" t="n"/>
      <c r="CQ214" s="881" t="n"/>
      <c r="CR214" s="881" t="n"/>
      <c r="CS214" s="881" t="n"/>
      <c r="CT214" s="881" t="n"/>
      <c r="CU214" s="881" t="n"/>
      <c r="CV214" s="881" t="n"/>
      <c r="CW214" s="881" t="n"/>
      <c r="CX214" s="881" t="n"/>
      <c r="CY214" s="881" t="n"/>
      <c r="CZ214" s="881" t="n"/>
      <c r="DA214" s="881" t="n"/>
      <c r="DB214" s="881" t="n"/>
      <c r="DC214" s="881" t="n"/>
      <c r="DD214" s="881" t="n"/>
      <c r="DE214" s="881" t="n"/>
      <c r="DF214" s="881" t="n"/>
      <c r="DG214" s="881" t="n"/>
      <c r="DH214" s="881" t="n"/>
      <c r="DI214" s="881" t="n"/>
      <c r="DJ214" s="881" t="n"/>
      <c r="DK214" s="881" t="n"/>
      <c r="DL214" s="881" t="n"/>
      <c r="DM214" s="881" t="n"/>
      <c r="DN214" s="882" t="n"/>
    </row>
    <row r="215" ht="13.5" customHeight="1" s="820">
      <c r="A215" s="361" t="n">
        <v>209</v>
      </c>
      <c r="B215" s="332" t="inlineStr">
        <is>
          <t>209.EGR冷却器装配孔 Z=</t>
        </is>
      </c>
      <c r="C215" s="639" t="n">
        <v>0</v>
      </c>
      <c r="D215" s="639" t="inlineStr">
        <is>
          <t>Z</t>
        </is>
      </c>
      <c r="E215" s="639" t="inlineStr">
        <is>
          <t>軸間</t>
        </is>
      </c>
      <c r="F215" s="878" t="n">
        <v>105</v>
      </c>
      <c r="G215" s="22" t="n"/>
      <c r="H215" s="411" t="n">
        <v>0.3</v>
      </c>
      <c r="I215" s="412" t="n">
        <v>-0.3</v>
      </c>
      <c r="J215" s="879" t="n">
        <v>105</v>
      </c>
      <c r="K215" s="320" t="n">
        <v>105.129</v>
      </c>
      <c r="L215" s="22">
        <f>IF(G215=0,"",IF(J$8=J$7,IF(F215&gt;0,IF(C215=1,G215-ROUND(J215-K215,2),G215-ROUND(K215-J215,2)),IF(C215=1,G215-ROUND(K215-J215,2),G215-ROUND(J215-K215,2))),IF(J$8&lt;&gt;J$7,IF(F215&gt;0,IF(C215=1,ROUND(K215-J215,2),ROUND(J215-K215,2)),IF(C215=1,ROUND(J215-K215,2),ROUND(K215-J215,2))))))</f>
        <v/>
      </c>
      <c r="M215" s="200">
        <f>IF(COUNTBLANK(F215)=1,"",IF(C215=0,ROUND(K215-J215,2),IF(C215=1,IF(F215&gt;0,ROUND(K215-J215,2),ROUND(J215-K215,2)),IF(C215=2,IF(F215&gt;0,ROUND(J215-K215,2),ROUND(K215-J215,2))))))</f>
        <v/>
      </c>
      <c r="N215" s="200" t="n">
        <v>0.09</v>
      </c>
      <c r="O215" s="235">
        <f>IF(AND(H215&gt;=M215,M215&gt;=I215),"OK","NG")</f>
        <v/>
      </c>
      <c r="P215" s="151" t="n"/>
      <c r="Q215" s="145" t="n">
        <v>209</v>
      </c>
      <c r="R215" s="880">
        <f>IF(C215=0,F215,IF(F215&gt;0,IF(C215=1,F215+G215,F215-G215),IF(C215=1,F215-G215,F215+G215)))</f>
        <v/>
      </c>
      <c r="S215" s="320" t="n">
        <v>105.129</v>
      </c>
      <c r="T215" s="320" t="n">
        <v>105.089</v>
      </c>
      <c r="U215" s="881" t="n"/>
      <c r="V215" s="881" t="n"/>
      <c r="W215" s="881" t="n"/>
      <c r="X215" s="881" t="n"/>
      <c r="Y215" s="881" t="n"/>
      <c r="Z215" s="881" t="n"/>
      <c r="AA215" s="881" t="n"/>
      <c r="AB215" s="881" t="n"/>
      <c r="AC215" s="881" t="n"/>
      <c r="AD215" s="881" t="n"/>
      <c r="AE215" s="881" t="n"/>
      <c r="AF215" s="881" t="n"/>
      <c r="AG215" s="881" t="n"/>
      <c r="AH215" s="881" t="n"/>
      <c r="AI215" s="881" t="n"/>
      <c r="AJ215" s="881" t="n"/>
      <c r="AK215" s="881" t="n"/>
      <c r="AL215" s="881" t="n"/>
      <c r="AM215" s="881" t="n"/>
      <c r="AN215" s="881" t="n"/>
      <c r="AO215" s="881" t="n"/>
      <c r="AP215" s="881" t="n"/>
      <c r="AQ215" s="881" t="n"/>
      <c r="AR215" s="881" t="n"/>
      <c r="AS215" s="881" t="n"/>
      <c r="AT215" s="881" t="n"/>
      <c r="AU215" s="881" t="n"/>
      <c r="AV215" s="881" t="n"/>
      <c r="AW215" s="881" t="n"/>
      <c r="AX215" s="881" t="n"/>
      <c r="AY215" s="881" t="n"/>
      <c r="AZ215" s="881" t="n"/>
      <c r="BA215" s="881" t="n"/>
      <c r="BB215" s="881" t="n"/>
      <c r="BC215" s="881" t="n"/>
      <c r="BD215" s="881" t="n"/>
      <c r="BE215" s="881" t="n"/>
      <c r="BF215" s="881" t="n"/>
      <c r="BG215" s="881" t="n"/>
      <c r="BH215" s="881" t="n"/>
      <c r="BI215" s="881" t="n"/>
      <c r="BJ215" s="881" t="n"/>
      <c r="BK215" s="881" t="n"/>
      <c r="BL215" s="881" t="n"/>
      <c r="BM215" s="881" t="n"/>
      <c r="BN215" s="881" t="n"/>
      <c r="BO215" s="881" t="n"/>
      <c r="BP215" s="881" t="n"/>
      <c r="BQ215" s="881" t="n"/>
      <c r="BR215" s="881" t="n"/>
      <c r="BS215" s="881" t="n"/>
      <c r="BT215" s="881" t="n"/>
      <c r="BU215" s="881" t="n"/>
      <c r="BV215" s="881" t="n"/>
      <c r="BW215" s="881" t="n"/>
      <c r="BX215" s="881" t="n"/>
      <c r="BY215" s="881" t="n"/>
      <c r="BZ215" s="881" t="n"/>
      <c r="CA215" s="881" t="n"/>
      <c r="CB215" s="881" t="n"/>
      <c r="CC215" s="881" t="n"/>
      <c r="CD215" s="881" t="n"/>
      <c r="CE215" s="881" t="n"/>
      <c r="CF215" s="881" t="n"/>
      <c r="CG215" s="881" t="n"/>
      <c r="CH215" s="881" t="n"/>
      <c r="CI215" s="881" t="n"/>
      <c r="CJ215" s="881" t="n"/>
      <c r="CK215" s="881" t="n"/>
      <c r="CL215" s="881" t="n"/>
      <c r="CM215" s="881" t="n"/>
      <c r="CN215" s="881" t="n"/>
      <c r="CO215" s="881" t="n"/>
      <c r="CP215" s="881" t="n"/>
      <c r="CQ215" s="881" t="n"/>
      <c r="CR215" s="881" t="n"/>
      <c r="CS215" s="881" t="n"/>
      <c r="CT215" s="881" t="n"/>
      <c r="CU215" s="881" t="n"/>
      <c r="CV215" s="881" t="n"/>
      <c r="CW215" s="881" t="n"/>
      <c r="CX215" s="881" t="n"/>
      <c r="CY215" s="881" t="n"/>
      <c r="CZ215" s="881" t="n"/>
      <c r="DA215" s="881" t="n"/>
      <c r="DB215" s="881" t="n"/>
      <c r="DC215" s="881" t="n"/>
      <c r="DD215" s="881" t="n"/>
      <c r="DE215" s="881" t="n"/>
      <c r="DF215" s="881" t="n"/>
      <c r="DG215" s="881" t="n"/>
      <c r="DH215" s="881" t="n"/>
      <c r="DI215" s="881" t="n"/>
      <c r="DJ215" s="881" t="n"/>
      <c r="DK215" s="881" t="n"/>
      <c r="DL215" s="881" t="n"/>
      <c r="DM215" s="881" t="n"/>
      <c r="DN215" s="882" t="n"/>
    </row>
    <row r="216" ht="13.5" customHeight="1" s="820">
      <c r="A216" s="361" t="n"/>
      <c r="B216" s="367" t="inlineStr">
        <is>
          <t>尺寸位置 (CIR_209_1_D2位置上孔)</t>
        </is>
      </c>
      <c r="C216" s="639" t="n"/>
      <c r="D216" s="639" t="n"/>
      <c r="E216" s="639" t="n"/>
      <c r="F216" s="878" t="n"/>
      <c r="G216" s="22" t="n"/>
      <c r="H216" s="411" t="n">
        <v>0.5</v>
      </c>
      <c r="I216" s="412" t="n">
        <v>-0.5</v>
      </c>
      <c r="J216" s="879" t="n"/>
      <c r="K216" s="320" t="n">
        <v>176.74</v>
      </c>
      <c r="L216" s="22" t="n"/>
      <c r="M216" s="200" t="n"/>
      <c r="N216" s="200" t="n"/>
      <c r="O216" s="235" t="n"/>
      <c r="P216" s="151" t="n"/>
      <c r="Q216" s="145" t="n"/>
      <c r="R216" s="880" t="n"/>
      <c r="S216" s="320" t="n">
        <v>176.74</v>
      </c>
      <c r="T216" s="320" t="n">
        <v>176.694</v>
      </c>
      <c r="U216" s="881" t="n"/>
      <c r="V216" s="881" t="n"/>
      <c r="W216" s="881" t="n"/>
      <c r="X216" s="881" t="n"/>
      <c r="Y216" s="881" t="n"/>
      <c r="Z216" s="881" t="n"/>
      <c r="AA216" s="881" t="n"/>
      <c r="AB216" s="881" t="n"/>
      <c r="AC216" s="881" t="n"/>
      <c r="AD216" s="881" t="n"/>
      <c r="AE216" s="881" t="n"/>
      <c r="AF216" s="881" t="n"/>
      <c r="AG216" s="881" t="n"/>
      <c r="AH216" s="881" t="n"/>
      <c r="AI216" s="881" t="n"/>
      <c r="AJ216" s="881" t="n"/>
      <c r="AK216" s="881" t="n"/>
      <c r="AL216" s="881" t="n"/>
      <c r="AM216" s="881" t="n"/>
      <c r="AN216" s="881" t="n"/>
      <c r="AO216" s="881" t="n"/>
      <c r="AP216" s="881" t="n"/>
      <c r="AQ216" s="881" t="n"/>
      <c r="AR216" s="881" t="n"/>
      <c r="AS216" s="881" t="n"/>
      <c r="AT216" s="881" t="n"/>
      <c r="AU216" s="881" t="n"/>
      <c r="AV216" s="881" t="n"/>
      <c r="AW216" s="881" t="n"/>
      <c r="AX216" s="881" t="n"/>
      <c r="AY216" s="881" t="n"/>
      <c r="AZ216" s="881" t="n"/>
      <c r="BA216" s="881" t="n"/>
      <c r="BB216" s="881" t="n"/>
      <c r="BC216" s="881" t="n"/>
      <c r="BD216" s="881" t="n"/>
      <c r="BE216" s="881" t="n"/>
      <c r="BF216" s="881" t="n"/>
      <c r="BG216" s="881" t="n"/>
      <c r="BH216" s="881" t="n"/>
      <c r="BI216" s="881" t="n"/>
      <c r="BJ216" s="881" t="n"/>
      <c r="BK216" s="881" t="n"/>
      <c r="BL216" s="881" t="n"/>
      <c r="BM216" s="881" t="n"/>
      <c r="BN216" s="881" t="n"/>
      <c r="BO216" s="881" t="n"/>
      <c r="BP216" s="881" t="n"/>
      <c r="BQ216" s="881" t="n"/>
      <c r="BR216" s="881" t="n"/>
      <c r="BS216" s="881" t="n"/>
      <c r="BT216" s="881" t="n"/>
      <c r="BU216" s="881" t="n"/>
      <c r="BV216" s="881" t="n"/>
      <c r="BW216" s="881" t="n"/>
      <c r="BX216" s="881" t="n"/>
      <c r="BY216" s="881" t="n"/>
      <c r="BZ216" s="881" t="n"/>
      <c r="CA216" s="881" t="n"/>
      <c r="CB216" s="881" t="n"/>
      <c r="CC216" s="881" t="n"/>
      <c r="CD216" s="881" t="n"/>
      <c r="CE216" s="881" t="n"/>
      <c r="CF216" s="881" t="n"/>
      <c r="CG216" s="881" t="n"/>
      <c r="CH216" s="881" t="n"/>
      <c r="CI216" s="881" t="n"/>
      <c r="CJ216" s="881" t="n"/>
      <c r="CK216" s="881" t="n"/>
      <c r="CL216" s="881" t="n"/>
      <c r="CM216" s="881" t="n"/>
      <c r="CN216" s="881" t="n"/>
      <c r="CO216" s="881" t="n"/>
      <c r="CP216" s="881" t="n"/>
      <c r="CQ216" s="881" t="n"/>
      <c r="CR216" s="881" t="n"/>
      <c r="CS216" s="881" t="n"/>
      <c r="CT216" s="881" t="n"/>
      <c r="CU216" s="881" t="n"/>
      <c r="CV216" s="881" t="n"/>
      <c r="CW216" s="881" t="n"/>
      <c r="CX216" s="881" t="n"/>
      <c r="CY216" s="881" t="n"/>
      <c r="CZ216" s="881" t="n"/>
      <c r="DA216" s="881" t="n"/>
      <c r="DB216" s="881" t="n"/>
      <c r="DC216" s="881" t="n"/>
      <c r="DD216" s="881" t="n"/>
      <c r="DE216" s="881" t="n"/>
      <c r="DF216" s="881" t="n"/>
      <c r="DG216" s="881" t="n"/>
      <c r="DH216" s="881" t="n"/>
      <c r="DI216" s="881" t="n"/>
      <c r="DJ216" s="881" t="n"/>
      <c r="DK216" s="881" t="n"/>
      <c r="DL216" s="881" t="n"/>
      <c r="DM216" s="881" t="n"/>
      <c r="DN216" s="882" t="n"/>
    </row>
    <row r="217" ht="13.5" customHeight="1" s="820">
      <c r="A217" s="361" t="n"/>
      <c r="B217" s="367" t="inlineStr">
        <is>
          <t>尺寸位置 (CIR_209_1_D2位置上孔)</t>
        </is>
      </c>
      <c r="C217" s="639" t="n"/>
      <c r="D217" s="639" t="n"/>
      <c r="E217" s="639" t="n"/>
      <c r="F217" s="878" t="n"/>
      <c r="G217" s="22" t="n"/>
      <c r="H217" s="411" t="n">
        <v>0.5</v>
      </c>
      <c r="I217" s="412" t="n">
        <v>-0.5</v>
      </c>
      <c r="J217" s="879" t="n"/>
      <c r="K217" s="320" t="n">
        <v>105.16</v>
      </c>
      <c r="L217" s="22" t="n"/>
      <c r="M217" s="200" t="n"/>
      <c r="N217" s="200" t="n"/>
      <c r="O217" s="235" t="n"/>
      <c r="P217" s="151" t="n"/>
      <c r="Q217" s="145" t="n"/>
      <c r="R217" s="880" t="n"/>
      <c r="S217" s="320" t="n">
        <v>105.16</v>
      </c>
      <c r="T217" s="320" t="n">
        <v>105.135</v>
      </c>
      <c r="U217" s="881" t="n"/>
      <c r="V217" s="881" t="n"/>
      <c r="W217" s="881" t="n"/>
      <c r="X217" s="881" t="n"/>
      <c r="Y217" s="881" t="n"/>
      <c r="Z217" s="881" t="n"/>
      <c r="AA217" s="881" t="n"/>
      <c r="AB217" s="881" t="n"/>
      <c r="AC217" s="881" t="n"/>
      <c r="AD217" s="881" t="n"/>
      <c r="AE217" s="881" t="n"/>
      <c r="AF217" s="881" t="n"/>
      <c r="AG217" s="881" t="n"/>
      <c r="AH217" s="881" t="n"/>
      <c r="AI217" s="881" t="n"/>
      <c r="AJ217" s="881" t="n"/>
      <c r="AK217" s="881" t="n"/>
      <c r="AL217" s="881" t="n"/>
      <c r="AM217" s="881" t="n"/>
      <c r="AN217" s="881" t="n"/>
      <c r="AO217" s="881" t="n"/>
      <c r="AP217" s="881" t="n"/>
      <c r="AQ217" s="881" t="n"/>
      <c r="AR217" s="881" t="n"/>
      <c r="AS217" s="881" t="n"/>
      <c r="AT217" s="881" t="n"/>
      <c r="AU217" s="881" t="n"/>
      <c r="AV217" s="881" t="n"/>
      <c r="AW217" s="881" t="n"/>
      <c r="AX217" s="881" t="n"/>
      <c r="AY217" s="881" t="n"/>
      <c r="AZ217" s="881" t="n"/>
      <c r="BA217" s="881" t="n"/>
      <c r="BB217" s="881" t="n"/>
      <c r="BC217" s="881" t="n"/>
      <c r="BD217" s="881" t="n"/>
      <c r="BE217" s="881" t="n"/>
      <c r="BF217" s="881" t="n"/>
      <c r="BG217" s="881" t="n"/>
      <c r="BH217" s="881" t="n"/>
      <c r="BI217" s="881" t="n"/>
      <c r="BJ217" s="881" t="n"/>
      <c r="BK217" s="881" t="n"/>
      <c r="BL217" s="881" t="n"/>
      <c r="BM217" s="881" t="n"/>
      <c r="BN217" s="881" t="n"/>
      <c r="BO217" s="881" t="n"/>
      <c r="BP217" s="881" t="n"/>
      <c r="BQ217" s="881" t="n"/>
      <c r="BR217" s="881" t="n"/>
      <c r="BS217" s="881" t="n"/>
      <c r="BT217" s="881" t="n"/>
      <c r="BU217" s="881" t="n"/>
      <c r="BV217" s="881" t="n"/>
      <c r="BW217" s="881" t="n"/>
      <c r="BX217" s="881" t="n"/>
      <c r="BY217" s="881" t="n"/>
      <c r="BZ217" s="881" t="n"/>
      <c r="CA217" s="881" t="n"/>
      <c r="CB217" s="881" t="n"/>
      <c r="CC217" s="881" t="n"/>
      <c r="CD217" s="881" t="n"/>
      <c r="CE217" s="881" t="n"/>
      <c r="CF217" s="881" t="n"/>
      <c r="CG217" s="881" t="n"/>
      <c r="CH217" s="881" t="n"/>
      <c r="CI217" s="881" t="n"/>
      <c r="CJ217" s="881" t="n"/>
      <c r="CK217" s="881" t="n"/>
      <c r="CL217" s="881" t="n"/>
      <c r="CM217" s="881" t="n"/>
      <c r="CN217" s="881" t="n"/>
      <c r="CO217" s="881" t="n"/>
      <c r="CP217" s="881" t="n"/>
      <c r="CQ217" s="881" t="n"/>
      <c r="CR217" s="881" t="n"/>
      <c r="CS217" s="881" t="n"/>
      <c r="CT217" s="881" t="n"/>
      <c r="CU217" s="881" t="n"/>
      <c r="CV217" s="881" t="n"/>
      <c r="CW217" s="881" t="n"/>
      <c r="CX217" s="881" t="n"/>
      <c r="CY217" s="881" t="n"/>
      <c r="CZ217" s="881" t="n"/>
      <c r="DA217" s="881" t="n"/>
      <c r="DB217" s="881" t="n"/>
      <c r="DC217" s="881" t="n"/>
      <c r="DD217" s="881" t="n"/>
      <c r="DE217" s="881" t="n"/>
      <c r="DF217" s="881" t="n"/>
      <c r="DG217" s="881" t="n"/>
      <c r="DH217" s="881" t="n"/>
      <c r="DI217" s="881" t="n"/>
      <c r="DJ217" s="881" t="n"/>
      <c r="DK217" s="881" t="n"/>
      <c r="DL217" s="881" t="n"/>
      <c r="DM217" s="881" t="n"/>
      <c r="DN217" s="882" t="n"/>
    </row>
    <row r="218" ht="13.5" customHeight="1" s="820">
      <c r="A218" s="361" t="n">
        <v>210</v>
      </c>
      <c r="B218" s="334" t="inlineStr">
        <is>
          <t>210.EGR VLV装配孔 Y=</t>
        </is>
      </c>
      <c r="C218" s="639" t="n">
        <v>0</v>
      </c>
      <c r="D218" s="639" t="inlineStr">
        <is>
          <t>Y</t>
        </is>
      </c>
      <c r="E218" s="639" t="inlineStr">
        <is>
          <t>軸間</t>
        </is>
      </c>
      <c r="F218" s="878" t="n">
        <v>177</v>
      </c>
      <c r="G218" s="22" t="n"/>
      <c r="H218" s="411" t="n">
        <v>0.3</v>
      </c>
      <c r="I218" s="412" t="n">
        <v>-0.3</v>
      </c>
      <c r="J218" s="879" t="n">
        <v>177</v>
      </c>
      <c r="K218" s="320" t="n">
        <v>176.806</v>
      </c>
      <c r="L218" s="22">
        <f>IF(G218=0,"",IF(J$8=J$7,IF(F218&gt;0,IF(C218=1,G218-ROUND(J218-K218,2),G218-ROUND(K218-J218,2)),IF(C218=1,G218-ROUND(K218-J218,2),G218-ROUND(J218-K218,2))),IF(J$8&lt;&gt;J$7,IF(F218&gt;0,IF(C218=1,ROUND(K218-J218,2),ROUND(J218-K218,2)),IF(C218=1,ROUND(J218-K218,2),ROUND(K218-J218,2))))))</f>
        <v/>
      </c>
      <c r="M218" s="200">
        <f>IF(COUNTBLANK(F218)=1,"",IF(C218=0,ROUND(K218-J218,2),IF(C218=1,IF(F218&gt;0,ROUND(K218-J218,2),ROUND(J218-K218,2)),IF(C218=2,IF(F218&gt;0,ROUND(J218-K218,2),ROUND(K218-J218,2))))))</f>
        <v/>
      </c>
      <c r="N218" s="200" t="n">
        <v>-0.25</v>
      </c>
      <c r="O218" s="235">
        <f>IF(AND(H218&gt;=M218,M218&gt;=I218),"OK","NG")</f>
        <v/>
      </c>
      <c r="P218" s="151" t="n"/>
      <c r="Q218" s="145" t="n">
        <v>210</v>
      </c>
      <c r="R218" s="880">
        <f>IF(C218=0,F218,IF(F218&gt;0,IF(C218=1,F218+G218,F218-G218),IF(C218=1,F218-G218,F218+G218)))</f>
        <v/>
      </c>
      <c r="S218" s="320" t="n">
        <v>176.806</v>
      </c>
      <c r="T218" s="320" t="n">
        <v>176.754</v>
      </c>
      <c r="U218" s="881" t="n"/>
      <c r="V218" s="881" t="n"/>
      <c r="W218" s="881" t="n"/>
      <c r="X218" s="881" t="n"/>
      <c r="Y218" s="881" t="n"/>
      <c r="Z218" s="881" t="n"/>
      <c r="AA218" s="881" t="n"/>
      <c r="AB218" s="881" t="n"/>
      <c r="AC218" s="881" t="n"/>
      <c r="AD218" s="881" t="n"/>
      <c r="AE218" s="881" t="n"/>
      <c r="AF218" s="881" t="n"/>
      <c r="AG218" s="881" t="n"/>
      <c r="AH218" s="881" t="n"/>
      <c r="AI218" s="881" t="n"/>
      <c r="AJ218" s="881" t="n"/>
      <c r="AK218" s="881" t="n"/>
      <c r="AL218" s="881" t="n"/>
      <c r="AM218" s="881" t="n"/>
      <c r="AN218" s="881" t="n"/>
      <c r="AO218" s="881" t="n"/>
      <c r="AP218" s="881" t="n"/>
      <c r="AQ218" s="881" t="n"/>
      <c r="AR218" s="881" t="n"/>
      <c r="AS218" s="881" t="n"/>
      <c r="AT218" s="881" t="n"/>
      <c r="AU218" s="881" t="n"/>
      <c r="AV218" s="881" t="n"/>
      <c r="AW218" s="881" t="n"/>
      <c r="AX218" s="881" t="n"/>
      <c r="AY218" s="881" t="n"/>
      <c r="AZ218" s="881" t="n"/>
      <c r="BA218" s="881" t="n"/>
      <c r="BB218" s="881" t="n"/>
      <c r="BC218" s="881" t="n"/>
      <c r="BD218" s="881" t="n"/>
      <c r="BE218" s="881" t="n"/>
      <c r="BF218" s="881" t="n"/>
      <c r="BG218" s="881" t="n"/>
      <c r="BH218" s="881" t="n"/>
      <c r="BI218" s="881" t="n"/>
      <c r="BJ218" s="881" t="n"/>
      <c r="BK218" s="881" t="n"/>
      <c r="BL218" s="881" t="n"/>
      <c r="BM218" s="881" t="n"/>
      <c r="BN218" s="881" t="n"/>
      <c r="BO218" s="881" t="n"/>
      <c r="BP218" s="881" t="n"/>
      <c r="BQ218" s="881" t="n"/>
      <c r="BR218" s="881" t="n"/>
      <c r="BS218" s="881" t="n"/>
      <c r="BT218" s="881" t="n"/>
      <c r="BU218" s="881" t="n"/>
      <c r="BV218" s="881" t="n"/>
      <c r="BW218" s="881" t="n"/>
      <c r="BX218" s="881" t="n"/>
      <c r="BY218" s="881" t="n"/>
      <c r="BZ218" s="881" t="n"/>
      <c r="CA218" s="881" t="n"/>
      <c r="CB218" s="881" t="n"/>
      <c r="CC218" s="881" t="n"/>
      <c r="CD218" s="881" t="n"/>
      <c r="CE218" s="881" t="n"/>
      <c r="CF218" s="881" t="n"/>
      <c r="CG218" s="881" t="n"/>
      <c r="CH218" s="881" t="n"/>
      <c r="CI218" s="881" t="n"/>
      <c r="CJ218" s="881" t="n"/>
      <c r="CK218" s="881" t="n"/>
      <c r="CL218" s="881" t="n"/>
      <c r="CM218" s="881" t="n"/>
      <c r="CN218" s="881" t="n"/>
      <c r="CO218" s="881" t="n"/>
      <c r="CP218" s="881" t="n"/>
      <c r="CQ218" s="881" t="n"/>
      <c r="CR218" s="881" t="n"/>
      <c r="CS218" s="881" t="n"/>
      <c r="CT218" s="881" t="n"/>
      <c r="CU218" s="881" t="n"/>
      <c r="CV218" s="881" t="n"/>
      <c r="CW218" s="881" t="n"/>
      <c r="CX218" s="881" t="n"/>
      <c r="CY218" s="881" t="n"/>
      <c r="CZ218" s="881" t="n"/>
      <c r="DA218" s="881" t="n"/>
      <c r="DB218" s="881" t="n"/>
      <c r="DC218" s="881" t="n"/>
      <c r="DD218" s="881" t="n"/>
      <c r="DE218" s="881" t="n"/>
      <c r="DF218" s="881" t="n"/>
      <c r="DG218" s="881" t="n"/>
      <c r="DH218" s="881" t="n"/>
      <c r="DI218" s="881" t="n"/>
      <c r="DJ218" s="881" t="n"/>
      <c r="DK218" s="881" t="n"/>
      <c r="DL218" s="881" t="n"/>
      <c r="DM218" s="881" t="n"/>
      <c r="DN218" s="882" t="n"/>
    </row>
    <row r="219" ht="13.5" customHeight="1" s="820">
      <c r="A219" s="361" t="n">
        <v>210</v>
      </c>
      <c r="B219" s="334" t="inlineStr">
        <is>
          <t>210.EGR VLV装配孔 Z=</t>
        </is>
      </c>
      <c r="C219" s="639" t="n">
        <v>0</v>
      </c>
      <c r="D219" s="639" t="inlineStr">
        <is>
          <t>Z</t>
        </is>
      </c>
      <c r="E219" s="639" t="inlineStr">
        <is>
          <t>軸間</t>
        </is>
      </c>
      <c r="F219" s="878" t="n">
        <v>193.3</v>
      </c>
      <c r="G219" s="22" t="n"/>
      <c r="H219" s="411" t="n">
        <v>0.3</v>
      </c>
      <c r="I219" s="412" t="n">
        <v>-0.3</v>
      </c>
      <c r="J219" s="879" t="n">
        <v>193.3</v>
      </c>
      <c r="K219" s="320" t="n">
        <v>193.595</v>
      </c>
      <c r="L219" s="22">
        <f>IF(G219=0,"",IF(J$8=J$7,IF(F219&gt;0,IF(C219=1,G219-ROUND(J219-K219,2),G219-ROUND(K219-J219,2)),IF(C219=1,G219-ROUND(K219-J219,2),G219-ROUND(J219-K219,2))),IF(J$8&lt;&gt;J$7,IF(F219&gt;0,IF(C219=1,ROUND(K219-J219,2),ROUND(J219-K219,2)),IF(C219=1,ROUND(J219-K219,2),ROUND(K219-J219,2))))))</f>
        <v/>
      </c>
      <c r="M219" s="200">
        <f>IF(COUNTBLANK(F219)=1,"",IF(C219=0,ROUND(K219-J219,2),IF(C219=1,IF(F219&gt;0,ROUND(K219-J219,2),ROUND(J219-K219,2)),IF(C219=2,IF(F219&gt;0,ROUND(J219-K219,2),ROUND(K219-J219,2))))))</f>
        <v/>
      </c>
      <c r="N219" s="200" t="n">
        <v>0.27</v>
      </c>
      <c r="O219" s="235">
        <f>IF(AND(H219&gt;=M219,M219&gt;=I219),"OK","NG")</f>
        <v/>
      </c>
      <c r="P219" s="151" t="n"/>
      <c r="Q219" s="145" t="n">
        <v>210</v>
      </c>
      <c r="R219" s="880">
        <f>IF(C219=0,F219,IF(F219&gt;0,IF(C219=1,F219+G219,F219-G219),IF(C219=1,F219-G219,F219+G219)))</f>
        <v/>
      </c>
      <c r="S219" s="320" t="n">
        <v>193.595</v>
      </c>
      <c r="T219" s="320" t="n">
        <v>193.574</v>
      </c>
      <c r="U219" s="881" t="n"/>
      <c r="V219" s="881" t="n"/>
      <c r="W219" s="881" t="n"/>
      <c r="X219" s="881" t="n"/>
      <c r="Y219" s="881" t="n"/>
      <c r="Z219" s="881" t="n"/>
      <c r="AA219" s="881" t="n"/>
      <c r="AB219" s="881" t="n"/>
      <c r="AC219" s="881" t="n"/>
      <c r="AD219" s="881" t="n"/>
      <c r="AE219" s="881" t="n"/>
      <c r="AF219" s="881" t="n"/>
      <c r="AG219" s="881" t="n"/>
      <c r="AH219" s="881" t="n"/>
      <c r="AI219" s="881" t="n"/>
      <c r="AJ219" s="881" t="n"/>
      <c r="AK219" s="881" t="n"/>
      <c r="AL219" s="881" t="n"/>
      <c r="AM219" s="881" t="n"/>
      <c r="AN219" s="881" t="n"/>
      <c r="AO219" s="881" t="n"/>
      <c r="AP219" s="881" t="n"/>
      <c r="AQ219" s="881" t="n"/>
      <c r="AR219" s="881" t="n"/>
      <c r="AS219" s="881" t="n"/>
      <c r="AT219" s="881" t="n"/>
      <c r="AU219" s="881" t="n"/>
      <c r="AV219" s="881" t="n"/>
      <c r="AW219" s="881" t="n"/>
      <c r="AX219" s="881" t="n"/>
      <c r="AY219" s="881" t="n"/>
      <c r="AZ219" s="881" t="n"/>
      <c r="BA219" s="881" t="n"/>
      <c r="BB219" s="881" t="n"/>
      <c r="BC219" s="881" t="n"/>
      <c r="BD219" s="881" t="n"/>
      <c r="BE219" s="881" t="n"/>
      <c r="BF219" s="881" t="n"/>
      <c r="BG219" s="881" t="n"/>
      <c r="BH219" s="881" t="n"/>
      <c r="BI219" s="881" t="n"/>
      <c r="BJ219" s="881" t="n"/>
      <c r="BK219" s="881" t="n"/>
      <c r="BL219" s="881" t="n"/>
      <c r="BM219" s="881" t="n"/>
      <c r="BN219" s="881" t="n"/>
      <c r="BO219" s="881" t="n"/>
      <c r="BP219" s="881" t="n"/>
      <c r="BQ219" s="881" t="n"/>
      <c r="BR219" s="881" t="n"/>
      <c r="BS219" s="881" t="n"/>
      <c r="BT219" s="881" t="n"/>
      <c r="BU219" s="881" t="n"/>
      <c r="BV219" s="881" t="n"/>
      <c r="BW219" s="881" t="n"/>
      <c r="BX219" s="881" t="n"/>
      <c r="BY219" s="881" t="n"/>
      <c r="BZ219" s="881" t="n"/>
      <c r="CA219" s="881" t="n"/>
      <c r="CB219" s="881" t="n"/>
      <c r="CC219" s="881" t="n"/>
      <c r="CD219" s="881" t="n"/>
      <c r="CE219" s="881" t="n"/>
      <c r="CF219" s="881" t="n"/>
      <c r="CG219" s="881" t="n"/>
      <c r="CH219" s="881" t="n"/>
      <c r="CI219" s="881" t="n"/>
      <c r="CJ219" s="881" t="n"/>
      <c r="CK219" s="881" t="n"/>
      <c r="CL219" s="881" t="n"/>
      <c r="CM219" s="881" t="n"/>
      <c r="CN219" s="881" t="n"/>
      <c r="CO219" s="881" t="n"/>
      <c r="CP219" s="881" t="n"/>
      <c r="CQ219" s="881" t="n"/>
      <c r="CR219" s="881" t="n"/>
      <c r="CS219" s="881" t="n"/>
      <c r="CT219" s="881" t="n"/>
      <c r="CU219" s="881" t="n"/>
      <c r="CV219" s="881" t="n"/>
      <c r="CW219" s="881" t="n"/>
      <c r="CX219" s="881" t="n"/>
      <c r="CY219" s="881" t="n"/>
      <c r="CZ219" s="881" t="n"/>
      <c r="DA219" s="881" t="n"/>
      <c r="DB219" s="881" t="n"/>
      <c r="DC219" s="881" t="n"/>
      <c r="DD219" s="881" t="n"/>
      <c r="DE219" s="881" t="n"/>
      <c r="DF219" s="881" t="n"/>
      <c r="DG219" s="881" t="n"/>
      <c r="DH219" s="881" t="n"/>
      <c r="DI219" s="881" t="n"/>
      <c r="DJ219" s="881" t="n"/>
      <c r="DK219" s="881" t="n"/>
      <c r="DL219" s="881" t="n"/>
      <c r="DM219" s="881" t="n"/>
      <c r="DN219" s="882" t="n"/>
    </row>
    <row r="220" ht="13.5" customHeight="1" s="820">
      <c r="A220" s="361" t="n"/>
      <c r="B220" s="367" t="inlineStr">
        <is>
          <t>尺寸位置 (CIR_210_1_D1位置孔)</t>
        </is>
      </c>
      <c r="C220" s="639" t="n"/>
      <c r="D220" s="639" t="n"/>
      <c r="E220" s="639" t="n"/>
      <c r="F220" s="878" t="n"/>
      <c r="G220" s="22" t="n"/>
      <c r="H220" s="411" t="n">
        <v>0.5</v>
      </c>
      <c r="I220" s="412" t="n">
        <v>-0.5</v>
      </c>
      <c r="J220" s="879" t="n"/>
      <c r="K220" s="320" t="n">
        <v>176.711</v>
      </c>
      <c r="L220" s="22" t="n"/>
      <c r="M220" s="200" t="n"/>
      <c r="N220" s="200" t="n"/>
      <c r="O220" s="235" t="n"/>
      <c r="P220" s="151" t="n"/>
      <c r="Q220" s="145" t="n"/>
      <c r="R220" s="880" t="n"/>
      <c r="S220" s="320" t="n">
        <v>176.711</v>
      </c>
      <c r="T220" s="320" t="n">
        <v>176.705</v>
      </c>
      <c r="U220" s="881" t="n"/>
      <c r="V220" s="881" t="n"/>
      <c r="W220" s="881" t="n"/>
      <c r="X220" s="881" t="n"/>
      <c r="Y220" s="881" t="n"/>
      <c r="Z220" s="881" t="n"/>
      <c r="AA220" s="881" t="n"/>
      <c r="AB220" s="881" t="n"/>
      <c r="AC220" s="881" t="n"/>
      <c r="AD220" s="881" t="n"/>
      <c r="AE220" s="881" t="n"/>
      <c r="AF220" s="881" t="n"/>
      <c r="AG220" s="881" t="n"/>
      <c r="AH220" s="881" t="n"/>
      <c r="AI220" s="881" t="n"/>
      <c r="AJ220" s="881" t="n"/>
      <c r="AK220" s="881" t="n"/>
      <c r="AL220" s="881" t="n"/>
      <c r="AM220" s="881" t="n"/>
      <c r="AN220" s="881" t="n"/>
      <c r="AO220" s="881" t="n"/>
      <c r="AP220" s="881" t="n"/>
      <c r="AQ220" s="881" t="n"/>
      <c r="AR220" s="881" t="n"/>
      <c r="AS220" s="881" t="n"/>
      <c r="AT220" s="881" t="n"/>
      <c r="AU220" s="881" t="n"/>
      <c r="AV220" s="881" t="n"/>
      <c r="AW220" s="881" t="n"/>
      <c r="AX220" s="881" t="n"/>
      <c r="AY220" s="881" t="n"/>
      <c r="AZ220" s="881" t="n"/>
      <c r="BA220" s="881" t="n"/>
      <c r="BB220" s="881" t="n"/>
      <c r="BC220" s="881" t="n"/>
      <c r="BD220" s="881" t="n"/>
      <c r="BE220" s="881" t="n"/>
      <c r="BF220" s="881" t="n"/>
      <c r="BG220" s="881" t="n"/>
      <c r="BH220" s="881" t="n"/>
      <c r="BI220" s="881" t="n"/>
      <c r="BJ220" s="881" t="n"/>
      <c r="BK220" s="881" t="n"/>
      <c r="BL220" s="881" t="n"/>
      <c r="BM220" s="881" t="n"/>
      <c r="BN220" s="881" t="n"/>
      <c r="BO220" s="881" t="n"/>
      <c r="BP220" s="881" t="n"/>
      <c r="BQ220" s="881" t="n"/>
      <c r="BR220" s="881" t="n"/>
      <c r="BS220" s="881" t="n"/>
      <c r="BT220" s="881" t="n"/>
      <c r="BU220" s="881" t="n"/>
      <c r="BV220" s="881" t="n"/>
      <c r="BW220" s="881" t="n"/>
      <c r="BX220" s="881" t="n"/>
      <c r="BY220" s="881" t="n"/>
      <c r="BZ220" s="881" t="n"/>
      <c r="CA220" s="881" t="n"/>
      <c r="CB220" s="881" t="n"/>
      <c r="CC220" s="881" t="n"/>
      <c r="CD220" s="881" t="n"/>
      <c r="CE220" s="881" t="n"/>
      <c r="CF220" s="881" t="n"/>
      <c r="CG220" s="881" t="n"/>
      <c r="CH220" s="881" t="n"/>
      <c r="CI220" s="881" t="n"/>
      <c r="CJ220" s="881" t="n"/>
      <c r="CK220" s="881" t="n"/>
      <c r="CL220" s="881" t="n"/>
      <c r="CM220" s="881" t="n"/>
      <c r="CN220" s="881" t="n"/>
      <c r="CO220" s="881" t="n"/>
      <c r="CP220" s="881" t="n"/>
      <c r="CQ220" s="881" t="n"/>
      <c r="CR220" s="881" t="n"/>
      <c r="CS220" s="881" t="n"/>
      <c r="CT220" s="881" t="n"/>
      <c r="CU220" s="881" t="n"/>
      <c r="CV220" s="881" t="n"/>
      <c r="CW220" s="881" t="n"/>
      <c r="CX220" s="881" t="n"/>
      <c r="CY220" s="881" t="n"/>
      <c r="CZ220" s="881" t="n"/>
      <c r="DA220" s="881" t="n"/>
      <c r="DB220" s="881" t="n"/>
      <c r="DC220" s="881" t="n"/>
      <c r="DD220" s="881" t="n"/>
      <c r="DE220" s="881" t="n"/>
      <c r="DF220" s="881" t="n"/>
      <c r="DG220" s="881" t="n"/>
      <c r="DH220" s="881" t="n"/>
      <c r="DI220" s="881" t="n"/>
      <c r="DJ220" s="881" t="n"/>
      <c r="DK220" s="881" t="n"/>
      <c r="DL220" s="881" t="n"/>
      <c r="DM220" s="881" t="n"/>
      <c r="DN220" s="882" t="n"/>
    </row>
    <row r="221" ht="13.5" customHeight="1" s="820">
      <c r="A221" s="361" t="n"/>
      <c r="B221" s="367" t="inlineStr">
        <is>
          <t>尺寸位置 (CIR_210_1_D1位置孔)</t>
        </is>
      </c>
      <c r="C221" s="639" t="n"/>
      <c r="D221" s="639" t="n"/>
      <c r="E221" s="639" t="n"/>
      <c r="F221" s="878" t="n"/>
      <c r="G221" s="22" t="n"/>
      <c r="H221" s="411" t="n">
        <v>0.5</v>
      </c>
      <c r="I221" s="412" t="n">
        <v>-0.5</v>
      </c>
      <c r="J221" s="879" t="n"/>
      <c r="K221" s="320" t="n">
        <v>193.591</v>
      </c>
      <c r="L221" s="22" t="n"/>
      <c r="M221" s="200" t="n"/>
      <c r="N221" s="200" t="n"/>
      <c r="O221" s="235" t="n"/>
      <c r="P221" s="151" t="n"/>
      <c r="Q221" s="145" t="n"/>
      <c r="R221" s="880" t="n"/>
      <c r="S221" s="320" t="n">
        <v>193.591</v>
      </c>
      <c r="T221" s="320" t="n">
        <v>193.562</v>
      </c>
      <c r="U221" s="881" t="n"/>
      <c r="V221" s="881" t="n"/>
      <c r="W221" s="881" t="n"/>
      <c r="X221" s="881" t="n"/>
      <c r="Y221" s="881" t="n"/>
      <c r="Z221" s="881" t="n"/>
      <c r="AA221" s="881" t="n"/>
      <c r="AB221" s="881" t="n"/>
      <c r="AC221" s="881" t="n"/>
      <c r="AD221" s="881" t="n"/>
      <c r="AE221" s="881" t="n"/>
      <c r="AF221" s="881" t="n"/>
      <c r="AG221" s="881" t="n"/>
      <c r="AH221" s="881" t="n"/>
      <c r="AI221" s="881" t="n"/>
      <c r="AJ221" s="881" t="n"/>
      <c r="AK221" s="881" t="n"/>
      <c r="AL221" s="881" t="n"/>
      <c r="AM221" s="881" t="n"/>
      <c r="AN221" s="881" t="n"/>
      <c r="AO221" s="881" t="n"/>
      <c r="AP221" s="881" t="n"/>
      <c r="AQ221" s="881" t="n"/>
      <c r="AR221" s="881" t="n"/>
      <c r="AS221" s="881" t="n"/>
      <c r="AT221" s="881" t="n"/>
      <c r="AU221" s="881" t="n"/>
      <c r="AV221" s="881" t="n"/>
      <c r="AW221" s="881" t="n"/>
      <c r="AX221" s="881" t="n"/>
      <c r="AY221" s="881" t="n"/>
      <c r="AZ221" s="881" t="n"/>
      <c r="BA221" s="881" t="n"/>
      <c r="BB221" s="881" t="n"/>
      <c r="BC221" s="881" t="n"/>
      <c r="BD221" s="881" t="n"/>
      <c r="BE221" s="881" t="n"/>
      <c r="BF221" s="881" t="n"/>
      <c r="BG221" s="881" t="n"/>
      <c r="BH221" s="881" t="n"/>
      <c r="BI221" s="881" t="n"/>
      <c r="BJ221" s="881" t="n"/>
      <c r="BK221" s="881" t="n"/>
      <c r="BL221" s="881" t="n"/>
      <c r="BM221" s="881" t="n"/>
      <c r="BN221" s="881" t="n"/>
      <c r="BO221" s="881" t="n"/>
      <c r="BP221" s="881" t="n"/>
      <c r="BQ221" s="881" t="n"/>
      <c r="BR221" s="881" t="n"/>
      <c r="BS221" s="881" t="n"/>
      <c r="BT221" s="881" t="n"/>
      <c r="BU221" s="881" t="n"/>
      <c r="BV221" s="881" t="n"/>
      <c r="BW221" s="881" t="n"/>
      <c r="BX221" s="881" t="n"/>
      <c r="BY221" s="881" t="n"/>
      <c r="BZ221" s="881" t="n"/>
      <c r="CA221" s="881" t="n"/>
      <c r="CB221" s="881" t="n"/>
      <c r="CC221" s="881" t="n"/>
      <c r="CD221" s="881" t="n"/>
      <c r="CE221" s="881" t="n"/>
      <c r="CF221" s="881" t="n"/>
      <c r="CG221" s="881" t="n"/>
      <c r="CH221" s="881" t="n"/>
      <c r="CI221" s="881" t="n"/>
      <c r="CJ221" s="881" t="n"/>
      <c r="CK221" s="881" t="n"/>
      <c r="CL221" s="881" t="n"/>
      <c r="CM221" s="881" t="n"/>
      <c r="CN221" s="881" t="n"/>
      <c r="CO221" s="881" t="n"/>
      <c r="CP221" s="881" t="n"/>
      <c r="CQ221" s="881" t="n"/>
      <c r="CR221" s="881" t="n"/>
      <c r="CS221" s="881" t="n"/>
      <c r="CT221" s="881" t="n"/>
      <c r="CU221" s="881" t="n"/>
      <c r="CV221" s="881" t="n"/>
      <c r="CW221" s="881" t="n"/>
      <c r="CX221" s="881" t="n"/>
      <c r="CY221" s="881" t="n"/>
      <c r="CZ221" s="881" t="n"/>
      <c r="DA221" s="881" t="n"/>
      <c r="DB221" s="881" t="n"/>
      <c r="DC221" s="881" t="n"/>
      <c r="DD221" s="881" t="n"/>
      <c r="DE221" s="881" t="n"/>
      <c r="DF221" s="881" t="n"/>
      <c r="DG221" s="881" t="n"/>
      <c r="DH221" s="881" t="n"/>
      <c r="DI221" s="881" t="n"/>
      <c r="DJ221" s="881" t="n"/>
      <c r="DK221" s="881" t="n"/>
      <c r="DL221" s="881" t="n"/>
      <c r="DM221" s="881" t="n"/>
      <c r="DN221" s="882" t="n"/>
    </row>
    <row r="222" ht="13.5" customHeight="1" s="820">
      <c r="A222" s="361" t="n">
        <v>251</v>
      </c>
      <c r="B222" s="332" t="inlineStr">
        <is>
          <t>251.CAT支架装配孔 X=</t>
        </is>
      </c>
      <c r="C222" s="639" t="n">
        <v>1</v>
      </c>
      <c r="D222" s="639" t="inlineStr">
        <is>
          <t>X</t>
        </is>
      </c>
      <c r="E222" s="639" t="inlineStr">
        <is>
          <t>端面</t>
        </is>
      </c>
      <c r="F222" s="878" t="n">
        <v>-131</v>
      </c>
      <c r="G222" s="22" t="n">
        <v>1</v>
      </c>
      <c r="H222" s="411" t="n">
        <v>0.3</v>
      </c>
      <c r="I222" s="412" t="n">
        <v>-0.5</v>
      </c>
      <c r="J222" s="879" t="n">
        <v>-132</v>
      </c>
      <c r="K222" s="320" t="n">
        <v>-132.529</v>
      </c>
      <c r="L222" s="22">
        <f>IF(G222=0,"",IF(J$8=J$7,IF(F222&gt;0,IF(C222=1,G222-ROUND(J222-K222,2),G222-ROUND(K222-J222,2)),IF(C222=1,G222-ROUND(K222-J222,2),G222-ROUND(J222-K222,2))),IF(J$8&lt;&gt;J$7,IF(F222&gt;0,IF(C222=1,ROUND(K222-J222,2),ROUND(J222-K222,2)),IF(C222=1,ROUND(J222-K222,2),ROUND(K222-J222,2))))))</f>
        <v/>
      </c>
      <c r="M222" s="200">
        <f>IF(COUNTBLANK(F222)=1,"",IF(C222=0,ROUND(K222-J222,2),IF(C222=1,IF(F222&gt;0,ROUND(J222-K222,2),ROUND(K222-J222,2)),IF(C222=2,IF(F222&gt;0,ROUND(J222-K222,2),ROUND(K222-J222,2))))))</f>
        <v/>
      </c>
      <c r="N222" s="200" t="n">
        <v>-0.53</v>
      </c>
      <c r="O222" s="235">
        <f>IF(AND(H222&gt;=M222,M222&gt;=I222),"OK","NG")</f>
        <v/>
      </c>
      <c r="P222" s="151" t="n"/>
      <c r="Q222" s="145" t="n">
        <v>251</v>
      </c>
      <c r="R222" s="880">
        <f>IF(C222=0,F222,IF(F222&gt;0,IF(C222=1,F222+G222,F222-G222),IF(C222=1,F222-G222,F222+G222)))</f>
        <v/>
      </c>
      <c r="S222" s="320" t="n">
        <v>-132.529</v>
      </c>
      <c r="T222" s="320" t="n">
        <v>-132.533</v>
      </c>
      <c r="U222" s="881" t="n"/>
      <c r="V222" s="881" t="n"/>
      <c r="W222" s="881" t="n"/>
      <c r="X222" s="881" t="n"/>
      <c r="Y222" s="881" t="n"/>
      <c r="Z222" s="881" t="n"/>
      <c r="AA222" s="881" t="n"/>
      <c r="AB222" s="881" t="n"/>
      <c r="AC222" s="881" t="n"/>
      <c r="AD222" s="881" t="n"/>
      <c r="AE222" s="881" t="n"/>
      <c r="AF222" s="881" t="n"/>
      <c r="AG222" s="881" t="n"/>
      <c r="AH222" s="881" t="n"/>
      <c r="AI222" s="881" t="n"/>
      <c r="AJ222" s="881" t="n"/>
      <c r="AK222" s="881" t="n"/>
      <c r="AL222" s="881" t="n"/>
      <c r="AM222" s="881" t="n"/>
      <c r="AN222" s="881" t="n"/>
      <c r="AO222" s="881" t="n"/>
      <c r="AP222" s="881" t="n"/>
      <c r="AQ222" s="881" t="n"/>
      <c r="AR222" s="881" t="n"/>
      <c r="AS222" s="881" t="n"/>
      <c r="AT222" s="881" t="n"/>
      <c r="AU222" s="881" t="n"/>
      <c r="AV222" s="881" t="n"/>
      <c r="AW222" s="881" t="n"/>
      <c r="AX222" s="881" t="n"/>
      <c r="AY222" s="881" t="n"/>
      <c r="AZ222" s="881" t="n"/>
      <c r="BA222" s="881" t="n"/>
      <c r="BB222" s="881" t="n"/>
      <c r="BC222" s="881" t="n"/>
      <c r="BD222" s="881" t="n"/>
      <c r="BE222" s="881" t="n"/>
      <c r="BF222" s="881" t="n"/>
      <c r="BG222" s="881" t="n"/>
      <c r="BH222" s="881" t="n"/>
      <c r="BI222" s="881" t="n"/>
      <c r="BJ222" s="881" t="n"/>
      <c r="BK222" s="881" t="n"/>
      <c r="BL222" s="881" t="n"/>
      <c r="BM222" s="881" t="n"/>
      <c r="BN222" s="881" t="n"/>
      <c r="BO222" s="881" t="n"/>
      <c r="BP222" s="881" t="n"/>
      <c r="BQ222" s="881" t="n"/>
      <c r="BR222" s="881" t="n"/>
      <c r="BS222" s="881" t="n"/>
      <c r="BT222" s="881" t="n"/>
      <c r="BU222" s="881" t="n"/>
      <c r="BV222" s="881" t="n"/>
      <c r="BW222" s="881" t="n"/>
      <c r="BX222" s="881" t="n"/>
      <c r="BY222" s="881" t="n"/>
      <c r="BZ222" s="881" t="n"/>
      <c r="CA222" s="881" t="n"/>
      <c r="CB222" s="881" t="n"/>
      <c r="CC222" s="881" t="n"/>
      <c r="CD222" s="881" t="n"/>
      <c r="CE222" s="881" t="n"/>
      <c r="CF222" s="881" t="n"/>
      <c r="CG222" s="881" t="n"/>
      <c r="CH222" s="881" t="n"/>
      <c r="CI222" s="881" t="n"/>
      <c r="CJ222" s="881" t="n"/>
      <c r="CK222" s="881" t="n"/>
      <c r="CL222" s="881" t="n"/>
      <c r="CM222" s="881" t="n"/>
      <c r="CN222" s="881" t="n"/>
      <c r="CO222" s="881" t="n"/>
      <c r="CP222" s="881" t="n"/>
      <c r="CQ222" s="881" t="n"/>
      <c r="CR222" s="881" t="n"/>
      <c r="CS222" s="881" t="n"/>
      <c r="CT222" s="881" t="n"/>
      <c r="CU222" s="881" t="n"/>
      <c r="CV222" s="881" t="n"/>
      <c r="CW222" s="881" t="n"/>
      <c r="CX222" s="881" t="n"/>
      <c r="CY222" s="881" t="n"/>
      <c r="CZ222" s="881" t="n"/>
      <c r="DA222" s="881" t="n"/>
      <c r="DB222" s="881" t="n"/>
      <c r="DC222" s="881" t="n"/>
      <c r="DD222" s="881" t="n"/>
      <c r="DE222" s="881" t="n"/>
      <c r="DF222" s="881" t="n"/>
      <c r="DG222" s="881" t="n"/>
      <c r="DH222" s="881" t="n"/>
      <c r="DI222" s="881" t="n"/>
      <c r="DJ222" s="881" t="n"/>
      <c r="DK222" s="881" t="n"/>
      <c r="DL222" s="881" t="n"/>
      <c r="DM222" s="881" t="n"/>
      <c r="DN222" s="882" t="n"/>
    </row>
    <row r="223" ht="13.5" customHeight="1" s="820">
      <c r="A223" s="361" t="n">
        <v>252</v>
      </c>
      <c r="B223" s="332" t="inlineStr">
        <is>
          <t>252.AE搬送定位凸台 X=</t>
        </is>
      </c>
      <c r="C223" s="639" t="n">
        <v>1</v>
      </c>
      <c r="D223" s="639" t="inlineStr">
        <is>
          <t>X</t>
        </is>
      </c>
      <c r="E223" s="639" t="inlineStr">
        <is>
          <t>端面</t>
        </is>
      </c>
      <c r="F223" s="878" t="n">
        <v>-107</v>
      </c>
      <c r="G223" s="22" t="n">
        <v>1</v>
      </c>
      <c r="H223" s="411" t="n">
        <v>0.3</v>
      </c>
      <c r="I223" s="412" t="n">
        <v>-0.5</v>
      </c>
      <c r="J223" s="879" t="n">
        <v>-108</v>
      </c>
      <c r="K223" s="320" t="n">
        <v>-108.099</v>
      </c>
      <c r="L223" s="22">
        <f>IF(G223=0,"",IF(J$8=J$7,IF(F223&gt;0,IF(C223=1,G223-ROUND(J223-K223,2),G223-ROUND(K223-J223,2)),IF(C223=1,G223-ROUND(K223-J223,2),G223-ROUND(J223-K223,2))),IF(J$8&lt;&gt;J$7,IF(F223&gt;0,IF(C223=1,ROUND(K223-J223,2),ROUND(J223-K223,2)),IF(C223=1,ROUND(J223-K223,2),ROUND(K223-J223,2))))))</f>
        <v/>
      </c>
      <c r="M223" s="200">
        <f>IF(COUNTBLANK(F223)=1,"",IF(C223=0,ROUND(K223-J223,2),IF(C223=1,IF(F223&gt;0,ROUND(J223-K223,2),ROUND(K223-J223,2)),IF(C223=2,IF(F223&gt;0,ROUND(J223-K223,2),ROUND(K223-J223,2))))))</f>
        <v/>
      </c>
      <c r="N223" s="200" t="n">
        <v>-0.11</v>
      </c>
      <c r="O223" s="235">
        <f>IF(AND(H223&gt;=M223,M223&gt;=I223),"OK","NG")</f>
        <v/>
      </c>
      <c r="P223" s="151" t="n"/>
      <c r="Q223" s="145" t="n">
        <v>252</v>
      </c>
      <c r="R223" s="880">
        <f>IF(C223=0,F223,IF(F223&gt;0,IF(C223=1,F223+G223,F223-G223),IF(C223=1,F223-G223,F223+G223)))</f>
        <v/>
      </c>
      <c r="S223" s="320" t="n">
        <v>-108.099</v>
      </c>
      <c r="T223" s="320" t="n">
        <v>-108.111</v>
      </c>
      <c r="U223" s="881" t="n"/>
      <c r="V223" s="881" t="n"/>
      <c r="W223" s="881" t="n"/>
      <c r="X223" s="881" t="n"/>
      <c r="Y223" s="881" t="n"/>
      <c r="Z223" s="881" t="n"/>
      <c r="AA223" s="881" t="n"/>
      <c r="AB223" s="881" t="n"/>
      <c r="AC223" s="881" t="n"/>
      <c r="AD223" s="881" t="n"/>
      <c r="AE223" s="881" t="n"/>
      <c r="AF223" s="881" t="n"/>
      <c r="AG223" s="881" t="n"/>
      <c r="AH223" s="881" t="n"/>
      <c r="AI223" s="881" t="n"/>
      <c r="AJ223" s="881" t="n"/>
      <c r="AK223" s="881" t="n"/>
      <c r="AL223" s="881" t="n"/>
      <c r="AM223" s="881" t="n"/>
      <c r="AN223" s="881" t="n"/>
      <c r="AO223" s="881" t="n"/>
      <c r="AP223" s="881" t="n"/>
      <c r="AQ223" s="881" t="n"/>
      <c r="AR223" s="881" t="n"/>
      <c r="AS223" s="881" t="n"/>
      <c r="AT223" s="881" t="n"/>
      <c r="AU223" s="881" t="n"/>
      <c r="AV223" s="881" t="n"/>
      <c r="AW223" s="881" t="n"/>
      <c r="AX223" s="881" t="n"/>
      <c r="AY223" s="881" t="n"/>
      <c r="AZ223" s="881" t="n"/>
      <c r="BA223" s="881" t="n"/>
      <c r="BB223" s="881" t="n"/>
      <c r="BC223" s="881" t="n"/>
      <c r="BD223" s="881" t="n"/>
      <c r="BE223" s="881" t="n"/>
      <c r="BF223" s="881" t="n"/>
      <c r="BG223" s="881" t="n"/>
      <c r="BH223" s="881" t="n"/>
      <c r="BI223" s="881" t="n"/>
      <c r="BJ223" s="881" t="n"/>
      <c r="BK223" s="881" t="n"/>
      <c r="BL223" s="881" t="n"/>
      <c r="BM223" s="881" t="n"/>
      <c r="BN223" s="881" t="n"/>
      <c r="BO223" s="881" t="n"/>
      <c r="BP223" s="881" t="n"/>
      <c r="BQ223" s="881" t="n"/>
      <c r="BR223" s="881" t="n"/>
      <c r="BS223" s="881" t="n"/>
      <c r="BT223" s="881" t="n"/>
      <c r="BU223" s="881" t="n"/>
      <c r="BV223" s="881" t="n"/>
      <c r="BW223" s="881" t="n"/>
      <c r="BX223" s="881" t="n"/>
      <c r="BY223" s="881" t="n"/>
      <c r="BZ223" s="881" t="n"/>
      <c r="CA223" s="881" t="n"/>
      <c r="CB223" s="881" t="n"/>
      <c r="CC223" s="881" t="n"/>
      <c r="CD223" s="881" t="n"/>
      <c r="CE223" s="881" t="n"/>
      <c r="CF223" s="881" t="n"/>
      <c r="CG223" s="881" t="n"/>
      <c r="CH223" s="881" t="n"/>
      <c r="CI223" s="881" t="n"/>
      <c r="CJ223" s="881" t="n"/>
      <c r="CK223" s="881" t="n"/>
      <c r="CL223" s="881" t="n"/>
      <c r="CM223" s="881" t="n"/>
      <c r="CN223" s="881" t="n"/>
      <c r="CO223" s="881" t="n"/>
      <c r="CP223" s="881" t="n"/>
      <c r="CQ223" s="881" t="n"/>
      <c r="CR223" s="881" t="n"/>
      <c r="CS223" s="881" t="n"/>
      <c r="CT223" s="881" t="n"/>
      <c r="CU223" s="881" t="n"/>
      <c r="CV223" s="881" t="n"/>
      <c r="CW223" s="881" t="n"/>
      <c r="CX223" s="881" t="n"/>
      <c r="CY223" s="881" t="n"/>
      <c r="CZ223" s="881" t="n"/>
      <c r="DA223" s="881" t="n"/>
      <c r="DB223" s="881" t="n"/>
      <c r="DC223" s="881" t="n"/>
      <c r="DD223" s="881" t="n"/>
      <c r="DE223" s="881" t="n"/>
      <c r="DF223" s="881" t="n"/>
      <c r="DG223" s="881" t="n"/>
      <c r="DH223" s="881" t="n"/>
      <c r="DI223" s="881" t="n"/>
      <c r="DJ223" s="881" t="n"/>
      <c r="DK223" s="881" t="n"/>
      <c r="DL223" s="881" t="n"/>
      <c r="DM223" s="881" t="n"/>
      <c r="DN223" s="882" t="n"/>
    </row>
    <row r="224" ht="13.5" customHeight="1" s="820">
      <c r="A224" s="361" t="n">
        <v>253</v>
      </c>
      <c r="B224" s="332" t="inlineStr">
        <is>
          <t>253.半轴装配孔 X=</t>
        </is>
      </c>
      <c r="C224" s="639" t="n">
        <v>1</v>
      </c>
      <c r="D224" s="639" t="inlineStr">
        <is>
          <t>X</t>
        </is>
      </c>
      <c r="E224" s="639" t="inlineStr">
        <is>
          <t>端面</t>
        </is>
      </c>
      <c r="F224" s="878" t="n">
        <v>-107</v>
      </c>
      <c r="G224" s="22" t="n">
        <v>1</v>
      </c>
      <c r="H224" s="411" t="n">
        <v>0.3</v>
      </c>
      <c r="I224" s="412" t="n">
        <v>-0.5</v>
      </c>
      <c r="J224" s="879" t="n">
        <v>-108</v>
      </c>
      <c r="K224" s="320" t="n">
        <v>-108.521</v>
      </c>
      <c r="L224" s="22">
        <f>IF(G224=0,"",IF(J$8=J$7,IF(F224&gt;0,IF(C224=1,G224-ROUND(J224-K224,2),G224-ROUND(K224-J224,2)),IF(C224=1,G224-ROUND(K224-J224,2),G224-ROUND(J224-K224,2))),IF(J$8&lt;&gt;J$7,IF(F224&gt;0,IF(C224=1,ROUND(K224-J224,2),ROUND(J224-K224,2)),IF(C224=1,ROUND(J224-K224,2),ROUND(K224-J224,2))))))</f>
        <v/>
      </c>
      <c r="M224" s="200">
        <f>IF(COUNTBLANK(F224)=1,"",IF(C224=0,ROUND(K224-J224,2),IF(C224=1,IF(F224&gt;0,ROUND(J224-K224,2),ROUND(K224-J224,2)),IF(C224=2,IF(F224&gt;0,ROUND(J224-K224,2),ROUND(K224-J224,2))))))</f>
        <v/>
      </c>
      <c r="N224" s="200" t="n">
        <v>-0.5600000000000001</v>
      </c>
      <c r="O224" s="235">
        <f>IF(AND(H224&gt;=M224,M224&gt;=I224),"OK","NG")</f>
        <v/>
      </c>
      <c r="P224" s="151" t="n"/>
      <c r="Q224" s="145" t="n">
        <v>253</v>
      </c>
      <c r="R224" s="880">
        <f>IF(C224=0,F224,IF(F224&gt;0,IF(C224=1,F224+G224,F224-G224),IF(C224=1,F224-G224,F224+G224)))</f>
        <v/>
      </c>
      <c r="S224" s="320" t="n">
        <v>-108.521</v>
      </c>
      <c r="T224" s="320" t="n">
        <v>-108.555</v>
      </c>
      <c r="U224" s="881" t="n"/>
      <c r="V224" s="881" t="n"/>
      <c r="W224" s="881" t="n"/>
      <c r="X224" s="881" t="n"/>
      <c r="Y224" s="881" t="n"/>
      <c r="Z224" s="881" t="n"/>
      <c r="AA224" s="881" t="n"/>
      <c r="AB224" s="881" t="n"/>
      <c r="AC224" s="881" t="n"/>
      <c r="AD224" s="881" t="n"/>
      <c r="AE224" s="881" t="n"/>
      <c r="AF224" s="881" t="n"/>
      <c r="AG224" s="881" t="n"/>
      <c r="AH224" s="881" t="n"/>
      <c r="AI224" s="881" t="n"/>
      <c r="AJ224" s="881" t="n"/>
      <c r="AK224" s="881" t="n"/>
      <c r="AL224" s="881" t="n"/>
      <c r="AM224" s="881" t="n"/>
      <c r="AN224" s="881" t="n"/>
      <c r="AO224" s="881" t="n"/>
      <c r="AP224" s="881" t="n"/>
      <c r="AQ224" s="881" t="n"/>
      <c r="AR224" s="881" t="n"/>
      <c r="AS224" s="881" t="n"/>
      <c r="AT224" s="881" t="n"/>
      <c r="AU224" s="881" t="n"/>
      <c r="AV224" s="881" t="n"/>
      <c r="AW224" s="881" t="n"/>
      <c r="AX224" s="881" t="n"/>
      <c r="AY224" s="881" t="n"/>
      <c r="AZ224" s="881" t="n"/>
      <c r="BA224" s="881" t="n"/>
      <c r="BB224" s="881" t="n"/>
      <c r="BC224" s="881" t="n"/>
      <c r="BD224" s="881" t="n"/>
      <c r="BE224" s="881" t="n"/>
      <c r="BF224" s="881" t="n"/>
      <c r="BG224" s="881" t="n"/>
      <c r="BH224" s="881" t="n"/>
      <c r="BI224" s="881" t="n"/>
      <c r="BJ224" s="881" t="n"/>
      <c r="BK224" s="881" t="n"/>
      <c r="BL224" s="881" t="n"/>
      <c r="BM224" s="881" t="n"/>
      <c r="BN224" s="881" t="n"/>
      <c r="BO224" s="881" t="n"/>
      <c r="BP224" s="881" t="n"/>
      <c r="BQ224" s="881" t="n"/>
      <c r="BR224" s="881" t="n"/>
      <c r="BS224" s="881" t="n"/>
      <c r="BT224" s="881" t="n"/>
      <c r="BU224" s="881" t="n"/>
      <c r="BV224" s="881" t="n"/>
      <c r="BW224" s="881" t="n"/>
      <c r="BX224" s="881" t="n"/>
      <c r="BY224" s="881" t="n"/>
      <c r="BZ224" s="881" t="n"/>
      <c r="CA224" s="881" t="n"/>
      <c r="CB224" s="881" t="n"/>
      <c r="CC224" s="881" t="n"/>
      <c r="CD224" s="881" t="n"/>
      <c r="CE224" s="881" t="n"/>
      <c r="CF224" s="881" t="n"/>
      <c r="CG224" s="881" t="n"/>
      <c r="CH224" s="881" t="n"/>
      <c r="CI224" s="881" t="n"/>
      <c r="CJ224" s="881" t="n"/>
      <c r="CK224" s="881" t="n"/>
      <c r="CL224" s="881" t="n"/>
      <c r="CM224" s="881" t="n"/>
      <c r="CN224" s="881" t="n"/>
      <c r="CO224" s="881" t="n"/>
      <c r="CP224" s="881" t="n"/>
      <c r="CQ224" s="881" t="n"/>
      <c r="CR224" s="881" t="n"/>
      <c r="CS224" s="881" t="n"/>
      <c r="CT224" s="881" t="n"/>
      <c r="CU224" s="881" t="n"/>
      <c r="CV224" s="881" t="n"/>
      <c r="CW224" s="881" t="n"/>
      <c r="CX224" s="881" t="n"/>
      <c r="CY224" s="881" t="n"/>
      <c r="CZ224" s="881" t="n"/>
      <c r="DA224" s="881" t="n"/>
      <c r="DB224" s="881" t="n"/>
      <c r="DC224" s="881" t="n"/>
      <c r="DD224" s="881" t="n"/>
      <c r="DE224" s="881" t="n"/>
      <c r="DF224" s="881" t="n"/>
      <c r="DG224" s="881" t="n"/>
      <c r="DH224" s="881" t="n"/>
      <c r="DI224" s="881" t="n"/>
      <c r="DJ224" s="881" t="n"/>
      <c r="DK224" s="881" t="n"/>
      <c r="DL224" s="881" t="n"/>
      <c r="DM224" s="881" t="n"/>
      <c r="DN224" s="882" t="n"/>
    </row>
    <row r="225" ht="13.5" customHeight="1" s="820">
      <c r="A225" s="361" t="n">
        <v>255</v>
      </c>
      <c r="B225" s="332" t="inlineStr">
        <is>
          <t>255.WD X=</t>
        </is>
      </c>
      <c r="C225" s="639" t="n">
        <v>1</v>
      </c>
      <c r="D225" s="639" t="inlineStr">
        <is>
          <t>X</t>
        </is>
      </c>
      <c r="E225" s="639" t="inlineStr">
        <is>
          <t>端面</t>
        </is>
      </c>
      <c r="F225" s="878" t="n">
        <v>-59.5</v>
      </c>
      <c r="G225" s="22" t="n">
        <v>0.75</v>
      </c>
      <c r="H225" s="411" t="n">
        <v>0.3</v>
      </c>
      <c r="I225" s="412" t="n">
        <v>-0.5</v>
      </c>
      <c r="J225" s="879" t="n">
        <v>-60.25</v>
      </c>
      <c r="K225" s="320" t="n">
        <v>-60.721</v>
      </c>
      <c r="L225" s="22">
        <f>IF(G225=0,"",IF(J$8=J$7,IF(F225&gt;0,IF(C225=1,G225-ROUND(J225-K225,2),G225-ROUND(K225-J225,2)),IF(C225=1,G225-ROUND(K225-J225,2),G225-ROUND(J225-K225,2))),IF(J$8&lt;&gt;J$7,IF(F225&gt;0,IF(C225=1,ROUND(K225-J225,2),ROUND(J225-K225,2)),IF(C225=1,ROUND(J225-K225,2),ROUND(K225-J225,2))))))</f>
        <v/>
      </c>
      <c r="M225" s="200">
        <f>IF(COUNTBLANK(F225)=1,"",IF(C225=0,ROUND(K225-J225,2),IF(C225=1,IF(F225&gt;0,ROUND(J225-K225,2),ROUND(K225-J225,2)),IF(C225=2,IF(F225&gt;0,ROUND(J225-K225,2),ROUND(K225-J225,2))))))</f>
        <v/>
      </c>
      <c r="N225" s="200" t="n">
        <v>-0.48</v>
      </c>
      <c r="O225" s="235">
        <f>IF(AND(H225&gt;=M225,M225&gt;=I225),"OK","NG")</f>
        <v/>
      </c>
      <c r="P225" s="151" t="n"/>
      <c r="Q225" s="145" t="n">
        <v>255</v>
      </c>
      <c r="R225" s="880">
        <f>IF(C225=0,F225,IF(F225&gt;0,IF(C225=1,F225+G225,F225-G225),IF(C225=1,F225-G225,F225+G225)))</f>
        <v/>
      </c>
      <c r="S225" s="320" t="n">
        <v>-60.721</v>
      </c>
      <c r="T225" s="320" t="n">
        <v>-60.735</v>
      </c>
      <c r="U225" s="881" t="n"/>
      <c r="V225" s="881" t="n"/>
      <c r="W225" s="881" t="n"/>
      <c r="X225" s="881" t="n"/>
      <c r="Y225" s="881" t="n"/>
      <c r="Z225" s="881" t="n"/>
      <c r="AA225" s="881" t="n"/>
      <c r="AB225" s="881" t="n"/>
      <c r="AC225" s="881" t="n"/>
      <c r="AD225" s="881" t="n"/>
      <c r="AE225" s="881" t="n"/>
      <c r="AF225" s="881" t="n"/>
      <c r="AG225" s="881" t="n"/>
      <c r="AH225" s="881" t="n"/>
      <c r="AI225" s="881" t="n"/>
      <c r="AJ225" s="881" t="n"/>
      <c r="AK225" s="881" t="n"/>
      <c r="AL225" s="881" t="n"/>
      <c r="AM225" s="881" t="n"/>
      <c r="AN225" s="881" t="n"/>
      <c r="AO225" s="881" t="n"/>
      <c r="AP225" s="881" t="n"/>
      <c r="AQ225" s="881" t="n"/>
      <c r="AR225" s="881" t="n"/>
      <c r="AS225" s="881" t="n"/>
      <c r="AT225" s="881" t="n"/>
      <c r="AU225" s="881" t="n"/>
      <c r="AV225" s="881" t="n"/>
      <c r="AW225" s="881" t="n"/>
      <c r="AX225" s="881" t="n"/>
      <c r="AY225" s="881" t="n"/>
      <c r="AZ225" s="881" t="n"/>
      <c r="BA225" s="881" t="n"/>
      <c r="BB225" s="881" t="n"/>
      <c r="BC225" s="881" t="n"/>
      <c r="BD225" s="881" t="n"/>
      <c r="BE225" s="881" t="n"/>
      <c r="BF225" s="881" t="n"/>
      <c r="BG225" s="881" t="n"/>
      <c r="BH225" s="881" t="n"/>
      <c r="BI225" s="881" t="n"/>
      <c r="BJ225" s="881" t="n"/>
      <c r="BK225" s="881" t="n"/>
      <c r="BL225" s="881" t="n"/>
      <c r="BM225" s="881" t="n"/>
      <c r="BN225" s="881" t="n"/>
      <c r="BO225" s="881" t="n"/>
      <c r="BP225" s="881" t="n"/>
      <c r="BQ225" s="881" t="n"/>
      <c r="BR225" s="881" t="n"/>
      <c r="BS225" s="881" t="n"/>
      <c r="BT225" s="881" t="n"/>
      <c r="BU225" s="881" t="n"/>
      <c r="BV225" s="881" t="n"/>
      <c r="BW225" s="881" t="n"/>
      <c r="BX225" s="881" t="n"/>
      <c r="BY225" s="881" t="n"/>
      <c r="BZ225" s="881" t="n"/>
      <c r="CA225" s="881" t="n"/>
      <c r="CB225" s="881" t="n"/>
      <c r="CC225" s="881" t="n"/>
      <c r="CD225" s="881" t="n"/>
      <c r="CE225" s="881" t="n"/>
      <c r="CF225" s="881" t="n"/>
      <c r="CG225" s="881" t="n"/>
      <c r="CH225" s="881" t="n"/>
      <c r="CI225" s="881" t="n"/>
      <c r="CJ225" s="881" t="n"/>
      <c r="CK225" s="881" t="n"/>
      <c r="CL225" s="881" t="n"/>
      <c r="CM225" s="881" t="n"/>
      <c r="CN225" s="881" t="n"/>
      <c r="CO225" s="881" t="n"/>
      <c r="CP225" s="881" t="n"/>
      <c r="CQ225" s="881" t="n"/>
      <c r="CR225" s="881" t="n"/>
      <c r="CS225" s="881" t="n"/>
      <c r="CT225" s="881" t="n"/>
      <c r="CU225" s="881" t="n"/>
      <c r="CV225" s="881" t="n"/>
      <c r="CW225" s="881" t="n"/>
      <c r="CX225" s="881" t="n"/>
      <c r="CY225" s="881" t="n"/>
      <c r="CZ225" s="881" t="n"/>
      <c r="DA225" s="881" t="n"/>
      <c r="DB225" s="881" t="n"/>
      <c r="DC225" s="881" t="n"/>
      <c r="DD225" s="881" t="n"/>
      <c r="DE225" s="881" t="n"/>
      <c r="DF225" s="881" t="n"/>
      <c r="DG225" s="881" t="n"/>
      <c r="DH225" s="881" t="n"/>
      <c r="DI225" s="881" t="n"/>
      <c r="DJ225" s="881" t="n"/>
      <c r="DK225" s="881" t="n"/>
      <c r="DL225" s="881" t="n"/>
      <c r="DM225" s="881" t="n"/>
      <c r="DN225" s="882" t="n"/>
    </row>
    <row r="226" ht="13.5" customHeight="1" s="820">
      <c r="A226" s="361" t="n">
        <v>256</v>
      </c>
      <c r="B226" s="332" t="inlineStr">
        <is>
          <t>256.半轴装配孔 X=</t>
        </is>
      </c>
      <c r="C226" s="639" t="n">
        <v>1</v>
      </c>
      <c r="D226" s="639" t="inlineStr">
        <is>
          <t>X</t>
        </is>
      </c>
      <c r="E226" s="639" t="inlineStr">
        <is>
          <t>端面</t>
        </is>
      </c>
      <c r="F226" s="878" t="n">
        <v>-107</v>
      </c>
      <c r="G226" s="22" t="n">
        <v>1</v>
      </c>
      <c r="H226" s="411" t="n">
        <v>0.3</v>
      </c>
      <c r="I226" s="412" t="n">
        <v>-0.5</v>
      </c>
      <c r="J226" s="879" t="n">
        <v>-108</v>
      </c>
      <c r="K226" s="320" t="n">
        <v>-108.33</v>
      </c>
      <c r="L226" s="22">
        <f>IF(G226=0,"",IF(J$8=J$7,IF(F226&gt;0,IF(C226=1,G226-ROUND(J226-K226,2),G226-ROUND(K226-J226,2)),IF(C226=1,G226-ROUND(K226-J226,2),G226-ROUND(J226-K226,2))),IF(J$8&lt;&gt;J$7,IF(F226&gt;0,IF(C226=1,ROUND(K226-J226,2),ROUND(J226-K226,2)),IF(C226=1,ROUND(J226-K226,2),ROUND(K226-J226,2))))))</f>
        <v/>
      </c>
      <c r="M226" s="200">
        <f>IF(COUNTBLANK(F226)=1,"",IF(C226=0,ROUND(K226-J226,2),IF(C226=1,IF(F226&gt;0,ROUND(J226-K226,2),ROUND(K226-J226,2)),IF(C226=2,IF(F226&gt;0,ROUND(J226-K226,2),ROUND(K226-J226,2))))))</f>
        <v/>
      </c>
      <c r="N226" s="200" t="n">
        <v>-0.36</v>
      </c>
      <c r="O226" s="235">
        <f>IF(AND(H226&gt;=M226,M226&gt;=I226),"OK","NG")</f>
        <v/>
      </c>
      <c r="P226" s="151" t="n"/>
      <c r="Q226" s="145" t="n">
        <v>256</v>
      </c>
      <c r="R226" s="880">
        <f>IF(C226=0,F226,IF(F226&gt;0,IF(C226=1,F226+G226,F226-G226),IF(C226=1,F226-G226,F226+G226)))</f>
        <v/>
      </c>
      <c r="S226" s="320" t="n">
        <v>-108.33</v>
      </c>
      <c r="T226" s="320" t="n">
        <v>-108.363</v>
      </c>
      <c r="U226" s="881" t="n"/>
      <c r="V226" s="881" t="n"/>
      <c r="W226" s="881" t="n"/>
      <c r="X226" s="881" t="n"/>
      <c r="Y226" s="881" t="n"/>
      <c r="Z226" s="881" t="n"/>
      <c r="AA226" s="881" t="n"/>
      <c r="AB226" s="881" t="n"/>
      <c r="AC226" s="881" t="n"/>
      <c r="AD226" s="881" t="n"/>
      <c r="AE226" s="881" t="n"/>
      <c r="AF226" s="881" t="n"/>
      <c r="AG226" s="881" t="n"/>
      <c r="AH226" s="881" t="n"/>
      <c r="AI226" s="881" t="n"/>
      <c r="AJ226" s="881" t="n"/>
      <c r="AK226" s="881" t="n"/>
      <c r="AL226" s="881" t="n"/>
      <c r="AM226" s="881" t="n"/>
      <c r="AN226" s="881" t="n"/>
      <c r="AO226" s="881" t="n"/>
      <c r="AP226" s="881" t="n"/>
      <c r="AQ226" s="881" t="n"/>
      <c r="AR226" s="881" t="n"/>
      <c r="AS226" s="881" t="n"/>
      <c r="AT226" s="881" t="n"/>
      <c r="AU226" s="881" t="n"/>
      <c r="AV226" s="881" t="n"/>
      <c r="AW226" s="881" t="n"/>
      <c r="AX226" s="881" t="n"/>
      <c r="AY226" s="881" t="n"/>
      <c r="AZ226" s="881" t="n"/>
      <c r="BA226" s="881" t="n"/>
      <c r="BB226" s="881" t="n"/>
      <c r="BC226" s="881" t="n"/>
      <c r="BD226" s="881" t="n"/>
      <c r="BE226" s="881" t="n"/>
      <c r="BF226" s="881" t="n"/>
      <c r="BG226" s="881" t="n"/>
      <c r="BH226" s="881" t="n"/>
      <c r="BI226" s="881" t="n"/>
      <c r="BJ226" s="881" t="n"/>
      <c r="BK226" s="881" t="n"/>
      <c r="BL226" s="881" t="n"/>
      <c r="BM226" s="881" t="n"/>
      <c r="BN226" s="881" t="n"/>
      <c r="BO226" s="881" t="n"/>
      <c r="BP226" s="881" t="n"/>
      <c r="BQ226" s="881" t="n"/>
      <c r="BR226" s="881" t="n"/>
      <c r="BS226" s="881" t="n"/>
      <c r="BT226" s="881" t="n"/>
      <c r="BU226" s="881" t="n"/>
      <c r="BV226" s="881" t="n"/>
      <c r="BW226" s="881" t="n"/>
      <c r="BX226" s="881" t="n"/>
      <c r="BY226" s="881" t="n"/>
      <c r="BZ226" s="881" t="n"/>
      <c r="CA226" s="881" t="n"/>
      <c r="CB226" s="881" t="n"/>
      <c r="CC226" s="881" t="n"/>
      <c r="CD226" s="881" t="n"/>
      <c r="CE226" s="881" t="n"/>
      <c r="CF226" s="881" t="n"/>
      <c r="CG226" s="881" t="n"/>
      <c r="CH226" s="881" t="n"/>
      <c r="CI226" s="881" t="n"/>
      <c r="CJ226" s="881" t="n"/>
      <c r="CK226" s="881" t="n"/>
      <c r="CL226" s="881" t="n"/>
      <c r="CM226" s="881" t="n"/>
      <c r="CN226" s="881" t="n"/>
      <c r="CO226" s="881" t="n"/>
      <c r="CP226" s="881" t="n"/>
      <c r="CQ226" s="881" t="n"/>
      <c r="CR226" s="881" t="n"/>
      <c r="CS226" s="881" t="n"/>
      <c r="CT226" s="881" t="n"/>
      <c r="CU226" s="881" t="n"/>
      <c r="CV226" s="881" t="n"/>
      <c r="CW226" s="881" t="n"/>
      <c r="CX226" s="881" t="n"/>
      <c r="CY226" s="881" t="n"/>
      <c r="CZ226" s="881" t="n"/>
      <c r="DA226" s="881" t="n"/>
      <c r="DB226" s="881" t="n"/>
      <c r="DC226" s="881" t="n"/>
      <c r="DD226" s="881" t="n"/>
      <c r="DE226" s="881" t="n"/>
      <c r="DF226" s="881" t="n"/>
      <c r="DG226" s="881" t="n"/>
      <c r="DH226" s="881" t="n"/>
      <c r="DI226" s="881" t="n"/>
      <c r="DJ226" s="881" t="n"/>
      <c r="DK226" s="881" t="n"/>
      <c r="DL226" s="881" t="n"/>
      <c r="DM226" s="881" t="n"/>
      <c r="DN226" s="882" t="n"/>
    </row>
    <row r="227" ht="13.5" customHeight="1" s="820">
      <c r="A227" s="361" t="n">
        <v>257</v>
      </c>
      <c r="B227" s="332" t="inlineStr">
        <is>
          <t>257.半轴装配孔 X=</t>
        </is>
      </c>
      <c r="C227" s="639" t="n">
        <v>1</v>
      </c>
      <c r="D227" s="639" t="inlineStr">
        <is>
          <t>X</t>
        </is>
      </c>
      <c r="E227" s="639" t="inlineStr">
        <is>
          <t>端面</t>
        </is>
      </c>
      <c r="F227" s="878" t="n">
        <v>-185</v>
      </c>
      <c r="G227" s="22" t="n">
        <v>1</v>
      </c>
      <c r="H227" s="411" t="n">
        <v>0.3</v>
      </c>
      <c r="I227" s="412" t="n">
        <v>-0.5</v>
      </c>
      <c r="J227" s="879" t="n">
        <v>-186</v>
      </c>
      <c r="K227" s="320" t="n">
        <v>-186.308</v>
      </c>
      <c r="L227" s="22">
        <f>IF(G227=0,"",IF(J$8=J$7,IF(F227&gt;0,IF(C227=1,G227-ROUND(J227-K227,2),G227-ROUND(K227-J227,2)),IF(C227=1,G227-ROUND(K227-J227,2),G227-ROUND(J227-K227,2))),IF(J$8&lt;&gt;J$7,IF(F227&gt;0,IF(C227=1,ROUND(K227-J227,2),ROUND(J227-K227,2)),IF(C227=1,ROUND(J227-K227,2),ROUND(K227-J227,2))))))</f>
        <v/>
      </c>
      <c r="M227" s="200">
        <f>IF(COUNTBLANK(F227)=1,"",IF(C227=0,ROUND(K227-J227,2),IF(C227=1,IF(F227&gt;0,ROUND(J227-K227,2),ROUND(K227-J227,2)),IF(C227=2,IF(F227&gt;0,ROUND(J227-K227,2),ROUND(K227-J227,2))))))</f>
        <v/>
      </c>
      <c r="N227" s="200" t="n">
        <v>-0.31</v>
      </c>
      <c r="O227" s="235">
        <f>IF(AND(H227&gt;=M227,M227&gt;=I227),"OK","NG")</f>
        <v/>
      </c>
      <c r="P227" s="151" t="n"/>
      <c r="Q227" s="145" t="n">
        <v>257</v>
      </c>
      <c r="R227" s="880">
        <f>IF(C227=0,F227,IF(F227&gt;0,IF(C227=1,F227+G227,F227-G227),IF(C227=1,F227-G227,F227+G227)))</f>
        <v/>
      </c>
      <c r="S227" s="320" t="n">
        <v>-186.308</v>
      </c>
      <c r="T227" s="320" t="n">
        <v>-186.315</v>
      </c>
      <c r="U227" s="881" t="n"/>
      <c r="V227" s="881" t="n"/>
      <c r="W227" s="881" t="n"/>
      <c r="X227" s="881" t="n"/>
      <c r="Y227" s="881" t="n"/>
      <c r="Z227" s="881" t="n"/>
      <c r="AA227" s="881" t="n"/>
      <c r="AB227" s="881" t="n"/>
      <c r="AC227" s="881" t="n"/>
      <c r="AD227" s="881" t="n"/>
      <c r="AE227" s="881" t="n"/>
      <c r="AF227" s="881" t="n"/>
      <c r="AG227" s="881" t="n"/>
      <c r="AH227" s="881" t="n"/>
      <c r="AI227" s="881" t="n"/>
      <c r="AJ227" s="881" t="n"/>
      <c r="AK227" s="881" t="n"/>
      <c r="AL227" s="881" t="n"/>
      <c r="AM227" s="881" t="n"/>
      <c r="AN227" s="881" t="n"/>
      <c r="AO227" s="881" t="n"/>
      <c r="AP227" s="881" t="n"/>
      <c r="AQ227" s="881" t="n"/>
      <c r="AR227" s="881" t="n"/>
      <c r="AS227" s="881" t="n"/>
      <c r="AT227" s="881" t="n"/>
      <c r="AU227" s="881" t="n"/>
      <c r="AV227" s="881" t="n"/>
      <c r="AW227" s="881" t="n"/>
      <c r="AX227" s="881" t="n"/>
      <c r="AY227" s="881" t="n"/>
      <c r="AZ227" s="881" t="n"/>
      <c r="BA227" s="881" t="n"/>
      <c r="BB227" s="881" t="n"/>
      <c r="BC227" s="881" t="n"/>
      <c r="BD227" s="881" t="n"/>
      <c r="BE227" s="881" t="n"/>
      <c r="BF227" s="881" t="n"/>
      <c r="BG227" s="881" t="n"/>
      <c r="BH227" s="881" t="n"/>
      <c r="BI227" s="881" t="n"/>
      <c r="BJ227" s="881" t="n"/>
      <c r="BK227" s="881" t="n"/>
      <c r="BL227" s="881" t="n"/>
      <c r="BM227" s="881" t="n"/>
      <c r="BN227" s="881" t="n"/>
      <c r="BO227" s="881" t="n"/>
      <c r="BP227" s="881" t="n"/>
      <c r="BQ227" s="881" t="n"/>
      <c r="BR227" s="881" t="n"/>
      <c r="BS227" s="881" t="n"/>
      <c r="BT227" s="881" t="n"/>
      <c r="BU227" s="881" t="n"/>
      <c r="BV227" s="881" t="n"/>
      <c r="BW227" s="881" t="n"/>
      <c r="BX227" s="881" t="n"/>
      <c r="BY227" s="881" t="n"/>
      <c r="BZ227" s="881" t="n"/>
      <c r="CA227" s="881" t="n"/>
      <c r="CB227" s="881" t="n"/>
      <c r="CC227" s="881" t="n"/>
      <c r="CD227" s="881" t="n"/>
      <c r="CE227" s="881" t="n"/>
      <c r="CF227" s="881" t="n"/>
      <c r="CG227" s="881" t="n"/>
      <c r="CH227" s="881" t="n"/>
      <c r="CI227" s="881" t="n"/>
      <c r="CJ227" s="881" t="n"/>
      <c r="CK227" s="881" t="n"/>
      <c r="CL227" s="881" t="n"/>
      <c r="CM227" s="881" t="n"/>
      <c r="CN227" s="881" t="n"/>
      <c r="CO227" s="881" t="n"/>
      <c r="CP227" s="881" t="n"/>
      <c r="CQ227" s="881" t="n"/>
      <c r="CR227" s="881" t="n"/>
      <c r="CS227" s="881" t="n"/>
      <c r="CT227" s="881" t="n"/>
      <c r="CU227" s="881" t="n"/>
      <c r="CV227" s="881" t="n"/>
      <c r="CW227" s="881" t="n"/>
      <c r="CX227" s="881" t="n"/>
      <c r="CY227" s="881" t="n"/>
      <c r="CZ227" s="881" t="n"/>
      <c r="DA227" s="881" t="n"/>
      <c r="DB227" s="881" t="n"/>
      <c r="DC227" s="881" t="n"/>
      <c r="DD227" s="881" t="n"/>
      <c r="DE227" s="881" t="n"/>
      <c r="DF227" s="881" t="n"/>
      <c r="DG227" s="881" t="n"/>
      <c r="DH227" s="881" t="n"/>
      <c r="DI227" s="881" t="n"/>
      <c r="DJ227" s="881" t="n"/>
      <c r="DK227" s="881" t="n"/>
      <c r="DL227" s="881" t="n"/>
      <c r="DM227" s="881" t="n"/>
      <c r="DN227" s="882" t="n"/>
    </row>
    <row r="228" ht="13.5" customHeight="1" s="820">
      <c r="A228" s="361" t="n">
        <v>258</v>
      </c>
      <c r="B228" s="332" t="inlineStr">
        <is>
          <t>258.张紧器油路 X=</t>
        </is>
      </c>
      <c r="C228" s="639" t="n">
        <v>1</v>
      </c>
      <c r="D228" s="639" t="inlineStr">
        <is>
          <t>X</t>
        </is>
      </c>
      <c r="E228" s="639" t="inlineStr">
        <is>
          <t>端面</t>
        </is>
      </c>
      <c r="F228" s="878" t="n">
        <v>-136</v>
      </c>
      <c r="G228" s="22" t="n">
        <v>1</v>
      </c>
      <c r="H228" s="411" t="n">
        <v>0.3</v>
      </c>
      <c r="I228" s="412" t="n">
        <v>-0.5</v>
      </c>
      <c r="J228" s="879" t="n">
        <v>-137</v>
      </c>
      <c r="K228" s="320" t="n">
        <v>-137.544</v>
      </c>
      <c r="L228" s="22">
        <f>IF(G228=0,"",IF(J$8=J$7,IF(F228&gt;0,IF(C228=1,G228-ROUND(J228-K228,2),G228-ROUND(K228-J228,2)),IF(C228=1,G228-ROUND(K228-J228,2),G228-ROUND(J228-K228,2))),IF(J$8&lt;&gt;J$7,IF(F228&gt;0,IF(C228=1,ROUND(K228-J228,2),ROUND(J228-K228,2)),IF(C228=1,ROUND(J228-K228,2),ROUND(K228-J228,2))))))</f>
        <v/>
      </c>
      <c r="M228" s="200">
        <f>IF(COUNTBLANK(F228)=1,"",IF(C228=0,ROUND(K228-J228,2),IF(C228=1,IF(F228&gt;0,ROUND(J228-K228,2),ROUND(K228-J228,2)),IF(C228=2,IF(F228&gt;0,ROUND(J228-K228,2),ROUND(K228-J228,2))))))</f>
        <v/>
      </c>
      <c r="N228" s="200" t="n">
        <v>-0.57</v>
      </c>
      <c r="O228" s="235">
        <f>IF(AND(H228&gt;=M228,M228&gt;=I228),"OK","NG")</f>
        <v/>
      </c>
      <c r="P228" s="151" t="n"/>
      <c r="Q228" s="145" t="n">
        <v>258</v>
      </c>
      <c r="R228" s="880">
        <f>IF(C228=0,F228,IF(F228&gt;0,IF(C228=1,F228+G228,F228-G228),IF(C228=1,F228-G228,F228+G228)))</f>
        <v/>
      </c>
      <c r="S228" s="320" t="n">
        <v>-137.544</v>
      </c>
      <c r="T228" s="320" t="n">
        <v>-137.567</v>
      </c>
      <c r="U228" s="881" t="n"/>
      <c r="V228" s="881" t="n"/>
      <c r="W228" s="881" t="n"/>
      <c r="X228" s="881" t="n"/>
      <c r="Y228" s="881" t="n"/>
      <c r="Z228" s="881" t="n"/>
      <c r="AA228" s="881" t="n"/>
      <c r="AB228" s="881" t="n"/>
      <c r="AC228" s="881" t="n"/>
      <c r="AD228" s="881" t="n"/>
      <c r="AE228" s="881" t="n"/>
      <c r="AF228" s="881" t="n"/>
      <c r="AG228" s="881" t="n"/>
      <c r="AH228" s="881" t="n"/>
      <c r="AI228" s="881" t="n"/>
      <c r="AJ228" s="881" t="n"/>
      <c r="AK228" s="881" t="n"/>
      <c r="AL228" s="881" t="n"/>
      <c r="AM228" s="881" t="n"/>
      <c r="AN228" s="881" t="n"/>
      <c r="AO228" s="881" t="n"/>
      <c r="AP228" s="881" t="n"/>
      <c r="AQ228" s="881" t="n"/>
      <c r="AR228" s="881" t="n"/>
      <c r="AS228" s="881" t="n"/>
      <c r="AT228" s="881" t="n"/>
      <c r="AU228" s="881" t="n"/>
      <c r="AV228" s="881" t="n"/>
      <c r="AW228" s="881" t="n"/>
      <c r="AX228" s="881" t="n"/>
      <c r="AY228" s="881" t="n"/>
      <c r="AZ228" s="881" t="n"/>
      <c r="BA228" s="881" t="n"/>
      <c r="BB228" s="881" t="n"/>
      <c r="BC228" s="881" t="n"/>
      <c r="BD228" s="881" t="n"/>
      <c r="BE228" s="881" t="n"/>
      <c r="BF228" s="881" t="n"/>
      <c r="BG228" s="881" t="n"/>
      <c r="BH228" s="881" t="n"/>
      <c r="BI228" s="881" t="n"/>
      <c r="BJ228" s="881" t="n"/>
      <c r="BK228" s="881" t="n"/>
      <c r="BL228" s="881" t="n"/>
      <c r="BM228" s="881" t="n"/>
      <c r="BN228" s="881" t="n"/>
      <c r="BO228" s="881" t="n"/>
      <c r="BP228" s="881" t="n"/>
      <c r="BQ228" s="881" t="n"/>
      <c r="BR228" s="881" t="n"/>
      <c r="BS228" s="881" t="n"/>
      <c r="BT228" s="881" t="n"/>
      <c r="BU228" s="881" t="n"/>
      <c r="BV228" s="881" t="n"/>
      <c r="BW228" s="881" t="n"/>
      <c r="BX228" s="881" t="n"/>
      <c r="BY228" s="881" t="n"/>
      <c r="BZ228" s="881" t="n"/>
      <c r="CA228" s="881" t="n"/>
      <c r="CB228" s="881" t="n"/>
      <c r="CC228" s="881" t="n"/>
      <c r="CD228" s="881" t="n"/>
      <c r="CE228" s="881" t="n"/>
      <c r="CF228" s="881" t="n"/>
      <c r="CG228" s="881" t="n"/>
      <c r="CH228" s="881" t="n"/>
      <c r="CI228" s="881" t="n"/>
      <c r="CJ228" s="881" t="n"/>
      <c r="CK228" s="881" t="n"/>
      <c r="CL228" s="881" t="n"/>
      <c r="CM228" s="881" t="n"/>
      <c r="CN228" s="881" t="n"/>
      <c r="CO228" s="881" t="n"/>
      <c r="CP228" s="881" t="n"/>
      <c r="CQ228" s="881" t="n"/>
      <c r="CR228" s="881" t="n"/>
      <c r="CS228" s="881" t="n"/>
      <c r="CT228" s="881" t="n"/>
      <c r="CU228" s="881" t="n"/>
      <c r="CV228" s="881" t="n"/>
      <c r="CW228" s="881" t="n"/>
      <c r="CX228" s="881" t="n"/>
      <c r="CY228" s="881" t="n"/>
      <c r="CZ228" s="881" t="n"/>
      <c r="DA228" s="881" t="n"/>
      <c r="DB228" s="881" t="n"/>
      <c r="DC228" s="881" t="n"/>
      <c r="DD228" s="881" t="n"/>
      <c r="DE228" s="881" t="n"/>
      <c r="DF228" s="881" t="n"/>
      <c r="DG228" s="881" t="n"/>
      <c r="DH228" s="881" t="n"/>
      <c r="DI228" s="881" t="n"/>
      <c r="DJ228" s="881" t="n"/>
      <c r="DK228" s="881" t="n"/>
      <c r="DL228" s="881" t="n"/>
      <c r="DM228" s="881" t="n"/>
      <c r="DN228" s="882" t="n"/>
    </row>
    <row r="229" ht="13.5" customHeight="1" s="820">
      <c r="A229" s="361" t="n">
        <v>259</v>
      </c>
      <c r="B229" s="332" t="inlineStr">
        <is>
          <t>259.防盗板装配孔 X=</t>
        </is>
      </c>
      <c r="C229" s="639" t="n">
        <v>1</v>
      </c>
      <c r="D229" s="639" t="inlineStr">
        <is>
          <t>X</t>
        </is>
      </c>
      <c r="E229" s="639" t="inlineStr">
        <is>
          <t>端面</t>
        </is>
      </c>
      <c r="F229" s="878" t="n">
        <v>-101</v>
      </c>
      <c r="G229" s="22" t="n"/>
      <c r="H229" s="411" t="n">
        <v>0.3</v>
      </c>
      <c r="I229" s="412" t="n">
        <v>-0.7</v>
      </c>
      <c r="J229" s="879" t="n">
        <v>-101</v>
      </c>
      <c r="K229" s="320" t="n">
        <v>-101.604</v>
      </c>
      <c r="L229" s="22">
        <f>IF(G229=0,"",IF(J$8=J$7,IF(F229&gt;0,IF(C229=1,G229-ROUND(J229-K229,2),G229-ROUND(K229-J229,2)),IF(C229=1,G229-ROUND(K229-J229,2),G229-ROUND(J229-K229,2))),IF(J$8&lt;&gt;J$7,IF(F229&gt;0,IF(C229=1,ROUND(K229-J229,2),ROUND(J229-K229,2)),IF(C229=1,ROUND(J229-K229,2),ROUND(K229-J229,2))))))</f>
        <v/>
      </c>
      <c r="M229" s="200">
        <f>IF(COUNTBLANK(F229)=1,"",IF(C229=0,ROUND(K229-J229,2),IF(C229=1,IF(F229&gt;0,ROUND(J229-K229,2),ROUND(K229-J229,2)),IF(C229=2,IF(F229&gt;0,ROUND(J229-K229,2),ROUND(K229-J229,2))))))</f>
        <v/>
      </c>
      <c r="N229" s="200" t="n">
        <v>-0.61</v>
      </c>
      <c r="O229" s="235">
        <f>IF(AND(H229&gt;=M229,M229&gt;=I229),"OK","NG")</f>
        <v/>
      </c>
      <c r="P229" s="151" t="n"/>
      <c r="Q229" s="145" t="n">
        <v>259</v>
      </c>
      <c r="R229" s="880">
        <f>IF(C229=0,F229,IF(F229&gt;0,IF(C229=1,F229+G229,F229-G229),IF(C229=1,F229-G229,F229+G229)))</f>
        <v/>
      </c>
      <c r="S229" s="320" t="n">
        <v>-101.604</v>
      </c>
      <c r="T229" s="320" t="n">
        <v>-101.612</v>
      </c>
      <c r="U229" s="881" t="n"/>
      <c r="V229" s="881" t="n"/>
      <c r="W229" s="881" t="n"/>
      <c r="X229" s="881" t="n"/>
      <c r="Y229" s="881" t="n"/>
      <c r="Z229" s="881" t="n"/>
      <c r="AA229" s="881" t="n"/>
      <c r="AB229" s="881" t="n"/>
      <c r="AC229" s="881" t="n"/>
      <c r="AD229" s="881" t="n"/>
      <c r="AE229" s="881" t="n"/>
      <c r="AF229" s="881" t="n"/>
      <c r="AG229" s="881" t="n"/>
      <c r="AH229" s="881" t="n"/>
      <c r="AI229" s="881" t="n"/>
      <c r="AJ229" s="881" t="n"/>
      <c r="AK229" s="881" t="n"/>
      <c r="AL229" s="881" t="n"/>
      <c r="AM229" s="881" t="n"/>
      <c r="AN229" s="881" t="n"/>
      <c r="AO229" s="881" t="n"/>
      <c r="AP229" s="881" t="n"/>
      <c r="AQ229" s="881" t="n"/>
      <c r="AR229" s="881" t="n"/>
      <c r="AS229" s="881" t="n"/>
      <c r="AT229" s="881" t="n"/>
      <c r="AU229" s="881" t="n"/>
      <c r="AV229" s="881" t="n"/>
      <c r="AW229" s="881" t="n"/>
      <c r="AX229" s="881" t="n"/>
      <c r="AY229" s="881" t="n"/>
      <c r="AZ229" s="881" t="n"/>
      <c r="BA229" s="881" t="n"/>
      <c r="BB229" s="881" t="n"/>
      <c r="BC229" s="881" t="n"/>
      <c r="BD229" s="881" t="n"/>
      <c r="BE229" s="881" t="n"/>
      <c r="BF229" s="881" t="n"/>
      <c r="BG229" s="881" t="n"/>
      <c r="BH229" s="881" t="n"/>
      <c r="BI229" s="881" t="n"/>
      <c r="BJ229" s="881" t="n"/>
      <c r="BK229" s="881" t="n"/>
      <c r="BL229" s="881" t="n"/>
      <c r="BM229" s="881" t="n"/>
      <c r="BN229" s="881" t="n"/>
      <c r="BO229" s="881" t="n"/>
      <c r="BP229" s="881" t="n"/>
      <c r="BQ229" s="881" t="n"/>
      <c r="BR229" s="881" t="n"/>
      <c r="BS229" s="881" t="n"/>
      <c r="BT229" s="881" t="n"/>
      <c r="BU229" s="881" t="n"/>
      <c r="BV229" s="881" t="n"/>
      <c r="BW229" s="881" t="n"/>
      <c r="BX229" s="881" t="n"/>
      <c r="BY229" s="881" t="n"/>
      <c r="BZ229" s="881" t="n"/>
      <c r="CA229" s="881" t="n"/>
      <c r="CB229" s="881" t="n"/>
      <c r="CC229" s="881" t="n"/>
      <c r="CD229" s="881" t="n"/>
      <c r="CE229" s="881" t="n"/>
      <c r="CF229" s="881" t="n"/>
      <c r="CG229" s="881" t="n"/>
      <c r="CH229" s="881" t="n"/>
      <c r="CI229" s="881" t="n"/>
      <c r="CJ229" s="881" t="n"/>
      <c r="CK229" s="881" t="n"/>
      <c r="CL229" s="881" t="n"/>
      <c r="CM229" s="881" t="n"/>
      <c r="CN229" s="881" t="n"/>
      <c r="CO229" s="881" t="n"/>
      <c r="CP229" s="881" t="n"/>
      <c r="CQ229" s="881" t="n"/>
      <c r="CR229" s="881" t="n"/>
      <c r="CS229" s="881" t="n"/>
      <c r="CT229" s="881" t="n"/>
      <c r="CU229" s="881" t="n"/>
      <c r="CV229" s="881" t="n"/>
      <c r="CW229" s="881" t="n"/>
      <c r="CX229" s="881" t="n"/>
      <c r="CY229" s="881" t="n"/>
      <c r="CZ229" s="881" t="n"/>
      <c r="DA229" s="881" t="n"/>
      <c r="DB229" s="881" t="n"/>
      <c r="DC229" s="881" t="n"/>
      <c r="DD229" s="881" t="n"/>
      <c r="DE229" s="881" t="n"/>
      <c r="DF229" s="881" t="n"/>
      <c r="DG229" s="881" t="n"/>
      <c r="DH229" s="881" t="n"/>
      <c r="DI229" s="881" t="n"/>
      <c r="DJ229" s="881" t="n"/>
      <c r="DK229" s="881" t="n"/>
      <c r="DL229" s="881" t="n"/>
      <c r="DM229" s="881" t="n"/>
      <c r="DN229" s="882" t="n"/>
    </row>
    <row r="230" ht="13.5" customHeight="1" s="820">
      <c r="A230" s="361" t="n">
        <v>260</v>
      </c>
      <c r="B230" s="332" t="inlineStr">
        <is>
          <t>260.防盗板装配孔 X=</t>
        </is>
      </c>
      <c r="C230" s="639" t="n">
        <v>1</v>
      </c>
      <c r="D230" s="639" t="inlineStr">
        <is>
          <t>X</t>
        </is>
      </c>
      <c r="E230" s="639" t="inlineStr">
        <is>
          <t>端面</t>
        </is>
      </c>
      <c r="F230" s="878" t="n">
        <v>-101</v>
      </c>
      <c r="G230" s="22" t="n"/>
      <c r="H230" s="411" t="n">
        <v>0.3</v>
      </c>
      <c r="I230" s="412" t="n">
        <v>-0.7</v>
      </c>
      <c r="J230" s="879" t="n">
        <v>-101</v>
      </c>
      <c r="K230" s="320" t="n">
        <v>-101.743</v>
      </c>
      <c r="L230" s="22">
        <f>IF(G230=0,"",IF(J$8=J$7,IF(F230&gt;0,IF(C230=1,G230-ROUND(J230-K230,2),G230-ROUND(K230-J230,2)),IF(C230=1,G230-ROUND(K230-J230,2),G230-ROUND(J230-K230,2))),IF(J$8&lt;&gt;J$7,IF(F230&gt;0,IF(C230=1,ROUND(K230-J230,2),ROUND(J230-K230,2)),IF(C230=1,ROUND(J230-K230,2),ROUND(K230-J230,2))))))</f>
        <v/>
      </c>
      <c r="M230" s="200">
        <f>IF(COUNTBLANK(F230)=1,"",IF(C230=0,ROUND(K230-J230,2),IF(C230=1,IF(F230&gt;0,ROUND(J230-K230,2),ROUND(K230-J230,2)),IF(C230=2,IF(F230&gt;0,ROUND(J230-K230,2),ROUND(K230-J230,2))))))</f>
        <v/>
      </c>
      <c r="N230" s="200" t="n">
        <v>-0.75</v>
      </c>
      <c r="O230" s="235">
        <f>IF(AND(H230&gt;=M230,M230&gt;=I230),"OK","NG")</f>
        <v/>
      </c>
      <c r="P230" s="151" t="n"/>
      <c r="Q230" s="145" t="n">
        <v>260</v>
      </c>
      <c r="R230" s="880">
        <f>IF(C230=0,F230,IF(F230&gt;0,IF(C230=1,F230+G230,F230-G230),IF(C230=1,F230-G230,F230+G230)))</f>
        <v/>
      </c>
      <c r="S230" s="320" t="n">
        <v>-101.743</v>
      </c>
      <c r="T230" s="320" t="n">
        <v>-101.75</v>
      </c>
      <c r="U230" s="881" t="n"/>
      <c r="V230" s="881" t="n"/>
      <c r="W230" s="881" t="n"/>
      <c r="X230" s="881" t="n"/>
      <c r="Y230" s="881" t="n"/>
      <c r="Z230" s="881" t="n"/>
      <c r="AA230" s="881" t="n"/>
      <c r="AB230" s="881" t="n"/>
      <c r="AC230" s="881" t="n"/>
      <c r="AD230" s="881" t="n"/>
      <c r="AE230" s="881" t="n"/>
      <c r="AF230" s="881" t="n"/>
      <c r="AG230" s="881" t="n"/>
      <c r="AH230" s="881" t="n"/>
      <c r="AI230" s="881" t="n"/>
      <c r="AJ230" s="881" t="n"/>
      <c r="AK230" s="881" t="n"/>
      <c r="AL230" s="881" t="n"/>
      <c r="AM230" s="881" t="n"/>
      <c r="AN230" s="881" t="n"/>
      <c r="AO230" s="881" t="n"/>
      <c r="AP230" s="881" t="n"/>
      <c r="AQ230" s="881" t="n"/>
      <c r="AR230" s="881" t="n"/>
      <c r="AS230" s="881" t="n"/>
      <c r="AT230" s="881" t="n"/>
      <c r="AU230" s="881" t="n"/>
      <c r="AV230" s="881" t="n"/>
      <c r="AW230" s="881" t="n"/>
      <c r="AX230" s="881" t="n"/>
      <c r="AY230" s="881" t="n"/>
      <c r="AZ230" s="881" t="n"/>
      <c r="BA230" s="881" t="n"/>
      <c r="BB230" s="881" t="n"/>
      <c r="BC230" s="881" t="n"/>
      <c r="BD230" s="881" t="n"/>
      <c r="BE230" s="881" t="n"/>
      <c r="BF230" s="881" t="n"/>
      <c r="BG230" s="881" t="n"/>
      <c r="BH230" s="881" t="n"/>
      <c r="BI230" s="881" t="n"/>
      <c r="BJ230" s="881" t="n"/>
      <c r="BK230" s="881" t="n"/>
      <c r="BL230" s="881" t="n"/>
      <c r="BM230" s="881" t="n"/>
      <c r="BN230" s="881" t="n"/>
      <c r="BO230" s="881" t="n"/>
      <c r="BP230" s="881" t="n"/>
      <c r="BQ230" s="881" t="n"/>
      <c r="BR230" s="881" t="n"/>
      <c r="BS230" s="881" t="n"/>
      <c r="BT230" s="881" t="n"/>
      <c r="BU230" s="881" t="n"/>
      <c r="BV230" s="881" t="n"/>
      <c r="BW230" s="881" t="n"/>
      <c r="BX230" s="881" t="n"/>
      <c r="BY230" s="881" t="n"/>
      <c r="BZ230" s="881" t="n"/>
      <c r="CA230" s="881" t="n"/>
      <c r="CB230" s="881" t="n"/>
      <c r="CC230" s="881" t="n"/>
      <c r="CD230" s="881" t="n"/>
      <c r="CE230" s="881" t="n"/>
      <c r="CF230" s="881" t="n"/>
      <c r="CG230" s="881" t="n"/>
      <c r="CH230" s="881" t="n"/>
      <c r="CI230" s="881" t="n"/>
      <c r="CJ230" s="881" t="n"/>
      <c r="CK230" s="881" t="n"/>
      <c r="CL230" s="881" t="n"/>
      <c r="CM230" s="881" t="n"/>
      <c r="CN230" s="881" t="n"/>
      <c r="CO230" s="881" t="n"/>
      <c r="CP230" s="881" t="n"/>
      <c r="CQ230" s="881" t="n"/>
      <c r="CR230" s="881" t="n"/>
      <c r="CS230" s="881" t="n"/>
      <c r="CT230" s="881" t="n"/>
      <c r="CU230" s="881" t="n"/>
      <c r="CV230" s="881" t="n"/>
      <c r="CW230" s="881" t="n"/>
      <c r="CX230" s="881" t="n"/>
      <c r="CY230" s="881" t="n"/>
      <c r="CZ230" s="881" t="n"/>
      <c r="DA230" s="881" t="n"/>
      <c r="DB230" s="881" t="n"/>
      <c r="DC230" s="881" t="n"/>
      <c r="DD230" s="881" t="n"/>
      <c r="DE230" s="881" t="n"/>
      <c r="DF230" s="881" t="n"/>
      <c r="DG230" s="881" t="n"/>
      <c r="DH230" s="881" t="n"/>
      <c r="DI230" s="881" t="n"/>
      <c r="DJ230" s="881" t="n"/>
      <c r="DK230" s="881" t="n"/>
      <c r="DL230" s="881" t="n"/>
      <c r="DM230" s="881" t="n"/>
      <c r="DN230" s="882" t="n"/>
    </row>
    <row r="231" ht="13.5" customHeight="1" s="820">
      <c r="A231" s="361" t="n">
        <v>261</v>
      </c>
      <c r="B231" s="332" t="inlineStr">
        <is>
          <t>261.EGR冷却器装配孔 X=</t>
        </is>
      </c>
      <c r="C231" s="639" t="n">
        <v>1</v>
      </c>
      <c r="D231" s="639" t="inlineStr">
        <is>
          <t>X</t>
        </is>
      </c>
      <c r="E231" s="639" t="inlineStr">
        <is>
          <t>端面</t>
        </is>
      </c>
      <c r="F231" s="878" t="n">
        <v>-150</v>
      </c>
      <c r="G231" s="22" t="n">
        <v>1</v>
      </c>
      <c r="H231" s="411" t="n">
        <v>0.3</v>
      </c>
      <c r="I231" s="412" t="n">
        <v>-0.5</v>
      </c>
      <c r="J231" s="879" t="n">
        <v>-151</v>
      </c>
      <c r="K231" s="320" t="n">
        <v>-151.444</v>
      </c>
      <c r="L231" s="22">
        <f>IF(G231=0,"",IF(J$8=J$7,IF(F231&gt;0,IF(C231=1,G231-ROUND(J231-K231,2),G231-ROUND(K231-J231,2)),IF(C231=1,G231-ROUND(K231-J231,2),G231-ROUND(J231-K231,2))),IF(J$8&lt;&gt;J$7,IF(F231&gt;0,IF(C231=1,ROUND(K231-J231,2),ROUND(J231-K231,2)),IF(C231=1,ROUND(J231-K231,2),ROUND(K231-J231,2))))))</f>
        <v/>
      </c>
      <c r="M231" s="200">
        <f>IF(COUNTBLANK(F231)=1,"",IF(C231=0,ROUND(K231-J231,2),IF(C231=1,IF(F231&gt;0,ROUND(J231-K231,2),ROUND(K231-J231,2)),IF(C231=2,IF(F231&gt;0,ROUND(J231-K231,2),ROUND(K231-J231,2))))))</f>
        <v/>
      </c>
      <c r="N231" s="200" t="n">
        <v>-0.44</v>
      </c>
      <c r="O231" s="235">
        <f>IF(AND(H231&gt;=M231,M231&gt;=I231),"OK","NG")</f>
        <v/>
      </c>
      <c r="P231" s="151" t="n"/>
      <c r="Q231" s="145" t="n">
        <v>261</v>
      </c>
      <c r="R231" s="880">
        <f>IF(C231=0,F231,IF(F231&gt;0,IF(C231=1,F231+G231,F231-G231),IF(C231=1,F231-G231,F231+G231)))</f>
        <v/>
      </c>
      <c r="S231" s="320" t="n">
        <v>-151.444</v>
      </c>
      <c r="T231" s="320" t="n">
        <v>-151.443</v>
      </c>
      <c r="U231" s="881" t="n"/>
      <c r="V231" s="881" t="n"/>
      <c r="W231" s="881" t="n"/>
      <c r="X231" s="881" t="n"/>
      <c r="Y231" s="881" t="n"/>
      <c r="Z231" s="881" t="n"/>
      <c r="AA231" s="881" t="n"/>
      <c r="AB231" s="881" t="n"/>
      <c r="AC231" s="881" t="n"/>
      <c r="AD231" s="881" t="n"/>
      <c r="AE231" s="881" t="n"/>
      <c r="AF231" s="881" t="n"/>
      <c r="AG231" s="881" t="n"/>
      <c r="AH231" s="881" t="n"/>
      <c r="AI231" s="881" t="n"/>
      <c r="AJ231" s="881" t="n"/>
      <c r="AK231" s="881" t="n"/>
      <c r="AL231" s="881" t="n"/>
      <c r="AM231" s="881" t="n"/>
      <c r="AN231" s="881" t="n"/>
      <c r="AO231" s="881" t="n"/>
      <c r="AP231" s="881" t="n"/>
      <c r="AQ231" s="881" t="n"/>
      <c r="AR231" s="881" t="n"/>
      <c r="AS231" s="881" t="n"/>
      <c r="AT231" s="881" t="n"/>
      <c r="AU231" s="881" t="n"/>
      <c r="AV231" s="881" t="n"/>
      <c r="AW231" s="881" t="n"/>
      <c r="AX231" s="881" t="n"/>
      <c r="AY231" s="881" t="n"/>
      <c r="AZ231" s="881" t="n"/>
      <c r="BA231" s="881" t="n"/>
      <c r="BB231" s="881" t="n"/>
      <c r="BC231" s="881" t="n"/>
      <c r="BD231" s="881" t="n"/>
      <c r="BE231" s="881" t="n"/>
      <c r="BF231" s="881" t="n"/>
      <c r="BG231" s="881" t="n"/>
      <c r="BH231" s="881" t="n"/>
      <c r="BI231" s="881" t="n"/>
      <c r="BJ231" s="881" t="n"/>
      <c r="BK231" s="881" t="n"/>
      <c r="BL231" s="881" t="n"/>
      <c r="BM231" s="881" t="n"/>
      <c r="BN231" s="881" t="n"/>
      <c r="BO231" s="881" t="n"/>
      <c r="BP231" s="881" t="n"/>
      <c r="BQ231" s="881" t="n"/>
      <c r="BR231" s="881" t="n"/>
      <c r="BS231" s="881" t="n"/>
      <c r="BT231" s="881" t="n"/>
      <c r="BU231" s="881" t="n"/>
      <c r="BV231" s="881" t="n"/>
      <c r="BW231" s="881" t="n"/>
      <c r="BX231" s="881" t="n"/>
      <c r="BY231" s="881" t="n"/>
      <c r="BZ231" s="881" t="n"/>
      <c r="CA231" s="881" t="n"/>
      <c r="CB231" s="881" t="n"/>
      <c r="CC231" s="881" t="n"/>
      <c r="CD231" s="881" t="n"/>
      <c r="CE231" s="881" t="n"/>
      <c r="CF231" s="881" t="n"/>
      <c r="CG231" s="881" t="n"/>
      <c r="CH231" s="881" t="n"/>
      <c r="CI231" s="881" t="n"/>
      <c r="CJ231" s="881" t="n"/>
      <c r="CK231" s="881" t="n"/>
      <c r="CL231" s="881" t="n"/>
      <c r="CM231" s="881" t="n"/>
      <c r="CN231" s="881" t="n"/>
      <c r="CO231" s="881" t="n"/>
      <c r="CP231" s="881" t="n"/>
      <c r="CQ231" s="881" t="n"/>
      <c r="CR231" s="881" t="n"/>
      <c r="CS231" s="881" t="n"/>
      <c r="CT231" s="881" t="n"/>
      <c r="CU231" s="881" t="n"/>
      <c r="CV231" s="881" t="n"/>
      <c r="CW231" s="881" t="n"/>
      <c r="CX231" s="881" t="n"/>
      <c r="CY231" s="881" t="n"/>
      <c r="CZ231" s="881" t="n"/>
      <c r="DA231" s="881" t="n"/>
      <c r="DB231" s="881" t="n"/>
      <c r="DC231" s="881" t="n"/>
      <c r="DD231" s="881" t="n"/>
      <c r="DE231" s="881" t="n"/>
      <c r="DF231" s="881" t="n"/>
      <c r="DG231" s="881" t="n"/>
      <c r="DH231" s="881" t="n"/>
      <c r="DI231" s="881" t="n"/>
      <c r="DJ231" s="881" t="n"/>
      <c r="DK231" s="881" t="n"/>
      <c r="DL231" s="881" t="n"/>
      <c r="DM231" s="881" t="n"/>
      <c r="DN231" s="882" t="n"/>
    </row>
    <row r="232" ht="13.5" customHeight="1" s="820" thickBot="1">
      <c r="A232" s="363" t="n">
        <v>262</v>
      </c>
      <c r="B232" s="348" t="inlineStr">
        <is>
          <t>262.EGR VLV装配孔 X=</t>
        </is>
      </c>
      <c r="C232" s="349" t="n">
        <v>1</v>
      </c>
      <c r="D232" s="349" t="inlineStr">
        <is>
          <t>X</t>
        </is>
      </c>
      <c r="E232" s="349" t="inlineStr">
        <is>
          <t>端面</t>
        </is>
      </c>
      <c r="F232" s="888" t="n">
        <v>-98</v>
      </c>
      <c r="G232" s="278" t="n">
        <v>1</v>
      </c>
      <c r="H232" s="415" t="n">
        <v>0.3</v>
      </c>
      <c r="I232" s="416" t="n">
        <v>-0.5</v>
      </c>
      <c r="J232" s="889" t="n">
        <v>-99</v>
      </c>
      <c r="K232" s="353" t="n">
        <v>-99.39700000000001</v>
      </c>
      <c r="L232" s="278">
        <f>IF(G232=0,"",IF(J$8=J$7,IF(F232&gt;0,IF(C232=1,G232-ROUND(J232-K232,2),G232-ROUND(K232-J232,2)),IF(C232=1,G232-ROUND(K232-J232,2),G232-ROUND(J232-K232,2))),IF(J$8&lt;&gt;J$7,IF(F232&gt;0,IF(C232=1,ROUND(K232-J232,2),ROUND(J232-K232,2)),IF(C232=1,ROUND(J232-K232,2),ROUND(K232-J232,2))))))</f>
        <v/>
      </c>
      <c r="M232" s="200">
        <f>IF(COUNTBLANK(F232)=1,"",IF(C232=0,ROUND(K232-J232,2),IF(C232=1,IF(F232&gt;0,ROUND(J232-K232,2),ROUND(K232-J232,2)),IF(C232=2,IF(F232&gt;0,ROUND(J232-K232,2),ROUND(K232-J232,2))))))</f>
        <v/>
      </c>
      <c r="N232" s="351" t="n">
        <v>-0.4</v>
      </c>
      <c r="O232" s="352">
        <f>IF(AND(H232&gt;=M232,M232&gt;=I232),"OK","NG")</f>
        <v/>
      </c>
      <c r="P232" s="151" t="n"/>
      <c r="Q232" s="275" t="n">
        <v>262</v>
      </c>
      <c r="R232" s="890">
        <f>IF(C232=0,F232,IF(F232&gt;0,IF(C232=1,F232+G232,F232-G232),IF(C232=1,F232-G232,F232+G232)))</f>
        <v/>
      </c>
      <c r="S232" s="353" t="n">
        <v>-99.39700000000001</v>
      </c>
      <c r="T232" s="353" t="n">
        <v>-99.398</v>
      </c>
      <c r="U232" s="891" t="n"/>
      <c r="V232" s="891" t="n"/>
      <c r="W232" s="891" t="n"/>
      <c r="X232" s="891" t="n"/>
      <c r="Y232" s="891" t="n"/>
      <c r="Z232" s="891" t="n"/>
      <c r="AA232" s="891" t="n"/>
      <c r="AB232" s="891" t="n"/>
      <c r="AC232" s="891" t="n"/>
      <c r="AD232" s="891" t="n"/>
      <c r="AE232" s="891" t="n"/>
      <c r="AF232" s="891" t="n"/>
      <c r="AG232" s="891" t="n"/>
      <c r="AH232" s="891" t="n"/>
      <c r="AI232" s="891" t="n"/>
      <c r="AJ232" s="891" t="n"/>
      <c r="AK232" s="891" t="n"/>
      <c r="AL232" s="891" t="n"/>
      <c r="AM232" s="891" t="n"/>
      <c r="AN232" s="891" t="n"/>
      <c r="AO232" s="891" t="n"/>
      <c r="AP232" s="891" t="n"/>
      <c r="AQ232" s="891" t="n"/>
      <c r="AR232" s="891" t="n"/>
      <c r="AS232" s="891" t="n"/>
      <c r="AT232" s="891" t="n"/>
      <c r="AU232" s="891" t="n"/>
      <c r="AV232" s="891" t="n"/>
      <c r="AW232" s="891" t="n"/>
      <c r="AX232" s="891" t="n"/>
      <c r="AY232" s="891" t="n"/>
      <c r="AZ232" s="891" t="n"/>
      <c r="BA232" s="891" t="n"/>
      <c r="BB232" s="891" t="n"/>
      <c r="BC232" s="891" t="n"/>
      <c r="BD232" s="891" t="n"/>
      <c r="BE232" s="891" t="n"/>
      <c r="BF232" s="891" t="n"/>
      <c r="BG232" s="891" t="n"/>
      <c r="BH232" s="891" t="n"/>
      <c r="BI232" s="891" t="n"/>
      <c r="BJ232" s="891" t="n"/>
      <c r="BK232" s="891" t="n"/>
      <c r="BL232" s="891" t="n"/>
      <c r="BM232" s="891" t="n"/>
      <c r="BN232" s="891" t="n"/>
      <c r="BO232" s="891" t="n"/>
      <c r="BP232" s="891" t="n"/>
      <c r="BQ232" s="891" t="n"/>
      <c r="BR232" s="891" t="n"/>
      <c r="BS232" s="891" t="n"/>
      <c r="BT232" s="891" t="n"/>
      <c r="BU232" s="891" t="n"/>
      <c r="BV232" s="891" t="n"/>
      <c r="BW232" s="891" t="n"/>
      <c r="BX232" s="891" t="n"/>
      <c r="BY232" s="891" t="n"/>
      <c r="BZ232" s="891" t="n"/>
      <c r="CA232" s="891" t="n"/>
      <c r="CB232" s="891" t="n"/>
      <c r="CC232" s="891" t="n"/>
      <c r="CD232" s="891" t="n"/>
      <c r="CE232" s="891" t="n"/>
      <c r="CF232" s="891" t="n"/>
      <c r="CG232" s="891" t="n"/>
      <c r="CH232" s="891" t="n"/>
      <c r="CI232" s="891" t="n"/>
      <c r="CJ232" s="891" t="n"/>
      <c r="CK232" s="891" t="n"/>
      <c r="CL232" s="891" t="n"/>
      <c r="CM232" s="891" t="n"/>
      <c r="CN232" s="891" t="n"/>
      <c r="CO232" s="891" t="n"/>
      <c r="CP232" s="891" t="n"/>
      <c r="CQ232" s="891" t="n"/>
      <c r="CR232" s="891" t="n"/>
      <c r="CS232" s="891" t="n"/>
      <c r="CT232" s="891" t="n"/>
      <c r="CU232" s="891" t="n"/>
      <c r="CV232" s="891" t="n"/>
      <c r="CW232" s="891" t="n"/>
      <c r="CX232" s="891" t="n"/>
      <c r="CY232" s="891" t="n"/>
      <c r="CZ232" s="891" t="n"/>
      <c r="DA232" s="891" t="n"/>
      <c r="DB232" s="891" t="n"/>
      <c r="DC232" s="891" t="n"/>
      <c r="DD232" s="891" t="n"/>
      <c r="DE232" s="891" t="n"/>
      <c r="DF232" s="891" t="n"/>
      <c r="DG232" s="891" t="n"/>
      <c r="DH232" s="891" t="n"/>
      <c r="DI232" s="891" t="n"/>
      <c r="DJ232" s="891" t="n"/>
      <c r="DK232" s="891" t="n"/>
      <c r="DL232" s="891" t="n"/>
      <c r="DM232" s="891" t="n"/>
      <c r="DN232" s="892" t="n"/>
    </row>
    <row r="233" ht="13.5" customFormat="1" customHeight="1" s="341">
      <c r="A233" s="365" t="n">
        <v>101</v>
      </c>
      <c r="B233" s="340" t="inlineStr">
        <is>
          <t>101.位置定位孔 X=</t>
        </is>
      </c>
      <c r="C233" s="649" t="n">
        <v>0</v>
      </c>
      <c r="D233" s="649" t="inlineStr">
        <is>
          <t>X</t>
        </is>
      </c>
      <c r="E233" s="649" t="inlineStr">
        <is>
          <t>軸間</t>
        </is>
      </c>
      <c r="F233" s="894" t="n">
        <v>128</v>
      </c>
      <c r="G233" s="282" t="n"/>
      <c r="H233" s="417" t="n">
        <v>0.3</v>
      </c>
      <c r="I233" s="418" t="n">
        <v>-0.3</v>
      </c>
      <c r="J233" s="895" t="n">
        <v>128</v>
      </c>
      <c r="K233" s="319" t="n">
        <v>127.962</v>
      </c>
      <c r="L233" s="282">
        <f>IF(G233=0,"",IF(J$8=J$7,IF(F233&gt;0,IF(C233=1,G233-ROUND(J233-K233,2),G233-ROUND(K233-J233,2)),IF(C233=1,G233-ROUND(K233-J233,2),G233-ROUND(J233-K233,2))),IF(J$8&lt;&gt;J$7,IF(F233&gt;0,IF(C233=1,ROUND(K233-J233,2),ROUND(J233-K233,2)),IF(C233=1,ROUND(J233-K233,2),ROUND(K233-J233,2))))))</f>
        <v/>
      </c>
      <c r="M233" s="345">
        <f>IF(COUNTBLANK(F233)=1,"",IF(C233=0,ROUND(K233-J233,2),IF(C233=1,IF(F233&gt;0,ROUND(K233-J233,2),ROUND(J233-K233,2)),IF(C233=2,IF(F233&gt;0,ROUND(J233-K233,2),ROUND(K233-J233,2))))))</f>
        <v/>
      </c>
      <c r="N233" s="345" t="n">
        <v>-0.04</v>
      </c>
      <c r="O233" s="346">
        <f>IF(AND(H233&gt;=M233,M233&gt;=I233),"OK","NG")</f>
        <v/>
      </c>
      <c r="P233" s="557" t="n"/>
      <c r="Q233" s="232" t="n">
        <v>101</v>
      </c>
      <c r="R233" s="875">
        <f>IF(C233=0,F233,IF(F233&gt;0,IF(C233=1,F233+G233,F233-G233),IF(C233=1,F233-G233,F233+G233)))</f>
        <v/>
      </c>
      <c r="S233" s="319" t="n">
        <v>127.962</v>
      </c>
      <c r="T233" s="319" t="n">
        <v>127.957</v>
      </c>
      <c r="U233" s="876" t="n"/>
      <c r="V233" s="876" t="n"/>
      <c r="W233" s="876" t="n"/>
      <c r="X233" s="876" t="n"/>
      <c r="Y233" s="876" t="n"/>
      <c r="Z233" s="876" t="n"/>
      <c r="AA233" s="876" t="n"/>
      <c r="AB233" s="876" t="n"/>
      <c r="AC233" s="876" t="n"/>
      <c r="AD233" s="876" t="n"/>
      <c r="AE233" s="876" t="n"/>
      <c r="AF233" s="876" t="n"/>
      <c r="AG233" s="876" t="n"/>
      <c r="AH233" s="876" t="n"/>
      <c r="AI233" s="876" t="n"/>
      <c r="AJ233" s="876" t="n"/>
      <c r="AK233" s="876" t="n"/>
      <c r="AL233" s="876" t="n"/>
      <c r="AM233" s="876" t="n"/>
      <c r="AN233" s="876" t="n"/>
      <c r="AO233" s="876" t="n"/>
      <c r="AP233" s="876" t="n"/>
      <c r="AQ233" s="876" t="n"/>
      <c r="AR233" s="876" t="n"/>
      <c r="AS233" s="876" t="n"/>
      <c r="AT233" s="876" t="n"/>
      <c r="AU233" s="876" t="n"/>
      <c r="AV233" s="876" t="n"/>
      <c r="AW233" s="876" t="n"/>
      <c r="AX233" s="876" t="n"/>
      <c r="AY233" s="876" t="n"/>
      <c r="AZ233" s="876" t="n"/>
      <c r="BA233" s="876" t="n"/>
      <c r="BB233" s="876" t="n"/>
      <c r="BC233" s="876" t="n"/>
      <c r="BD233" s="876" t="n"/>
      <c r="BE233" s="876" t="n"/>
      <c r="BF233" s="876" t="n"/>
      <c r="BG233" s="876" t="n"/>
      <c r="BH233" s="876" t="n"/>
      <c r="BI233" s="876" t="n"/>
      <c r="BJ233" s="876" t="n"/>
      <c r="BK233" s="876" t="n"/>
      <c r="BL233" s="876" t="n"/>
      <c r="BM233" s="876" t="n"/>
      <c r="BN233" s="876" t="n"/>
      <c r="BO233" s="876" t="n"/>
      <c r="BP233" s="876" t="n"/>
      <c r="BQ233" s="876" t="n"/>
      <c r="BR233" s="876" t="n"/>
      <c r="BS233" s="876" t="n"/>
      <c r="BT233" s="876" t="n"/>
      <c r="BU233" s="876" t="n"/>
      <c r="BV233" s="876" t="n"/>
      <c r="BW233" s="876" t="n"/>
      <c r="BX233" s="876" t="n"/>
      <c r="BY233" s="876" t="n"/>
      <c r="BZ233" s="876" t="n"/>
      <c r="CA233" s="876" t="n"/>
      <c r="CB233" s="876" t="n"/>
      <c r="CC233" s="876" t="n"/>
      <c r="CD233" s="876" t="n"/>
      <c r="CE233" s="876" t="n"/>
      <c r="CF233" s="876" t="n"/>
      <c r="CG233" s="876" t="n"/>
      <c r="CH233" s="876" t="n"/>
      <c r="CI233" s="876" t="n"/>
      <c r="CJ233" s="876" t="n"/>
      <c r="CK233" s="876" t="n"/>
      <c r="CL233" s="876" t="n"/>
      <c r="CM233" s="876" t="n"/>
      <c r="CN233" s="876" t="n"/>
      <c r="CO233" s="876" t="n"/>
      <c r="CP233" s="876" t="n"/>
      <c r="CQ233" s="876" t="n"/>
      <c r="CR233" s="876" t="n"/>
      <c r="CS233" s="876" t="n"/>
      <c r="CT233" s="876" t="n"/>
      <c r="CU233" s="876" t="n"/>
      <c r="CV233" s="876" t="n"/>
      <c r="CW233" s="876" t="n"/>
      <c r="CX233" s="876" t="n"/>
      <c r="CY233" s="876" t="n"/>
      <c r="CZ233" s="876" t="n"/>
      <c r="DA233" s="876" t="n"/>
      <c r="DB233" s="876" t="n"/>
      <c r="DC233" s="876" t="n"/>
      <c r="DD233" s="876" t="n"/>
      <c r="DE233" s="876" t="n"/>
      <c r="DF233" s="876" t="n"/>
      <c r="DG233" s="876" t="n"/>
      <c r="DH233" s="876" t="n"/>
      <c r="DI233" s="876" t="n"/>
      <c r="DJ233" s="876" t="n"/>
      <c r="DK233" s="876" t="n"/>
      <c r="DL233" s="876" t="n"/>
      <c r="DM233" s="876" t="n"/>
      <c r="DN233" s="877" t="n"/>
    </row>
    <row r="234" ht="13.5" customHeight="1" s="820">
      <c r="A234" s="361" t="n">
        <v>101</v>
      </c>
      <c r="B234" s="332" t="inlineStr">
        <is>
          <t>101.位置定位孔 Z=</t>
        </is>
      </c>
      <c r="C234" s="639" t="n">
        <v>0</v>
      </c>
      <c r="D234" s="639" t="inlineStr">
        <is>
          <t>Z</t>
        </is>
      </c>
      <c r="E234" s="639" t="inlineStr">
        <is>
          <t>軸間</t>
        </is>
      </c>
      <c r="F234" s="878" t="n">
        <v>103</v>
      </c>
      <c r="G234" s="22" t="n"/>
      <c r="H234" s="411" t="n">
        <v>0.3</v>
      </c>
      <c r="I234" s="412" t="n">
        <v>-0.3</v>
      </c>
      <c r="J234" s="879" t="n">
        <v>103</v>
      </c>
      <c r="K234" s="320" t="n">
        <v>103.141</v>
      </c>
      <c r="L234" s="22">
        <f>IF(G234=0,"",IF(J$8=J$7,IF(F234&gt;0,IF(C234=1,G234-ROUND(J234-K234,2),G234-ROUND(K234-J234,2)),IF(C234=1,G234-ROUND(K234-J234,2),G234-ROUND(J234-K234,2))),IF(J$8&lt;&gt;J$7,IF(F234&gt;0,IF(C234=1,ROUND(K234-J234,2),ROUND(J234-K234,2)),IF(C234=1,ROUND(J234-K234,2),ROUND(K234-J234,2))))))</f>
        <v/>
      </c>
      <c r="M234" s="200">
        <f>IF(COUNTBLANK(F234)=1,"",IF(C234=0,ROUND(K234-J234,2),IF(C234=1,IF(F234&gt;0,ROUND(K234-J234,2),ROUND(J234-K234,2)),IF(C234=2,IF(F234&gt;0,ROUND(J234-K234,2),ROUND(K234-J234,2))))))</f>
        <v/>
      </c>
      <c r="N234" s="200" t="n">
        <v>0.08</v>
      </c>
      <c r="O234" s="235">
        <f>IF(AND(H234&gt;=M234,M234&gt;=I234),"OK","NG")</f>
        <v/>
      </c>
      <c r="P234" s="151" t="n"/>
      <c r="Q234" s="145" t="n">
        <v>101</v>
      </c>
      <c r="R234" s="880">
        <f>IF(C234=0,F234,IF(F234&gt;0,IF(C234=1,F234+G234,F234-G234),IF(C234=1,F234-G234,F234+G234)))</f>
        <v/>
      </c>
      <c r="S234" s="320" t="n">
        <v>103.141</v>
      </c>
      <c r="T234" s="320" t="n">
        <v>103.085</v>
      </c>
      <c r="U234" s="881" t="n"/>
      <c r="V234" s="881" t="n"/>
      <c r="W234" s="881" t="n"/>
      <c r="X234" s="881" t="n"/>
      <c r="Y234" s="881" t="n"/>
      <c r="Z234" s="881" t="n"/>
      <c r="AA234" s="881" t="n"/>
      <c r="AB234" s="881" t="n"/>
      <c r="AC234" s="881" t="n"/>
      <c r="AD234" s="881" t="n"/>
      <c r="AE234" s="881" t="n"/>
      <c r="AF234" s="881" t="n"/>
      <c r="AG234" s="881" t="n"/>
      <c r="AH234" s="881" t="n"/>
      <c r="AI234" s="881" t="n"/>
      <c r="AJ234" s="881" t="n"/>
      <c r="AK234" s="881" t="n"/>
      <c r="AL234" s="881" t="n"/>
      <c r="AM234" s="881" t="n"/>
      <c r="AN234" s="881" t="n"/>
      <c r="AO234" s="881" t="n"/>
      <c r="AP234" s="881" t="n"/>
      <c r="AQ234" s="881" t="n"/>
      <c r="AR234" s="881" t="n"/>
      <c r="AS234" s="881" t="n"/>
      <c r="AT234" s="881" t="n"/>
      <c r="AU234" s="881" t="n"/>
      <c r="AV234" s="881" t="n"/>
      <c r="AW234" s="881" t="n"/>
      <c r="AX234" s="881" t="n"/>
      <c r="AY234" s="881" t="n"/>
      <c r="AZ234" s="881" t="n"/>
      <c r="BA234" s="881" t="n"/>
      <c r="BB234" s="881" t="n"/>
      <c r="BC234" s="881" t="n"/>
      <c r="BD234" s="881" t="n"/>
      <c r="BE234" s="881" t="n"/>
      <c r="BF234" s="881" t="n"/>
      <c r="BG234" s="881" t="n"/>
      <c r="BH234" s="881" t="n"/>
      <c r="BI234" s="881" t="n"/>
      <c r="BJ234" s="881" t="n"/>
      <c r="BK234" s="881" t="n"/>
      <c r="BL234" s="881" t="n"/>
      <c r="BM234" s="881" t="n"/>
      <c r="BN234" s="881" t="n"/>
      <c r="BO234" s="881" t="n"/>
      <c r="BP234" s="881" t="n"/>
      <c r="BQ234" s="881" t="n"/>
      <c r="BR234" s="881" t="n"/>
      <c r="BS234" s="881" t="n"/>
      <c r="BT234" s="881" t="n"/>
      <c r="BU234" s="881" t="n"/>
      <c r="BV234" s="881" t="n"/>
      <c r="BW234" s="881" t="n"/>
      <c r="BX234" s="881" t="n"/>
      <c r="BY234" s="881" t="n"/>
      <c r="BZ234" s="881" t="n"/>
      <c r="CA234" s="881" t="n"/>
      <c r="CB234" s="881" t="n"/>
      <c r="CC234" s="881" t="n"/>
      <c r="CD234" s="881" t="n"/>
      <c r="CE234" s="881" t="n"/>
      <c r="CF234" s="881" t="n"/>
      <c r="CG234" s="881" t="n"/>
      <c r="CH234" s="881" t="n"/>
      <c r="CI234" s="881" t="n"/>
      <c r="CJ234" s="881" t="n"/>
      <c r="CK234" s="881" t="n"/>
      <c r="CL234" s="881" t="n"/>
      <c r="CM234" s="881" t="n"/>
      <c r="CN234" s="881" t="n"/>
      <c r="CO234" s="881" t="n"/>
      <c r="CP234" s="881" t="n"/>
      <c r="CQ234" s="881" t="n"/>
      <c r="CR234" s="881" t="n"/>
      <c r="CS234" s="881" t="n"/>
      <c r="CT234" s="881" t="n"/>
      <c r="CU234" s="881" t="n"/>
      <c r="CV234" s="881" t="n"/>
      <c r="CW234" s="881" t="n"/>
      <c r="CX234" s="881" t="n"/>
      <c r="CY234" s="881" t="n"/>
      <c r="CZ234" s="881" t="n"/>
      <c r="DA234" s="881" t="n"/>
      <c r="DB234" s="881" t="n"/>
      <c r="DC234" s="881" t="n"/>
      <c r="DD234" s="881" t="n"/>
      <c r="DE234" s="881" t="n"/>
      <c r="DF234" s="881" t="n"/>
      <c r="DG234" s="881" t="n"/>
      <c r="DH234" s="881" t="n"/>
      <c r="DI234" s="881" t="n"/>
      <c r="DJ234" s="881" t="n"/>
      <c r="DK234" s="881" t="n"/>
      <c r="DL234" s="881" t="n"/>
      <c r="DM234" s="881" t="n"/>
      <c r="DN234" s="882" t="n"/>
    </row>
    <row r="235" ht="13.5" customHeight="1" s="820">
      <c r="A235" s="361" t="n"/>
      <c r="B235" s="367" t="inlineStr">
        <is>
          <t>尺寸位置 (CIR_101_1_变速箱左固定孔)</t>
        </is>
      </c>
      <c r="C235" s="639" t="n"/>
      <c r="D235" s="639" t="n"/>
      <c r="E235" s="639" t="n"/>
      <c r="F235" s="878" t="n"/>
      <c r="G235" s="22" t="n"/>
      <c r="H235" s="411" t="n">
        <v>0.5</v>
      </c>
      <c r="I235" s="412" t="n">
        <v>-0.5</v>
      </c>
      <c r="J235" s="879" t="n"/>
      <c r="K235" s="320" t="n">
        <v>128.042</v>
      </c>
      <c r="L235" s="22" t="n"/>
      <c r="M235" s="200" t="n"/>
      <c r="N235" s="200" t="n"/>
      <c r="O235" s="235" t="n"/>
      <c r="P235" s="151" t="n"/>
      <c r="Q235" s="145" t="n"/>
      <c r="R235" s="880" t="n"/>
      <c r="S235" s="320" t="n">
        <v>128.042</v>
      </c>
      <c r="T235" s="320" t="n">
        <v>127.9</v>
      </c>
      <c r="U235" s="881" t="n"/>
      <c r="V235" s="881" t="n"/>
      <c r="W235" s="881" t="n"/>
      <c r="X235" s="881" t="n"/>
      <c r="Y235" s="881" t="n"/>
      <c r="Z235" s="881" t="n"/>
      <c r="AA235" s="881" t="n"/>
      <c r="AB235" s="881" t="n"/>
      <c r="AC235" s="881" t="n"/>
      <c r="AD235" s="881" t="n"/>
      <c r="AE235" s="881" t="n"/>
      <c r="AF235" s="881" t="n"/>
      <c r="AG235" s="881" t="n"/>
      <c r="AH235" s="881" t="n"/>
      <c r="AI235" s="881" t="n"/>
      <c r="AJ235" s="881" t="n"/>
      <c r="AK235" s="881" t="n"/>
      <c r="AL235" s="881" t="n"/>
      <c r="AM235" s="881" t="n"/>
      <c r="AN235" s="881" t="n"/>
      <c r="AO235" s="881" t="n"/>
      <c r="AP235" s="881" t="n"/>
      <c r="AQ235" s="881" t="n"/>
      <c r="AR235" s="881" t="n"/>
      <c r="AS235" s="881" t="n"/>
      <c r="AT235" s="881" t="n"/>
      <c r="AU235" s="881" t="n"/>
      <c r="AV235" s="881" t="n"/>
      <c r="AW235" s="881" t="n"/>
      <c r="AX235" s="881" t="n"/>
      <c r="AY235" s="881" t="n"/>
      <c r="AZ235" s="881" t="n"/>
      <c r="BA235" s="881" t="n"/>
      <c r="BB235" s="881" t="n"/>
      <c r="BC235" s="881" t="n"/>
      <c r="BD235" s="881" t="n"/>
      <c r="BE235" s="881" t="n"/>
      <c r="BF235" s="881" t="n"/>
      <c r="BG235" s="881" t="n"/>
      <c r="BH235" s="881" t="n"/>
      <c r="BI235" s="881" t="n"/>
      <c r="BJ235" s="881" t="n"/>
      <c r="BK235" s="881" t="n"/>
      <c r="BL235" s="881" t="n"/>
      <c r="BM235" s="881" t="n"/>
      <c r="BN235" s="881" t="n"/>
      <c r="BO235" s="881" t="n"/>
      <c r="BP235" s="881" t="n"/>
      <c r="BQ235" s="881" t="n"/>
      <c r="BR235" s="881" t="n"/>
      <c r="BS235" s="881" t="n"/>
      <c r="BT235" s="881" t="n"/>
      <c r="BU235" s="881" t="n"/>
      <c r="BV235" s="881" t="n"/>
      <c r="BW235" s="881" t="n"/>
      <c r="BX235" s="881" t="n"/>
      <c r="BY235" s="881" t="n"/>
      <c r="BZ235" s="881" t="n"/>
      <c r="CA235" s="881" t="n"/>
      <c r="CB235" s="881" t="n"/>
      <c r="CC235" s="881" t="n"/>
      <c r="CD235" s="881" t="n"/>
      <c r="CE235" s="881" t="n"/>
      <c r="CF235" s="881" t="n"/>
      <c r="CG235" s="881" t="n"/>
      <c r="CH235" s="881" t="n"/>
      <c r="CI235" s="881" t="n"/>
      <c r="CJ235" s="881" t="n"/>
      <c r="CK235" s="881" t="n"/>
      <c r="CL235" s="881" t="n"/>
      <c r="CM235" s="881" t="n"/>
      <c r="CN235" s="881" t="n"/>
      <c r="CO235" s="881" t="n"/>
      <c r="CP235" s="881" t="n"/>
      <c r="CQ235" s="881" t="n"/>
      <c r="CR235" s="881" t="n"/>
      <c r="CS235" s="881" t="n"/>
      <c r="CT235" s="881" t="n"/>
      <c r="CU235" s="881" t="n"/>
      <c r="CV235" s="881" t="n"/>
      <c r="CW235" s="881" t="n"/>
      <c r="CX235" s="881" t="n"/>
      <c r="CY235" s="881" t="n"/>
      <c r="CZ235" s="881" t="n"/>
      <c r="DA235" s="881" t="n"/>
      <c r="DB235" s="881" t="n"/>
      <c r="DC235" s="881" t="n"/>
      <c r="DD235" s="881" t="n"/>
      <c r="DE235" s="881" t="n"/>
      <c r="DF235" s="881" t="n"/>
      <c r="DG235" s="881" t="n"/>
      <c r="DH235" s="881" t="n"/>
      <c r="DI235" s="881" t="n"/>
      <c r="DJ235" s="881" t="n"/>
      <c r="DK235" s="881" t="n"/>
      <c r="DL235" s="881" t="n"/>
      <c r="DM235" s="881" t="n"/>
      <c r="DN235" s="882" t="n"/>
    </row>
    <row r="236" ht="13.5" customHeight="1" s="820">
      <c r="A236" s="361" t="n"/>
      <c r="B236" s="367" t="inlineStr">
        <is>
          <t>尺寸位置 (CIR_101_1_变速箱左固定孔)</t>
        </is>
      </c>
      <c r="C236" s="639" t="n"/>
      <c r="D236" s="639" t="n"/>
      <c r="E236" s="639" t="n"/>
      <c r="F236" s="878" t="n"/>
      <c r="G236" s="22" t="n"/>
      <c r="H236" s="411" t="n">
        <v>0.5</v>
      </c>
      <c r="I236" s="412" t="n">
        <v>-0.5</v>
      </c>
      <c r="J236" s="879" t="n"/>
      <c r="K236" s="320" t="n">
        <v>103.19</v>
      </c>
      <c r="L236" s="22" t="n"/>
      <c r="M236" s="200" t="n"/>
      <c r="N236" s="200" t="n"/>
      <c r="O236" s="235" t="n"/>
      <c r="P236" s="151" t="n"/>
      <c r="Q236" s="145" t="n"/>
      <c r="R236" s="880" t="n"/>
      <c r="S236" s="320" t="n">
        <v>103.19</v>
      </c>
      <c r="T236" s="320" t="n">
        <v>103.088</v>
      </c>
      <c r="U236" s="881" t="n"/>
      <c r="V236" s="881" t="n"/>
      <c r="W236" s="881" t="n"/>
      <c r="X236" s="881" t="n"/>
      <c r="Y236" s="881" t="n"/>
      <c r="Z236" s="881" t="n"/>
      <c r="AA236" s="881" t="n"/>
      <c r="AB236" s="881" t="n"/>
      <c r="AC236" s="881" t="n"/>
      <c r="AD236" s="881" t="n"/>
      <c r="AE236" s="881" t="n"/>
      <c r="AF236" s="881" t="n"/>
      <c r="AG236" s="881" t="n"/>
      <c r="AH236" s="881" t="n"/>
      <c r="AI236" s="881" t="n"/>
      <c r="AJ236" s="881" t="n"/>
      <c r="AK236" s="881" t="n"/>
      <c r="AL236" s="881" t="n"/>
      <c r="AM236" s="881" t="n"/>
      <c r="AN236" s="881" t="n"/>
      <c r="AO236" s="881" t="n"/>
      <c r="AP236" s="881" t="n"/>
      <c r="AQ236" s="881" t="n"/>
      <c r="AR236" s="881" t="n"/>
      <c r="AS236" s="881" t="n"/>
      <c r="AT236" s="881" t="n"/>
      <c r="AU236" s="881" t="n"/>
      <c r="AV236" s="881" t="n"/>
      <c r="AW236" s="881" t="n"/>
      <c r="AX236" s="881" t="n"/>
      <c r="AY236" s="881" t="n"/>
      <c r="AZ236" s="881" t="n"/>
      <c r="BA236" s="881" t="n"/>
      <c r="BB236" s="881" t="n"/>
      <c r="BC236" s="881" t="n"/>
      <c r="BD236" s="881" t="n"/>
      <c r="BE236" s="881" t="n"/>
      <c r="BF236" s="881" t="n"/>
      <c r="BG236" s="881" t="n"/>
      <c r="BH236" s="881" t="n"/>
      <c r="BI236" s="881" t="n"/>
      <c r="BJ236" s="881" t="n"/>
      <c r="BK236" s="881" t="n"/>
      <c r="BL236" s="881" t="n"/>
      <c r="BM236" s="881" t="n"/>
      <c r="BN236" s="881" t="n"/>
      <c r="BO236" s="881" t="n"/>
      <c r="BP236" s="881" t="n"/>
      <c r="BQ236" s="881" t="n"/>
      <c r="BR236" s="881" t="n"/>
      <c r="BS236" s="881" t="n"/>
      <c r="BT236" s="881" t="n"/>
      <c r="BU236" s="881" t="n"/>
      <c r="BV236" s="881" t="n"/>
      <c r="BW236" s="881" t="n"/>
      <c r="BX236" s="881" t="n"/>
      <c r="BY236" s="881" t="n"/>
      <c r="BZ236" s="881" t="n"/>
      <c r="CA236" s="881" t="n"/>
      <c r="CB236" s="881" t="n"/>
      <c r="CC236" s="881" t="n"/>
      <c r="CD236" s="881" t="n"/>
      <c r="CE236" s="881" t="n"/>
      <c r="CF236" s="881" t="n"/>
      <c r="CG236" s="881" t="n"/>
      <c r="CH236" s="881" t="n"/>
      <c r="CI236" s="881" t="n"/>
      <c r="CJ236" s="881" t="n"/>
      <c r="CK236" s="881" t="n"/>
      <c r="CL236" s="881" t="n"/>
      <c r="CM236" s="881" t="n"/>
      <c r="CN236" s="881" t="n"/>
      <c r="CO236" s="881" t="n"/>
      <c r="CP236" s="881" t="n"/>
      <c r="CQ236" s="881" t="n"/>
      <c r="CR236" s="881" t="n"/>
      <c r="CS236" s="881" t="n"/>
      <c r="CT236" s="881" t="n"/>
      <c r="CU236" s="881" t="n"/>
      <c r="CV236" s="881" t="n"/>
      <c r="CW236" s="881" t="n"/>
      <c r="CX236" s="881" t="n"/>
      <c r="CY236" s="881" t="n"/>
      <c r="CZ236" s="881" t="n"/>
      <c r="DA236" s="881" t="n"/>
      <c r="DB236" s="881" t="n"/>
      <c r="DC236" s="881" t="n"/>
      <c r="DD236" s="881" t="n"/>
      <c r="DE236" s="881" t="n"/>
      <c r="DF236" s="881" t="n"/>
      <c r="DG236" s="881" t="n"/>
      <c r="DH236" s="881" t="n"/>
      <c r="DI236" s="881" t="n"/>
      <c r="DJ236" s="881" t="n"/>
      <c r="DK236" s="881" t="n"/>
      <c r="DL236" s="881" t="n"/>
      <c r="DM236" s="881" t="n"/>
      <c r="DN236" s="882" t="n"/>
    </row>
    <row r="237" ht="13.5" customHeight="1" s="820">
      <c r="A237" s="361" t="n">
        <v>102</v>
      </c>
      <c r="B237" s="332" t="inlineStr">
        <is>
          <t>102.变速箱装配孔 X=</t>
        </is>
      </c>
      <c r="C237" s="639" t="n">
        <v>0</v>
      </c>
      <c r="D237" s="639" t="inlineStr">
        <is>
          <t>X</t>
        </is>
      </c>
      <c r="E237" s="639" t="inlineStr">
        <is>
          <t>軸間</t>
        </is>
      </c>
      <c r="F237" s="878" t="n">
        <v>94</v>
      </c>
      <c r="G237" s="22" t="n"/>
      <c r="H237" s="411" t="n">
        <v>0.3</v>
      </c>
      <c r="I237" s="412" t="n">
        <v>-0.3</v>
      </c>
      <c r="J237" s="879" t="n">
        <v>94</v>
      </c>
      <c r="K237" s="320" t="n">
        <v>93.877</v>
      </c>
      <c r="L237" s="22">
        <f>IF(G237=0,"",IF(J$8=J$7,IF(F237&gt;0,IF(C237=1,G237-ROUND(J237-K237,2),G237-ROUND(K237-J237,2)),IF(C237=1,G237-ROUND(K237-J237,2),G237-ROUND(J237-K237,2))),IF(J$8&lt;&gt;J$7,IF(F237&gt;0,IF(C237=1,ROUND(K237-J237,2),ROUND(J237-K237,2)),IF(C237=1,ROUND(J237-K237,2),ROUND(K237-J237,2))))))</f>
        <v/>
      </c>
      <c r="M237" s="200">
        <f>IF(COUNTBLANK(F237)=1,"",IF(C237=0,ROUND(K237-J237,2),IF(C237=1,IF(F237&gt;0,ROUND(K237-J237,2),ROUND(J237-K237,2)),IF(C237=2,IF(F237&gt;0,ROUND(J237-K237,2),ROUND(K237-J237,2))))))</f>
        <v/>
      </c>
      <c r="N237" s="200" t="n">
        <v>-0.11</v>
      </c>
      <c r="O237" s="235">
        <f>IF(AND(H237&gt;=M237,M237&gt;=I237),"OK","NG")</f>
        <v/>
      </c>
      <c r="P237" s="151" t="n"/>
      <c r="Q237" s="145" t="n">
        <v>102</v>
      </c>
      <c r="R237" s="880">
        <f>IF(C237=0,F237,IF(F237&gt;0,IF(C237=1,F237+G237,F237-G237),IF(C237=1,F237-G237,F237+G237)))</f>
        <v/>
      </c>
      <c r="S237" s="320" t="n">
        <v>93.877</v>
      </c>
      <c r="T237" s="320" t="n">
        <v>93.892</v>
      </c>
      <c r="U237" s="881" t="n"/>
      <c r="V237" s="881" t="n"/>
      <c r="W237" s="881" t="n"/>
      <c r="X237" s="881" t="n"/>
      <c r="Y237" s="881" t="n"/>
      <c r="Z237" s="881" t="n"/>
      <c r="AA237" s="881" t="n"/>
      <c r="AB237" s="881" t="n"/>
      <c r="AC237" s="881" t="n"/>
      <c r="AD237" s="881" t="n"/>
      <c r="AE237" s="881" t="n"/>
      <c r="AF237" s="881" t="n"/>
      <c r="AG237" s="881" t="n"/>
      <c r="AH237" s="881" t="n"/>
      <c r="AI237" s="881" t="n"/>
      <c r="AJ237" s="881" t="n"/>
      <c r="AK237" s="881" t="n"/>
      <c r="AL237" s="881" t="n"/>
      <c r="AM237" s="881" t="n"/>
      <c r="AN237" s="881" t="n"/>
      <c r="AO237" s="881" t="n"/>
      <c r="AP237" s="881" t="n"/>
      <c r="AQ237" s="881" t="n"/>
      <c r="AR237" s="881" t="n"/>
      <c r="AS237" s="881" t="n"/>
      <c r="AT237" s="881" t="n"/>
      <c r="AU237" s="881" t="n"/>
      <c r="AV237" s="881" t="n"/>
      <c r="AW237" s="881" t="n"/>
      <c r="AX237" s="881" t="n"/>
      <c r="AY237" s="881" t="n"/>
      <c r="AZ237" s="881" t="n"/>
      <c r="BA237" s="881" t="n"/>
      <c r="BB237" s="881" t="n"/>
      <c r="BC237" s="881" t="n"/>
      <c r="BD237" s="881" t="n"/>
      <c r="BE237" s="881" t="n"/>
      <c r="BF237" s="881" t="n"/>
      <c r="BG237" s="881" t="n"/>
      <c r="BH237" s="881" t="n"/>
      <c r="BI237" s="881" t="n"/>
      <c r="BJ237" s="881" t="n"/>
      <c r="BK237" s="881" t="n"/>
      <c r="BL237" s="881" t="n"/>
      <c r="BM237" s="881" t="n"/>
      <c r="BN237" s="881" t="n"/>
      <c r="BO237" s="881" t="n"/>
      <c r="BP237" s="881" t="n"/>
      <c r="BQ237" s="881" t="n"/>
      <c r="BR237" s="881" t="n"/>
      <c r="BS237" s="881" t="n"/>
      <c r="BT237" s="881" t="n"/>
      <c r="BU237" s="881" t="n"/>
      <c r="BV237" s="881" t="n"/>
      <c r="BW237" s="881" t="n"/>
      <c r="BX237" s="881" t="n"/>
      <c r="BY237" s="881" t="n"/>
      <c r="BZ237" s="881" t="n"/>
      <c r="CA237" s="881" t="n"/>
      <c r="CB237" s="881" t="n"/>
      <c r="CC237" s="881" t="n"/>
      <c r="CD237" s="881" t="n"/>
      <c r="CE237" s="881" t="n"/>
      <c r="CF237" s="881" t="n"/>
      <c r="CG237" s="881" t="n"/>
      <c r="CH237" s="881" t="n"/>
      <c r="CI237" s="881" t="n"/>
      <c r="CJ237" s="881" t="n"/>
      <c r="CK237" s="881" t="n"/>
      <c r="CL237" s="881" t="n"/>
      <c r="CM237" s="881" t="n"/>
      <c r="CN237" s="881" t="n"/>
      <c r="CO237" s="881" t="n"/>
      <c r="CP237" s="881" t="n"/>
      <c r="CQ237" s="881" t="n"/>
      <c r="CR237" s="881" t="n"/>
      <c r="CS237" s="881" t="n"/>
      <c r="CT237" s="881" t="n"/>
      <c r="CU237" s="881" t="n"/>
      <c r="CV237" s="881" t="n"/>
      <c r="CW237" s="881" t="n"/>
      <c r="CX237" s="881" t="n"/>
      <c r="CY237" s="881" t="n"/>
      <c r="CZ237" s="881" t="n"/>
      <c r="DA237" s="881" t="n"/>
      <c r="DB237" s="881" t="n"/>
      <c r="DC237" s="881" t="n"/>
      <c r="DD237" s="881" t="n"/>
      <c r="DE237" s="881" t="n"/>
      <c r="DF237" s="881" t="n"/>
      <c r="DG237" s="881" t="n"/>
      <c r="DH237" s="881" t="n"/>
      <c r="DI237" s="881" t="n"/>
      <c r="DJ237" s="881" t="n"/>
      <c r="DK237" s="881" t="n"/>
      <c r="DL237" s="881" t="n"/>
      <c r="DM237" s="881" t="n"/>
      <c r="DN237" s="882" t="n"/>
    </row>
    <row r="238" ht="13.5" customHeight="1" s="820">
      <c r="A238" s="361" t="n">
        <v>102</v>
      </c>
      <c r="B238" s="332" t="inlineStr">
        <is>
          <t>102.变速箱装配孔 Z=</t>
        </is>
      </c>
      <c r="C238" s="639" t="n">
        <v>0</v>
      </c>
      <c r="D238" s="639" t="inlineStr">
        <is>
          <t>Z</t>
        </is>
      </c>
      <c r="E238" s="639" t="inlineStr">
        <is>
          <t>軸間</t>
        </is>
      </c>
      <c r="F238" s="878" t="n">
        <v>184</v>
      </c>
      <c r="G238" s="22" t="n"/>
      <c r="H238" s="411" t="n">
        <v>0.3</v>
      </c>
      <c r="I238" s="412" t="n">
        <v>-0.3</v>
      </c>
      <c r="J238" s="879" t="n">
        <v>184</v>
      </c>
      <c r="K238" s="320" t="n">
        <v>184.048</v>
      </c>
      <c r="L238" s="22">
        <f>IF(G238=0,"",IF(J$8=J$7,IF(F238&gt;0,IF(C238=1,G238-ROUND(J238-K238,2),G238-ROUND(K238-J238,2)),IF(C238=1,G238-ROUND(K238-J238,2),G238-ROUND(J238-K238,2))),IF(J$8&lt;&gt;J$7,IF(F238&gt;0,IF(C238=1,ROUND(K238-J238,2),ROUND(J238-K238,2)),IF(C238=1,ROUND(J238-K238,2),ROUND(K238-J238,2))))))</f>
        <v/>
      </c>
      <c r="M238" s="200">
        <f>IF(COUNTBLANK(F238)=1,"",IF(C238=0,ROUND(K238-J238,2),IF(C238=1,IF(F238&gt;0,ROUND(K238-J238,2),ROUND(J238-K238,2)),IF(C238=2,IF(F238&gt;0,ROUND(J238-K238,2),ROUND(K238-J238,2))))))</f>
        <v/>
      </c>
      <c r="N238" s="200" t="n">
        <v>0.01</v>
      </c>
      <c r="O238" s="235">
        <f>IF(AND(H238&gt;=M238,M238&gt;=I238),"OK","NG")</f>
        <v/>
      </c>
      <c r="P238" s="151" t="n"/>
      <c r="Q238" s="145" t="n">
        <v>102</v>
      </c>
      <c r="R238" s="880">
        <f>IF(C238=0,F238,IF(F238&gt;0,IF(C238=1,F238+G238,F238-G238),IF(C238=1,F238-G238,F238+G238)))</f>
        <v/>
      </c>
      <c r="S238" s="320" t="n">
        <v>184.048</v>
      </c>
      <c r="T238" s="320" t="n">
        <v>184.009</v>
      </c>
      <c r="U238" s="881" t="n"/>
      <c r="V238" s="881" t="n"/>
      <c r="W238" s="881" t="n"/>
      <c r="X238" s="881" t="n"/>
      <c r="Y238" s="881" t="n"/>
      <c r="Z238" s="881" t="n"/>
      <c r="AA238" s="881" t="n"/>
      <c r="AB238" s="881" t="n"/>
      <c r="AC238" s="881" t="n"/>
      <c r="AD238" s="881" t="n"/>
      <c r="AE238" s="881" t="n"/>
      <c r="AF238" s="881" t="n"/>
      <c r="AG238" s="881" t="n"/>
      <c r="AH238" s="881" t="n"/>
      <c r="AI238" s="881" t="n"/>
      <c r="AJ238" s="881" t="n"/>
      <c r="AK238" s="881" t="n"/>
      <c r="AL238" s="881" t="n"/>
      <c r="AM238" s="881" t="n"/>
      <c r="AN238" s="881" t="n"/>
      <c r="AO238" s="881" t="n"/>
      <c r="AP238" s="881" t="n"/>
      <c r="AQ238" s="881" t="n"/>
      <c r="AR238" s="881" t="n"/>
      <c r="AS238" s="881" t="n"/>
      <c r="AT238" s="881" t="n"/>
      <c r="AU238" s="881" t="n"/>
      <c r="AV238" s="881" t="n"/>
      <c r="AW238" s="881" t="n"/>
      <c r="AX238" s="881" t="n"/>
      <c r="AY238" s="881" t="n"/>
      <c r="AZ238" s="881" t="n"/>
      <c r="BA238" s="881" t="n"/>
      <c r="BB238" s="881" t="n"/>
      <c r="BC238" s="881" t="n"/>
      <c r="BD238" s="881" t="n"/>
      <c r="BE238" s="881" t="n"/>
      <c r="BF238" s="881" t="n"/>
      <c r="BG238" s="881" t="n"/>
      <c r="BH238" s="881" t="n"/>
      <c r="BI238" s="881" t="n"/>
      <c r="BJ238" s="881" t="n"/>
      <c r="BK238" s="881" t="n"/>
      <c r="BL238" s="881" t="n"/>
      <c r="BM238" s="881" t="n"/>
      <c r="BN238" s="881" t="n"/>
      <c r="BO238" s="881" t="n"/>
      <c r="BP238" s="881" t="n"/>
      <c r="BQ238" s="881" t="n"/>
      <c r="BR238" s="881" t="n"/>
      <c r="BS238" s="881" t="n"/>
      <c r="BT238" s="881" t="n"/>
      <c r="BU238" s="881" t="n"/>
      <c r="BV238" s="881" t="n"/>
      <c r="BW238" s="881" t="n"/>
      <c r="BX238" s="881" t="n"/>
      <c r="BY238" s="881" t="n"/>
      <c r="BZ238" s="881" t="n"/>
      <c r="CA238" s="881" t="n"/>
      <c r="CB238" s="881" t="n"/>
      <c r="CC238" s="881" t="n"/>
      <c r="CD238" s="881" t="n"/>
      <c r="CE238" s="881" t="n"/>
      <c r="CF238" s="881" t="n"/>
      <c r="CG238" s="881" t="n"/>
      <c r="CH238" s="881" t="n"/>
      <c r="CI238" s="881" t="n"/>
      <c r="CJ238" s="881" t="n"/>
      <c r="CK238" s="881" t="n"/>
      <c r="CL238" s="881" t="n"/>
      <c r="CM238" s="881" t="n"/>
      <c r="CN238" s="881" t="n"/>
      <c r="CO238" s="881" t="n"/>
      <c r="CP238" s="881" t="n"/>
      <c r="CQ238" s="881" t="n"/>
      <c r="CR238" s="881" t="n"/>
      <c r="CS238" s="881" t="n"/>
      <c r="CT238" s="881" t="n"/>
      <c r="CU238" s="881" t="n"/>
      <c r="CV238" s="881" t="n"/>
      <c r="CW238" s="881" t="n"/>
      <c r="CX238" s="881" t="n"/>
      <c r="CY238" s="881" t="n"/>
      <c r="CZ238" s="881" t="n"/>
      <c r="DA238" s="881" t="n"/>
      <c r="DB238" s="881" t="n"/>
      <c r="DC238" s="881" t="n"/>
      <c r="DD238" s="881" t="n"/>
      <c r="DE238" s="881" t="n"/>
      <c r="DF238" s="881" t="n"/>
      <c r="DG238" s="881" t="n"/>
      <c r="DH238" s="881" t="n"/>
      <c r="DI238" s="881" t="n"/>
      <c r="DJ238" s="881" t="n"/>
      <c r="DK238" s="881" t="n"/>
      <c r="DL238" s="881" t="n"/>
      <c r="DM238" s="881" t="n"/>
      <c r="DN238" s="882" t="n"/>
    </row>
    <row r="239" ht="13.5" customHeight="1" s="820">
      <c r="A239" s="361" t="n"/>
      <c r="B239" s="367" t="inlineStr">
        <is>
          <t>尺寸位置 (CIR_102_1_变速箱左上固孔)</t>
        </is>
      </c>
      <c r="C239" s="639" t="n"/>
      <c r="D239" s="639" t="n"/>
      <c r="E239" s="639" t="n"/>
      <c r="F239" s="878" t="n"/>
      <c r="G239" s="22" t="n"/>
      <c r="H239" s="411" t="n">
        <v>0.5</v>
      </c>
      <c r="I239" s="412" t="n">
        <v>-0.5</v>
      </c>
      <c r="J239" s="879" t="n"/>
      <c r="K239" s="320" t="n">
        <v>93.761</v>
      </c>
      <c r="L239" s="22" t="n"/>
      <c r="M239" s="200" t="n"/>
      <c r="N239" s="200" t="n"/>
      <c r="O239" s="235" t="n"/>
      <c r="P239" s="151" t="n"/>
      <c r="Q239" s="145" t="n"/>
      <c r="R239" s="880" t="n"/>
      <c r="S239" s="320" t="n">
        <v>93.761</v>
      </c>
      <c r="T239" s="320" t="n">
        <v>93.539</v>
      </c>
      <c r="U239" s="881" t="n"/>
      <c r="V239" s="881" t="n"/>
      <c r="W239" s="881" t="n"/>
      <c r="X239" s="881" t="n"/>
      <c r="Y239" s="881" t="n"/>
      <c r="Z239" s="881" t="n"/>
      <c r="AA239" s="881" t="n"/>
      <c r="AB239" s="881" t="n"/>
      <c r="AC239" s="881" t="n"/>
      <c r="AD239" s="881" t="n"/>
      <c r="AE239" s="881" t="n"/>
      <c r="AF239" s="881" t="n"/>
      <c r="AG239" s="881" t="n"/>
      <c r="AH239" s="881" t="n"/>
      <c r="AI239" s="881" t="n"/>
      <c r="AJ239" s="881" t="n"/>
      <c r="AK239" s="881" t="n"/>
      <c r="AL239" s="881" t="n"/>
      <c r="AM239" s="881" t="n"/>
      <c r="AN239" s="881" t="n"/>
      <c r="AO239" s="881" t="n"/>
      <c r="AP239" s="881" t="n"/>
      <c r="AQ239" s="881" t="n"/>
      <c r="AR239" s="881" t="n"/>
      <c r="AS239" s="881" t="n"/>
      <c r="AT239" s="881" t="n"/>
      <c r="AU239" s="881" t="n"/>
      <c r="AV239" s="881" t="n"/>
      <c r="AW239" s="881" t="n"/>
      <c r="AX239" s="881" t="n"/>
      <c r="AY239" s="881" t="n"/>
      <c r="AZ239" s="881" t="n"/>
      <c r="BA239" s="881" t="n"/>
      <c r="BB239" s="881" t="n"/>
      <c r="BC239" s="881" t="n"/>
      <c r="BD239" s="881" t="n"/>
      <c r="BE239" s="881" t="n"/>
      <c r="BF239" s="881" t="n"/>
      <c r="BG239" s="881" t="n"/>
      <c r="BH239" s="881" t="n"/>
      <c r="BI239" s="881" t="n"/>
      <c r="BJ239" s="881" t="n"/>
      <c r="BK239" s="881" t="n"/>
      <c r="BL239" s="881" t="n"/>
      <c r="BM239" s="881" t="n"/>
      <c r="BN239" s="881" t="n"/>
      <c r="BO239" s="881" t="n"/>
      <c r="BP239" s="881" t="n"/>
      <c r="BQ239" s="881" t="n"/>
      <c r="BR239" s="881" t="n"/>
      <c r="BS239" s="881" t="n"/>
      <c r="BT239" s="881" t="n"/>
      <c r="BU239" s="881" t="n"/>
      <c r="BV239" s="881" t="n"/>
      <c r="BW239" s="881" t="n"/>
      <c r="BX239" s="881" t="n"/>
      <c r="BY239" s="881" t="n"/>
      <c r="BZ239" s="881" t="n"/>
      <c r="CA239" s="881" t="n"/>
      <c r="CB239" s="881" t="n"/>
      <c r="CC239" s="881" t="n"/>
      <c r="CD239" s="881" t="n"/>
      <c r="CE239" s="881" t="n"/>
      <c r="CF239" s="881" t="n"/>
      <c r="CG239" s="881" t="n"/>
      <c r="CH239" s="881" t="n"/>
      <c r="CI239" s="881" t="n"/>
      <c r="CJ239" s="881" t="n"/>
      <c r="CK239" s="881" t="n"/>
      <c r="CL239" s="881" t="n"/>
      <c r="CM239" s="881" t="n"/>
      <c r="CN239" s="881" t="n"/>
      <c r="CO239" s="881" t="n"/>
      <c r="CP239" s="881" t="n"/>
      <c r="CQ239" s="881" t="n"/>
      <c r="CR239" s="881" t="n"/>
      <c r="CS239" s="881" t="n"/>
      <c r="CT239" s="881" t="n"/>
      <c r="CU239" s="881" t="n"/>
      <c r="CV239" s="881" t="n"/>
      <c r="CW239" s="881" t="n"/>
      <c r="CX239" s="881" t="n"/>
      <c r="CY239" s="881" t="n"/>
      <c r="CZ239" s="881" t="n"/>
      <c r="DA239" s="881" t="n"/>
      <c r="DB239" s="881" t="n"/>
      <c r="DC239" s="881" t="n"/>
      <c r="DD239" s="881" t="n"/>
      <c r="DE239" s="881" t="n"/>
      <c r="DF239" s="881" t="n"/>
      <c r="DG239" s="881" t="n"/>
      <c r="DH239" s="881" t="n"/>
      <c r="DI239" s="881" t="n"/>
      <c r="DJ239" s="881" t="n"/>
      <c r="DK239" s="881" t="n"/>
      <c r="DL239" s="881" t="n"/>
      <c r="DM239" s="881" t="n"/>
      <c r="DN239" s="882" t="n"/>
    </row>
    <row r="240" ht="13.5" customHeight="1" s="820">
      <c r="A240" s="361" t="n"/>
      <c r="B240" s="367" t="inlineStr">
        <is>
          <t>尺寸位置 (CIR_102_1_变速箱左上固孔)</t>
        </is>
      </c>
      <c r="C240" s="639" t="n"/>
      <c r="D240" s="639" t="n"/>
      <c r="E240" s="639" t="n"/>
      <c r="F240" s="878" t="n"/>
      <c r="G240" s="22" t="n"/>
      <c r="H240" s="411" t="n">
        <v>0.5</v>
      </c>
      <c r="I240" s="412" t="n">
        <v>-0.5</v>
      </c>
      <c r="J240" s="879" t="n"/>
      <c r="K240" s="320" t="n">
        <v>184.072</v>
      </c>
      <c r="L240" s="22" t="n"/>
      <c r="M240" s="200" t="n"/>
      <c r="N240" s="200" t="n"/>
      <c r="O240" s="235" t="n"/>
      <c r="P240" s="151" t="n"/>
      <c r="Q240" s="145" t="n"/>
      <c r="R240" s="880" t="n"/>
      <c r="S240" s="320" t="n">
        <v>184.072</v>
      </c>
      <c r="T240" s="320" t="n">
        <v>184.041</v>
      </c>
      <c r="U240" s="881" t="n"/>
      <c r="V240" s="881" t="n"/>
      <c r="W240" s="881" t="n"/>
      <c r="X240" s="881" t="n"/>
      <c r="Y240" s="881" t="n"/>
      <c r="Z240" s="881" t="n"/>
      <c r="AA240" s="881" t="n"/>
      <c r="AB240" s="881" t="n"/>
      <c r="AC240" s="881" t="n"/>
      <c r="AD240" s="881" t="n"/>
      <c r="AE240" s="881" t="n"/>
      <c r="AF240" s="881" t="n"/>
      <c r="AG240" s="881" t="n"/>
      <c r="AH240" s="881" t="n"/>
      <c r="AI240" s="881" t="n"/>
      <c r="AJ240" s="881" t="n"/>
      <c r="AK240" s="881" t="n"/>
      <c r="AL240" s="881" t="n"/>
      <c r="AM240" s="881" t="n"/>
      <c r="AN240" s="881" t="n"/>
      <c r="AO240" s="881" t="n"/>
      <c r="AP240" s="881" t="n"/>
      <c r="AQ240" s="881" t="n"/>
      <c r="AR240" s="881" t="n"/>
      <c r="AS240" s="881" t="n"/>
      <c r="AT240" s="881" t="n"/>
      <c r="AU240" s="881" t="n"/>
      <c r="AV240" s="881" t="n"/>
      <c r="AW240" s="881" t="n"/>
      <c r="AX240" s="881" t="n"/>
      <c r="AY240" s="881" t="n"/>
      <c r="AZ240" s="881" t="n"/>
      <c r="BA240" s="881" t="n"/>
      <c r="BB240" s="881" t="n"/>
      <c r="BC240" s="881" t="n"/>
      <c r="BD240" s="881" t="n"/>
      <c r="BE240" s="881" t="n"/>
      <c r="BF240" s="881" t="n"/>
      <c r="BG240" s="881" t="n"/>
      <c r="BH240" s="881" t="n"/>
      <c r="BI240" s="881" t="n"/>
      <c r="BJ240" s="881" t="n"/>
      <c r="BK240" s="881" t="n"/>
      <c r="BL240" s="881" t="n"/>
      <c r="BM240" s="881" t="n"/>
      <c r="BN240" s="881" t="n"/>
      <c r="BO240" s="881" t="n"/>
      <c r="BP240" s="881" t="n"/>
      <c r="BQ240" s="881" t="n"/>
      <c r="BR240" s="881" t="n"/>
      <c r="BS240" s="881" t="n"/>
      <c r="BT240" s="881" t="n"/>
      <c r="BU240" s="881" t="n"/>
      <c r="BV240" s="881" t="n"/>
      <c r="BW240" s="881" t="n"/>
      <c r="BX240" s="881" t="n"/>
      <c r="BY240" s="881" t="n"/>
      <c r="BZ240" s="881" t="n"/>
      <c r="CA240" s="881" t="n"/>
      <c r="CB240" s="881" t="n"/>
      <c r="CC240" s="881" t="n"/>
      <c r="CD240" s="881" t="n"/>
      <c r="CE240" s="881" t="n"/>
      <c r="CF240" s="881" t="n"/>
      <c r="CG240" s="881" t="n"/>
      <c r="CH240" s="881" t="n"/>
      <c r="CI240" s="881" t="n"/>
      <c r="CJ240" s="881" t="n"/>
      <c r="CK240" s="881" t="n"/>
      <c r="CL240" s="881" t="n"/>
      <c r="CM240" s="881" t="n"/>
      <c r="CN240" s="881" t="n"/>
      <c r="CO240" s="881" t="n"/>
      <c r="CP240" s="881" t="n"/>
      <c r="CQ240" s="881" t="n"/>
      <c r="CR240" s="881" t="n"/>
      <c r="CS240" s="881" t="n"/>
      <c r="CT240" s="881" t="n"/>
      <c r="CU240" s="881" t="n"/>
      <c r="CV240" s="881" t="n"/>
      <c r="CW240" s="881" t="n"/>
      <c r="CX240" s="881" t="n"/>
      <c r="CY240" s="881" t="n"/>
      <c r="CZ240" s="881" t="n"/>
      <c r="DA240" s="881" t="n"/>
      <c r="DB240" s="881" t="n"/>
      <c r="DC240" s="881" t="n"/>
      <c r="DD240" s="881" t="n"/>
      <c r="DE240" s="881" t="n"/>
      <c r="DF240" s="881" t="n"/>
      <c r="DG240" s="881" t="n"/>
      <c r="DH240" s="881" t="n"/>
      <c r="DI240" s="881" t="n"/>
      <c r="DJ240" s="881" t="n"/>
      <c r="DK240" s="881" t="n"/>
      <c r="DL240" s="881" t="n"/>
      <c r="DM240" s="881" t="n"/>
      <c r="DN240" s="882" t="n"/>
    </row>
    <row r="241" ht="13.5" customHeight="1" s="820">
      <c r="A241" s="361" t="n">
        <v>103</v>
      </c>
      <c r="B241" s="332" t="inlineStr">
        <is>
          <t>103.变速箱装配孔 X=</t>
        </is>
      </c>
      <c r="C241" s="639" t="n">
        <v>0</v>
      </c>
      <c r="D241" s="639" t="inlineStr">
        <is>
          <t>X</t>
        </is>
      </c>
      <c r="E241" s="639" t="inlineStr">
        <is>
          <t>軸間</t>
        </is>
      </c>
      <c r="F241" s="878" t="n">
        <v>-75</v>
      </c>
      <c r="G241" s="22" t="n"/>
      <c r="H241" s="411" t="n">
        <v>0.3</v>
      </c>
      <c r="I241" s="412" t="n">
        <v>-0.3</v>
      </c>
      <c r="J241" s="879" t="n">
        <v>-75</v>
      </c>
      <c r="K241" s="320" t="n">
        <v>-74.92100000000001</v>
      </c>
      <c r="L241" s="22">
        <f>IF(G241=0,"",IF(J$8=J$7,IF(F241&gt;0,IF(C241=1,G241-ROUND(J241-K241,2),G241-ROUND(K241-J241,2)),IF(C241=1,G241-ROUND(K241-J241,2),G241-ROUND(J241-K241,2))),IF(J$8&lt;&gt;J$7,IF(F241&gt;0,IF(C241=1,ROUND(K241-J241,2),ROUND(J241-K241,2)),IF(C241=1,ROUND(J241-K241,2),ROUND(K241-J241,2))))))</f>
        <v/>
      </c>
      <c r="M241" s="200">
        <f>IF(COUNTBLANK(F241)=1,"",IF(C241=0,ROUND(K241-J241,2),IF(C241=1,IF(F241&gt;0,ROUND(J241-K241,2),ROUND(K241-J241,2)),IF(C241=2,IF(F241&gt;0,ROUND(J241-K241,2),ROUND(K241-J241,2))))))</f>
        <v/>
      </c>
      <c r="N241" s="200" t="n">
        <v>0.07000000000000001</v>
      </c>
      <c r="O241" s="235">
        <f>IF(AND(H241&gt;=M241,M241&gt;=I241),"OK","NG")</f>
        <v/>
      </c>
      <c r="P241" s="151" t="n"/>
      <c r="Q241" s="145" t="n">
        <v>103</v>
      </c>
      <c r="R241" s="880">
        <f>IF(C241=0,F241,IF(F241&gt;0,IF(C241=1,F241+G241,F241-G241),IF(C241=1,F241-G241,F241+G241)))</f>
        <v/>
      </c>
      <c r="S241" s="320" t="n">
        <v>-74.92100000000001</v>
      </c>
      <c r="T241" s="320" t="n">
        <v>-74.93000000000001</v>
      </c>
      <c r="U241" s="881" t="n"/>
      <c r="V241" s="881" t="n"/>
      <c r="W241" s="881" t="n"/>
      <c r="X241" s="881" t="n"/>
      <c r="Y241" s="881" t="n"/>
      <c r="Z241" s="881" t="n"/>
      <c r="AA241" s="881" t="n"/>
      <c r="AB241" s="881" t="n"/>
      <c r="AC241" s="881" t="n"/>
      <c r="AD241" s="881" t="n"/>
      <c r="AE241" s="881" t="n"/>
      <c r="AF241" s="881" t="n"/>
      <c r="AG241" s="881" t="n"/>
      <c r="AH241" s="881" t="n"/>
      <c r="AI241" s="881" t="n"/>
      <c r="AJ241" s="881" t="n"/>
      <c r="AK241" s="881" t="n"/>
      <c r="AL241" s="881" t="n"/>
      <c r="AM241" s="881" t="n"/>
      <c r="AN241" s="881" t="n"/>
      <c r="AO241" s="881" t="n"/>
      <c r="AP241" s="881" t="n"/>
      <c r="AQ241" s="881" t="n"/>
      <c r="AR241" s="881" t="n"/>
      <c r="AS241" s="881" t="n"/>
      <c r="AT241" s="881" t="n"/>
      <c r="AU241" s="881" t="n"/>
      <c r="AV241" s="881" t="n"/>
      <c r="AW241" s="881" t="n"/>
      <c r="AX241" s="881" t="n"/>
      <c r="AY241" s="881" t="n"/>
      <c r="AZ241" s="881" t="n"/>
      <c r="BA241" s="881" t="n"/>
      <c r="BB241" s="881" t="n"/>
      <c r="BC241" s="881" t="n"/>
      <c r="BD241" s="881" t="n"/>
      <c r="BE241" s="881" t="n"/>
      <c r="BF241" s="881" t="n"/>
      <c r="BG241" s="881" t="n"/>
      <c r="BH241" s="881" t="n"/>
      <c r="BI241" s="881" t="n"/>
      <c r="BJ241" s="881" t="n"/>
      <c r="BK241" s="881" t="n"/>
      <c r="BL241" s="881" t="n"/>
      <c r="BM241" s="881" t="n"/>
      <c r="BN241" s="881" t="n"/>
      <c r="BO241" s="881" t="n"/>
      <c r="BP241" s="881" t="n"/>
      <c r="BQ241" s="881" t="n"/>
      <c r="BR241" s="881" t="n"/>
      <c r="BS241" s="881" t="n"/>
      <c r="BT241" s="881" t="n"/>
      <c r="BU241" s="881" t="n"/>
      <c r="BV241" s="881" t="n"/>
      <c r="BW241" s="881" t="n"/>
      <c r="BX241" s="881" t="n"/>
      <c r="BY241" s="881" t="n"/>
      <c r="BZ241" s="881" t="n"/>
      <c r="CA241" s="881" t="n"/>
      <c r="CB241" s="881" t="n"/>
      <c r="CC241" s="881" t="n"/>
      <c r="CD241" s="881" t="n"/>
      <c r="CE241" s="881" t="n"/>
      <c r="CF241" s="881" t="n"/>
      <c r="CG241" s="881" t="n"/>
      <c r="CH241" s="881" t="n"/>
      <c r="CI241" s="881" t="n"/>
      <c r="CJ241" s="881" t="n"/>
      <c r="CK241" s="881" t="n"/>
      <c r="CL241" s="881" t="n"/>
      <c r="CM241" s="881" t="n"/>
      <c r="CN241" s="881" t="n"/>
      <c r="CO241" s="881" t="n"/>
      <c r="CP241" s="881" t="n"/>
      <c r="CQ241" s="881" t="n"/>
      <c r="CR241" s="881" t="n"/>
      <c r="CS241" s="881" t="n"/>
      <c r="CT241" s="881" t="n"/>
      <c r="CU241" s="881" t="n"/>
      <c r="CV241" s="881" t="n"/>
      <c r="CW241" s="881" t="n"/>
      <c r="CX241" s="881" t="n"/>
      <c r="CY241" s="881" t="n"/>
      <c r="CZ241" s="881" t="n"/>
      <c r="DA241" s="881" t="n"/>
      <c r="DB241" s="881" t="n"/>
      <c r="DC241" s="881" t="n"/>
      <c r="DD241" s="881" t="n"/>
      <c r="DE241" s="881" t="n"/>
      <c r="DF241" s="881" t="n"/>
      <c r="DG241" s="881" t="n"/>
      <c r="DH241" s="881" t="n"/>
      <c r="DI241" s="881" t="n"/>
      <c r="DJ241" s="881" t="n"/>
      <c r="DK241" s="881" t="n"/>
      <c r="DL241" s="881" t="n"/>
      <c r="DM241" s="881" t="n"/>
      <c r="DN241" s="882" t="n"/>
    </row>
    <row r="242" ht="13.5" customHeight="1" s="820">
      <c r="A242" s="361" t="n">
        <v>103</v>
      </c>
      <c r="B242" s="332" t="inlineStr">
        <is>
          <t>103.变速箱装配孔 Z=</t>
        </is>
      </c>
      <c r="C242" s="639" t="n">
        <v>0</v>
      </c>
      <c r="D242" s="639" t="inlineStr">
        <is>
          <t>Z</t>
        </is>
      </c>
      <c r="E242" s="639" t="inlineStr">
        <is>
          <t>軸間</t>
        </is>
      </c>
      <c r="F242" s="878" t="n">
        <v>180</v>
      </c>
      <c r="G242" s="22" t="n"/>
      <c r="H242" s="411" t="n">
        <v>0.3</v>
      </c>
      <c r="I242" s="412" t="n">
        <v>-0.3</v>
      </c>
      <c r="J242" s="879" t="n">
        <v>180</v>
      </c>
      <c r="K242" s="320" t="n">
        <v>180.07</v>
      </c>
      <c r="L242" s="22">
        <f>IF(G242=0,"",IF(J$8=J$7,IF(F242&gt;0,IF(C242=1,G242-ROUND(J242-K242,2),G242-ROUND(K242-J242,2)),IF(C242=1,G242-ROUND(K242-J242,2),G242-ROUND(J242-K242,2))),IF(J$8&lt;&gt;J$7,IF(F242&gt;0,IF(C242=1,ROUND(K242-J242,2),ROUND(J242-K242,2)),IF(C242=1,ROUND(J242-K242,2),ROUND(K242-J242,2))))))</f>
        <v/>
      </c>
      <c r="M242" s="200">
        <f>IF(COUNTBLANK(F242)=1,"",IF(C242=0,ROUND(K242-J242,2),IF(C242=1,IF(F242&gt;0,ROUND(K242-J242,2),ROUND(J242-K242,2)),IF(C242=2,IF(F242&gt;0,ROUND(J242-K242,2),ROUND(K242-J242,2))))))</f>
        <v/>
      </c>
      <c r="N242" s="200" t="n">
        <v>0.04</v>
      </c>
      <c r="O242" s="235">
        <f>IF(AND(H242&gt;=M242,M242&gt;=I242),"OK","NG")</f>
        <v/>
      </c>
      <c r="P242" s="151" t="n"/>
      <c r="Q242" s="145" t="n">
        <v>103</v>
      </c>
      <c r="R242" s="880">
        <f>IF(C242=0,F242,IF(F242&gt;0,IF(C242=1,F242+G242,F242-G242),IF(C242=1,F242-G242,F242+G242)))</f>
        <v/>
      </c>
      <c r="S242" s="320" t="n">
        <v>180.07</v>
      </c>
      <c r="T242" s="320" t="n">
        <v>180.036</v>
      </c>
      <c r="U242" s="881" t="n"/>
      <c r="V242" s="881" t="n"/>
      <c r="W242" s="881" t="n"/>
      <c r="X242" s="881" t="n"/>
      <c r="Y242" s="881" t="n"/>
      <c r="Z242" s="881" t="n"/>
      <c r="AA242" s="881" t="n"/>
      <c r="AB242" s="881" t="n"/>
      <c r="AC242" s="881" t="n"/>
      <c r="AD242" s="881" t="n"/>
      <c r="AE242" s="881" t="n"/>
      <c r="AF242" s="881" t="n"/>
      <c r="AG242" s="881" t="n"/>
      <c r="AH242" s="881" t="n"/>
      <c r="AI242" s="881" t="n"/>
      <c r="AJ242" s="881" t="n"/>
      <c r="AK242" s="881" t="n"/>
      <c r="AL242" s="881" t="n"/>
      <c r="AM242" s="881" t="n"/>
      <c r="AN242" s="881" t="n"/>
      <c r="AO242" s="881" t="n"/>
      <c r="AP242" s="881" t="n"/>
      <c r="AQ242" s="881" t="n"/>
      <c r="AR242" s="881" t="n"/>
      <c r="AS242" s="881" t="n"/>
      <c r="AT242" s="881" t="n"/>
      <c r="AU242" s="881" t="n"/>
      <c r="AV242" s="881" t="n"/>
      <c r="AW242" s="881" t="n"/>
      <c r="AX242" s="881" t="n"/>
      <c r="AY242" s="881" t="n"/>
      <c r="AZ242" s="881" t="n"/>
      <c r="BA242" s="881" t="n"/>
      <c r="BB242" s="881" t="n"/>
      <c r="BC242" s="881" t="n"/>
      <c r="BD242" s="881" t="n"/>
      <c r="BE242" s="881" t="n"/>
      <c r="BF242" s="881" t="n"/>
      <c r="BG242" s="881" t="n"/>
      <c r="BH242" s="881" t="n"/>
      <c r="BI242" s="881" t="n"/>
      <c r="BJ242" s="881" t="n"/>
      <c r="BK242" s="881" t="n"/>
      <c r="BL242" s="881" t="n"/>
      <c r="BM242" s="881" t="n"/>
      <c r="BN242" s="881" t="n"/>
      <c r="BO242" s="881" t="n"/>
      <c r="BP242" s="881" t="n"/>
      <c r="BQ242" s="881" t="n"/>
      <c r="BR242" s="881" t="n"/>
      <c r="BS242" s="881" t="n"/>
      <c r="BT242" s="881" t="n"/>
      <c r="BU242" s="881" t="n"/>
      <c r="BV242" s="881" t="n"/>
      <c r="BW242" s="881" t="n"/>
      <c r="BX242" s="881" t="n"/>
      <c r="BY242" s="881" t="n"/>
      <c r="BZ242" s="881" t="n"/>
      <c r="CA242" s="881" t="n"/>
      <c r="CB242" s="881" t="n"/>
      <c r="CC242" s="881" t="n"/>
      <c r="CD242" s="881" t="n"/>
      <c r="CE242" s="881" t="n"/>
      <c r="CF242" s="881" t="n"/>
      <c r="CG242" s="881" t="n"/>
      <c r="CH242" s="881" t="n"/>
      <c r="CI242" s="881" t="n"/>
      <c r="CJ242" s="881" t="n"/>
      <c r="CK242" s="881" t="n"/>
      <c r="CL242" s="881" t="n"/>
      <c r="CM242" s="881" t="n"/>
      <c r="CN242" s="881" t="n"/>
      <c r="CO242" s="881" t="n"/>
      <c r="CP242" s="881" t="n"/>
      <c r="CQ242" s="881" t="n"/>
      <c r="CR242" s="881" t="n"/>
      <c r="CS242" s="881" t="n"/>
      <c r="CT242" s="881" t="n"/>
      <c r="CU242" s="881" t="n"/>
      <c r="CV242" s="881" t="n"/>
      <c r="CW242" s="881" t="n"/>
      <c r="CX242" s="881" t="n"/>
      <c r="CY242" s="881" t="n"/>
      <c r="CZ242" s="881" t="n"/>
      <c r="DA242" s="881" t="n"/>
      <c r="DB242" s="881" t="n"/>
      <c r="DC242" s="881" t="n"/>
      <c r="DD242" s="881" t="n"/>
      <c r="DE242" s="881" t="n"/>
      <c r="DF242" s="881" t="n"/>
      <c r="DG242" s="881" t="n"/>
      <c r="DH242" s="881" t="n"/>
      <c r="DI242" s="881" t="n"/>
      <c r="DJ242" s="881" t="n"/>
      <c r="DK242" s="881" t="n"/>
      <c r="DL242" s="881" t="n"/>
      <c r="DM242" s="881" t="n"/>
      <c r="DN242" s="882" t="n"/>
    </row>
    <row r="243" ht="13.5" customHeight="1" s="820">
      <c r="A243" s="361" t="n"/>
      <c r="B243" s="367" t="inlineStr">
        <is>
          <t>尺寸位置 (CIR_103_1_变速箱右上固孔)</t>
        </is>
      </c>
      <c r="C243" s="639" t="n"/>
      <c r="D243" s="639" t="n"/>
      <c r="E243" s="639" t="n"/>
      <c r="F243" s="878" t="n"/>
      <c r="G243" s="22" t="n"/>
      <c r="H243" s="411" t="n">
        <v>0.5</v>
      </c>
      <c r="I243" s="412" t="n">
        <v>-0.5</v>
      </c>
      <c r="J243" s="879" t="n"/>
      <c r="K243" s="320" t="n">
        <v>-74.905</v>
      </c>
      <c r="L243" s="22" t="n"/>
      <c r="M243" s="200" t="n"/>
      <c r="N243" s="200" t="n"/>
      <c r="O243" s="235" t="n"/>
      <c r="P243" s="151" t="n"/>
      <c r="Q243" s="145" t="n"/>
      <c r="R243" s="880" t="n"/>
      <c r="S243" s="320" t="n">
        <v>-74.905</v>
      </c>
      <c r="T243" s="320" t="n">
        <v>-74.89400000000001</v>
      </c>
      <c r="U243" s="881" t="n"/>
      <c r="V243" s="881" t="n"/>
      <c r="W243" s="881" t="n"/>
      <c r="X243" s="881" t="n"/>
      <c r="Y243" s="881" t="n"/>
      <c r="Z243" s="881" t="n"/>
      <c r="AA243" s="881" t="n"/>
      <c r="AB243" s="881" t="n"/>
      <c r="AC243" s="881" t="n"/>
      <c r="AD243" s="881" t="n"/>
      <c r="AE243" s="881" t="n"/>
      <c r="AF243" s="881" t="n"/>
      <c r="AG243" s="881" t="n"/>
      <c r="AH243" s="881" t="n"/>
      <c r="AI243" s="881" t="n"/>
      <c r="AJ243" s="881" t="n"/>
      <c r="AK243" s="881" t="n"/>
      <c r="AL243" s="881" t="n"/>
      <c r="AM243" s="881" t="n"/>
      <c r="AN243" s="881" t="n"/>
      <c r="AO243" s="881" t="n"/>
      <c r="AP243" s="881" t="n"/>
      <c r="AQ243" s="881" t="n"/>
      <c r="AR243" s="881" t="n"/>
      <c r="AS243" s="881" t="n"/>
      <c r="AT243" s="881" t="n"/>
      <c r="AU243" s="881" t="n"/>
      <c r="AV243" s="881" t="n"/>
      <c r="AW243" s="881" t="n"/>
      <c r="AX243" s="881" t="n"/>
      <c r="AY243" s="881" t="n"/>
      <c r="AZ243" s="881" t="n"/>
      <c r="BA243" s="881" t="n"/>
      <c r="BB243" s="881" t="n"/>
      <c r="BC243" s="881" t="n"/>
      <c r="BD243" s="881" t="n"/>
      <c r="BE243" s="881" t="n"/>
      <c r="BF243" s="881" t="n"/>
      <c r="BG243" s="881" t="n"/>
      <c r="BH243" s="881" t="n"/>
      <c r="BI243" s="881" t="n"/>
      <c r="BJ243" s="881" t="n"/>
      <c r="BK243" s="881" t="n"/>
      <c r="BL243" s="881" t="n"/>
      <c r="BM243" s="881" t="n"/>
      <c r="BN243" s="881" t="n"/>
      <c r="BO243" s="881" t="n"/>
      <c r="BP243" s="881" t="n"/>
      <c r="BQ243" s="881" t="n"/>
      <c r="BR243" s="881" t="n"/>
      <c r="BS243" s="881" t="n"/>
      <c r="BT243" s="881" t="n"/>
      <c r="BU243" s="881" t="n"/>
      <c r="BV243" s="881" t="n"/>
      <c r="BW243" s="881" t="n"/>
      <c r="BX243" s="881" t="n"/>
      <c r="BY243" s="881" t="n"/>
      <c r="BZ243" s="881" t="n"/>
      <c r="CA243" s="881" t="n"/>
      <c r="CB243" s="881" t="n"/>
      <c r="CC243" s="881" t="n"/>
      <c r="CD243" s="881" t="n"/>
      <c r="CE243" s="881" t="n"/>
      <c r="CF243" s="881" t="n"/>
      <c r="CG243" s="881" t="n"/>
      <c r="CH243" s="881" t="n"/>
      <c r="CI243" s="881" t="n"/>
      <c r="CJ243" s="881" t="n"/>
      <c r="CK243" s="881" t="n"/>
      <c r="CL243" s="881" t="n"/>
      <c r="CM243" s="881" t="n"/>
      <c r="CN243" s="881" t="n"/>
      <c r="CO243" s="881" t="n"/>
      <c r="CP243" s="881" t="n"/>
      <c r="CQ243" s="881" t="n"/>
      <c r="CR243" s="881" t="n"/>
      <c r="CS243" s="881" t="n"/>
      <c r="CT243" s="881" t="n"/>
      <c r="CU243" s="881" t="n"/>
      <c r="CV243" s="881" t="n"/>
      <c r="CW243" s="881" t="n"/>
      <c r="CX243" s="881" t="n"/>
      <c r="CY243" s="881" t="n"/>
      <c r="CZ243" s="881" t="n"/>
      <c r="DA243" s="881" t="n"/>
      <c r="DB243" s="881" t="n"/>
      <c r="DC243" s="881" t="n"/>
      <c r="DD243" s="881" t="n"/>
      <c r="DE243" s="881" t="n"/>
      <c r="DF243" s="881" t="n"/>
      <c r="DG243" s="881" t="n"/>
      <c r="DH243" s="881" t="n"/>
      <c r="DI243" s="881" t="n"/>
      <c r="DJ243" s="881" t="n"/>
      <c r="DK243" s="881" t="n"/>
      <c r="DL243" s="881" t="n"/>
      <c r="DM243" s="881" t="n"/>
      <c r="DN243" s="882" t="n"/>
    </row>
    <row r="244" ht="13.5" customHeight="1" s="820">
      <c r="A244" s="361" t="n"/>
      <c r="B244" s="367" t="inlineStr">
        <is>
          <t>尺寸位置 (CIR_103_1_变速箱右上固孔)</t>
        </is>
      </c>
      <c r="C244" s="639" t="n"/>
      <c r="D244" s="639" t="n"/>
      <c r="E244" s="639" t="n"/>
      <c r="F244" s="878" t="n"/>
      <c r="G244" s="22" t="n"/>
      <c r="H244" s="411" t="n">
        <v>0.5</v>
      </c>
      <c r="I244" s="412" t="n">
        <v>-0.5</v>
      </c>
      <c r="J244" s="879" t="n"/>
      <c r="K244" s="320" t="n">
        <v>180.153</v>
      </c>
      <c r="L244" s="22" t="n"/>
      <c r="M244" s="200" t="n"/>
      <c r="N244" s="200" t="n"/>
      <c r="O244" s="235" t="n"/>
      <c r="P244" s="151" t="n"/>
      <c r="Q244" s="145" t="n"/>
      <c r="R244" s="880" t="n"/>
      <c r="S244" s="320" t="n">
        <v>180.153</v>
      </c>
      <c r="T244" s="320" t="n">
        <v>180.076</v>
      </c>
      <c r="U244" s="881" t="n"/>
      <c r="V244" s="881" t="n"/>
      <c r="W244" s="881" t="n"/>
      <c r="X244" s="881" t="n"/>
      <c r="Y244" s="881" t="n"/>
      <c r="Z244" s="881" t="n"/>
      <c r="AA244" s="881" t="n"/>
      <c r="AB244" s="881" t="n"/>
      <c r="AC244" s="881" t="n"/>
      <c r="AD244" s="881" t="n"/>
      <c r="AE244" s="881" t="n"/>
      <c r="AF244" s="881" t="n"/>
      <c r="AG244" s="881" t="n"/>
      <c r="AH244" s="881" t="n"/>
      <c r="AI244" s="881" t="n"/>
      <c r="AJ244" s="881" t="n"/>
      <c r="AK244" s="881" t="n"/>
      <c r="AL244" s="881" t="n"/>
      <c r="AM244" s="881" t="n"/>
      <c r="AN244" s="881" t="n"/>
      <c r="AO244" s="881" t="n"/>
      <c r="AP244" s="881" t="n"/>
      <c r="AQ244" s="881" t="n"/>
      <c r="AR244" s="881" t="n"/>
      <c r="AS244" s="881" t="n"/>
      <c r="AT244" s="881" t="n"/>
      <c r="AU244" s="881" t="n"/>
      <c r="AV244" s="881" t="n"/>
      <c r="AW244" s="881" t="n"/>
      <c r="AX244" s="881" t="n"/>
      <c r="AY244" s="881" t="n"/>
      <c r="AZ244" s="881" t="n"/>
      <c r="BA244" s="881" t="n"/>
      <c r="BB244" s="881" t="n"/>
      <c r="BC244" s="881" t="n"/>
      <c r="BD244" s="881" t="n"/>
      <c r="BE244" s="881" t="n"/>
      <c r="BF244" s="881" t="n"/>
      <c r="BG244" s="881" t="n"/>
      <c r="BH244" s="881" t="n"/>
      <c r="BI244" s="881" t="n"/>
      <c r="BJ244" s="881" t="n"/>
      <c r="BK244" s="881" t="n"/>
      <c r="BL244" s="881" t="n"/>
      <c r="BM244" s="881" t="n"/>
      <c r="BN244" s="881" t="n"/>
      <c r="BO244" s="881" t="n"/>
      <c r="BP244" s="881" t="n"/>
      <c r="BQ244" s="881" t="n"/>
      <c r="BR244" s="881" t="n"/>
      <c r="BS244" s="881" t="n"/>
      <c r="BT244" s="881" t="n"/>
      <c r="BU244" s="881" t="n"/>
      <c r="BV244" s="881" t="n"/>
      <c r="BW244" s="881" t="n"/>
      <c r="BX244" s="881" t="n"/>
      <c r="BY244" s="881" t="n"/>
      <c r="BZ244" s="881" t="n"/>
      <c r="CA244" s="881" t="n"/>
      <c r="CB244" s="881" t="n"/>
      <c r="CC244" s="881" t="n"/>
      <c r="CD244" s="881" t="n"/>
      <c r="CE244" s="881" t="n"/>
      <c r="CF244" s="881" t="n"/>
      <c r="CG244" s="881" t="n"/>
      <c r="CH244" s="881" t="n"/>
      <c r="CI244" s="881" t="n"/>
      <c r="CJ244" s="881" t="n"/>
      <c r="CK244" s="881" t="n"/>
      <c r="CL244" s="881" t="n"/>
      <c r="CM244" s="881" t="n"/>
      <c r="CN244" s="881" t="n"/>
      <c r="CO244" s="881" t="n"/>
      <c r="CP244" s="881" t="n"/>
      <c r="CQ244" s="881" t="n"/>
      <c r="CR244" s="881" t="n"/>
      <c r="CS244" s="881" t="n"/>
      <c r="CT244" s="881" t="n"/>
      <c r="CU244" s="881" t="n"/>
      <c r="CV244" s="881" t="n"/>
      <c r="CW244" s="881" t="n"/>
      <c r="CX244" s="881" t="n"/>
      <c r="CY244" s="881" t="n"/>
      <c r="CZ244" s="881" t="n"/>
      <c r="DA244" s="881" t="n"/>
      <c r="DB244" s="881" t="n"/>
      <c r="DC244" s="881" t="n"/>
      <c r="DD244" s="881" t="n"/>
      <c r="DE244" s="881" t="n"/>
      <c r="DF244" s="881" t="n"/>
      <c r="DG244" s="881" t="n"/>
      <c r="DH244" s="881" t="n"/>
      <c r="DI244" s="881" t="n"/>
      <c r="DJ244" s="881" t="n"/>
      <c r="DK244" s="881" t="n"/>
      <c r="DL244" s="881" t="n"/>
      <c r="DM244" s="881" t="n"/>
      <c r="DN244" s="882" t="n"/>
    </row>
    <row r="245" ht="13.5" customHeight="1" s="820">
      <c r="A245" s="361" t="n">
        <v>104</v>
      </c>
      <c r="B245" s="332" t="inlineStr">
        <is>
          <t>104.位置定位孔 X=</t>
        </is>
      </c>
      <c r="C245" s="639" t="n">
        <v>0</v>
      </c>
      <c r="D245" s="639" t="inlineStr">
        <is>
          <t>X</t>
        </is>
      </c>
      <c r="E245" s="639" t="inlineStr">
        <is>
          <t>軸間</t>
        </is>
      </c>
      <c r="F245" s="878" t="n">
        <v>-174</v>
      </c>
      <c r="G245" s="22" t="n"/>
      <c r="H245" s="411" t="n">
        <v>0.3</v>
      </c>
      <c r="I245" s="412" t="n">
        <v>-0.3</v>
      </c>
      <c r="J245" s="879" t="n">
        <v>-174</v>
      </c>
      <c r="K245" s="320" t="n">
        <v>-174.01</v>
      </c>
      <c r="L245" s="22">
        <f>IF(G245=0,"",IF(J$8=J$7,IF(F245&gt;0,IF(C245=1,G245-ROUND(J245-K245,2),G245-ROUND(K245-J245,2)),IF(C245=1,G245-ROUND(K245-J245,2),G245-ROUND(J245-K245,2))),IF(J$8&lt;&gt;J$7,IF(F245&gt;0,IF(C245=1,ROUND(K245-J245,2),ROUND(J245-K245,2)),IF(C245=1,ROUND(J245-K245,2),ROUND(K245-J245,2))))))</f>
        <v/>
      </c>
      <c r="M245" s="200">
        <f>IF(COUNTBLANK(F245)=1,"",IF(C245=0,ROUND(K245-J245,2),IF(C245=1,IF(F245&gt;0,ROUND(J245-K245,2),ROUND(K245-J245,2)),IF(C245=2,IF(F245&gt;0,ROUND(J245-K245,2),ROUND(K245-J245,2))))))</f>
        <v/>
      </c>
      <c r="N245" s="200" t="n">
        <v>-0.04</v>
      </c>
      <c r="O245" s="235">
        <f>IF(AND(H245&gt;=M245,M245&gt;=I245),"OK","NG")</f>
        <v/>
      </c>
      <c r="P245" s="151" t="n"/>
      <c r="Q245" s="145" t="n">
        <v>104</v>
      </c>
      <c r="R245" s="880">
        <f>IF(C245=0,F245,IF(F245&gt;0,IF(C245=1,F245+G245,F245-G245),IF(C245=1,F245-G245,F245+G245)))</f>
        <v/>
      </c>
      <c r="S245" s="320" t="n">
        <v>-174.01</v>
      </c>
      <c r="T245" s="320" t="n">
        <v>-174.037</v>
      </c>
      <c r="U245" s="881" t="n"/>
      <c r="V245" s="881" t="n"/>
      <c r="W245" s="881" t="n"/>
      <c r="X245" s="881" t="n"/>
      <c r="Y245" s="881" t="n"/>
      <c r="Z245" s="881" t="n"/>
      <c r="AA245" s="881" t="n"/>
      <c r="AB245" s="881" t="n"/>
      <c r="AC245" s="881" t="n"/>
      <c r="AD245" s="881" t="n"/>
      <c r="AE245" s="881" t="n"/>
      <c r="AF245" s="881" t="n"/>
      <c r="AG245" s="881" t="n"/>
      <c r="AH245" s="881" t="n"/>
      <c r="AI245" s="881" t="n"/>
      <c r="AJ245" s="881" t="n"/>
      <c r="AK245" s="881" t="n"/>
      <c r="AL245" s="881" t="n"/>
      <c r="AM245" s="881" t="n"/>
      <c r="AN245" s="881" t="n"/>
      <c r="AO245" s="881" t="n"/>
      <c r="AP245" s="881" t="n"/>
      <c r="AQ245" s="881" t="n"/>
      <c r="AR245" s="881" t="n"/>
      <c r="AS245" s="881" t="n"/>
      <c r="AT245" s="881" t="n"/>
      <c r="AU245" s="881" t="n"/>
      <c r="AV245" s="881" t="n"/>
      <c r="AW245" s="881" t="n"/>
      <c r="AX245" s="881" t="n"/>
      <c r="AY245" s="881" t="n"/>
      <c r="AZ245" s="881" t="n"/>
      <c r="BA245" s="881" t="n"/>
      <c r="BB245" s="881" t="n"/>
      <c r="BC245" s="881" t="n"/>
      <c r="BD245" s="881" t="n"/>
      <c r="BE245" s="881" t="n"/>
      <c r="BF245" s="881" t="n"/>
      <c r="BG245" s="881" t="n"/>
      <c r="BH245" s="881" t="n"/>
      <c r="BI245" s="881" t="n"/>
      <c r="BJ245" s="881" t="n"/>
      <c r="BK245" s="881" t="n"/>
      <c r="BL245" s="881" t="n"/>
      <c r="BM245" s="881" t="n"/>
      <c r="BN245" s="881" t="n"/>
      <c r="BO245" s="881" t="n"/>
      <c r="BP245" s="881" t="n"/>
      <c r="BQ245" s="881" t="n"/>
      <c r="BR245" s="881" t="n"/>
      <c r="BS245" s="881" t="n"/>
      <c r="BT245" s="881" t="n"/>
      <c r="BU245" s="881" t="n"/>
      <c r="BV245" s="881" t="n"/>
      <c r="BW245" s="881" t="n"/>
      <c r="BX245" s="881" t="n"/>
      <c r="BY245" s="881" t="n"/>
      <c r="BZ245" s="881" t="n"/>
      <c r="CA245" s="881" t="n"/>
      <c r="CB245" s="881" t="n"/>
      <c r="CC245" s="881" t="n"/>
      <c r="CD245" s="881" t="n"/>
      <c r="CE245" s="881" t="n"/>
      <c r="CF245" s="881" t="n"/>
      <c r="CG245" s="881" t="n"/>
      <c r="CH245" s="881" t="n"/>
      <c r="CI245" s="881" t="n"/>
      <c r="CJ245" s="881" t="n"/>
      <c r="CK245" s="881" t="n"/>
      <c r="CL245" s="881" t="n"/>
      <c r="CM245" s="881" t="n"/>
      <c r="CN245" s="881" t="n"/>
      <c r="CO245" s="881" t="n"/>
      <c r="CP245" s="881" t="n"/>
      <c r="CQ245" s="881" t="n"/>
      <c r="CR245" s="881" t="n"/>
      <c r="CS245" s="881" t="n"/>
      <c r="CT245" s="881" t="n"/>
      <c r="CU245" s="881" t="n"/>
      <c r="CV245" s="881" t="n"/>
      <c r="CW245" s="881" t="n"/>
      <c r="CX245" s="881" t="n"/>
      <c r="CY245" s="881" t="n"/>
      <c r="CZ245" s="881" t="n"/>
      <c r="DA245" s="881" t="n"/>
      <c r="DB245" s="881" t="n"/>
      <c r="DC245" s="881" t="n"/>
      <c r="DD245" s="881" t="n"/>
      <c r="DE245" s="881" t="n"/>
      <c r="DF245" s="881" t="n"/>
      <c r="DG245" s="881" t="n"/>
      <c r="DH245" s="881" t="n"/>
      <c r="DI245" s="881" t="n"/>
      <c r="DJ245" s="881" t="n"/>
      <c r="DK245" s="881" t="n"/>
      <c r="DL245" s="881" t="n"/>
      <c r="DM245" s="881" t="n"/>
      <c r="DN245" s="882" t="n"/>
    </row>
    <row r="246" ht="13.5" customHeight="1" s="820">
      <c r="A246" s="361" t="n">
        <v>104</v>
      </c>
      <c r="B246" s="332" t="inlineStr">
        <is>
          <t>104.位置定位孔 Z=</t>
        </is>
      </c>
      <c r="C246" s="639" t="n">
        <v>0</v>
      </c>
      <c r="D246" s="639" t="inlineStr">
        <is>
          <t>Z</t>
        </is>
      </c>
      <c r="E246" s="639" t="inlineStr">
        <is>
          <t>軸間</t>
        </is>
      </c>
      <c r="F246" s="878" t="n">
        <v>70</v>
      </c>
      <c r="G246" s="22" t="n"/>
      <c r="H246" s="411" t="n">
        <v>0.3</v>
      </c>
      <c r="I246" s="412" t="n">
        <v>-0.3</v>
      </c>
      <c r="J246" s="879" t="n">
        <v>70</v>
      </c>
      <c r="K246" s="320" t="n">
        <v>69.86</v>
      </c>
      <c r="L246" s="22">
        <f>IF(G246=0,"",IF(J$8=J$7,IF(F246&gt;0,IF(C246=1,G246-ROUND(J246-K246,2),G246-ROUND(K246-J246,2)),IF(C246=1,G246-ROUND(K246-J246,2),G246-ROUND(J246-K246,2))),IF(J$8&lt;&gt;J$7,IF(F246&gt;0,IF(C246=1,ROUND(K246-J246,2),ROUND(J246-K246,2)),IF(C246=1,ROUND(J246-K246,2),ROUND(K246-J246,2))))))</f>
        <v/>
      </c>
      <c r="M246" s="200">
        <f>IF(COUNTBLANK(F246)=1,"",IF(C246=0,ROUND(K246-J246,2),IF(C246=1,IF(F246&gt;0,ROUND(K246-J246,2),ROUND(J246-K246,2)),IF(C246=2,IF(F246&gt;0,ROUND(J246-K246,2),ROUND(K246-J246,2))))))</f>
        <v/>
      </c>
      <c r="N246" s="200" t="n">
        <v>-0.16</v>
      </c>
      <c r="O246" s="235">
        <f>IF(AND(H246&gt;=M246,M246&gt;=I246),"OK","NG")</f>
        <v/>
      </c>
      <c r="P246" s="151" t="n"/>
      <c r="Q246" s="145" t="n">
        <v>104</v>
      </c>
      <c r="R246" s="880">
        <f>IF(C246=0,F246,IF(F246&gt;0,IF(C246=1,F246+G246,F246-G246),IF(C246=1,F246-G246,F246+G246)))</f>
        <v/>
      </c>
      <c r="S246" s="320" t="n">
        <v>69.86</v>
      </c>
      <c r="T246" s="320" t="n">
        <v>69.837</v>
      </c>
      <c r="U246" s="881" t="n"/>
      <c r="V246" s="881" t="n"/>
      <c r="W246" s="881" t="n"/>
      <c r="X246" s="881" t="n"/>
      <c r="Y246" s="881" t="n"/>
      <c r="Z246" s="881" t="n"/>
      <c r="AA246" s="881" t="n"/>
      <c r="AB246" s="881" t="n"/>
      <c r="AC246" s="881" t="n"/>
      <c r="AD246" s="881" t="n"/>
      <c r="AE246" s="881" t="n"/>
      <c r="AF246" s="881" t="n"/>
      <c r="AG246" s="881" t="n"/>
      <c r="AH246" s="881" t="n"/>
      <c r="AI246" s="881" t="n"/>
      <c r="AJ246" s="881" t="n"/>
      <c r="AK246" s="881" t="n"/>
      <c r="AL246" s="881" t="n"/>
      <c r="AM246" s="881" t="n"/>
      <c r="AN246" s="881" t="n"/>
      <c r="AO246" s="881" t="n"/>
      <c r="AP246" s="881" t="n"/>
      <c r="AQ246" s="881" t="n"/>
      <c r="AR246" s="881" t="n"/>
      <c r="AS246" s="881" t="n"/>
      <c r="AT246" s="881" t="n"/>
      <c r="AU246" s="881" t="n"/>
      <c r="AV246" s="881" t="n"/>
      <c r="AW246" s="881" t="n"/>
      <c r="AX246" s="881" t="n"/>
      <c r="AY246" s="881" t="n"/>
      <c r="AZ246" s="881" t="n"/>
      <c r="BA246" s="881" t="n"/>
      <c r="BB246" s="881" t="n"/>
      <c r="BC246" s="881" t="n"/>
      <c r="BD246" s="881" t="n"/>
      <c r="BE246" s="881" t="n"/>
      <c r="BF246" s="881" t="n"/>
      <c r="BG246" s="881" t="n"/>
      <c r="BH246" s="881" t="n"/>
      <c r="BI246" s="881" t="n"/>
      <c r="BJ246" s="881" t="n"/>
      <c r="BK246" s="881" t="n"/>
      <c r="BL246" s="881" t="n"/>
      <c r="BM246" s="881" t="n"/>
      <c r="BN246" s="881" t="n"/>
      <c r="BO246" s="881" t="n"/>
      <c r="BP246" s="881" t="n"/>
      <c r="BQ246" s="881" t="n"/>
      <c r="BR246" s="881" t="n"/>
      <c r="BS246" s="881" t="n"/>
      <c r="BT246" s="881" t="n"/>
      <c r="BU246" s="881" t="n"/>
      <c r="BV246" s="881" t="n"/>
      <c r="BW246" s="881" t="n"/>
      <c r="BX246" s="881" t="n"/>
      <c r="BY246" s="881" t="n"/>
      <c r="BZ246" s="881" t="n"/>
      <c r="CA246" s="881" t="n"/>
      <c r="CB246" s="881" t="n"/>
      <c r="CC246" s="881" t="n"/>
      <c r="CD246" s="881" t="n"/>
      <c r="CE246" s="881" t="n"/>
      <c r="CF246" s="881" t="n"/>
      <c r="CG246" s="881" t="n"/>
      <c r="CH246" s="881" t="n"/>
      <c r="CI246" s="881" t="n"/>
      <c r="CJ246" s="881" t="n"/>
      <c r="CK246" s="881" t="n"/>
      <c r="CL246" s="881" t="n"/>
      <c r="CM246" s="881" t="n"/>
      <c r="CN246" s="881" t="n"/>
      <c r="CO246" s="881" t="n"/>
      <c r="CP246" s="881" t="n"/>
      <c r="CQ246" s="881" t="n"/>
      <c r="CR246" s="881" t="n"/>
      <c r="CS246" s="881" t="n"/>
      <c r="CT246" s="881" t="n"/>
      <c r="CU246" s="881" t="n"/>
      <c r="CV246" s="881" t="n"/>
      <c r="CW246" s="881" t="n"/>
      <c r="CX246" s="881" t="n"/>
      <c r="CY246" s="881" t="n"/>
      <c r="CZ246" s="881" t="n"/>
      <c r="DA246" s="881" t="n"/>
      <c r="DB246" s="881" t="n"/>
      <c r="DC246" s="881" t="n"/>
      <c r="DD246" s="881" t="n"/>
      <c r="DE246" s="881" t="n"/>
      <c r="DF246" s="881" t="n"/>
      <c r="DG246" s="881" t="n"/>
      <c r="DH246" s="881" t="n"/>
      <c r="DI246" s="881" t="n"/>
      <c r="DJ246" s="881" t="n"/>
      <c r="DK246" s="881" t="n"/>
      <c r="DL246" s="881" t="n"/>
      <c r="DM246" s="881" t="n"/>
      <c r="DN246" s="882" t="n"/>
    </row>
    <row r="247" ht="13.5" customHeight="1" s="820">
      <c r="A247" s="361" t="n"/>
      <c r="B247" s="367" t="inlineStr">
        <is>
          <t>尺寸位置 (CIR_104_1_变速箱右固定孔)</t>
        </is>
      </c>
      <c r="C247" s="639" t="n"/>
      <c r="D247" s="639" t="n"/>
      <c r="E247" s="639" t="n"/>
      <c r="F247" s="878" t="n"/>
      <c r="G247" s="22" t="n"/>
      <c r="H247" s="411" t="n">
        <v>0.5</v>
      </c>
      <c r="I247" s="412" t="n">
        <v>-0.5</v>
      </c>
      <c r="J247" s="879" t="n"/>
      <c r="K247" s="320" t="n">
        <v>-173.981</v>
      </c>
      <c r="L247" s="22" t="n"/>
      <c r="M247" s="200" t="n"/>
      <c r="N247" s="200" t="n"/>
      <c r="O247" s="235" t="n"/>
      <c r="P247" s="151" t="n"/>
      <c r="Q247" s="145" t="n"/>
      <c r="R247" s="880" t="n"/>
      <c r="S247" s="320" t="n">
        <v>-173.981</v>
      </c>
      <c r="T247" s="320" t="n">
        <v>-174.017</v>
      </c>
      <c r="U247" s="881" t="n"/>
      <c r="V247" s="881" t="n"/>
      <c r="W247" s="881" t="n"/>
      <c r="X247" s="881" t="n"/>
      <c r="Y247" s="881" t="n"/>
      <c r="Z247" s="881" t="n"/>
      <c r="AA247" s="881" t="n"/>
      <c r="AB247" s="881" t="n"/>
      <c r="AC247" s="881" t="n"/>
      <c r="AD247" s="881" t="n"/>
      <c r="AE247" s="881" t="n"/>
      <c r="AF247" s="881" t="n"/>
      <c r="AG247" s="881" t="n"/>
      <c r="AH247" s="881" t="n"/>
      <c r="AI247" s="881" t="n"/>
      <c r="AJ247" s="881" t="n"/>
      <c r="AK247" s="881" t="n"/>
      <c r="AL247" s="881" t="n"/>
      <c r="AM247" s="881" t="n"/>
      <c r="AN247" s="881" t="n"/>
      <c r="AO247" s="881" t="n"/>
      <c r="AP247" s="881" t="n"/>
      <c r="AQ247" s="881" t="n"/>
      <c r="AR247" s="881" t="n"/>
      <c r="AS247" s="881" t="n"/>
      <c r="AT247" s="881" t="n"/>
      <c r="AU247" s="881" t="n"/>
      <c r="AV247" s="881" t="n"/>
      <c r="AW247" s="881" t="n"/>
      <c r="AX247" s="881" t="n"/>
      <c r="AY247" s="881" t="n"/>
      <c r="AZ247" s="881" t="n"/>
      <c r="BA247" s="881" t="n"/>
      <c r="BB247" s="881" t="n"/>
      <c r="BC247" s="881" t="n"/>
      <c r="BD247" s="881" t="n"/>
      <c r="BE247" s="881" t="n"/>
      <c r="BF247" s="881" t="n"/>
      <c r="BG247" s="881" t="n"/>
      <c r="BH247" s="881" t="n"/>
      <c r="BI247" s="881" t="n"/>
      <c r="BJ247" s="881" t="n"/>
      <c r="BK247" s="881" t="n"/>
      <c r="BL247" s="881" t="n"/>
      <c r="BM247" s="881" t="n"/>
      <c r="BN247" s="881" t="n"/>
      <c r="BO247" s="881" t="n"/>
      <c r="BP247" s="881" t="n"/>
      <c r="BQ247" s="881" t="n"/>
      <c r="BR247" s="881" t="n"/>
      <c r="BS247" s="881" t="n"/>
      <c r="BT247" s="881" t="n"/>
      <c r="BU247" s="881" t="n"/>
      <c r="BV247" s="881" t="n"/>
      <c r="BW247" s="881" t="n"/>
      <c r="BX247" s="881" t="n"/>
      <c r="BY247" s="881" t="n"/>
      <c r="BZ247" s="881" t="n"/>
      <c r="CA247" s="881" t="n"/>
      <c r="CB247" s="881" t="n"/>
      <c r="CC247" s="881" t="n"/>
      <c r="CD247" s="881" t="n"/>
      <c r="CE247" s="881" t="n"/>
      <c r="CF247" s="881" t="n"/>
      <c r="CG247" s="881" t="n"/>
      <c r="CH247" s="881" t="n"/>
      <c r="CI247" s="881" t="n"/>
      <c r="CJ247" s="881" t="n"/>
      <c r="CK247" s="881" t="n"/>
      <c r="CL247" s="881" t="n"/>
      <c r="CM247" s="881" t="n"/>
      <c r="CN247" s="881" t="n"/>
      <c r="CO247" s="881" t="n"/>
      <c r="CP247" s="881" t="n"/>
      <c r="CQ247" s="881" t="n"/>
      <c r="CR247" s="881" t="n"/>
      <c r="CS247" s="881" t="n"/>
      <c r="CT247" s="881" t="n"/>
      <c r="CU247" s="881" t="n"/>
      <c r="CV247" s="881" t="n"/>
      <c r="CW247" s="881" t="n"/>
      <c r="CX247" s="881" t="n"/>
      <c r="CY247" s="881" t="n"/>
      <c r="CZ247" s="881" t="n"/>
      <c r="DA247" s="881" t="n"/>
      <c r="DB247" s="881" t="n"/>
      <c r="DC247" s="881" t="n"/>
      <c r="DD247" s="881" t="n"/>
      <c r="DE247" s="881" t="n"/>
      <c r="DF247" s="881" t="n"/>
      <c r="DG247" s="881" t="n"/>
      <c r="DH247" s="881" t="n"/>
      <c r="DI247" s="881" t="n"/>
      <c r="DJ247" s="881" t="n"/>
      <c r="DK247" s="881" t="n"/>
      <c r="DL247" s="881" t="n"/>
      <c r="DM247" s="881" t="n"/>
      <c r="DN247" s="882" t="n"/>
    </row>
    <row r="248" ht="13.5" customHeight="1" s="820">
      <c r="A248" s="361" t="n"/>
      <c r="B248" s="367" t="inlineStr">
        <is>
          <t>尺寸位置 (CIR_104_1_变速箱右固定孔)</t>
        </is>
      </c>
      <c r="C248" s="639" t="n"/>
      <c r="D248" s="639" t="n"/>
      <c r="E248" s="639" t="n"/>
      <c r="F248" s="878" t="n"/>
      <c r="G248" s="22" t="n"/>
      <c r="H248" s="411" t="n">
        <v>0.5</v>
      </c>
      <c r="I248" s="412" t="n">
        <v>-0.5</v>
      </c>
      <c r="J248" s="879" t="n"/>
      <c r="K248" s="320" t="n">
        <v>69.815</v>
      </c>
      <c r="L248" s="22" t="n"/>
      <c r="M248" s="200" t="n"/>
      <c r="N248" s="200" t="n"/>
      <c r="O248" s="235" t="n"/>
      <c r="P248" s="151" t="n"/>
      <c r="Q248" s="145" t="n"/>
      <c r="R248" s="880" t="n"/>
      <c r="S248" s="320" t="n">
        <v>69.815</v>
      </c>
      <c r="T248" s="320" t="n">
        <v>69.8</v>
      </c>
      <c r="U248" s="881" t="n"/>
      <c r="V248" s="881" t="n"/>
      <c r="W248" s="881" t="n"/>
      <c r="X248" s="881" t="n"/>
      <c r="Y248" s="881" t="n"/>
      <c r="Z248" s="881" t="n"/>
      <c r="AA248" s="881" t="n"/>
      <c r="AB248" s="881" t="n"/>
      <c r="AC248" s="881" t="n"/>
      <c r="AD248" s="881" t="n"/>
      <c r="AE248" s="881" t="n"/>
      <c r="AF248" s="881" t="n"/>
      <c r="AG248" s="881" t="n"/>
      <c r="AH248" s="881" t="n"/>
      <c r="AI248" s="881" t="n"/>
      <c r="AJ248" s="881" t="n"/>
      <c r="AK248" s="881" t="n"/>
      <c r="AL248" s="881" t="n"/>
      <c r="AM248" s="881" t="n"/>
      <c r="AN248" s="881" t="n"/>
      <c r="AO248" s="881" t="n"/>
      <c r="AP248" s="881" t="n"/>
      <c r="AQ248" s="881" t="n"/>
      <c r="AR248" s="881" t="n"/>
      <c r="AS248" s="881" t="n"/>
      <c r="AT248" s="881" t="n"/>
      <c r="AU248" s="881" t="n"/>
      <c r="AV248" s="881" t="n"/>
      <c r="AW248" s="881" t="n"/>
      <c r="AX248" s="881" t="n"/>
      <c r="AY248" s="881" t="n"/>
      <c r="AZ248" s="881" t="n"/>
      <c r="BA248" s="881" t="n"/>
      <c r="BB248" s="881" t="n"/>
      <c r="BC248" s="881" t="n"/>
      <c r="BD248" s="881" t="n"/>
      <c r="BE248" s="881" t="n"/>
      <c r="BF248" s="881" t="n"/>
      <c r="BG248" s="881" t="n"/>
      <c r="BH248" s="881" t="n"/>
      <c r="BI248" s="881" t="n"/>
      <c r="BJ248" s="881" t="n"/>
      <c r="BK248" s="881" t="n"/>
      <c r="BL248" s="881" t="n"/>
      <c r="BM248" s="881" t="n"/>
      <c r="BN248" s="881" t="n"/>
      <c r="BO248" s="881" t="n"/>
      <c r="BP248" s="881" t="n"/>
      <c r="BQ248" s="881" t="n"/>
      <c r="BR248" s="881" t="n"/>
      <c r="BS248" s="881" t="n"/>
      <c r="BT248" s="881" t="n"/>
      <c r="BU248" s="881" t="n"/>
      <c r="BV248" s="881" t="n"/>
      <c r="BW248" s="881" t="n"/>
      <c r="BX248" s="881" t="n"/>
      <c r="BY248" s="881" t="n"/>
      <c r="BZ248" s="881" t="n"/>
      <c r="CA248" s="881" t="n"/>
      <c r="CB248" s="881" t="n"/>
      <c r="CC248" s="881" t="n"/>
      <c r="CD248" s="881" t="n"/>
      <c r="CE248" s="881" t="n"/>
      <c r="CF248" s="881" t="n"/>
      <c r="CG248" s="881" t="n"/>
      <c r="CH248" s="881" t="n"/>
      <c r="CI248" s="881" t="n"/>
      <c r="CJ248" s="881" t="n"/>
      <c r="CK248" s="881" t="n"/>
      <c r="CL248" s="881" t="n"/>
      <c r="CM248" s="881" t="n"/>
      <c r="CN248" s="881" t="n"/>
      <c r="CO248" s="881" t="n"/>
      <c r="CP248" s="881" t="n"/>
      <c r="CQ248" s="881" t="n"/>
      <c r="CR248" s="881" t="n"/>
      <c r="CS248" s="881" t="n"/>
      <c r="CT248" s="881" t="n"/>
      <c r="CU248" s="881" t="n"/>
      <c r="CV248" s="881" t="n"/>
      <c r="CW248" s="881" t="n"/>
      <c r="CX248" s="881" t="n"/>
      <c r="CY248" s="881" t="n"/>
      <c r="CZ248" s="881" t="n"/>
      <c r="DA248" s="881" t="n"/>
      <c r="DB248" s="881" t="n"/>
      <c r="DC248" s="881" t="n"/>
      <c r="DD248" s="881" t="n"/>
      <c r="DE248" s="881" t="n"/>
      <c r="DF248" s="881" t="n"/>
      <c r="DG248" s="881" t="n"/>
      <c r="DH248" s="881" t="n"/>
      <c r="DI248" s="881" t="n"/>
      <c r="DJ248" s="881" t="n"/>
      <c r="DK248" s="881" t="n"/>
      <c r="DL248" s="881" t="n"/>
      <c r="DM248" s="881" t="n"/>
      <c r="DN248" s="882" t="n"/>
    </row>
    <row r="249" ht="13.5" customHeight="1" s="820">
      <c r="A249" s="361" t="n">
        <v>105</v>
      </c>
      <c r="B249" s="332" t="inlineStr">
        <is>
          <t>105.变速箱装配孔 X=</t>
        </is>
      </c>
      <c r="C249" s="639" t="n">
        <v>0</v>
      </c>
      <c r="D249" s="639" t="inlineStr">
        <is>
          <t>X</t>
        </is>
      </c>
      <c r="E249" s="639" t="inlineStr">
        <is>
          <t>軸間</t>
        </is>
      </c>
      <c r="F249" s="878" t="n">
        <v>-163</v>
      </c>
      <c r="G249" s="22" t="n"/>
      <c r="H249" s="411" t="n">
        <v>0.3</v>
      </c>
      <c r="I249" s="412" t="n">
        <v>-0.3</v>
      </c>
      <c r="J249" s="879" t="n">
        <v>-163</v>
      </c>
      <c r="K249" s="320" t="n">
        <v>-162.944</v>
      </c>
      <c r="L249" s="22">
        <f>IF(G249=0,"",IF(J$8=J$7,IF(F249&gt;0,IF(C249=1,G249-ROUND(J249-K249,2),G249-ROUND(K249-J249,2)),IF(C249=1,G249-ROUND(K249-J249,2),G249-ROUND(J249-K249,2))),IF(J$8&lt;&gt;J$7,IF(F249&gt;0,IF(C249=1,ROUND(K249-J249,2),ROUND(J249-K249,2)),IF(C249=1,ROUND(J249-K249,2),ROUND(K249-J249,2))))))</f>
        <v/>
      </c>
      <c r="M249" s="200">
        <f>IF(COUNTBLANK(F249)=1,"",IF(C249=0,ROUND(K249-J249,2),IF(C249=1,IF(F249&gt;0,ROUND(J249-K249,2),ROUND(K249-J249,2)),IF(C249=2,IF(F249&gt;0,ROUND(J249-K249,2),ROUND(K249-J249,2))))))</f>
        <v/>
      </c>
      <c r="N249" s="200" t="n">
        <v>0.03</v>
      </c>
      <c r="O249" s="235">
        <f>IF(AND(H249&gt;=M249,M249&gt;=I249),"OK","NG")</f>
        <v/>
      </c>
      <c r="P249" s="151" t="n"/>
      <c r="Q249" s="145" t="n">
        <v>105</v>
      </c>
      <c r="R249" s="880">
        <f>IF(C249=0,F249,IF(F249&gt;0,IF(C249=1,F249+G249,F249-G249),IF(C249=1,F249-G249,F249+G249)))</f>
        <v/>
      </c>
      <c r="S249" s="320" t="n">
        <v>-162.944</v>
      </c>
      <c r="T249" s="320" t="n">
        <v>-162.975</v>
      </c>
      <c r="U249" s="881" t="n"/>
      <c r="V249" s="881" t="n"/>
      <c r="W249" s="881" t="n"/>
      <c r="X249" s="881" t="n"/>
      <c r="Y249" s="881" t="n"/>
      <c r="Z249" s="881" t="n"/>
      <c r="AA249" s="881" t="n"/>
      <c r="AB249" s="881" t="n"/>
      <c r="AC249" s="881" t="n"/>
      <c r="AD249" s="881" t="n"/>
      <c r="AE249" s="881" t="n"/>
      <c r="AF249" s="881" t="n"/>
      <c r="AG249" s="881" t="n"/>
      <c r="AH249" s="881" t="n"/>
      <c r="AI249" s="881" t="n"/>
      <c r="AJ249" s="881" t="n"/>
      <c r="AK249" s="881" t="n"/>
      <c r="AL249" s="881" t="n"/>
      <c r="AM249" s="881" t="n"/>
      <c r="AN249" s="881" t="n"/>
      <c r="AO249" s="881" t="n"/>
      <c r="AP249" s="881" t="n"/>
      <c r="AQ249" s="881" t="n"/>
      <c r="AR249" s="881" t="n"/>
      <c r="AS249" s="881" t="n"/>
      <c r="AT249" s="881" t="n"/>
      <c r="AU249" s="881" t="n"/>
      <c r="AV249" s="881" t="n"/>
      <c r="AW249" s="881" t="n"/>
      <c r="AX249" s="881" t="n"/>
      <c r="AY249" s="881" t="n"/>
      <c r="AZ249" s="881" t="n"/>
      <c r="BA249" s="881" t="n"/>
      <c r="BB249" s="881" t="n"/>
      <c r="BC249" s="881" t="n"/>
      <c r="BD249" s="881" t="n"/>
      <c r="BE249" s="881" t="n"/>
      <c r="BF249" s="881" t="n"/>
      <c r="BG249" s="881" t="n"/>
      <c r="BH249" s="881" t="n"/>
      <c r="BI249" s="881" t="n"/>
      <c r="BJ249" s="881" t="n"/>
      <c r="BK249" s="881" t="n"/>
      <c r="BL249" s="881" t="n"/>
      <c r="BM249" s="881" t="n"/>
      <c r="BN249" s="881" t="n"/>
      <c r="BO249" s="881" t="n"/>
      <c r="BP249" s="881" t="n"/>
      <c r="BQ249" s="881" t="n"/>
      <c r="BR249" s="881" t="n"/>
      <c r="BS249" s="881" t="n"/>
      <c r="BT249" s="881" t="n"/>
      <c r="BU249" s="881" t="n"/>
      <c r="BV249" s="881" t="n"/>
      <c r="BW249" s="881" t="n"/>
      <c r="BX249" s="881" t="n"/>
      <c r="BY249" s="881" t="n"/>
      <c r="BZ249" s="881" t="n"/>
      <c r="CA249" s="881" t="n"/>
      <c r="CB249" s="881" t="n"/>
      <c r="CC249" s="881" t="n"/>
      <c r="CD249" s="881" t="n"/>
      <c r="CE249" s="881" t="n"/>
      <c r="CF249" s="881" t="n"/>
      <c r="CG249" s="881" t="n"/>
      <c r="CH249" s="881" t="n"/>
      <c r="CI249" s="881" t="n"/>
      <c r="CJ249" s="881" t="n"/>
      <c r="CK249" s="881" t="n"/>
      <c r="CL249" s="881" t="n"/>
      <c r="CM249" s="881" t="n"/>
      <c r="CN249" s="881" t="n"/>
      <c r="CO249" s="881" t="n"/>
      <c r="CP249" s="881" t="n"/>
      <c r="CQ249" s="881" t="n"/>
      <c r="CR249" s="881" t="n"/>
      <c r="CS249" s="881" t="n"/>
      <c r="CT249" s="881" t="n"/>
      <c r="CU249" s="881" t="n"/>
      <c r="CV249" s="881" t="n"/>
      <c r="CW249" s="881" t="n"/>
      <c r="CX249" s="881" t="n"/>
      <c r="CY249" s="881" t="n"/>
      <c r="CZ249" s="881" t="n"/>
      <c r="DA249" s="881" t="n"/>
      <c r="DB249" s="881" t="n"/>
      <c r="DC249" s="881" t="n"/>
      <c r="DD249" s="881" t="n"/>
      <c r="DE249" s="881" t="n"/>
      <c r="DF249" s="881" t="n"/>
      <c r="DG249" s="881" t="n"/>
      <c r="DH249" s="881" t="n"/>
      <c r="DI249" s="881" t="n"/>
      <c r="DJ249" s="881" t="n"/>
      <c r="DK249" s="881" t="n"/>
      <c r="DL249" s="881" t="n"/>
      <c r="DM249" s="881" t="n"/>
      <c r="DN249" s="882" t="n"/>
    </row>
    <row r="250" ht="13.5" customHeight="1" s="820">
      <c r="A250" s="361" t="n">
        <v>105</v>
      </c>
      <c r="B250" s="332" t="inlineStr">
        <is>
          <t>105.变速箱装配孔 Z=</t>
        </is>
      </c>
      <c r="C250" s="639" t="n">
        <v>0</v>
      </c>
      <c r="D250" s="639" t="inlineStr">
        <is>
          <t>Z</t>
        </is>
      </c>
      <c r="E250" s="639" t="inlineStr">
        <is>
          <t>軸間</t>
        </is>
      </c>
      <c r="F250" s="878" t="n">
        <v>31.5</v>
      </c>
      <c r="G250" s="22" t="n"/>
      <c r="H250" s="411" t="n">
        <v>0.3</v>
      </c>
      <c r="I250" s="412" t="n">
        <v>-0.3</v>
      </c>
      <c r="J250" s="879" t="n">
        <v>31.5</v>
      </c>
      <c r="K250" s="320" t="n">
        <v>31.389</v>
      </c>
      <c r="L250" s="22">
        <f>IF(G250=0,"",IF(J$8=J$7,IF(F250&gt;0,IF(C250=1,G250-ROUND(J250-K250,2),G250-ROUND(K250-J250,2)),IF(C250=1,G250-ROUND(K250-J250,2),G250-ROUND(J250-K250,2))),IF(J$8&lt;&gt;J$7,IF(F250&gt;0,IF(C250=1,ROUND(K250-J250,2),ROUND(J250-K250,2)),IF(C250=1,ROUND(J250-K250,2),ROUND(K250-J250,2))))))</f>
        <v/>
      </c>
      <c r="M250" s="200">
        <f>IF(COUNTBLANK(F250)=1,"",IF(C250=0,ROUND(K250-J250,2),IF(C250=1,IF(F250&gt;0,ROUND(K250-J250,2),ROUND(J250-K250,2)),IF(C250=2,IF(F250&gt;0,ROUND(J250-K250,2),ROUND(K250-J250,2))))))</f>
        <v/>
      </c>
      <c r="N250" s="200" t="n">
        <v>-0.15</v>
      </c>
      <c r="O250" s="235">
        <f>IF(AND(H250&gt;=M250,M250&gt;=I250),"OK","NG")</f>
        <v/>
      </c>
      <c r="P250" s="151" t="n"/>
      <c r="Q250" s="145" t="n">
        <v>105</v>
      </c>
      <c r="R250" s="880">
        <f>IF(C250=0,F250,IF(F250&gt;0,IF(C250=1,F250+G250,F250-G250),IF(C250=1,F250-G250,F250+G250)))</f>
        <v/>
      </c>
      <c r="S250" s="320" t="n">
        <v>31.389</v>
      </c>
      <c r="T250" s="320" t="n">
        <v>31.351</v>
      </c>
      <c r="U250" s="881" t="n"/>
      <c r="V250" s="881" t="n"/>
      <c r="W250" s="881" t="n"/>
      <c r="X250" s="881" t="n"/>
      <c r="Y250" s="881" t="n"/>
      <c r="Z250" s="881" t="n"/>
      <c r="AA250" s="881" t="n"/>
      <c r="AB250" s="881" t="n"/>
      <c r="AC250" s="881" t="n"/>
      <c r="AD250" s="881" t="n"/>
      <c r="AE250" s="881" t="n"/>
      <c r="AF250" s="881" t="n"/>
      <c r="AG250" s="881" t="n"/>
      <c r="AH250" s="881" t="n"/>
      <c r="AI250" s="881" t="n"/>
      <c r="AJ250" s="881" t="n"/>
      <c r="AK250" s="881" t="n"/>
      <c r="AL250" s="881" t="n"/>
      <c r="AM250" s="881" t="n"/>
      <c r="AN250" s="881" t="n"/>
      <c r="AO250" s="881" t="n"/>
      <c r="AP250" s="881" t="n"/>
      <c r="AQ250" s="881" t="n"/>
      <c r="AR250" s="881" t="n"/>
      <c r="AS250" s="881" t="n"/>
      <c r="AT250" s="881" t="n"/>
      <c r="AU250" s="881" t="n"/>
      <c r="AV250" s="881" t="n"/>
      <c r="AW250" s="881" t="n"/>
      <c r="AX250" s="881" t="n"/>
      <c r="AY250" s="881" t="n"/>
      <c r="AZ250" s="881" t="n"/>
      <c r="BA250" s="881" t="n"/>
      <c r="BB250" s="881" t="n"/>
      <c r="BC250" s="881" t="n"/>
      <c r="BD250" s="881" t="n"/>
      <c r="BE250" s="881" t="n"/>
      <c r="BF250" s="881" t="n"/>
      <c r="BG250" s="881" t="n"/>
      <c r="BH250" s="881" t="n"/>
      <c r="BI250" s="881" t="n"/>
      <c r="BJ250" s="881" t="n"/>
      <c r="BK250" s="881" t="n"/>
      <c r="BL250" s="881" t="n"/>
      <c r="BM250" s="881" t="n"/>
      <c r="BN250" s="881" t="n"/>
      <c r="BO250" s="881" t="n"/>
      <c r="BP250" s="881" t="n"/>
      <c r="BQ250" s="881" t="n"/>
      <c r="BR250" s="881" t="n"/>
      <c r="BS250" s="881" t="n"/>
      <c r="BT250" s="881" t="n"/>
      <c r="BU250" s="881" t="n"/>
      <c r="BV250" s="881" t="n"/>
      <c r="BW250" s="881" t="n"/>
      <c r="BX250" s="881" t="n"/>
      <c r="BY250" s="881" t="n"/>
      <c r="BZ250" s="881" t="n"/>
      <c r="CA250" s="881" t="n"/>
      <c r="CB250" s="881" t="n"/>
      <c r="CC250" s="881" t="n"/>
      <c r="CD250" s="881" t="n"/>
      <c r="CE250" s="881" t="n"/>
      <c r="CF250" s="881" t="n"/>
      <c r="CG250" s="881" t="n"/>
      <c r="CH250" s="881" t="n"/>
      <c r="CI250" s="881" t="n"/>
      <c r="CJ250" s="881" t="n"/>
      <c r="CK250" s="881" t="n"/>
      <c r="CL250" s="881" t="n"/>
      <c r="CM250" s="881" t="n"/>
      <c r="CN250" s="881" t="n"/>
      <c r="CO250" s="881" t="n"/>
      <c r="CP250" s="881" t="n"/>
      <c r="CQ250" s="881" t="n"/>
      <c r="CR250" s="881" t="n"/>
      <c r="CS250" s="881" t="n"/>
      <c r="CT250" s="881" t="n"/>
      <c r="CU250" s="881" t="n"/>
      <c r="CV250" s="881" t="n"/>
      <c r="CW250" s="881" t="n"/>
      <c r="CX250" s="881" t="n"/>
      <c r="CY250" s="881" t="n"/>
      <c r="CZ250" s="881" t="n"/>
      <c r="DA250" s="881" t="n"/>
      <c r="DB250" s="881" t="n"/>
      <c r="DC250" s="881" t="n"/>
      <c r="DD250" s="881" t="n"/>
      <c r="DE250" s="881" t="n"/>
      <c r="DF250" s="881" t="n"/>
      <c r="DG250" s="881" t="n"/>
      <c r="DH250" s="881" t="n"/>
      <c r="DI250" s="881" t="n"/>
      <c r="DJ250" s="881" t="n"/>
      <c r="DK250" s="881" t="n"/>
      <c r="DL250" s="881" t="n"/>
      <c r="DM250" s="881" t="n"/>
      <c r="DN250" s="882" t="n"/>
    </row>
    <row r="251" ht="13.5" customHeight="1" s="820">
      <c r="A251" s="361" t="n"/>
      <c r="B251" s="367" t="inlineStr">
        <is>
          <t>尺寸位置 (CIR_105_1_变速箱右下固孔)</t>
        </is>
      </c>
      <c r="C251" s="639" t="n"/>
      <c r="D251" s="639" t="n"/>
      <c r="E251" s="639" t="n"/>
      <c r="F251" s="878" t="n"/>
      <c r="G251" s="22" t="n"/>
      <c r="H251" s="411" t="n">
        <v>0.5</v>
      </c>
      <c r="I251" s="412" t="n">
        <v>-0.5</v>
      </c>
      <c r="J251" s="879" t="n"/>
      <c r="K251" s="320" t="n">
        <v>-162.918</v>
      </c>
      <c r="L251" s="22" t="n"/>
      <c r="M251" s="200" t="n"/>
      <c r="N251" s="200" t="n"/>
      <c r="O251" s="235" t="n"/>
      <c r="P251" s="151" t="n"/>
      <c r="Q251" s="145" t="n"/>
      <c r="R251" s="880" t="n"/>
      <c r="S251" s="320" t="n">
        <v>-162.918</v>
      </c>
      <c r="T251" s="320" t="n">
        <v>-162.951</v>
      </c>
      <c r="U251" s="881" t="n"/>
      <c r="V251" s="881" t="n"/>
      <c r="W251" s="881" t="n"/>
      <c r="X251" s="881" t="n"/>
      <c r="Y251" s="881" t="n"/>
      <c r="Z251" s="881" t="n"/>
      <c r="AA251" s="881" t="n"/>
      <c r="AB251" s="881" t="n"/>
      <c r="AC251" s="881" t="n"/>
      <c r="AD251" s="881" t="n"/>
      <c r="AE251" s="881" t="n"/>
      <c r="AF251" s="881" t="n"/>
      <c r="AG251" s="881" t="n"/>
      <c r="AH251" s="881" t="n"/>
      <c r="AI251" s="881" t="n"/>
      <c r="AJ251" s="881" t="n"/>
      <c r="AK251" s="881" t="n"/>
      <c r="AL251" s="881" t="n"/>
      <c r="AM251" s="881" t="n"/>
      <c r="AN251" s="881" t="n"/>
      <c r="AO251" s="881" t="n"/>
      <c r="AP251" s="881" t="n"/>
      <c r="AQ251" s="881" t="n"/>
      <c r="AR251" s="881" t="n"/>
      <c r="AS251" s="881" t="n"/>
      <c r="AT251" s="881" t="n"/>
      <c r="AU251" s="881" t="n"/>
      <c r="AV251" s="881" t="n"/>
      <c r="AW251" s="881" t="n"/>
      <c r="AX251" s="881" t="n"/>
      <c r="AY251" s="881" t="n"/>
      <c r="AZ251" s="881" t="n"/>
      <c r="BA251" s="881" t="n"/>
      <c r="BB251" s="881" t="n"/>
      <c r="BC251" s="881" t="n"/>
      <c r="BD251" s="881" t="n"/>
      <c r="BE251" s="881" t="n"/>
      <c r="BF251" s="881" t="n"/>
      <c r="BG251" s="881" t="n"/>
      <c r="BH251" s="881" t="n"/>
      <c r="BI251" s="881" t="n"/>
      <c r="BJ251" s="881" t="n"/>
      <c r="BK251" s="881" t="n"/>
      <c r="BL251" s="881" t="n"/>
      <c r="BM251" s="881" t="n"/>
      <c r="BN251" s="881" t="n"/>
      <c r="BO251" s="881" t="n"/>
      <c r="BP251" s="881" t="n"/>
      <c r="BQ251" s="881" t="n"/>
      <c r="BR251" s="881" t="n"/>
      <c r="BS251" s="881" t="n"/>
      <c r="BT251" s="881" t="n"/>
      <c r="BU251" s="881" t="n"/>
      <c r="BV251" s="881" t="n"/>
      <c r="BW251" s="881" t="n"/>
      <c r="BX251" s="881" t="n"/>
      <c r="BY251" s="881" t="n"/>
      <c r="BZ251" s="881" t="n"/>
      <c r="CA251" s="881" t="n"/>
      <c r="CB251" s="881" t="n"/>
      <c r="CC251" s="881" t="n"/>
      <c r="CD251" s="881" t="n"/>
      <c r="CE251" s="881" t="n"/>
      <c r="CF251" s="881" t="n"/>
      <c r="CG251" s="881" t="n"/>
      <c r="CH251" s="881" t="n"/>
      <c r="CI251" s="881" t="n"/>
      <c r="CJ251" s="881" t="n"/>
      <c r="CK251" s="881" t="n"/>
      <c r="CL251" s="881" t="n"/>
      <c r="CM251" s="881" t="n"/>
      <c r="CN251" s="881" t="n"/>
      <c r="CO251" s="881" t="n"/>
      <c r="CP251" s="881" t="n"/>
      <c r="CQ251" s="881" t="n"/>
      <c r="CR251" s="881" t="n"/>
      <c r="CS251" s="881" t="n"/>
      <c r="CT251" s="881" t="n"/>
      <c r="CU251" s="881" t="n"/>
      <c r="CV251" s="881" t="n"/>
      <c r="CW251" s="881" t="n"/>
      <c r="CX251" s="881" t="n"/>
      <c r="CY251" s="881" t="n"/>
      <c r="CZ251" s="881" t="n"/>
      <c r="DA251" s="881" t="n"/>
      <c r="DB251" s="881" t="n"/>
      <c r="DC251" s="881" t="n"/>
      <c r="DD251" s="881" t="n"/>
      <c r="DE251" s="881" t="n"/>
      <c r="DF251" s="881" t="n"/>
      <c r="DG251" s="881" t="n"/>
      <c r="DH251" s="881" t="n"/>
      <c r="DI251" s="881" t="n"/>
      <c r="DJ251" s="881" t="n"/>
      <c r="DK251" s="881" t="n"/>
      <c r="DL251" s="881" t="n"/>
      <c r="DM251" s="881" t="n"/>
      <c r="DN251" s="882" t="n"/>
    </row>
    <row r="252" ht="13.5" customHeight="1" s="820">
      <c r="A252" s="361" t="n"/>
      <c r="B252" s="367" t="inlineStr">
        <is>
          <t>尺寸位置 (CIR_105_1_变速箱右下固孔)</t>
        </is>
      </c>
      <c r="C252" s="639" t="n"/>
      <c r="D252" s="639" t="n"/>
      <c r="E252" s="639" t="n"/>
      <c r="F252" s="878" t="n"/>
      <c r="G252" s="22" t="n"/>
      <c r="H252" s="411" t="n">
        <v>0.5</v>
      </c>
      <c r="I252" s="412" t="n">
        <v>-0.5</v>
      </c>
      <c r="J252" s="879" t="n"/>
      <c r="K252" s="320" t="n">
        <v>31.429</v>
      </c>
      <c r="L252" s="22" t="n"/>
      <c r="M252" s="200" t="n"/>
      <c r="N252" s="200" t="n"/>
      <c r="O252" s="235" t="n"/>
      <c r="P252" s="151" t="n"/>
      <c r="Q252" s="145" t="n"/>
      <c r="R252" s="880" t="n"/>
      <c r="S252" s="320" t="n">
        <v>31.429</v>
      </c>
      <c r="T252" s="320" t="n">
        <v>31.383</v>
      </c>
      <c r="U252" s="881" t="n"/>
      <c r="V252" s="881" t="n"/>
      <c r="W252" s="881" t="n"/>
      <c r="X252" s="881" t="n"/>
      <c r="Y252" s="881" t="n"/>
      <c r="Z252" s="881" t="n"/>
      <c r="AA252" s="881" t="n"/>
      <c r="AB252" s="881" t="n"/>
      <c r="AC252" s="881" t="n"/>
      <c r="AD252" s="881" t="n"/>
      <c r="AE252" s="881" t="n"/>
      <c r="AF252" s="881" t="n"/>
      <c r="AG252" s="881" t="n"/>
      <c r="AH252" s="881" t="n"/>
      <c r="AI252" s="881" t="n"/>
      <c r="AJ252" s="881" t="n"/>
      <c r="AK252" s="881" t="n"/>
      <c r="AL252" s="881" t="n"/>
      <c r="AM252" s="881" t="n"/>
      <c r="AN252" s="881" t="n"/>
      <c r="AO252" s="881" t="n"/>
      <c r="AP252" s="881" t="n"/>
      <c r="AQ252" s="881" t="n"/>
      <c r="AR252" s="881" t="n"/>
      <c r="AS252" s="881" t="n"/>
      <c r="AT252" s="881" t="n"/>
      <c r="AU252" s="881" t="n"/>
      <c r="AV252" s="881" t="n"/>
      <c r="AW252" s="881" t="n"/>
      <c r="AX252" s="881" t="n"/>
      <c r="AY252" s="881" t="n"/>
      <c r="AZ252" s="881" t="n"/>
      <c r="BA252" s="881" t="n"/>
      <c r="BB252" s="881" t="n"/>
      <c r="BC252" s="881" t="n"/>
      <c r="BD252" s="881" t="n"/>
      <c r="BE252" s="881" t="n"/>
      <c r="BF252" s="881" t="n"/>
      <c r="BG252" s="881" t="n"/>
      <c r="BH252" s="881" t="n"/>
      <c r="BI252" s="881" t="n"/>
      <c r="BJ252" s="881" t="n"/>
      <c r="BK252" s="881" t="n"/>
      <c r="BL252" s="881" t="n"/>
      <c r="BM252" s="881" t="n"/>
      <c r="BN252" s="881" t="n"/>
      <c r="BO252" s="881" t="n"/>
      <c r="BP252" s="881" t="n"/>
      <c r="BQ252" s="881" t="n"/>
      <c r="BR252" s="881" t="n"/>
      <c r="BS252" s="881" t="n"/>
      <c r="BT252" s="881" t="n"/>
      <c r="BU252" s="881" t="n"/>
      <c r="BV252" s="881" t="n"/>
      <c r="BW252" s="881" t="n"/>
      <c r="BX252" s="881" t="n"/>
      <c r="BY252" s="881" t="n"/>
      <c r="BZ252" s="881" t="n"/>
      <c r="CA252" s="881" t="n"/>
      <c r="CB252" s="881" t="n"/>
      <c r="CC252" s="881" t="n"/>
      <c r="CD252" s="881" t="n"/>
      <c r="CE252" s="881" t="n"/>
      <c r="CF252" s="881" t="n"/>
      <c r="CG252" s="881" t="n"/>
      <c r="CH252" s="881" t="n"/>
      <c r="CI252" s="881" t="n"/>
      <c r="CJ252" s="881" t="n"/>
      <c r="CK252" s="881" t="n"/>
      <c r="CL252" s="881" t="n"/>
      <c r="CM252" s="881" t="n"/>
      <c r="CN252" s="881" t="n"/>
      <c r="CO252" s="881" t="n"/>
      <c r="CP252" s="881" t="n"/>
      <c r="CQ252" s="881" t="n"/>
      <c r="CR252" s="881" t="n"/>
      <c r="CS252" s="881" t="n"/>
      <c r="CT252" s="881" t="n"/>
      <c r="CU252" s="881" t="n"/>
      <c r="CV252" s="881" t="n"/>
      <c r="CW252" s="881" t="n"/>
      <c r="CX252" s="881" t="n"/>
      <c r="CY252" s="881" t="n"/>
      <c r="CZ252" s="881" t="n"/>
      <c r="DA252" s="881" t="n"/>
      <c r="DB252" s="881" t="n"/>
      <c r="DC252" s="881" t="n"/>
      <c r="DD252" s="881" t="n"/>
      <c r="DE252" s="881" t="n"/>
      <c r="DF252" s="881" t="n"/>
      <c r="DG252" s="881" t="n"/>
      <c r="DH252" s="881" t="n"/>
      <c r="DI252" s="881" t="n"/>
      <c r="DJ252" s="881" t="n"/>
      <c r="DK252" s="881" t="n"/>
      <c r="DL252" s="881" t="n"/>
      <c r="DM252" s="881" t="n"/>
      <c r="DN252" s="882" t="n"/>
    </row>
    <row r="253" ht="13.5" customHeight="1" s="820">
      <c r="A253" s="361" t="n">
        <v>107</v>
      </c>
      <c r="B253" s="332" t="inlineStr">
        <is>
          <t>107.气缸间连通孔C X=</t>
        </is>
      </c>
      <c r="C253" s="639" t="n">
        <v>0</v>
      </c>
      <c r="D253" s="639" t="inlineStr">
        <is>
          <t>X</t>
        </is>
      </c>
      <c r="E253" s="639" t="inlineStr">
        <is>
          <t>軸間</t>
        </is>
      </c>
      <c r="F253" s="878" t="n">
        <v>23</v>
      </c>
      <c r="G253" s="22" t="n"/>
      <c r="H253" s="411" t="n">
        <v>0.35</v>
      </c>
      <c r="I253" s="412" t="n">
        <v>-0.35</v>
      </c>
      <c r="J253" s="879" t="n">
        <v>23</v>
      </c>
      <c r="K253" s="320" t="n">
        <v>22.997</v>
      </c>
      <c r="L253" s="22">
        <f>IF(G253=0,"",IF(J$8=J$7,IF(F253&gt;0,IF(C253=1,G253-ROUND(J253-K253,2),G253-ROUND(K253-J253,2)),IF(C253=1,G253-ROUND(K253-J253,2),G253-ROUND(J253-K253,2))),IF(J$8&lt;&gt;J$7,IF(F253&gt;0,IF(C253=1,ROUND(K253-J253,2),ROUND(J253-K253,2)),IF(C253=1,ROUND(J253-K253,2),ROUND(K253-J253,2))))))</f>
        <v/>
      </c>
      <c r="M253" s="200">
        <f>IF(COUNTBLANK(F253)=1,"",IF(C253=0,ROUND(K253-J253,2),IF(C253=1,IF(F253&gt;0,ROUND(K253-J253,2),ROUND(J253-K253,2)),IF(C253=2,IF(F253&gt;0,ROUND(J253-K253,2),ROUND(K253-J253,2))))))</f>
        <v/>
      </c>
      <c r="N253" s="200" t="n">
        <v>-0.01</v>
      </c>
      <c r="O253" s="235">
        <f>IF(AND(H253&gt;=M253,M253&gt;=I253),"OK","NG")</f>
        <v/>
      </c>
      <c r="P253" s="151" t="n"/>
      <c r="Q253" s="145" t="n">
        <v>107</v>
      </c>
      <c r="R253" s="880">
        <f>IF(C253=0,F253,IF(F253&gt;0,IF(C253=1,F253+G253,F253-G253),IF(C253=1,F253-G253,F253+G253)))</f>
        <v/>
      </c>
      <c r="S253" s="320" t="n">
        <v>22.997</v>
      </c>
      <c r="T253" s="320" t="n">
        <v>22.988</v>
      </c>
      <c r="U253" s="881" t="n"/>
      <c r="V253" s="881" t="n"/>
      <c r="W253" s="881" t="n"/>
      <c r="X253" s="881" t="n"/>
      <c r="Y253" s="881" t="n"/>
      <c r="Z253" s="881" t="n"/>
      <c r="AA253" s="881" t="n"/>
      <c r="AB253" s="881" t="n"/>
      <c r="AC253" s="881" t="n"/>
      <c r="AD253" s="881" t="n"/>
      <c r="AE253" s="881" t="n"/>
      <c r="AF253" s="881" t="n"/>
      <c r="AG253" s="881" t="n"/>
      <c r="AH253" s="881" t="n"/>
      <c r="AI253" s="881" t="n"/>
      <c r="AJ253" s="881" t="n"/>
      <c r="AK253" s="881" t="n"/>
      <c r="AL253" s="881" t="n"/>
      <c r="AM253" s="881" t="n"/>
      <c r="AN253" s="881" t="n"/>
      <c r="AO253" s="881" t="n"/>
      <c r="AP253" s="881" t="n"/>
      <c r="AQ253" s="881" t="n"/>
      <c r="AR253" s="881" t="n"/>
      <c r="AS253" s="881" t="n"/>
      <c r="AT253" s="881" t="n"/>
      <c r="AU253" s="881" t="n"/>
      <c r="AV253" s="881" t="n"/>
      <c r="AW253" s="881" t="n"/>
      <c r="AX253" s="881" t="n"/>
      <c r="AY253" s="881" t="n"/>
      <c r="AZ253" s="881" t="n"/>
      <c r="BA253" s="881" t="n"/>
      <c r="BB253" s="881" t="n"/>
      <c r="BC253" s="881" t="n"/>
      <c r="BD253" s="881" t="n"/>
      <c r="BE253" s="881" t="n"/>
      <c r="BF253" s="881" t="n"/>
      <c r="BG253" s="881" t="n"/>
      <c r="BH253" s="881" t="n"/>
      <c r="BI253" s="881" t="n"/>
      <c r="BJ253" s="881" t="n"/>
      <c r="BK253" s="881" t="n"/>
      <c r="BL253" s="881" t="n"/>
      <c r="BM253" s="881" t="n"/>
      <c r="BN253" s="881" t="n"/>
      <c r="BO253" s="881" t="n"/>
      <c r="BP253" s="881" t="n"/>
      <c r="BQ253" s="881" t="n"/>
      <c r="BR253" s="881" t="n"/>
      <c r="BS253" s="881" t="n"/>
      <c r="BT253" s="881" t="n"/>
      <c r="BU253" s="881" t="n"/>
      <c r="BV253" s="881" t="n"/>
      <c r="BW253" s="881" t="n"/>
      <c r="BX253" s="881" t="n"/>
      <c r="BY253" s="881" t="n"/>
      <c r="BZ253" s="881" t="n"/>
      <c r="CA253" s="881" t="n"/>
      <c r="CB253" s="881" t="n"/>
      <c r="CC253" s="881" t="n"/>
      <c r="CD253" s="881" t="n"/>
      <c r="CE253" s="881" t="n"/>
      <c r="CF253" s="881" t="n"/>
      <c r="CG253" s="881" t="n"/>
      <c r="CH253" s="881" t="n"/>
      <c r="CI253" s="881" t="n"/>
      <c r="CJ253" s="881" t="n"/>
      <c r="CK253" s="881" t="n"/>
      <c r="CL253" s="881" t="n"/>
      <c r="CM253" s="881" t="n"/>
      <c r="CN253" s="881" t="n"/>
      <c r="CO253" s="881" t="n"/>
      <c r="CP253" s="881" t="n"/>
      <c r="CQ253" s="881" t="n"/>
      <c r="CR253" s="881" t="n"/>
      <c r="CS253" s="881" t="n"/>
      <c r="CT253" s="881" t="n"/>
      <c r="CU253" s="881" t="n"/>
      <c r="CV253" s="881" t="n"/>
      <c r="CW253" s="881" t="n"/>
      <c r="CX253" s="881" t="n"/>
      <c r="CY253" s="881" t="n"/>
      <c r="CZ253" s="881" t="n"/>
      <c r="DA253" s="881" t="n"/>
      <c r="DB253" s="881" t="n"/>
      <c r="DC253" s="881" t="n"/>
      <c r="DD253" s="881" t="n"/>
      <c r="DE253" s="881" t="n"/>
      <c r="DF253" s="881" t="n"/>
      <c r="DG253" s="881" t="n"/>
      <c r="DH253" s="881" t="n"/>
      <c r="DI253" s="881" t="n"/>
      <c r="DJ253" s="881" t="n"/>
      <c r="DK253" s="881" t="n"/>
      <c r="DL253" s="881" t="n"/>
      <c r="DM253" s="881" t="n"/>
      <c r="DN253" s="882" t="n"/>
    </row>
    <row r="254" ht="13.5" customHeight="1" s="820">
      <c r="A254" s="361" t="n">
        <v>107</v>
      </c>
      <c r="B254" s="332" t="inlineStr">
        <is>
          <t>107.气缸间连通孔C Z=</t>
        </is>
      </c>
      <c r="C254" s="639" t="n">
        <v>0</v>
      </c>
      <c r="D254" s="639" t="inlineStr">
        <is>
          <t>Z</t>
        </is>
      </c>
      <c r="E254" s="639" t="inlineStr">
        <is>
          <t>軸間</t>
        </is>
      </c>
      <c r="F254" s="878" t="n">
        <v>71</v>
      </c>
      <c r="G254" s="22" t="n"/>
      <c r="H254" s="411" t="n">
        <v>0.35</v>
      </c>
      <c r="I254" s="412" t="n">
        <v>-0.35</v>
      </c>
      <c r="J254" s="879" t="n">
        <v>71</v>
      </c>
      <c r="K254" s="320" t="n">
        <v>71.09699999999999</v>
      </c>
      <c r="L254" s="22">
        <f>IF(G254=0,"",IF(J$8=J$7,IF(F254&gt;0,IF(C254=1,G254-ROUND(J254-K254,2),G254-ROUND(K254-J254,2)),IF(C254=1,G254-ROUND(K254-J254,2),G254-ROUND(J254-K254,2))),IF(J$8&lt;&gt;J$7,IF(F254&gt;0,IF(C254=1,ROUND(K254-J254,2),ROUND(J254-K254,2)),IF(C254=1,ROUND(J254-K254,2),ROUND(K254-J254,2))))))</f>
        <v/>
      </c>
      <c r="M254" s="200">
        <f>IF(COUNTBLANK(F254)=1,"",IF(C254=0,ROUND(K254-J254,2),IF(C254=1,IF(F254&gt;0,ROUND(K254-J254,2),ROUND(J254-K254,2)),IF(C254=2,IF(F254&gt;0,ROUND(J254-K254,2),ROUND(K254-J254,2))))))</f>
        <v/>
      </c>
      <c r="N254" s="200" t="n">
        <v>0.05</v>
      </c>
      <c r="O254" s="235">
        <f>IF(AND(H254&gt;=M254,M254&gt;=I254),"OK","NG")</f>
        <v/>
      </c>
      <c r="P254" s="151" t="n"/>
      <c r="Q254" s="145" t="n">
        <v>107</v>
      </c>
      <c r="R254" s="880">
        <f>IF(C254=0,F254,IF(F254&gt;0,IF(C254=1,F254+G254,F254-G254),IF(C254=1,F254-G254,F254+G254)))</f>
        <v/>
      </c>
      <c r="S254" s="320" t="n">
        <v>71.09699999999999</v>
      </c>
      <c r="T254" s="320" t="n">
        <v>71.05200000000001</v>
      </c>
      <c r="U254" s="881" t="n"/>
      <c r="V254" s="881" t="n"/>
      <c r="W254" s="881" t="n"/>
      <c r="X254" s="881" t="n"/>
      <c r="Y254" s="881" t="n"/>
      <c r="Z254" s="881" t="n"/>
      <c r="AA254" s="881" t="n"/>
      <c r="AB254" s="881" t="n"/>
      <c r="AC254" s="881" t="n"/>
      <c r="AD254" s="881" t="n"/>
      <c r="AE254" s="881" t="n"/>
      <c r="AF254" s="881" t="n"/>
      <c r="AG254" s="881" t="n"/>
      <c r="AH254" s="881" t="n"/>
      <c r="AI254" s="881" t="n"/>
      <c r="AJ254" s="881" t="n"/>
      <c r="AK254" s="881" t="n"/>
      <c r="AL254" s="881" t="n"/>
      <c r="AM254" s="881" t="n"/>
      <c r="AN254" s="881" t="n"/>
      <c r="AO254" s="881" t="n"/>
      <c r="AP254" s="881" t="n"/>
      <c r="AQ254" s="881" t="n"/>
      <c r="AR254" s="881" t="n"/>
      <c r="AS254" s="881" t="n"/>
      <c r="AT254" s="881" t="n"/>
      <c r="AU254" s="881" t="n"/>
      <c r="AV254" s="881" t="n"/>
      <c r="AW254" s="881" t="n"/>
      <c r="AX254" s="881" t="n"/>
      <c r="AY254" s="881" t="n"/>
      <c r="AZ254" s="881" t="n"/>
      <c r="BA254" s="881" t="n"/>
      <c r="BB254" s="881" t="n"/>
      <c r="BC254" s="881" t="n"/>
      <c r="BD254" s="881" t="n"/>
      <c r="BE254" s="881" t="n"/>
      <c r="BF254" s="881" t="n"/>
      <c r="BG254" s="881" t="n"/>
      <c r="BH254" s="881" t="n"/>
      <c r="BI254" s="881" t="n"/>
      <c r="BJ254" s="881" t="n"/>
      <c r="BK254" s="881" t="n"/>
      <c r="BL254" s="881" t="n"/>
      <c r="BM254" s="881" t="n"/>
      <c r="BN254" s="881" t="n"/>
      <c r="BO254" s="881" t="n"/>
      <c r="BP254" s="881" t="n"/>
      <c r="BQ254" s="881" t="n"/>
      <c r="BR254" s="881" t="n"/>
      <c r="BS254" s="881" t="n"/>
      <c r="BT254" s="881" t="n"/>
      <c r="BU254" s="881" t="n"/>
      <c r="BV254" s="881" t="n"/>
      <c r="BW254" s="881" t="n"/>
      <c r="BX254" s="881" t="n"/>
      <c r="BY254" s="881" t="n"/>
      <c r="BZ254" s="881" t="n"/>
      <c r="CA254" s="881" t="n"/>
      <c r="CB254" s="881" t="n"/>
      <c r="CC254" s="881" t="n"/>
      <c r="CD254" s="881" t="n"/>
      <c r="CE254" s="881" t="n"/>
      <c r="CF254" s="881" t="n"/>
      <c r="CG254" s="881" t="n"/>
      <c r="CH254" s="881" t="n"/>
      <c r="CI254" s="881" t="n"/>
      <c r="CJ254" s="881" t="n"/>
      <c r="CK254" s="881" t="n"/>
      <c r="CL254" s="881" t="n"/>
      <c r="CM254" s="881" t="n"/>
      <c r="CN254" s="881" t="n"/>
      <c r="CO254" s="881" t="n"/>
      <c r="CP254" s="881" t="n"/>
      <c r="CQ254" s="881" t="n"/>
      <c r="CR254" s="881" t="n"/>
      <c r="CS254" s="881" t="n"/>
      <c r="CT254" s="881" t="n"/>
      <c r="CU254" s="881" t="n"/>
      <c r="CV254" s="881" t="n"/>
      <c r="CW254" s="881" t="n"/>
      <c r="CX254" s="881" t="n"/>
      <c r="CY254" s="881" t="n"/>
      <c r="CZ254" s="881" t="n"/>
      <c r="DA254" s="881" t="n"/>
      <c r="DB254" s="881" t="n"/>
      <c r="DC254" s="881" t="n"/>
      <c r="DD254" s="881" t="n"/>
      <c r="DE254" s="881" t="n"/>
      <c r="DF254" s="881" t="n"/>
      <c r="DG254" s="881" t="n"/>
      <c r="DH254" s="881" t="n"/>
      <c r="DI254" s="881" t="n"/>
      <c r="DJ254" s="881" t="n"/>
      <c r="DK254" s="881" t="n"/>
      <c r="DL254" s="881" t="n"/>
      <c r="DM254" s="881" t="n"/>
      <c r="DN254" s="882" t="n"/>
    </row>
    <row r="255" ht="13.5" customHeight="1" s="820">
      <c r="A255" s="361" t="n">
        <v>108</v>
      </c>
      <c r="B255" s="332" t="inlineStr">
        <is>
          <t>108.主油道孔 X=</t>
        </is>
      </c>
      <c r="C255" s="639" t="n">
        <v>0</v>
      </c>
      <c r="D255" s="639" t="inlineStr">
        <is>
          <t>X</t>
        </is>
      </c>
      <c r="E255" s="639" t="inlineStr">
        <is>
          <t>軸間</t>
        </is>
      </c>
      <c r="F255" s="878" t="n">
        <v>65.5</v>
      </c>
      <c r="G255" s="22" t="n"/>
      <c r="H255" s="411" t="n">
        <v>0.35</v>
      </c>
      <c r="I255" s="412" t="n">
        <v>-0.35</v>
      </c>
      <c r="J255" s="879" t="n">
        <v>65.5</v>
      </c>
      <c r="K255" s="320" t="n">
        <v>65.447</v>
      </c>
      <c r="L255" s="22">
        <f>IF(G255=0,"",IF(J$8=J$7,IF(F255&gt;0,IF(C255=1,G255-ROUND(J255-K255,2),G255-ROUND(K255-J255,2)),IF(C255=1,G255-ROUND(K255-J255,2),G255-ROUND(J255-K255,2))),IF(J$8&lt;&gt;J$7,IF(F255&gt;0,IF(C255=1,ROUND(K255-J255,2),ROUND(J255-K255,2)),IF(C255=1,ROUND(J255-K255,2),ROUND(K255-J255,2))))))</f>
        <v/>
      </c>
      <c r="M255" s="200">
        <f>IF(COUNTBLANK(F255)=1,"",IF(C255=0,ROUND(K255-J255,2),IF(C255=1,IF(F255&gt;0,ROUND(K255-J255,2),ROUND(J255-K255,2)),IF(C255=2,IF(F255&gt;0,ROUND(J255-K255,2),ROUND(K255-J255,2))))))</f>
        <v/>
      </c>
      <c r="N255" s="200" t="n">
        <v>-0.06</v>
      </c>
      <c r="O255" s="235">
        <f>IF(AND(H255&gt;=M255,M255&gt;=I255),"OK","NG")</f>
        <v/>
      </c>
      <c r="P255" s="151" t="n"/>
      <c r="Q255" s="145" t="n">
        <v>108</v>
      </c>
      <c r="R255" s="880">
        <f>IF(C255=0,F255,IF(F255&gt;0,IF(C255=1,F255+G255,F255-G255),IF(C255=1,F255-G255,F255+G255)))</f>
        <v/>
      </c>
      <c r="S255" s="320" t="n">
        <v>65.447</v>
      </c>
      <c r="T255" s="320" t="n">
        <v>65.441</v>
      </c>
      <c r="U255" s="881" t="n"/>
      <c r="V255" s="881" t="n"/>
      <c r="W255" s="881" t="n"/>
      <c r="X255" s="881" t="n"/>
      <c r="Y255" s="881" t="n"/>
      <c r="Z255" s="881" t="n"/>
      <c r="AA255" s="881" t="n"/>
      <c r="AB255" s="881" t="n"/>
      <c r="AC255" s="881" t="n"/>
      <c r="AD255" s="881" t="n"/>
      <c r="AE255" s="881" t="n"/>
      <c r="AF255" s="881" t="n"/>
      <c r="AG255" s="881" t="n"/>
      <c r="AH255" s="881" t="n"/>
      <c r="AI255" s="881" t="n"/>
      <c r="AJ255" s="881" t="n"/>
      <c r="AK255" s="881" t="n"/>
      <c r="AL255" s="881" t="n"/>
      <c r="AM255" s="881" t="n"/>
      <c r="AN255" s="881" t="n"/>
      <c r="AO255" s="881" t="n"/>
      <c r="AP255" s="881" t="n"/>
      <c r="AQ255" s="881" t="n"/>
      <c r="AR255" s="881" t="n"/>
      <c r="AS255" s="881" t="n"/>
      <c r="AT255" s="881" t="n"/>
      <c r="AU255" s="881" t="n"/>
      <c r="AV255" s="881" t="n"/>
      <c r="AW255" s="881" t="n"/>
      <c r="AX255" s="881" t="n"/>
      <c r="AY255" s="881" t="n"/>
      <c r="AZ255" s="881" t="n"/>
      <c r="BA255" s="881" t="n"/>
      <c r="BB255" s="881" t="n"/>
      <c r="BC255" s="881" t="n"/>
      <c r="BD255" s="881" t="n"/>
      <c r="BE255" s="881" t="n"/>
      <c r="BF255" s="881" t="n"/>
      <c r="BG255" s="881" t="n"/>
      <c r="BH255" s="881" t="n"/>
      <c r="BI255" s="881" t="n"/>
      <c r="BJ255" s="881" t="n"/>
      <c r="BK255" s="881" t="n"/>
      <c r="BL255" s="881" t="n"/>
      <c r="BM255" s="881" t="n"/>
      <c r="BN255" s="881" t="n"/>
      <c r="BO255" s="881" t="n"/>
      <c r="BP255" s="881" t="n"/>
      <c r="BQ255" s="881" t="n"/>
      <c r="BR255" s="881" t="n"/>
      <c r="BS255" s="881" t="n"/>
      <c r="BT255" s="881" t="n"/>
      <c r="BU255" s="881" t="n"/>
      <c r="BV255" s="881" t="n"/>
      <c r="BW255" s="881" t="n"/>
      <c r="BX255" s="881" t="n"/>
      <c r="BY255" s="881" t="n"/>
      <c r="BZ255" s="881" t="n"/>
      <c r="CA255" s="881" t="n"/>
      <c r="CB255" s="881" t="n"/>
      <c r="CC255" s="881" t="n"/>
      <c r="CD255" s="881" t="n"/>
      <c r="CE255" s="881" t="n"/>
      <c r="CF255" s="881" t="n"/>
      <c r="CG255" s="881" t="n"/>
      <c r="CH255" s="881" t="n"/>
      <c r="CI255" s="881" t="n"/>
      <c r="CJ255" s="881" t="n"/>
      <c r="CK255" s="881" t="n"/>
      <c r="CL255" s="881" t="n"/>
      <c r="CM255" s="881" t="n"/>
      <c r="CN255" s="881" t="n"/>
      <c r="CO255" s="881" t="n"/>
      <c r="CP255" s="881" t="n"/>
      <c r="CQ255" s="881" t="n"/>
      <c r="CR255" s="881" t="n"/>
      <c r="CS255" s="881" t="n"/>
      <c r="CT255" s="881" t="n"/>
      <c r="CU255" s="881" t="n"/>
      <c r="CV255" s="881" t="n"/>
      <c r="CW255" s="881" t="n"/>
      <c r="CX255" s="881" t="n"/>
      <c r="CY255" s="881" t="n"/>
      <c r="CZ255" s="881" t="n"/>
      <c r="DA255" s="881" t="n"/>
      <c r="DB255" s="881" t="n"/>
      <c r="DC255" s="881" t="n"/>
      <c r="DD255" s="881" t="n"/>
      <c r="DE255" s="881" t="n"/>
      <c r="DF255" s="881" t="n"/>
      <c r="DG255" s="881" t="n"/>
      <c r="DH255" s="881" t="n"/>
      <c r="DI255" s="881" t="n"/>
      <c r="DJ255" s="881" t="n"/>
      <c r="DK255" s="881" t="n"/>
      <c r="DL255" s="881" t="n"/>
      <c r="DM255" s="881" t="n"/>
      <c r="DN255" s="882" t="n"/>
    </row>
    <row r="256" ht="13.5" customHeight="1" s="820">
      <c r="A256" s="361" t="n">
        <v>108</v>
      </c>
      <c r="B256" s="332" t="inlineStr">
        <is>
          <t>108.主油道孔 Z=</t>
        </is>
      </c>
      <c r="C256" s="639" t="n">
        <v>0</v>
      </c>
      <c r="D256" s="639" t="inlineStr">
        <is>
          <t>Z</t>
        </is>
      </c>
      <c r="E256" s="639" t="inlineStr">
        <is>
          <t>軸間</t>
        </is>
      </c>
      <c r="F256" s="878" t="n">
        <v>88</v>
      </c>
      <c r="G256" s="22" t="n"/>
      <c r="H256" s="411" t="n">
        <v>0.35</v>
      </c>
      <c r="I256" s="412" t="n">
        <v>-0.35</v>
      </c>
      <c r="J256" s="879" t="n">
        <v>88</v>
      </c>
      <c r="K256" s="320" t="n">
        <v>88.08799999999999</v>
      </c>
      <c r="L256" s="22">
        <f>IF(G256=0,"",IF(J$8=J$7,IF(F256&gt;0,IF(C256=1,G256-ROUND(J256-K256,2),G256-ROUND(K256-J256,2)),IF(C256=1,G256-ROUND(K256-J256,2),G256-ROUND(J256-K256,2))),IF(J$8&lt;&gt;J$7,IF(F256&gt;0,IF(C256=1,ROUND(K256-J256,2),ROUND(J256-K256,2)),IF(C256=1,ROUND(J256-K256,2),ROUND(K256-J256,2))))))</f>
        <v/>
      </c>
      <c r="M256" s="200">
        <f>IF(COUNTBLANK(F256)=1,"",IF(C256=0,ROUND(K256-J256,2),IF(C256=1,IF(F256&gt;0,ROUND(K256-J256,2),ROUND(J256-K256,2)),IF(C256=2,IF(F256&gt;0,ROUND(J256-K256,2),ROUND(K256-J256,2))))))</f>
        <v/>
      </c>
      <c r="N256" s="200" t="n">
        <v>0.03</v>
      </c>
      <c r="O256" s="235">
        <f>IF(AND(H256&gt;=M256,M256&gt;=I256),"OK","NG")</f>
        <v/>
      </c>
      <c r="P256" s="151" t="n"/>
      <c r="Q256" s="145" t="n">
        <v>108</v>
      </c>
      <c r="R256" s="880">
        <f>IF(C256=0,F256,IF(F256&gt;0,IF(C256=1,F256+G256,F256-G256),IF(C256=1,F256-G256,F256+G256)))</f>
        <v/>
      </c>
      <c r="S256" s="320" t="n">
        <v>88.08799999999999</v>
      </c>
      <c r="T256" s="320" t="n">
        <v>88.032</v>
      </c>
      <c r="U256" s="881" t="n"/>
      <c r="V256" s="881" t="n"/>
      <c r="W256" s="881" t="n"/>
      <c r="X256" s="881" t="n"/>
      <c r="Y256" s="881" t="n"/>
      <c r="Z256" s="881" t="n"/>
      <c r="AA256" s="881" t="n"/>
      <c r="AB256" s="881" t="n"/>
      <c r="AC256" s="881" t="n"/>
      <c r="AD256" s="881" t="n"/>
      <c r="AE256" s="881" t="n"/>
      <c r="AF256" s="881" t="n"/>
      <c r="AG256" s="881" t="n"/>
      <c r="AH256" s="881" t="n"/>
      <c r="AI256" s="881" t="n"/>
      <c r="AJ256" s="881" t="n"/>
      <c r="AK256" s="881" t="n"/>
      <c r="AL256" s="881" t="n"/>
      <c r="AM256" s="881" t="n"/>
      <c r="AN256" s="881" t="n"/>
      <c r="AO256" s="881" t="n"/>
      <c r="AP256" s="881" t="n"/>
      <c r="AQ256" s="881" t="n"/>
      <c r="AR256" s="881" t="n"/>
      <c r="AS256" s="881" t="n"/>
      <c r="AT256" s="881" t="n"/>
      <c r="AU256" s="881" t="n"/>
      <c r="AV256" s="881" t="n"/>
      <c r="AW256" s="881" t="n"/>
      <c r="AX256" s="881" t="n"/>
      <c r="AY256" s="881" t="n"/>
      <c r="AZ256" s="881" t="n"/>
      <c r="BA256" s="881" t="n"/>
      <c r="BB256" s="881" t="n"/>
      <c r="BC256" s="881" t="n"/>
      <c r="BD256" s="881" t="n"/>
      <c r="BE256" s="881" t="n"/>
      <c r="BF256" s="881" t="n"/>
      <c r="BG256" s="881" t="n"/>
      <c r="BH256" s="881" t="n"/>
      <c r="BI256" s="881" t="n"/>
      <c r="BJ256" s="881" t="n"/>
      <c r="BK256" s="881" t="n"/>
      <c r="BL256" s="881" t="n"/>
      <c r="BM256" s="881" t="n"/>
      <c r="BN256" s="881" t="n"/>
      <c r="BO256" s="881" t="n"/>
      <c r="BP256" s="881" t="n"/>
      <c r="BQ256" s="881" t="n"/>
      <c r="BR256" s="881" t="n"/>
      <c r="BS256" s="881" t="n"/>
      <c r="BT256" s="881" t="n"/>
      <c r="BU256" s="881" t="n"/>
      <c r="BV256" s="881" t="n"/>
      <c r="BW256" s="881" t="n"/>
      <c r="BX256" s="881" t="n"/>
      <c r="BY256" s="881" t="n"/>
      <c r="BZ256" s="881" t="n"/>
      <c r="CA256" s="881" t="n"/>
      <c r="CB256" s="881" t="n"/>
      <c r="CC256" s="881" t="n"/>
      <c r="CD256" s="881" t="n"/>
      <c r="CE256" s="881" t="n"/>
      <c r="CF256" s="881" t="n"/>
      <c r="CG256" s="881" t="n"/>
      <c r="CH256" s="881" t="n"/>
      <c r="CI256" s="881" t="n"/>
      <c r="CJ256" s="881" t="n"/>
      <c r="CK256" s="881" t="n"/>
      <c r="CL256" s="881" t="n"/>
      <c r="CM256" s="881" t="n"/>
      <c r="CN256" s="881" t="n"/>
      <c r="CO256" s="881" t="n"/>
      <c r="CP256" s="881" t="n"/>
      <c r="CQ256" s="881" t="n"/>
      <c r="CR256" s="881" t="n"/>
      <c r="CS256" s="881" t="n"/>
      <c r="CT256" s="881" t="n"/>
      <c r="CU256" s="881" t="n"/>
      <c r="CV256" s="881" t="n"/>
      <c r="CW256" s="881" t="n"/>
      <c r="CX256" s="881" t="n"/>
      <c r="CY256" s="881" t="n"/>
      <c r="CZ256" s="881" t="n"/>
      <c r="DA256" s="881" t="n"/>
      <c r="DB256" s="881" t="n"/>
      <c r="DC256" s="881" t="n"/>
      <c r="DD256" s="881" t="n"/>
      <c r="DE256" s="881" t="n"/>
      <c r="DF256" s="881" t="n"/>
      <c r="DG256" s="881" t="n"/>
      <c r="DH256" s="881" t="n"/>
      <c r="DI256" s="881" t="n"/>
      <c r="DJ256" s="881" t="n"/>
      <c r="DK256" s="881" t="n"/>
      <c r="DL256" s="881" t="n"/>
      <c r="DM256" s="881" t="n"/>
      <c r="DN256" s="882" t="n"/>
    </row>
    <row r="257" ht="13.5" customHeight="1" s="820">
      <c r="A257" s="361" t="n"/>
      <c r="B257" s="367" t="inlineStr">
        <is>
          <t>尺寸位置 (C-7_预铸销)</t>
        </is>
      </c>
      <c r="C257" s="639" t="n"/>
      <c r="D257" s="639" t="n"/>
      <c r="E257" s="639" t="n"/>
      <c r="F257" s="878" t="n"/>
      <c r="G257" s="22" t="n"/>
      <c r="H257" s="411" t="n">
        <v>0.3</v>
      </c>
      <c r="I257" s="412" t="n">
        <v>-0.3</v>
      </c>
      <c r="J257" s="879" t="n"/>
      <c r="K257" s="320" t="n">
        <v>74.932</v>
      </c>
      <c r="L257" s="22" t="n"/>
      <c r="M257" s="200" t="n"/>
      <c r="N257" s="200" t="n"/>
      <c r="O257" s="235" t="n"/>
      <c r="P257" s="151" t="n"/>
      <c r="Q257" s="145" t="n"/>
      <c r="R257" s="880" t="n"/>
      <c r="S257" s="320" t="n">
        <v>74.932</v>
      </c>
      <c r="T257" s="320" t="n">
        <v>74.937</v>
      </c>
      <c r="U257" s="881" t="n"/>
      <c r="V257" s="881" t="n"/>
      <c r="W257" s="881" t="n"/>
      <c r="X257" s="881" t="n"/>
      <c r="Y257" s="881" t="n"/>
      <c r="Z257" s="881" t="n"/>
      <c r="AA257" s="881" t="n"/>
      <c r="AB257" s="881" t="n"/>
      <c r="AC257" s="881" t="n"/>
      <c r="AD257" s="881" t="n"/>
      <c r="AE257" s="881" t="n"/>
      <c r="AF257" s="881" t="n"/>
      <c r="AG257" s="881" t="n"/>
      <c r="AH257" s="881" t="n"/>
      <c r="AI257" s="881" t="n"/>
      <c r="AJ257" s="881" t="n"/>
      <c r="AK257" s="881" t="n"/>
      <c r="AL257" s="881" t="n"/>
      <c r="AM257" s="881" t="n"/>
      <c r="AN257" s="881" t="n"/>
      <c r="AO257" s="881" t="n"/>
      <c r="AP257" s="881" t="n"/>
      <c r="AQ257" s="881" t="n"/>
      <c r="AR257" s="881" t="n"/>
      <c r="AS257" s="881" t="n"/>
      <c r="AT257" s="881" t="n"/>
      <c r="AU257" s="881" t="n"/>
      <c r="AV257" s="881" t="n"/>
      <c r="AW257" s="881" t="n"/>
      <c r="AX257" s="881" t="n"/>
      <c r="AY257" s="881" t="n"/>
      <c r="AZ257" s="881" t="n"/>
      <c r="BA257" s="881" t="n"/>
      <c r="BB257" s="881" t="n"/>
      <c r="BC257" s="881" t="n"/>
      <c r="BD257" s="881" t="n"/>
      <c r="BE257" s="881" t="n"/>
      <c r="BF257" s="881" t="n"/>
      <c r="BG257" s="881" t="n"/>
      <c r="BH257" s="881" t="n"/>
      <c r="BI257" s="881" t="n"/>
      <c r="BJ257" s="881" t="n"/>
      <c r="BK257" s="881" t="n"/>
      <c r="BL257" s="881" t="n"/>
      <c r="BM257" s="881" t="n"/>
      <c r="BN257" s="881" t="n"/>
      <c r="BO257" s="881" t="n"/>
      <c r="BP257" s="881" t="n"/>
      <c r="BQ257" s="881" t="n"/>
      <c r="BR257" s="881" t="n"/>
      <c r="BS257" s="881" t="n"/>
      <c r="BT257" s="881" t="n"/>
      <c r="BU257" s="881" t="n"/>
      <c r="BV257" s="881" t="n"/>
      <c r="BW257" s="881" t="n"/>
      <c r="BX257" s="881" t="n"/>
      <c r="BY257" s="881" t="n"/>
      <c r="BZ257" s="881" t="n"/>
      <c r="CA257" s="881" t="n"/>
      <c r="CB257" s="881" t="n"/>
      <c r="CC257" s="881" t="n"/>
      <c r="CD257" s="881" t="n"/>
      <c r="CE257" s="881" t="n"/>
      <c r="CF257" s="881" t="n"/>
      <c r="CG257" s="881" t="n"/>
      <c r="CH257" s="881" t="n"/>
      <c r="CI257" s="881" t="n"/>
      <c r="CJ257" s="881" t="n"/>
      <c r="CK257" s="881" t="n"/>
      <c r="CL257" s="881" t="n"/>
      <c r="CM257" s="881" t="n"/>
      <c r="CN257" s="881" t="n"/>
      <c r="CO257" s="881" t="n"/>
      <c r="CP257" s="881" t="n"/>
      <c r="CQ257" s="881" t="n"/>
      <c r="CR257" s="881" t="n"/>
      <c r="CS257" s="881" t="n"/>
      <c r="CT257" s="881" t="n"/>
      <c r="CU257" s="881" t="n"/>
      <c r="CV257" s="881" t="n"/>
      <c r="CW257" s="881" t="n"/>
      <c r="CX257" s="881" t="n"/>
      <c r="CY257" s="881" t="n"/>
      <c r="CZ257" s="881" t="n"/>
      <c r="DA257" s="881" t="n"/>
      <c r="DB257" s="881" t="n"/>
      <c r="DC257" s="881" t="n"/>
      <c r="DD257" s="881" t="n"/>
      <c r="DE257" s="881" t="n"/>
      <c r="DF257" s="881" t="n"/>
      <c r="DG257" s="881" t="n"/>
      <c r="DH257" s="881" t="n"/>
      <c r="DI257" s="881" t="n"/>
      <c r="DJ257" s="881" t="n"/>
      <c r="DK257" s="881" t="n"/>
      <c r="DL257" s="881" t="n"/>
      <c r="DM257" s="881" t="n"/>
      <c r="DN257" s="882" t="n"/>
    </row>
    <row r="258" ht="13.5" customHeight="1" s="820">
      <c r="A258" s="361" t="n"/>
      <c r="B258" s="367" t="inlineStr">
        <is>
          <t>尺寸位置 (C-7_预铸销)</t>
        </is>
      </c>
      <c r="C258" s="639" t="n"/>
      <c r="D258" s="639" t="n"/>
      <c r="E258" s="639" t="n"/>
      <c r="F258" s="878" t="n"/>
      <c r="G258" s="22" t="n"/>
      <c r="H258" s="411" t="n">
        <v>0.3</v>
      </c>
      <c r="I258" s="412" t="n">
        <v>-0.3</v>
      </c>
      <c r="J258" s="879" t="n"/>
      <c r="K258" s="320" t="n">
        <v>113.053</v>
      </c>
      <c r="L258" s="22" t="n"/>
      <c r="M258" s="200" t="n"/>
      <c r="N258" s="200" t="n"/>
      <c r="O258" s="235" t="n"/>
      <c r="P258" s="151" t="n"/>
      <c r="Q258" s="145" t="n"/>
      <c r="R258" s="880" t="n"/>
      <c r="S258" s="320" t="n">
        <v>113.053</v>
      </c>
      <c r="T258" s="320" t="n">
        <v>113.009</v>
      </c>
      <c r="U258" s="881" t="n"/>
      <c r="V258" s="881" t="n"/>
      <c r="W258" s="881" t="n"/>
      <c r="X258" s="881" t="n"/>
      <c r="Y258" s="881" t="n"/>
      <c r="Z258" s="881" t="n"/>
      <c r="AA258" s="881" t="n"/>
      <c r="AB258" s="881" t="n"/>
      <c r="AC258" s="881" t="n"/>
      <c r="AD258" s="881" t="n"/>
      <c r="AE258" s="881" t="n"/>
      <c r="AF258" s="881" t="n"/>
      <c r="AG258" s="881" t="n"/>
      <c r="AH258" s="881" t="n"/>
      <c r="AI258" s="881" t="n"/>
      <c r="AJ258" s="881" t="n"/>
      <c r="AK258" s="881" t="n"/>
      <c r="AL258" s="881" t="n"/>
      <c r="AM258" s="881" t="n"/>
      <c r="AN258" s="881" t="n"/>
      <c r="AO258" s="881" t="n"/>
      <c r="AP258" s="881" t="n"/>
      <c r="AQ258" s="881" t="n"/>
      <c r="AR258" s="881" t="n"/>
      <c r="AS258" s="881" t="n"/>
      <c r="AT258" s="881" t="n"/>
      <c r="AU258" s="881" t="n"/>
      <c r="AV258" s="881" t="n"/>
      <c r="AW258" s="881" t="n"/>
      <c r="AX258" s="881" t="n"/>
      <c r="AY258" s="881" t="n"/>
      <c r="AZ258" s="881" t="n"/>
      <c r="BA258" s="881" t="n"/>
      <c r="BB258" s="881" t="n"/>
      <c r="BC258" s="881" t="n"/>
      <c r="BD258" s="881" t="n"/>
      <c r="BE258" s="881" t="n"/>
      <c r="BF258" s="881" t="n"/>
      <c r="BG258" s="881" t="n"/>
      <c r="BH258" s="881" t="n"/>
      <c r="BI258" s="881" t="n"/>
      <c r="BJ258" s="881" t="n"/>
      <c r="BK258" s="881" t="n"/>
      <c r="BL258" s="881" t="n"/>
      <c r="BM258" s="881" t="n"/>
      <c r="BN258" s="881" t="n"/>
      <c r="BO258" s="881" t="n"/>
      <c r="BP258" s="881" t="n"/>
      <c r="BQ258" s="881" t="n"/>
      <c r="BR258" s="881" t="n"/>
      <c r="BS258" s="881" t="n"/>
      <c r="BT258" s="881" t="n"/>
      <c r="BU258" s="881" t="n"/>
      <c r="BV258" s="881" t="n"/>
      <c r="BW258" s="881" t="n"/>
      <c r="BX258" s="881" t="n"/>
      <c r="BY258" s="881" t="n"/>
      <c r="BZ258" s="881" t="n"/>
      <c r="CA258" s="881" t="n"/>
      <c r="CB258" s="881" t="n"/>
      <c r="CC258" s="881" t="n"/>
      <c r="CD258" s="881" t="n"/>
      <c r="CE258" s="881" t="n"/>
      <c r="CF258" s="881" t="n"/>
      <c r="CG258" s="881" t="n"/>
      <c r="CH258" s="881" t="n"/>
      <c r="CI258" s="881" t="n"/>
      <c r="CJ258" s="881" t="n"/>
      <c r="CK258" s="881" t="n"/>
      <c r="CL258" s="881" t="n"/>
      <c r="CM258" s="881" t="n"/>
      <c r="CN258" s="881" t="n"/>
      <c r="CO258" s="881" t="n"/>
      <c r="CP258" s="881" t="n"/>
      <c r="CQ258" s="881" t="n"/>
      <c r="CR258" s="881" t="n"/>
      <c r="CS258" s="881" t="n"/>
      <c r="CT258" s="881" t="n"/>
      <c r="CU258" s="881" t="n"/>
      <c r="CV258" s="881" t="n"/>
      <c r="CW258" s="881" t="n"/>
      <c r="CX258" s="881" t="n"/>
      <c r="CY258" s="881" t="n"/>
      <c r="CZ258" s="881" t="n"/>
      <c r="DA258" s="881" t="n"/>
      <c r="DB258" s="881" t="n"/>
      <c r="DC258" s="881" t="n"/>
      <c r="DD258" s="881" t="n"/>
      <c r="DE258" s="881" t="n"/>
      <c r="DF258" s="881" t="n"/>
      <c r="DG258" s="881" t="n"/>
      <c r="DH258" s="881" t="n"/>
      <c r="DI258" s="881" t="n"/>
      <c r="DJ258" s="881" t="n"/>
      <c r="DK258" s="881" t="n"/>
      <c r="DL258" s="881" t="n"/>
      <c r="DM258" s="881" t="n"/>
      <c r="DN258" s="882" t="n"/>
    </row>
    <row r="259" ht="13.5" customHeight="1" s="820">
      <c r="A259" s="361" t="n"/>
      <c r="B259" s="367" t="inlineStr">
        <is>
          <t>尺寸位置 (C-7_预铸销)</t>
        </is>
      </c>
      <c r="C259" s="639" t="n"/>
      <c r="D259" s="639" t="n"/>
      <c r="E259" s="639" t="n"/>
      <c r="F259" s="878" t="n"/>
      <c r="G259" s="22" t="n"/>
      <c r="H259" s="411" t="n">
        <v>0.3</v>
      </c>
      <c r="I259" s="412" t="n">
        <v>-0.3</v>
      </c>
      <c r="J259" s="879" t="n"/>
      <c r="K259" s="320" t="n">
        <v>4.454</v>
      </c>
      <c r="L259" s="22" t="n"/>
      <c r="M259" s="200" t="n"/>
      <c r="N259" s="200" t="n"/>
      <c r="O259" s="235" t="n"/>
      <c r="P259" s="151" t="n"/>
      <c r="Q259" s="145" t="n"/>
      <c r="R259" s="880" t="n"/>
      <c r="S259" s="320" t="n">
        <v>4.454</v>
      </c>
      <c r="T259" s="320" t="n">
        <v>4.454</v>
      </c>
      <c r="U259" s="881" t="n"/>
      <c r="V259" s="881" t="n"/>
      <c r="W259" s="881" t="n"/>
      <c r="X259" s="881" t="n"/>
      <c r="Y259" s="881" t="n"/>
      <c r="Z259" s="881" t="n"/>
      <c r="AA259" s="881" t="n"/>
      <c r="AB259" s="881" t="n"/>
      <c r="AC259" s="881" t="n"/>
      <c r="AD259" s="881" t="n"/>
      <c r="AE259" s="881" t="n"/>
      <c r="AF259" s="881" t="n"/>
      <c r="AG259" s="881" t="n"/>
      <c r="AH259" s="881" t="n"/>
      <c r="AI259" s="881" t="n"/>
      <c r="AJ259" s="881" t="n"/>
      <c r="AK259" s="881" t="n"/>
      <c r="AL259" s="881" t="n"/>
      <c r="AM259" s="881" t="n"/>
      <c r="AN259" s="881" t="n"/>
      <c r="AO259" s="881" t="n"/>
      <c r="AP259" s="881" t="n"/>
      <c r="AQ259" s="881" t="n"/>
      <c r="AR259" s="881" t="n"/>
      <c r="AS259" s="881" t="n"/>
      <c r="AT259" s="881" t="n"/>
      <c r="AU259" s="881" t="n"/>
      <c r="AV259" s="881" t="n"/>
      <c r="AW259" s="881" t="n"/>
      <c r="AX259" s="881" t="n"/>
      <c r="AY259" s="881" t="n"/>
      <c r="AZ259" s="881" t="n"/>
      <c r="BA259" s="881" t="n"/>
      <c r="BB259" s="881" t="n"/>
      <c r="BC259" s="881" t="n"/>
      <c r="BD259" s="881" t="n"/>
      <c r="BE259" s="881" t="n"/>
      <c r="BF259" s="881" t="n"/>
      <c r="BG259" s="881" t="n"/>
      <c r="BH259" s="881" t="n"/>
      <c r="BI259" s="881" t="n"/>
      <c r="BJ259" s="881" t="n"/>
      <c r="BK259" s="881" t="n"/>
      <c r="BL259" s="881" t="n"/>
      <c r="BM259" s="881" t="n"/>
      <c r="BN259" s="881" t="n"/>
      <c r="BO259" s="881" t="n"/>
      <c r="BP259" s="881" t="n"/>
      <c r="BQ259" s="881" t="n"/>
      <c r="BR259" s="881" t="n"/>
      <c r="BS259" s="881" t="n"/>
      <c r="BT259" s="881" t="n"/>
      <c r="BU259" s="881" t="n"/>
      <c r="BV259" s="881" t="n"/>
      <c r="BW259" s="881" t="n"/>
      <c r="BX259" s="881" t="n"/>
      <c r="BY259" s="881" t="n"/>
      <c r="BZ259" s="881" t="n"/>
      <c r="CA259" s="881" t="n"/>
      <c r="CB259" s="881" t="n"/>
      <c r="CC259" s="881" t="n"/>
      <c r="CD259" s="881" t="n"/>
      <c r="CE259" s="881" t="n"/>
      <c r="CF259" s="881" t="n"/>
      <c r="CG259" s="881" t="n"/>
      <c r="CH259" s="881" t="n"/>
      <c r="CI259" s="881" t="n"/>
      <c r="CJ259" s="881" t="n"/>
      <c r="CK259" s="881" t="n"/>
      <c r="CL259" s="881" t="n"/>
      <c r="CM259" s="881" t="n"/>
      <c r="CN259" s="881" t="n"/>
      <c r="CO259" s="881" t="n"/>
      <c r="CP259" s="881" t="n"/>
      <c r="CQ259" s="881" t="n"/>
      <c r="CR259" s="881" t="n"/>
      <c r="CS259" s="881" t="n"/>
      <c r="CT259" s="881" t="n"/>
      <c r="CU259" s="881" t="n"/>
      <c r="CV259" s="881" t="n"/>
      <c r="CW259" s="881" t="n"/>
      <c r="CX259" s="881" t="n"/>
      <c r="CY259" s="881" t="n"/>
      <c r="CZ259" s="881" t="n"/>
      <c r="DA259" s="881" t="n"/>
      <c r="DB259" s="881" t="n"/>
      <c r="DC259" s="881" t="n"/>
      <c r="DD259" s="881" t="n"/>
      <c r="DE259" s="881" t="n"/>
      <c r="DF259" s="881" t="n"/>
      <c r="DG259" s="881" t="n"/>
      <c r="DH259" s="881" t="n"/>
      <c r="DI259" s="881" t="n"/>
      <c r="DJ259" s="881" t="n"/>
      <c r="DK259" s="881" t="n"/>
      <c r="DL259" s="881" t="n"/>
      <c r="DM259" s="881" t="n"/>
      <c r="DN259" s="882" t="n"/>
    </row>
    <row r="260" ht="13.5" customHeight="1" s="820">
      <c r="A260" s="361" t="n">
        <v>109</v>
      </c>
      <c r="B260" s="332" t="inlineStr">
        <is>
          <t>109.起动机装配孔 X=</t>
        </is>
      </c>
      <c r="C260" s="639" t="n">
        <v>0</v>
      </c>
      <c r="D260" s="639" t="inlineStr">
        <is>
          <t>X</t>
        </is>
      </c>
      <c r="E260" s="639" t="inlineStr">
        <is>
          <t>軸間</t>
        </is>
      </c>
      <c r="F260" s="878" t="n">
        <v>145.3</v>
      </c>
      <c r="G260" s="22" t="n"/>
      <c r="H260" s="411" t="n">
        <v>0.35</v>
      </c>
      <c r="I260" s="412" t="n">
        <v>-0.35</v>
      </c>
      <c r="J260" s="879" t="n">
        <v>145.3</v>
      </c>
      <c r="K260" s="320" t="n">
        <v>145.287</v>
      </c>
      <c r="L260" s="22">
        <f>IF(G260=0,"",IF(J$8=J$7,IF(F260&gt;0,IF(C260=1,G260-ROUND(J260-K260,2),G260-ROUND(K260-J260,2)),IF(C260=1,G260-ROUND(K260-J260,2),G260-ROUND(J260-K260,2))),IF(J$8&lt;&gt;J$7,IF(F260&gt;0,IF(C260=1,ROUND(K260-J260,2),ROUND(J260-K260,2)),IF(C260=1,ROUND(J260-K260,2),ROUND(K260-J260,2))))))</f>
        <v/>
      </c>
      <c r="M260" s="200">
        <f>IF(COUNTBLANK(F260)=1,"",IF(C260=0,ROUND(K260-J260,2),IF(C260=1,IF(F260&gt;0,ROUND(K260-J260,2),ROUND(J260-K260,2)),IF(C260=2,IF(F260&gt;0,ROUND(J260-K260,2),ROUND(K260-J260,2))))))</f>
        <v/>
      </c>
      <c r="N260" s="200" t="n">
        <v>-0.02</v>
      </c>
      <c r="O260" s="235">
        <f>IF(AND(H260&gt;=M260,M260&gt;=I260),"OK","NG")</f>
        <v/>
      </c>
      <c r="P260" s="151" t="n"/>
      <c r="Q260" s="145" t="n">
        <v>109</v>
      </c>
      <c r="R260" s="880">
        <f>IF(C260=0,F260,IF(F260&gt;0,IF(C260=1,F260+G260,F260-G260),IF(C260=1,F260-G260,F260+G260)))</f>
        <v/>
      </c>
      <c r="S260" s="320" t="n">
        <v>145.287</v>
      </c>
      <c r="T260" s="320" t="n">
        <v>145.277</v>
      </c>
      <c r="U260" s="881" t="n"/>
      <c r="V260" s="881" t="n"/>
      <c r="W260" s="881" t="n"/>
      <c r="X260" s="881" t="n"/>
      <c r="Y260" s="881" t="n"/>
      <c r="Z260" s="881" t="n"/>
      <c r="AA260" s="881" t="n"/>
      <c r="AB260" s="881" t="n"/>
      <c r="AC260" s="881" t="n"/>
      <c r="AD260" s="881" t="n"/>
      <c r="AE260" s="881" t="n"/>
      <c r="AF260" s="881" t="n"/>
      <c r="AG260" s="881" t="n"/>
      <c r="AH260" s="881" t="n"/>
      <c r="AI260" s="881" t="n"/>
      <c r="AJ260" s="881" t="n"/>
      <c r="AK260" s="881" t="n"/>
      <c r="AL260" s="881" t="n"/>
      <c r="AM260" s="881" t="n"/>
      <c r="AN260" s="881" t="n"/>
      <c r="AO260" s="881" t="n"/>
      <c r="AP260" s="881" t="n"/>
      <c r="AQ260" s="881" t="n"/>
      <c r="AR260" s="881" t="n"/>
      <c r="AS260" s="881" t="n"/>
      <c r="AT260" s="881" t="n"/>
      <c r="AU260" s="881" t="n"/>
      <c r="AV260" s="881" t="n"/>
      <c r="AW260" s="881" t="n"/>
      <c r="AX260" s="881" t="n"/>
      <c r="AY260" s="881" t="n"/>
      <c r="AZ260" s="881" t="n"/>
      <c r="BA260" s="881" t="n"/>
      <c r="BB260" s="881" t="n"/>
      <c r="BC260" s="881" t="n"/>
      <c r="BD260" s="881" t="n"/>
      <c r="BE260" s="881" t="n"/>
      <c r="BF260" s="881" t="n"/>
      <c r="BG260" s="881" t="n"/>
      <c r="BH260" s="881" t="n"/>
      <c r="BI260" s="881" t="n"/>
      <c r="BJ260" s="881" t="n"/>
      <c r="BK260" s="881" t="n"/>
      <c r="BL260" s="881" t="n"/>
      <c r="BM260" s="881" t="n"/>
      <c r="BN260" s="881" t="n"/>
      <c r="BO260" s="881" t="n"/>
      <c r="BP260" s="881" t="n"/>
      <c r="BQ260" s="881" t="n"/>
      <c r="BR260" s="881" t="n"/>
      <c r="BS260" s="881" t="n"/>
      <c r="BT260" s="881" t="n"/>
      <c r="BU260" s="881" t="n"/>
      <c r="BV260" s="881" t="n"/>
      <c r="BW260" s="881" t="n"/>
      <c r="BX260" s="881" t="n"/>
      <c r="BY260" s="881" t="n"/>
      <c r="BZ260" s="881" t="n"/>
      <c r="CA260" s="881" t="n"/>
      <c r="CB260" s="881" t="n"/>
      <c r="CC260" s="881" t="n"/>
      <c r="CD260" s="881" t="n"/>
      <c r="CE260" s="881" t="n"/>
      <c r="CF260" s="881" t="n"/>
      <c r="CG260" s="881" t="n"/>
      <c r="CH260" s="881" t="n"/>
      <c r="CI260" s="881" t="n"/>
      <c r="CJ260" s="881" t="n"/>
      <c r="CK260" s="881" t="n"/>
      <c r="CL260" s="881" t="n"/>
      <c r="CM260" s="881" t="n"/>
      <c r="CN260" s="881" t="n"/>
      <c r="CO260" s="881" t="n"/>
      <c r="CP260" s="881" t="n"/>
      <c r="CQ260" s="881" t="n"/>
      <c r="CR260" s="881" t="n"/>
      <c r="CS260" s="881" t="n"/>
      <c r="CT260" s="881" t="n"/>
      <c r="CU260" s="881" t="n"/>
      <c r="CV260" s="881" t="n"/>
      <c r="CW260" s="881" t="n"/>
      <c r="CX260" s="881" t="n"/>
      <c r="CY260" s="881" t="n"/>
      <c r="CZ260" s="881" t="n"/>
      <c r="DA260" s="881" t="n"/>
      <c r="DB260" s="881" t="n"/>
      <c r="DC260" s="881" t="n"/>
      <c r="DD260" s="881" t="n"/>
      <c r="DE260" s="881" t="n"/>
      <c r="DF260" s="881" t="n"/>
      <c r="DG260" s="881" t="n"/>
      <c r="DH260" s="881" t="n"/>
      <c r="DI260" s="881" t="n"/>
      <c r="DJ260" s="881" t="n"/>
      <c r="DK260" s="881" t="n"/>
      <c r="DL260" s="881" t="n"/>
      <c r="DM260" s="881" t="n"/>
      <c r="DN260" s="882" t="n"/>
    </row>
    <row r="261" ht="13.5" customHeight="1" s="820">
      <c r="A261" s="361" t="n">
        <v>109</v>
      </c>
      <c r="B261" s="332" t="inlineStr">
        <is>
          <t>109.起动机装配孔 Z=</t>
        </is>
      </c>
      <c r="C261" s="639" t="n">
        <v>0</v>
      </c>
      <c r="D261" s="639" t="inlineStr">
        <is>
          <t>Z</t>
        </is>
      </c>
      <c r="E261" s="639" t="inlineStr">
        <is>
          <t>軸間</t>
        </is>
      </c>
      <c r="F261" s="878" t="n">
        <v>58.8</v>
      </c>
      <c r="G261" s="22" t="n"/>
      <c r="H261" s="411" t="n">
        <v>0.35</v>
      </c>
      <c r="I261" s="412" t="n">
        <v>-0.35</v>
      </c>
      <c r="J261" s="879" t="n">
        <v>58.8</v>
      </c>
      <c r="K261" s="320" t="n">
        <v>59.015</v>
      </c>
      <c r="L261" s="22">
        <f>IF(G261=0,"",IF(J$8=J$7,IF(F261&gt;0,IF(C261=1,G261-ROUND(J261-K261,2),G261-ROUND(K261-J261,2)),IF(C261=1,G261-ROUND(K261-J261,2),G261-ROUND(J261-K261,2))),IF(J$8&lt;&gt;J$7,IF(F261&gt;0,IF(C261=1,ROUND(K261-J261,2),ROUND(J261-K261,2)),IF(C261=1,ROUND(J261-K261,2),ROUND(K261-J261,2))))))</f>
        <v/>
      </c>
      <c r="M261" s="200">
        <f>IF(COUNTBLANK(F261)=1,"",IF(C261=0,ROUND(K261-J261,2),IF(C261=1,IF(F261&gt;0,ROUND(K261-J261,2),ROUND(J261-K261,2)),IF(C261=2,IF(F261&gt;0,ROUND(J261-K261,2),ROUND(K261-J261,2))))))</f>
        <v/>
      </c>
      <c r="N261" s="200" t="n">
        <v>0.13</v>
      </c>
      <c r="O261" s="235">
        <f>IF(AND(H261&gt;=M261,M261&gt;=I261),"OK","NG")</f>
        <v/>
      </c>
      <c r="P261" s="151" t="n"/>
      <c r="Q261" s="145" t="n">
        <v>109</v>
      </c>
      <c r="R261" s="880">
        <f>IF(C261=0,F261,IF(F261&gt;0,IF(C261=1,F261+G261,F261-G261),IF(C261=1,F261-G261,F261+G261)))</f>
        <v/>
      </c>
      <c r="S261" s="320" t="n">
        <v>59.015</v>
      </c>
      <c r="T261" s="320" t="n">
        <v>58.926</v>
      </c>
      <c r="U261" s="881" t="n"/>
      <c r="V261" s="881" t="n"/>
      <c r="W261" s="881" t="n"/>
      <c r="X261" s="881" t="n"/>
      <c r="Y261" s="881" t="n"/>
      <c r="Z261" s="881" t="n"/>
      <c r="AA261" s="881" t="n"/>
      <c r="AB261" s="881" t="n"/>
      <c r="AC261" s="881" t="n"/>
      <c r="AD261" s="881" t="n"/>
      <c r="AE261" s="881" t="n"/>
      <c r="AF261" s="881" t="n"/>
      <c r="AG261" s="881" t="n"/>
      <c r="AH261" s="881" t="n"/>
      <c r="AI261" s="881" t="n"/>
      <c r="AJ261" s="881" t="n"/>
      <c r="AK261" s="881" t="n"/>
      <c r="AL261" s="881" t="n"/>
      <c r="AM261" s="881" t="n"/>
      <c r="AN261" s="881" t="n"/>
      <c r="AO261" s="881" t="n"/>
      <c r="AP261" s="881" t="n"/>
      <c r="AQ261" s="881" t="n"/>
      <c r="AR261" s="881" t="n"/>
      <c r="AS261" s="881" t="n"/>
      <c r="AT261" s="881" t="n"/>
      <c r="AU261" s="881" t="n"/>
      <c r="AV261" s="881" t="n"/>
      <c r="AW261" s="881" t="n"/>
      <c r="AX261" s="881" t="n"/>
      <c r="AY261" s="881" t="n"/>
      <c r="AZ261" s="881" t="n"/>
      <c r="BA261" s="881" t="n"/>
      <c r="BB261" s="881" t="n"/>
      <c r="BC261" s="881" t="n"/>
      <c r="BD261" s="881" t="n"/>
      <c r="BE261" s="881" t="n"/>
      <c r="BF261" s="881" t="n"/>
      <c r="BG261" s="881" t="n"/>
      <c r="BH261" s="881" t="n"/>
      <c r="BI261" s="881" t="n"/>
      <c r="BJ261" s="881" t="n"/>
      <c r="BK261" s="881" t="n"/>
      <c r="BL261" s="881" t="n"/>
      <c r="BM261" s="881" t="n"/>
      <c r="BN261" s="881" t="n"/>
      <c r="BO261" s="881" t="n"/>
      <c r="BP261" s="881" t="n"/>
      <c r="BQ261" s="881" t="n"/>
      <c r="BR261" s="881" t="n"/>
      <c r="BS261" s="881" t="n"/>
      <c r="BT261" s="881" t="n"/>
      <c r="BU261" s="881" t="n"/>
      <c r="BV261" s="881" t="n"/>
      <c r="BW261" s="881" t="n"/>
      <c r="BX261" s="881" t="n"/>
      <c r="BY261" s="881" t="n"/>
      <c r="BZ261" s="881" t="n"/>
      <c r="CA261" s="881" t="n"/>
      <c r="CB261" s="881" t="n"/>
      <c r="CC261" s="881" t="n"/>
      <c r="CD261" s="881" t="n"/>
      <c r="CE261" s="881" t="n"/>
      <c r="CF261" s="881" t="n"/>
      <c r="CG261" s="881" t="n"/>
      <c r="CH261" s="881" t="n"/>
      <c r="CI261" s="881" t="n"/>
      <c r="CJ261" s="881" t="n"/>
      <c r="CK261" s="881" t="n"/>
      <c r="CL261" s="881" t="n"/>
      <c r="CM261" s="881" t="n"/>
      <c r="CN261" s="881" t="n"/>
      <c r="CO261" s="881" t="n"/>
      <c r="CP261" s="881" t="n"/>
      <c r="CQ261" s="881" t="n"/>
      <c r="CR261" s="881" t="n"/>
      <c r="CS261" s="881" t="n"/>
      <c r="CT261" s="881" t="n"/>
      <c r="CU261" s="881" t="n"/>
      <c r="CV261" s="881" t="n"/>
      <c r="CW261" s="881" t="n"/>
      <c r="CX261" s="881" t="n"/>
      <c r="CY261" s="881" t="n"/>
      <c r="CZ261" s="881" t="n"/>
      <c r="DA261" s="881" t="n"/>
      <c r="DB261" s="881" t="n"/>
      <c r="DC261" s="881" t="n"/>
      <c r="DD261" s="881" t="n"/>
      <c r="DE261" s="881" t="n"/>
      <c r="DF261" s="881" t="n"/>
      <c r="DG261" s="881" t="n"/>
      <c r="DH261" s="881" t="n"/>
      <c r="DI261" s="881" t="n"/>
      <c r="DJ261" s="881" t="n"/>
      <c r="DK261" s="881" t="n"/>
      <c r="DL261" s="881" t="n"/>
      <c r="DM261" s="881" t="n"/>
      <c r="DN261" s="882" t="n"/>
    </row>
    <row r="262" ht="13.5" customHeight="1" s="820">
      <c r="A262" s="361" t="n">
        <v>151</v>
      </c>
      <c r="B262" s="332" t="inlineStr">
        <is>
          <t>151.变速箱装配面 Y=</t>
        </is>
      </c>
      <c r="C262" s="639" t="n">
        <v>1</v>
      </c>
      <c r="D262" s="639" t="inlineStr">
        <is>
          <t>Y</t>
        </is>
      </c>
      <c r="E262" s="639" t="inlineStr">
        <is>
          <t>端面</t>
        </is>
      </c>
      <c r="F262" s="878" t="n">
        <v>193.5</v>
      </c>
      <c r="G262" s="22" t="n">
        <v>1</v>
      </c>
      <c r="H262" s="411" t="n">
        <v>0.5</v>
      </c>
      <c r="I262" s="412" t="n">
        <v>-0.5</v>
      </c>
      <c r="J262" s="879" t="n">
        <v>194.5</v>
      </c>
      <c r="K262" s="320" t="n">
        <v>194.429</v>
      </c>
      <c r="L262" s="22">
        <f>IF(G262=0,"",IF(J$8=J$7,IF(F262&gt;0,IF(C262=1,G262-ROUND(J262-K262,2),G262-ROUND(K262-J262,2)),IF(C262=1,G262-ROUND(K262-J262,2),G262-ROUND(J262-K262,2))),IF(J$8&lt;&gt;J$7,IF(F262&gt;0,IF(C262=1,ROUND(K262-J262,2),ROUND(J262-K262,2)),IF(C262=1,ROUND(J262-K262,2),ROUND(K262-J262,2))))))</f>
        <v/>
      </c>
      <c r="M262" s="200">
        <f>IF(COUNTBLANK(F262)=1,"",IF(C262=0,ROUND(K262-J262,2),IF(C262=1,IF(F262&gt;0,ROUND(K262-J262,2),ROUND(J262-K262,2)),IF(C262=2,IF(F262&gt;0,ROUND(J262-K262,2),ROUND(K262-J262,2))))))</f>
        <v/>
      </c>
      <c r="N262" s="200" t="n">
        <v>-0.08</v>
      </c>
      <c r="O262" s="235">
        <f>IF(AND(H262&gt;=M262,M262&gt;=I262),"OK","NG")</f>
        <v/>
      </c>
      <c r="P262" s="151" t="n"/>
      <c r="Q262" s="145" t="n">
        <v>151</v>
      </c>
      <c r="R262" s="880">
        <f>IF(C262=0,F262,IF(F262&gt;0,IF(C262=1,F262+G262,F262-G262),IF(C262=1,F262-G262,F262+G262)))</f>
        <v/>
      </c>
      <c r="S262" s="320" t="n">
        <v>194.429</v>
      </c>
      <c r="T262" s="320" t="n">
        <v>194.42</v>
      </c>
      <c r="U262" s="881" t="n"/>
      <c r="V262" s="881" t="n"/>
      <c r="W262" s="881" t="n"/>
      <c r="X262" s="881" t="n"/>
      <c r="Y262" s="881" t="n"/>
      <c r="Z262" s="881" t="n"/>
      <c r="AA262" s="881" t="n"/>
      <c r="AB262" s="881" t="n"/>
      <c r="AC262" s="881" t="n"/>
      <c r="AD262" s="881" t="n"/>
      <c r="AE262" s="881" t="n"/>
      <c r="AF262" s="881" t="n"/>
      <c r="AG262" s="881" t="n"/>
      <c r="AH262" s="881" t="n"/>
      <c r="AI262" s="881" t="n"/>
      <c r="AJ262" s="881" t="n"/>
      <c r="AK262" s="881" t="n"/>
      <c r="AL262" s="881" t="n"/>
      <c r="AM262" s="881" t="n"/>
      <c r="AN262" s="881" t="n"/>
      <c r="AO262" s="881" t="n"/>
      <c r="AP262" s="881" t="n"/>
      <c r="AQ262" s="881" t="n"/>
      <c r="AR262" s="881" t="n"/>
      <c r="AS262" s="881" t="n"/>
      <c r="AT262" s="881" t="n"/>
      <c r="AU262" s="881" t="n"/>
      <c r="AV262" s="881" t="n"/>
      <c r="AW262" s="881" t="n"/>
      <c r="AX262" s="881" t="n"/>
      <c r="AY262" s="881" t="n"/>
      <c r="AZ262" s="881" t="n"/>
      <c r="BA262" s="881" t="n"/>
      <c r="BB262" s="881" t="n"/>
      <c r="BC262" s="881" t="n"/>
      <c r="BD262" s="881" t="n"/>
      <c r="BE262" s="881" t="n"/>
      <c r="BF262" s="881" t="n"/>
      <c r="BG262" s="881" t="n"/>
      <c r="BH262" s="881" t="n"/>
      <c r="BI262" s="881" t="n"/>
      <c r="BJ262" s="881" t="n"/>
      <c r="BK262" s="881" t="n"/>
      <c r="BL262" s="881" t="n"/>
      <c r="BM262" s="881" t="n"/>
      <c r="BN262" s="881" t="n"/>
      <c r="BO262" s="881" t="n"/>
      <c r="BP262" s="881" t="n"/>
      <c r="BQ262" s="881" t="n"/>
      <c r="BR262" s="881" t="n"/>
      <c r="BS262" s="881" t="n"/>
      <c r="BT262" s="881" t="n"/>
      <c r="BU262" s="881" t="n"/>
      <c r="BV262" s="881" t="n"/>
      <c r="BW262" s="881" t="n"/>
      <c r="BX262" s="881" t="n"/>
      <c r="BY262" s="881" t="n"/>
      <c r="BZ262" s="881" t="n"/>
      <c r="CA262" s="881" t="n"/>
      <c r="CB262" s="881" t="n"/>
      <c r="CC262" s="881" t="n"/>
      <c r="CD262" s="881" t="n"/>
      <c r="CE262" s="881" t="n"/>
      <c r="CF262" s="881" t="n"/>
      <c r="CG262" s="881" t="n"/>
      <c r="CH262" s="881" t="n"/>
      <c r="CI262" s="881" t="n"/>
      <c r="CJ262" s="881" t="n"/>
      <c r="CK262" s="881" t="n"/>
      <c r="CL262" s="881" t="n"/>
      <c r="CM262" s="881" t="n"/>
      <c r="CN262" s="881" t="n"/>
      <c r="CO262" s="881" t="n"/>
      <c r="CP262" s="881" t="n"/>
      <c r="CQ262" s="881" t="n"/>
      <c r="CR262" s="881" t="n"/>
      <c r="CS262" s="881" t="n"/>
      <c r="CT262" s="881" t="n"/>
      <c r="CU262" s="881" t="n"/>
      <c r="CV262" s="881" t="n"/>
      <c r="CW262" s="881" t="n"/>
      <c r="CX262" s="881" t="n"/>
      <c r="CY262" s="881" t="n"/>
      <c r="CZ262" s="881" t="n"/>
      <c r="DA262" s="881" t="n"/>
      <c r="DB262" s="881" t="n"/>
      <c r="DC262" s="881" t="n"/>
      <c r="DD262" s="881" t="n"/>
      <c r="DE262" s="881" t="n"/>
      <c r="DF262" s="881" t="n"/>
      <c r="DG262" s="881" t="n"/>
      <c r="DH262" s="881" t="n"/>
      <c r="DI262" s="881" t="n"/>
      <c r="DJ262" s="881" t="n"/>
      <c r="DK262" s="881" t="n"/>
      <c r="DL262" s="881" t="n"/>
      <c r="DM262" s="881" t="n"/>
      <c r="DN262" s="882" t="n"/>
    </row>
    <row r="263" ht="13.5" customHeight="1" s="820">
      <c r="A263" s="361" t="n">
        <v>152</v>
      </c>
      <c r="B263" s="332" t="inlineStr">
        <is>
          <t>152.变速箱装配面 Y=</t>
        </is>
      </c>
      <c r="C263" s="639" t="n">
        <v>1</v>
      </c>
      <c r="D263" s="639" t="inlineStr">
        <is>
          <t>Y</t>
        </is>
      </c>
      <c r="E263" s="639" t="inlineStr">
        <is>
          <t>端面</t>
        </is>
      </c>
      <c r="F263" s="878" t="n">
        <v>193.5</v>
      </c>
      <c r="G263" s="22" t="n">
        <v>1</v>
      </c>
      <c r="H263" s="411" t="n">
        <v>0.5</v>
      </c>
      <c r="I263" s="412" t="n">
        <v>-0.5</v>
      </c>
      <c r="J263" s="879" t="n">
        <v>194.5</v>
      </c>
      <c r="K263" s="320" t="n">
        <v>194.386</v>
      </c>
      <c r="L263" s="22">
        <f>IF(G263=0,"",IF(J$8=J$7,IF(F263&gt;0,IF(C263=1,G263-ROUND(J263-K263,2),G263-ROUND(K263-J263,2)),IF(C263=1,G263-ROUND(K263-J263,2),G263-ROUND(J263-K263,2))),IF(J$8&lt;&gt;J$7,IF(F263&gt;0,IF(C263=1,ROUND(K263-J263,2),ROUND(J263-K263,2)),IF(C263=1,ROUND(J263-K263,2),ROUND(K263-J263,2))))))</f>
        <v/>
      </c>
      <c r="M263" s="200">
        <f>IF(COUNTBLANK(F263)=1,"",IF(C263=0,ROUND(K263-J263,2),IF(C263=1,IF(F263&gt;0,ROUND(K263-J263,2),ROUND(J263-K263,2)),IF(C263=2,IF(F263&gt;0,ROUND(J263-K263,2),ROUND(K263-J263,2))))))</f>
        <v/>
      </c>
      <c r="N263" s="200" t="n">
        <v>-0.13</v>
      </c>
      <c r="O263" s="235">
        <f>IF(AND(H263&gt;=M263,M263&gt;=I263),"OK","NG")</f>
        <v/>
      </c>
      <c r="P263" s="151" t="n"/>
      <c r="Q263" s="145" t="n">
        <v>152</v>
      </c>
      <c r="R263" s="880">
        <f>IF(C263=0,F263,IF(F263&gt;0,IF(C263=1,F263+G263,F263-G263),IF(C263=1,F263-G263,F263+G263)))</f>
        <v/>
      </c>
      <c r="S263" s="320" t="n">
        <v>194.386</v>
      </c>
      <c r="T263" s="320" t="n">
        <v>194.374</v>
      </c>
      <c r="U263" s="881" t="n"/>
      <c r="V263" s="881" t="n"/>
      <c r="W263" s="881" t="n"/>
      <c r="X263" s="881" t="n"/>
      <c r="Y263" s="881" t="n"/>
      <c r="Z263" s="881" t="n"/>
      <c r="AA263" s="881" t="n"/>
      <c r="AB263" s="881" t="n"/>
      <c r="AC263" s="881" t="n"/>
      <c r="AD263" s="881" t="n"/>
      <c r="AE263" s="881" t="n"/>
      <c r="AF263" s="881" t="n"/>
      <c r="AG263" s="881" t="n"/>
      <c r="AH263" s="881" t="n"/>
      <c r="AI263" s="881" t="n"/>
      <c r="AJ263" s="881" t="n"/>
      <c r="AK263" s="881" t="n"/>
      <c r="AL263" s="881" t="n"/>
      <c r="AM263" s="881" t="n"/>
      <c r="AN263" s="881" t="n"/>
      <c r="AO263" s="881" t="n"/>
      <c r="AP263" s="881" t="n"/>
      <c r="AQ263" s="881" t="n"/>
      <c r="AR263" s="881" t="n"/>
      <c r="AS263" s="881" t="n"/>
      <c r="AT263" s="881" t="n"/>
      <c r="AU263" s="881" t="n"/>
      <c r="AV263" s="881" t="n"/>
      <c r="AW263" s="881" t="n"/>
      <c r="AX263" s="881" t="n"/>
      <c r="AY263" s="881" t="n"/>
      <c r="AZ263" s="881" t="n"/>
      <c r="BA263" s="881" t="n"/>
      <c r="BB263" s="881" t="n"/>
      <c r="BC263" s="881" t="n"/>
      <c r="BD263" s="881" t="n"/>
      <c r="BE263" s="881" t="n"/>
      <c r="BF263" s="881" t="n"/>
      <c r="BG263" s="881" t="n"/>
      <c r="BH263" s="881" t="n"/>
      <c r="BI263" s="881" t="n"/>
      <c r="BJ263" s="881" t="n"/>
      <c r="BK263" s="881" t="n"/>
      <c r="BL263" s="881" t="n"/>
      <c r="BM263" s="881" t="n"/>
      <c r="BN263" s="881" t="n"/>
      <c r="BO263" s="881" t="n"/>
      <c r="BP263" s="881" t="n"/>
      <c r="BQ263" s="881" t="n"/>
      <c r="BR263" s="881" t="n"/>
      <c r="BS263" s="881" t="n"/>
      <c r="BT263" s="881" t="n"/>
      <c r="BU263" s="881" t="n"/>
      <c r="BV263" s="881" t="n"/>
      <c r="BW263" s="881" t="n"/>
      <c r="BX263" s="881" t="n"/>
      <c r="BY263" s="881" t="n"/>
      <c r="BZ263" s="881" t="n"/>
      <c r="CA263" s="881" t="n"/>
      <c r="CB263" s="881" t="n"/>
      <c r="CC263" s="881" t="n"/>
      <c r="CD263" s="881" t="n"/>
      <c r="CE263" s="881" t="n"/>
      <c r="CF263" s="881" t="n"/>
      <c r="CG263" s="881" t="n"/>
      <c r="CH263" s="881" t="n"/>
      <c r="CI263" s="881" t="n"/>
      <c r="CJ263" s="881" t="n"/>
      <c r="CK263" s="881" t="n"/>
      <c r="CL263" s="881" t="n"/>
      <c r="CM263" s="881" t="n"/>
      <c r="CN263" s="881" t="n"/>
      <c r="CO263" s="881" t="n"/>
      <c r="CP263" s="881" t="n"/>
      <c r="CQ263" s="881" t="n"/>
      <c r="CR263" s="881" t="n"/>
      <c r="CS263" s="881" t="n"/>
      <c r="CT263" s="881" t="n"/>
      <c r="CU263" s="881" t="n"/>
      <c r="CV263" s="881" t="n"/>
      <c r="CW263" s="881" t="n"/>
      <c r="CX263" s="881" t="n"/>
      <c r="CY263" s="881" t="n"/>
      <c r="CZ263" s="881" t="n"/>
      <c r="DA263" s="881" t="n"/>
      <c r="DB263" s="881" t="n"/>
      <c r="DC263" s="881" t="n"/>
      <c r="DD263" s="881" t="n"/>
      <c r="DE263" s="881" t="n"/>
      <c r="DF263" s="881" t="n"/>
      <c r="DG263" s="881" t="n"/>
      <c r="DH263" s="881" t="n"/>
      <c r="DI263" s="881" t="n"/>
      <c r="DJ263" s="881" t="n"/>
      <c r="DK263" s="881" t="n"/>
      <c r="DL263" s="881" t="n"/>
      <c r="DM263" s="881" t="n"/>
      <c r="DN263" s="882" t="n"/>
    </row>
    <row r="264" ht="13.5" customHeight="1" s="820">
      <c r="A264" s="361" t="n">
        <v>153</v>
      </c>
      <c r="B264" s="332" t="inlineStr">
        <is>
          <t>153.变速箱装配面 Y=</t>
        </is>
      </c>
      <c r="C264" s="639" t="n">
        <v>1</v>
      </c>
      <c r="D264" s="639" t="inlineStr">
        <is>
          <t>Y</t>
        </is>
      </c>
      <c r="E264" s="639" t="inlineStr">
        <is>
          <t>端面</t>
        </is>
      </c>
      <c r="F264" s="878" t="n">
        <v>193.5</v>
      </c>
      <c r="G264" s="22" t="n">
        <v>1</v>
      </c>
      <c r="H264" s="411" t="n">
        <v>0.5</v>
      </c>
      <c r="I264" s="412" t="n">
        <v>-0.5</v>
      </c>
      <c r="J264" s="879" t="n">
        <v>194.5</v>
      </c>
      <c r="K264" s="320" t="n">
        <v>194.649</v>
      </c>
      <c r="L264" s="22">
        <f>IF(G264=0,"",IF(J$8=J$7,IF(F264&gt;0,IF(C264=1,G264-ROUND(J264-K264,2),G264-ROUND(K264-J264,2)),IF(C264=1,G264-ROUND(K264-J264,2),G264-ROUND(J264-K264,2))),IF(J$8&lt;&gt;J$7,IF(F264&gt;0,IF(C264=1,ROUND(K264-J264,2),ROUND(J264-K264,2)),IF(C264=1,ROUND(J264-K264,2),ROUND(K264-J264,2))))))</f>
        <v/>
      </c>
      <c r="M264" s="200">
        <f>IF(COUNTBLANK(F264)=1,"",IF(C264=0,ROUND(K264-J264,2),IF(C264=1,IF(F264&gt;0,ROUND(K264-J264,2),ROUND(J264-K264,2)),IF(C264=2,IF(F264&gt;0,ROUND(J264-K264,2),ROUND(K264-J264,2))))))</f>
        <v/>
      </c>
      <c r="N264" s="200" t="n">
        <v>0.13</v>
      </c>
      <c r="O264" s="235">
        <f>IF(AND(H264&gt;=M264,M264&gt;=I264),"OK","NG")</f>
        <v/>
      </c>
      <c r="P264" s="151" t="n"/>
      <c r="Q264" s="145" t="n">
        <v>153</v>
      </c>
      <c r="R264" s="880">
        <f>IF(C264=0,F264,IF(F264&gt;0,IF(C264=1,F264+G264,F264-G264),IF(C264=1,F264-G264,F264+G264)))</f>
        <v/>
      </c>
      <c r="S264" s="320" t="n">
        <v>194.649</v>
      </c>
      <c r="T264" s="320" t="n">
        <v>194.633</v>
      </c>
      <c r="U264" s="881" t="n"/>
      <c r="V264" s="881" t="n"/>
      <c r="W264" s="881" t="n"/>
      <c r="X264" s="881" t="n"/>
      <c r="Y264" s="881" t="n"/>
      <c r="Z264" s="881" t="n"/>
      <c r="AA264" s="881" t="n"/>
      <c r="AB264" s="881" t="n"/>
      <c r="AC264" s="881" t="n"/>
      <c r="AD264" s="881" t="n"/>
      <c r="AE264" s="881" t="n"/>
      <c r="AF264" s="881" t="n"/>
      <c r="AG264" s="881" t="n"/>
      <c r="AH264" s="881" t="n"/>
      <c r="AI264" s="881" t="n"/>
      <c r="AJ264" s="881" t="n"/>
      <c r="AK264" s="881" t="n"/>
      <c r="AL264" s="881" t="n"/>
      <c r="AM264" s="881" t="n"/>
      <c r="AN264" s="881" t="n"/>
      <c r="AO264" s="881" t="n"/>
      <c r="AP264" s="881" t="n"/>
      <c r="AQ264" s="881" t="n"/>
      <c r="AR264" s="881" t="n"/>
      <c r="AS264" s="881" t="n"/>
      <c r="AT264" s="881" t="n"/>
      <c r="AU264" s="881" t="n"/>
      <c r="AV264" s="881" t="n"/>
      <c r="AW264" s="881" t="n"/>
      <c r="AX264" s="881" t="n"/>
      <c r="AY264" s="881" t="n"/>
      <c r="AZ264" s="881" t="n"/>
      <c r="BA264" s="881" t="n"/>
      <c r="BB264" s="881" t="n"/>
      <c r="BC264" s="881" t="n"/>
      <c r="BD264" s="881" t="n"/>
      <c r="BE264" s="881" t="n"/>
      <c r="BF264" s="881" t="n"/>
      <c r="BG264" s="881" t="n"/>
      <c r="BH264" s="881" t="n"/>
      <c r="BI264" s="881" t="n"/>
      <c r="BJ264" s="881" t="n"/>
      <c r="BK264" s="881" t="n"/>
      <c r="BL264" s="881" t="n"/>
      <c r="BM264" s="881" t="n"/>
      <c r="BN264" s="881" t="n"/>
      <c r="BO264" s="881" t="n"/>
      <c r="BP264" s="881" t="n"/>
      <c r="BQ264" s="881" t="n"/>
      <c r="BR264" s="881" t="n"/>
      <c r="BS264" s="881" t="n"/>
      <c r="BT264" s="881" t="n"/>
      <c r="BU264" s="881" t="n"/>
      <c r="BV264" s="881" t="n"/>
      <c r="BW264" s="881" t="n"/>
      <c r="BX264" s="881" t="n"/>
      <c r="BY264" s="881" t="n"/>
      <c r="BZ264" s="881" t="n"/>
      <c r="CA264" s="881" t="n"/>
      <c r="CB264" s="881" t="n"/>
      <c r="CC264" s="881" t="n"/>
      <c r="CD264" s="881" t="n"/>
      <c r="CE264" s="881" t="n"/>
      <c r="CF264" s="881" t="n"/>
      <c r="CG264" s="881" t="n"/>
      <c r="CH264" s="881" t="n"/>
      <c r="CI264" s="881" t="n"/>
      <c r="CJ264" s="881" t="n"/>
      <c r="CK264" s="881" t="n"/>
      <c r="CL264" s="881" t="n"/>
      <c r="CM264" s="881" t="n"/>
      <c r="CN264" s="881" t="n"/>
      <c r="CO264" s="881" t="n"/>
      <c r="CP264" s="881" t="n"/>
      <c r="CQ264" s="881" t="n"/>
      <c r="CR264" s="881" t="n"/>
      <c r="CS264" s="881" t="n"/>
      <c r="CT264" s="881" t="n"/>
      <c r="CU264" s="881" t="n"/>
      <c r="CV264" s="881" t="n"/>
      <c r="CW264" s="881" t="n"/>
      <c r="CX264" s="881" t="n"/>
      <c r="CY264" s="881" t="n"/>
      <c r="CZ264" s="881" t="n"/>
      <c r="DA264" s="881" t="n"/>
      <c r="DB264" s="881" t="n"/>
      <c r="DC264" s="881" t="n"/>
      <c r="DD264" s="881" t="n"/>
      <c r="DE264" s="881" t="n"/>
      <c r="DF264" s="881" t="n"/>
      <c r="DG264" s="881" t="n"/>
      <c r="DH264" s="881" t="n"/>
      <c r="DI264" s="881" t="n"/>
      <c r="DJ264" s="881" t="n"/>
      <c r="DK264" s="881" t="n"/>
      <c r="DL264" s="881" t="n"/>
      <c r="DM264" s="881" t="n"/>
      <c r="DN264" s="882" t="n"/>
    </row>
    <row r="265" ht="13.5" customHeight="1" s="820">
      <c r="A265" s="361" t="n">
        <v>154</v>
      </c>
      <c r="B265" s="332" t="inlineStr">
        <is>
          <t>154.变速箱装配面 Y=</t>
        </is>
      </c>
      <c r="C265" s="639" t="n">
        <v>1</v>
      </c>
      <c r="D265" s="639" t="inlineStr">
        <is>
          <t>Y</t>
        </is>
      </c>
      <c r="E265" s="639" t="inlineStr">
        <is>
          <t>端面</t>
        </is>
      </c>
      <c r="F265" s="878" t="n">
        <v>193.5</v>
      </c>
      <c r="G265" s="22" t="n">
        <v>1</v>
      </c>
      <c r="H265" s="411" t="n">
        <v>0.5</v>
      </c>
      <c r="I265" s="412" t="n">
        <v>-0.5</v>
      </c>
      <c r="J265" s="879" t="n">
        <v>194.5</v>
      </c>
      <c r="K265" s="320" t="n">
        <v>194.539</v>
      </c>
      <c r="L265" s="22">
        <f>IF(G265=0,"",IF(J$8=J$7,IF(F265&gt;0,IF(C265=1,G265-ROUND(J265-K265,2),G265-ROUND(K265-J265,2)),IF(C265=1,G265-ROUND(K265-J265,2),G265-ROUND(J265-K265,2))),IF(J$8&lt;&gt;J$7,IF(F265&gt;0,IF(C265=1,ROUND(K265-J265,2),ROUND(J265-K265,2)),IF(C265=1,ROUND(J265-K265,2),ROUND(K265-J265,2))))))</f>
        <v/>
      </c>
      <c r="M265" s="200">
        <f>IF(COUNTBLANK(F265)=1,"",IF(C265=0,ROUND(K265-J265,2),IF(C265=1,IF(F265&gt;0,ROUND(K265-J265,2),ROUND(J265-K265,2)),IF(C265=2,IF(F265&gt;0,ROUND(J265-K265,2),ROUND(K265-J265,2))))))</f>
        <v/>
      </c>
      <c r="N265" s="200" t="n">
        <v>0.03</v>
      </c>
      <c r="O265" s="235">
        <f>IF(AND(H265&gt;=M265,M265&gt;=I265),"OK","NG")</f>
        <v/>
      </c>
      <c r="P265" s="151" t="n"/>
      <c r="Q265" s="145" t="n">
        <v>154</v>
      </c>
      <c r="R265" s="880">
        <f>IF(C265=0,F265,IF(F265&gt;0,IF(C265=1,F265+G265,F265-G265),IF(C265=1,F265-G265,F265+G265)))</f>
        <v/>
      </c>
      <c r="S265" s="320" t="n">
        <v>194.539</v>
      </c>
      <c r="T265" s="320" t="n">
        <v>194.527</v>
      </c>
      <c r="U265" s="881" t="n"/>
      <c r="V265" s="881" t="n"/>
      <c r="W265" s="881" t="n"/>
      <c r="X265" s="881" t="n"/>
      <c r="Y265" s="881" t="n"/>
      <c r="Z265" s="881" t="n"/>
      <c r="AA265" s="881" t="n"/>
      <c r="AB265" s="881" t="n"/>
      <c r="AC265" s="881" t="n"/>
      <c r="AD265" s="881" t="n"/>
      <c r="AE265" s="881" t="n"/>
      <c r="AF265" s="881" t="n"/>
      <c r="AG265" s="881" t="n"/>
      <c r="AH265" s="881" t="n"/>
      <c r="AI265" s="881" t="n"/>
      <c r="AJ265" s="881" t="n"/>
      <c r="AK265" s="881" t="n"/>
      <c r="AL265" s="881" t="n"/>
      <c r="AM265" s="881" t="n"/>
      <c r="AN265" s="881" t="n"/>
      <c r="AO265" s="881" t="n"/>
      <c r="AP265" s="881" t="n"/>
      <c r="AQ265" s="881" t="n"/>
      <c r="AR265" s="881" t="n"/>
      <c r="AS265" s="881" t="n"/>
      <c r="AT265" s="881" t="n"/>
      <c r="AU265" s="881" t="n"/>
      <c r="AV265" s="881" t="n"/>
      <c r="AW265" s="881" t="n"/>
      <c r="AX265" s="881" t="n"/>
      <c r="AY265" s="881" t="n"/>
      <c r="AZ265" s="881" t="n"/>
      <c r="BA265" s="881" t="n"/>
      <c r="BB265" s="881" t="n"/>
      <c r="BC265" s="881" t="n"/>
      <c r="BD265" s="881" t="n"/>
      <c r="BE265" s="881" t="n"/>
      <c r="BF265" s="881" t="n"/>
      <c r="BG265" s="881" t="n"/>
      <c r="BH265" s="881" t="n"/>
      <c r="BI265" s="881" t="n"/>
      <c r="BJ265" s="881" t="n"/>
      <c r="BK265" s="881" t="n"/>
      <c r="BL265" s="881" t="n"/>
      <c r="BM265" s="881" t="n"/>
      <c r="BN265" s="881" t="n"/>
      <c r="BO265" s="881" t="n"/>
      <c r="BP265" s="881" t="n"/>
      <c r="BQ265" s="881" t="n"/>
      <c r="BR265" s="881" t="n"/>
      <c r="BS265" s="881" t="n"/>
      <c r="BT265" s="881" t="n"/>
      <c r="BU265" s="881" t="n"/>
      <c r="BV265" s="881" t="n"/>
      <c r="BW265" s="881" t="n"/>
      <c r="BX265" s="881" t="n"/>
      <c r="BY265" s="881" t="n"/>
      <c r="BZ265" s="881" t="n"/>
      <c r="CA265" s="881" t="n"/>
      <c r="CB265" s="881" t="n"/>
      <c r="CC265" s="881" t="n"/>
      <c r="CD265" s="881" t="n"/>
      <c r="CE265" s="881" t="n"/>
      <c r="CF265" s="881" t="n"/>
      <c r="CG265" s="881" t="n"/>
      <c r="CH265" s="881" t="n"/>
      <c r="CI265" s="881" t="n"/>
      <c r="CJ265" s="881" t="n"/>
      <c r="CK265" s="881" t="n"/>
      <c r="CL265" s="881" t="n"/>
      <c r="CM265" s="881" t="n"/>
      <c r="CN265" s="881" t="n"/>
      <c r="CO265" s="881" t="n"/>
      <c r="CP265" s="881" t="n"/>
      <c r="CQ265" s="881" t="n"/>
      <c r="CR265" s="881" t="n"/>
      <c r="CS265" s="881" t="n"/>
      <c r="CT265" s="881" t="n"/>
      <c r="CU265" s="881" t="n"/>
      <c r="CV265" s="881" t="n"/>
      <c r="CW265" s="881" t="n"/>
      <c r="CX265" s="881" t="n"/>
      <c r="CY265" s="881" t="n"/>
      <c r="CZ265" s="881" t="n"/>
      <c r="DA265" s="881" t="n"/>
      <c r="DB265" s="881" t="n"/>
      <c r="DC265" s="881" t="n"/>
      <c r="DD265" s="881" t="n"/>
      <c r="DE265" s="881" t="n"/>
      <c r="DF265" s="881" t="n"/>
      <c r="DG265" s="881" t="n"/>
      <c r="DH265" s="881" t="n"/>
      <c r="DI265" s="881" t="n"/>
      <c r="DJ265" s="881" t="n"/>
      <c r="DK265" s="881" t="n"/>
      <c r="DL265" s="881" t="n"/>
      <c r="DM265" s="881" t="n"/>
      <c r="DN265" s="882" t="n"/>
    </row>
    <row r="266" ht="13.5" customHeight="1" s="820">
      <c r="A266" s="361" t="n">
        <v>155</v>
      </c>
      <c r="B266" s="332" t="inlineStr">
        <is>
          <t>155.变速箱装配面 Y=</t>
        </is>
      </c>
      <c r="C266" s="639" t="n">
        <v>1</v>
      </c>
      <c r="D266" s="639" t="inlineStr">
        <is>
          <t>Y</t>
        </is>
      </c>
      <c r="E266" s="639" t="inlineStr">
        <is>
          <t>端面</t>
        </is>
      </c>
      <c r="F266" s="878" t="n">
        <v>193.5</v>
      </c>
      <c r="G266" s="22" t="n">
        <v>1</v>
      </c>
      <c r="H266" s="411" t="n">
        <v>0.5</v>
      </c>
      <c r="I266" s="412" t="n">
        <v>-0.5</v>
      </c>
      <c r="J266" s="879" t="n">
        <v>194.5</v>
      </c>
      <c r="K266" s="320" t="n">
        <v>194.514</v>
      </c>
      <c r="L266" s="22">
        <f>IF(G266=0,"",IF(J$8=J$7,IF(F266&gt;0,IF(C266=1,G266-ROUND(J266-K266,2),G266-ROUND(K266-J266,2)),IF(C266=1,G266-ROUND(K266-J266,2),G266-ROUND(J266-K266,2))),IF(J$8&lt;&gt;J$7,IF(F266&gt;0,IF(C266=1,ROUND(K266-J266,2),ROUND(J266-K266,2)),IF(C266=1,ROUND(J266-K266,2),ROUND(K266-J266,2))))))</f>
        <v/>
      </c>
      <c r="M266" s="200">
        <f>IF(COUNTBLANK(F266)=1,"",IF(C266=0,ROUND(K266-J266,2),IF(C266=1,IF(F266&gt;0,ROUND(K266-J266,2),ROUND(J266-K266,2)),IF(C266=2,IF(F266&gt;0,ROUND(J266-K266,2),ROUND(K266-J266,2))))))</f>
        <v/>
      </c>
      <c r="N266" s="200" t="n">
        <v>-0.01</v>
      </c>
      <c r="O266" s="235">
        <f>IF(AND(H266&gt;=M266,M266&gt;=I266),"OK","NG")</f>
        <v/>
      </c>
      <c r="P266" s="151" t="n"/>
      <c r="Q266" s="145" t="n">
        <v>155</v>
      </c>
      <c r="R266" s="880">
        <f>IF(C266=0,F266,IF(F266&gt;0,IF(C266=1,F266+G266,F266-G266),IF(C266=1,F266-G266,F266+G266)))</f>
        <v/>
      </c>
      <c r="S266" s="320" t="n">
        <v>194.514</v>
      </c>
      <c r="T266" s="320" t="n">
        <v>194.492</v>
      </c>
      <c r="U266" s="881" t="n"/>
      <c r="V266" s="881" t="n"/>
      <c r="W266" s="881" t="n"/>
      <c r="X266" s="881" t="n"/>
      <c r="Y266" s="881" t="n"/>
      <c r="Z266" s="881" t="n"/>
      <c r="AA266" s="881" t="n"/>
      <c r="AB266" s="881" t="n"/>
      <c r="AC266" s="881" t="n"/>
      <c r="AD266" s="881" t="n"/>
      <c r="AE266" s="881" t="n"/>
      <c r="AF266" s="881" t="n"/>
      <c r="AG266" s="881" t="n"/>
      <c r="AH266" s="881" t="n"/>
      <c r="AI266" s="881" t="n"/>
      <c r="AJ266" s="881" t="n"/>
      <c r="AK266" s="881" t="n"/>
      <c r="AL266" s="881" t="n"/>
      <c r="AM266" s="881" t="n"/>
      <c r="AN266" s="881" t="n"/>
      <c r="AO266" s="881" t="n"/>
      <c r="AP266" s="881" t="n"/>
      <c r="AQ266" s="881" t="n"/>
      <c r="AR266" s="881" t="n"/>
      <c r="AS266" s="881" t="n"/>
      <c r="AT266" s="881" t="n"/>
      <c r="AU266" s="881" t="n"/>
      <c r="AV266" s="881" t="n"/>
      <c r="AW266" s="881" t="n"/>
      <c r="AX266" s="881" t="n"/>
      <c r="AY266" s="881" t="n"/>
      <c r="AZ266" s="881" t="n"/>
      <c r="BA266" s="881" t="n"/>
      <c r="BB266" s="881" t="n"/>
      <c r="BC266" s="881" t="n"/>
      <c r="BD266" s="881" t="n"/>
      <c r="BE266" s="881" t="n"/>
      <c r="BF266" s="881" t="n"/>
      <c r="BG266" s="881" t="n"/>
      <c r="BH266" s="881" t="n"/>
      <c r="BI266" s="881" t="n"/>
      <c r="BJ266" s="881" t="n"/>
      <c r="BK266" s="881" t="n"/>
      <c r="BL266" s="881" t="n"/>
      <c r="BM266" s="881" t="n"/>
      <c r="BN266" s="881" t="n"/>
      <c r="BO266" s="881" t="n"/>
      <c r="BP266" s="881" t="n"/>
      <c r="BQ266" s="881" t="n"/>
      <c r="BR266" s="881" t="n"/>
      <c r="BS266" s="881" t="n"/>
      <c r="BT266" s="881" t="n"/>
      <c r="BU266" s="881" t="n"/>
      <c r="BV266" s="881" t="n"/>
      <c r="BW266" s="881" t="n"/>
      <c r="BX266" s="881" t="n"/>
      <c r="BY266" s="881" t="n"/>
      <c r="BZ266" s="881" t="n"/>
      <c r="CA266" s="881" t="n"/>
      <c r="CB266" s="881" t="n"/>
      <c r="CC266" s="881" t="n"/>
      <c r="CD266" s="881" t="n"/>
      <c r="CE266" s="881" t="n"/>
      <c r="CF266" s="881" t="n"/>
      <c r="CG266" s="881" t="n"/>
      <c r="CH266" s="881" t="n"/>
      <c r="CI266" s="881" t="n"/>
      <c r="CJ266" s="881" t="n"/>
      <c r="CK266" s="881" t="n"/>
      <c r="CL266" s="881" t="n"/>
      <c r="CM266" s="881" t="n"/>
      <c r="CN266" s="881" t="n"/>
      <c r="CO266" s="881" t="n"/>
      <c r="CP266" s="881" t="n"/>
      <c r="CQ266" s="881" t="n"/>
      <c r="CR266" s="881" t="n"/>
      <c r="CS266" s="881" t="n"/>
      <c r="CT266" s="881" t="n"/>
      <c r="CU266" s="881" t="n"/>
      <c r="CV266" s="881" t="n"/>
      <c r="CW266" s="881" t="n"/>
      <c r="CX266" s="881" t="n"/>
      <c r="CY266" s="881" t="n"/>
      <c r="CZ266" s="881" t="n"/>
      <c r="DA266" s="881" t="n"/>
      <c r="DB266" s="881" t="n"/>
      <c r="DC266" s="881" t="n"/>
      <c r="DD266" s="881" t="n"/>
      <c r="DE266" s="881" t="n"/>
      <c r="DF266" s="881" t="n"/>
      <c r="DG266" s="881" t="n"/>
      <c r="DH266" s="881" t="n"/>
      <c r="DI266" s="881" t="n"/>
      <c r="DJ266" s="881" t="n"/>
      <c r="DK266" s="881" t="n"/>
      <c r="DL266" s="881" t="n"/>
      <c r="DM266" s="881" t="n"/>
      <c r="DN266" s="882" t="n"/>
    </row>
    <row r="267" ht="13.5" customHeight="1" s="820">
      <c r="A267" s="361" t="n">
        <v>156</v>
      </c>
      <c r="B267" s="332" t="inlineStr">
        <is>
          <t>156.变速箱装配面 Y=</t>
        </is>
      </c>
      <c r="C267" s="639" t="n">
        <v>1</v>
      </c>
      <c r="D267" s="639" t="inlineStr">
        <is>
          <t>Y</t>
        </is>
      </c>
      <c r="E267" s="639" t="inlineStr">
        <is>
          <t>端面</t>
        </is>
      </c>
      <c r="F267" s="878" t="n">
        <v>193.5</v>
      </c>
      <c r="G267" s="22" t="n">
        <v>1</v>
      </c>
      <c r="H267" s="411" t="n">
        <v>0.5</v>
      </c>
      <c r="I267" s="412" t="n">
        <v>-0.5</v>
      </c>
      <c r="J267" s="879" t="n">
        <v>194.5</v>
      </c>
      <c r="K267" s="320" t="n">
        <v>194.52</v>
      </c>
      <c r="L267" s="22">
        <f>IF(G267=0,"",IF(J$8=J$7,IF(F267&gt;0,IF(C267=1,G267-ROUND(J267-K267,2),G267-ROUND(K267-J267,2)),IF(C267=1,G267-ROUND(K267-J267,2),G267-ROUND(J267-K267,2))),IF(J$8&lt;&gt;J$7,IF(F267&gt;0,IF(C267=1,ROUND(K267-J267,2),ROUND(J267-K267,2)),IF(C267=1,ROUND(J267-K267,2),ROUND(K267-J267,2))))))</f>
        <v/>
      </c>
      <c r="M267" s="200">
        <f>IF(COUNTBLANK(F267)=1,"",IF(C267=0,ROUND(K267-J267,2),IF(C267=1,IF(F267&gt;0,ROUND(K267-J267,2),ROUND(J267-K267,2)),IF(C267=2,IF(F267&gt;0,ROUND(J267-K267,2),ROUND(K267-J267,2))))))</f>
        <v/>
      </c>
      <c r="N267" s="200" t="n">
        <v>0.01</v>
      </c>
      <c r="O267" s="235">
        <f>IF(AND(H267&gt;=M267,M267&gt;=I267),"OK","NG")</f>
        <v/>
      </c>
      <c r="P267" s="151" t="n"/>
      <c r="Q267" s="145" t="n">
        <v>156</v>
      </c>
      <c r="R267" s="880">
        <f>IF(C267=0,F267,IF(F267&gt;0,IF(C267=1,F267+G267,F267-G267),IF(C267=1,F267-G267,F267+G267)))</f>
        <v/>
      </c>
      <c r="S267" s="320" t="n">
        <v>194.52</v>
      </c>
      <c r="T267" s="320" t="n">
        <v>194.51</v>
      </c>
      <c r="U267" s="881" t="n"/>
      <c r="V267" s="881" t="n"/>
      <c r="W267" s="881" t="n"/>
      <c r="X267" s="881" t="n"/>
      <c r="Y267" s="881" t="n"/>
      <c r="Z267" s="881" t="n"/>
      <c r="AA267" s="881" t="n"/>
      <c r="AB267" s="881" t="n"/>
      <c r="AC267" s="881" t="n"/>
      <c r="AD267" s="881" t="n"/>
      <c r="AE267" s="881" t="n"/>
      <c r="AF267" s="881" t="n"/>
      <c r="AG267" s="881" t="n"/>
      <c r="AH267" s="881" t="n"/>
      <c r="AI267" s="881" t="n"/>
      <c r="AJ267" s="881" t="n"/>
      <c r="AK267" s="881" t="n"/>
      <c r="AL267" s="881" t="n"/>
      <c r="AM267" s="881" t="n"/>
      <c r="AN267" s="881" t="n"/>
      <c r="AO267" s="881" t="n"/>
      <c r="AP267" s="881" t="n"/>
      <c r="AQ267" s="881" t="n"/>
      <c r="AR267" s="881" t="n"/>
      <c r="AS267" s="881" t="n"/>
      <c r="AT267" s="881" t="n"/>
      <c r="AU267" s="881" t="n"/>
      <c r="AV267" s="881" t="n"/>
      <c r="AW267" s="881" t="n"/>
      <c r="AX267" s="881" t="n"/>
      <c r="AY267" s="881" t="n"/>
      <c r="AZ267" s="881" t="n"/>
      <c r="BA267" s="881" t="n"/>
      <c r="BB267" s="881" t="n"/>
      <c r="BC267" s="881" t="n"/>
      <c r="BD267" s="881" t="n"/>
      <c r="BE267" s="881" t="n"/>
      <c r="BF267" s="881" t="n"/>
      <c r="BG267" s="881" t="n"/>
      <c r="BH267" s="881" t="n"/>
      <c r="BI267" s="881" t="n"/>
      <c r="BJ267" s="881" t="n"/>
      <c r="BK267" s="881" t="n"/>
      <c r="BL267" s="881" t="n"/>
      <c r="BM267" s="881" t="n"/>
      <c r="BN267" s="881" t="n"/>
      <c r="BO267" s="881" t="n"/>
      <c r="BP267" s="881" t="n"/>
      <c r="BQ267" s="881" t="n"/>
      <c r="BR267" s="881" t="n"/>
      <c r="BS267" s="881" t="n"/>
      <c r="BT267" s="881" t="n"/>
      <c r="BU267" s="881" t="n"/>
      <c r="BV267" s="881" t="n"/>
      <c r="BW267" s="881" t="n"/>
      <c r="BX267" s="881" t="n"/>
      <c r="BY267" s="881" t="n"/>
      <c r="BZ267" s="881" t="n"/>
      <c r="CA267" s="881" t="n"/>
      <c r="CB267" s="881" t="n"/>
      <c r="CC267" s="881" t="n"/>
      <c r="CD267" s="881" t="n"/>
      <c r="CE267" s="881" t="n"/>
      <c r="CF267" s="881" t="n"/>
      <c r="CG267" s="881" t="n"/>
      <c r="CH267" s="881" t="n"/>
      <c r="CI267" s="881" t="n"/>
      <c r="CJ267" s="881" t="n"/>
      <c r="CK267" s="881" t="n"/>
      <c r="CL267" s="881" t="n"/>
      <c r="CM267" s="881" t="n"/>
      <c r="CN267" s="881" t="n"/>
      <c r="CO267" s="881" t="n"/>
      <c r="CP267" s="881" t="n"/>
      <c r="CQ267" s="881" t="n"/>
      <c r="CR267" s="881" t="n"/>
      <c r="CS267" s="881" t="n"/>
      <c r="CT267" s="881" t="n"/>
      <c r="CU267" s="881" t="n"/>
      <c r="CV267" s="881" t="n"/>
      <c r="CW267" s="881" t="n"/>
      <c r="CX267" s="881" t="n"/>
      <c r="CY267" s="881" t="n"/>
      <c r="CZ267" s="881" t="n"/>
      <c r="DA267" s="881" t="n"/>
      <c r="DB267" s="881" t="n"/>
      <c r="DC267" s="881" t="n"/>
      <c r="DD267" s="881" t="n"/>
      <c r="DE267" s="881" t="n"/>
      <c r="DF267" s="881" t="n"/>
      <c r="DG267" s="881" t="n"/>
      <c r="DH267" s="881" t="n"/>
      <c r="DI267" s="881" t="n"/>
      <c r="DJ267" s="881" t="n"/>
      <c r="DK267" s="881" t="n"/>
      <c r="DL267" s="881" t="n"/>
      <c r="DM267" s="881" t="n"/>
      <c r="DN267" s="882" t="n"/>
    </row>
    <row r="268" ht="13.5" customHeight="1" s="820">
      <c r="A268" s="361" t="n">
        <v>157</v>
      </c>
      <c r="B268" s="332" t="inlineStr">
        <is>
          <t>157.变速箱装配面 Y=</t>
        </is>
      </c>
      <c r="C268" s="639" t="n">
        <v>1</v>
      </c>
      <c r="D268" s="639" t="inlineStr">
        <is>
          <t>Y</t>
        </is>
      </c>
      <c r="E268" s="639" t="inlineStr">
        <is>
          <t>端面</t>
        </is>
      </c>
      <c r="F268" s="878" t="n">
        <v>193.5</v>
      </c>
      <c r="G268" s="22" t="n">
        <v>1</v>
      </c>
      <c r="H268" s="411" t="n">
        <v>0.5</v>
      </c>
      <c r="I268" s="412" t="n">
        <v>-0.5</v>
      </c>
      <c r="J268" s="879" t="n">
        <v>194.5</v>
      </c>
      <c r="K268" s="320" t="n">
        <v>194.594</v>
      </c>
      <c r="L268" s="22">
        <f>IF(G268=0,"",IF(J$8=J$7,IF(F268&gt;0,IF(C268=1,G268-ROUND(J268-K268,2),G268-ROUND(K268-J268,2)),IF(C268=1,G268-ROUND(K268-J268,2),G268-ROUND(J268-K268,2))),IF(J$8&lt;&gt;J$7,IF(F268&gt;0,IF(C268=1,ROUND(K268-J268,2),ROUND(J268-K268,2)),IF(C268=1,ROUND(J268-K268,2),ROUND(K268-J268,2))))))</f>
        <v/>
      </c>
      <c r="M268" s="200">
        <f>IF(COUNTBLANK(F268)=1,"",IF(C268=0,ROUND(K268-J268,2),IF(C268=1,IF(F268&gt;0,ROUND(K268-J268,2),ROUND(J268-K268,2)),IF(C268=2,IF(F268&gt;0,ROUND(J268-K268,2),ROUND(K268-J268,2))))))</f>
        <v/>
      </c>
      <c r="N268" s="200" t="n">
        <v>0.09</v>
      </c>
      <c r="O268" s="235">
        <f>IF(AND(H268&gt;=M268,M268&gt;=I268),"OK","NG")</f>
        <v/>
      </c>
      <c r="P268" s="151" t="n"/>
      <c r="Q268" s="145" t="n">
        <v>157</v>
      </c>
      <c r="R268" s="880">
        <f>IF(C268=0,F268,IF(F268&gt;0,IF(C268=1,F268+G268,F268-G268),IF(C268=1,F268-G268,F268+G268)))</f>
        <v/>
      </c>
      <c r="S268" s="320" t="n">
        <v>194.594</v>
      </c>
      <c r="T268" s="320" t="n">
        <v>194.594</v>
      </c>
      <c r="U268" s="881" t="n"/>
      <c r="V268" s="881" t="n"/>
      <c r="W268" s="881" t="n"/>
      <c r="X268" s="881" t="n"/>
      <c r="Y268" s="881" t="n"/>
      <c r="Z268" s="881" t="n"/>
      <c r="AA268" s="881" t="n"/>
      <c r="AB268" s="881" t="n"/>
      <c r="AC268" s="881" t="n"/>
      <c r="AD268" s="881" t="n"/>
      <c r="AE268" s="881" t="n"/>
      <c r="AF268" s="881" t="n"/>
      <c r="AG268" s="881" t="n"/>
      <c r="AH268" s="881" t="n"/>
      <c r="AI268" s="881" t="n"/>
      <c r="AJ268" s="881" t="n"/>
      <c r="AK268" s="881" t="n"/>
      <c r="AL268" s="881" t="n"/>
      <c r="AM268" s="881" t="n"/>
      <c r="AN268" s="881" t="n"/>
      <c r="AO268" s="881" t="n"/>
      <c r="AP268" s="881" t="n"/>
      <c r="AQ268" s="881" t="n"/>
      <c r="AR268" s="881" t="n"/>
      <c r="AS268" s="881" t="n"/>
      <c r="AT268" s="881" t="n"/>
      <c r="AU268" s="881" t="n"/>
      <c r="AV268" s="881" t="n"/>
      <c r="AW268" s="881" t="n"/>
      <c r="AX268" s="881" t="n"/>
      <c r="AY268" s="881" t="n"/>
      <c r="AZ268" s="881" t="n"/>
      <c r="BA268" s="881" t="n"/>
      <c r="BB268" s="881" t="n"/>
      <c r="BC268" s="881" t="n"/>
      <c r="BD268" s="881" t="n"/>
      <c r="BE268" s="881" t="n"/>
      <c r="BF268" s="881" t="n"/>
      <c r="BG268" s="881" t="n"/>
      <c r="BH268" s="881" t="n"/>
      <c r="BI268" s="881" t="n"/>
      <c r="BJ268" s="881" t="n"/>
      <c r="BK268" s="881" t="n"/>
      <c r="BL268" s="881" t="n"/>
      <c r="BM268" s="881" t="n"/>
      <c r="BN268" s="881" t="n"/>
      <c r="BO268" s="881" t="n"/>
      <c r="BP268" s="881" t="n"/>
      <c r="BQ268" s="881" t="n"/>
      <c r="BR268" s="881" t="n"/>
      <c r="BS268" s="881" t="n"/>
      <c r="BT268" s="881" t="n"/>
      <c r="BU268" s="881" t="n"/>
      <c r="BV268" s="881" t="n"/>
      <c r="BW268" s="881" t="n"/>
      <c r="BX268" s="881" t="n"/>
      <c r="BY268" s="881" t="n"/>
      <c r="BZ268" s="881" t="n"/>
      <c r="CA268" s="881" t="n"/>
      <c r="CB268" s="881" t="n"/>
      <c r="CC268" s="881" t="n"/>
      <c r="CD268" s="881" t="n"/>
      <c r="CE268" s="881" t="n"/>
      <c r="CF268" s="881" t="n"/>
      <c r="CG268" s="881" t="n"/>
      <c r="CH268" s="881" t="n"/>
      <c r="CI268" s="881" t="n"/>
      <c r="CJ268" s="881" t="n"/>
      <c r="CK268" s="881" t="n"/>
      <c r="CL268" s="881" t="n"/>
      <c r="CM268" s="881" t="n"/>
      <c r="CN268" s="881" t="n"/>
      <c r="CO268" s="881" t="n"/>
      <c r="CP268" s="881" t="n"/>
      <c r="CQ268" s="881" t="n"/>
      <c r="CR268" s="881" t="n"/>
      <c r="CS268" s="881" t="n"/>
      <c r="CT268" s="881" t="n"/>
      <c r="CU268" s="881" t="n"/>
      <c r="CV268" s="881" t="n"/>
      <c r="CW268" s="881" t="n"/>
      <c r="CX268" s="881" t="n"/>
      <c r="CY268" s="881" t="n"/>
      <c r="CZ268" s="881" t="n"/>
      <c r="DA268" s="881" t="n"/>
      <c r="DB268" s="881" t="n"/>
      <c r="DC268" s="881" t="n"/>
      <c r="DD268" s="881" t="n"/>
      <c r="DE268" s="881" t="n"/>
      <c r="DF268" s="881" t="n"/>
      <c r="DG268" s="881" t="n"/>
      <c r="DH268" s="881" t="n"/>
      <c r="DI268" s="881" t="n"/>
      <c r="DJ268" s="881" t="n"/>
      <c r="DK268" s="881" t="n"/>
      <c r="DL268" s="881" t="n"/>
      <c r="DM268" s="881" t="n"/>
      <c r="DN268" s="882" t="n"/>
    </row>
    <row r="269" ht="13.5" customHeight="1" s="820">
      <c r="A269" s="361" t="n">
        <v>158</v>
      </c>
      <c r="B269" s="332" t="inlineStr">
        <is>
          <t>158.变速箱装配面 Y=</t>
        </is>
      </c>
      <c r="C269" s="639" t="n">
        <v>1</v>
      </c>
      <c r="D269" s="639" t="inlineStr">
        <is>
          <t>Y</t>
        </is>
      </c>
      <c r="E269" s="639" t="inlineStr">
        <is>
          <t>端面</t>
        </is>
      </c>
      <c r="F269" s="878" t="n">
        <v>193.5</v>
      </c>
      <c r="G269" s="22" t="n">
        <v>1</v>
      </c>
      <c r="H269" s="411" t="n">
        <v>0.5</v>
      </c>
      <c r="I269" s="412" t="n">
        <v>-0.5</v>
      </c>
      <c r="J269" s="879" t="n">
        <v>194.5</v>
      </c>
      <c r="K269" s="320" t="n">
        <v>194.391</v>
      </c>
      <c r="L269" s="22">
        <f>IF(G269=0,"",IF(J$8=J$7,IF(F269&gt;0,IF(C269=1,G269-ROUND(J269-K269,2),G269-ROUND(K269-J269,2)),IF(C269=1,G269-ROUND(K269-J269,2),G269-ROUND(J269-K269,2))),IF(J$8&lt;&gt;J$7,IF(F269&gt;0,IF(C269=1,ROUND(K269-J269,2),ROUND(J269-K269,2)),IF(C269=1,ROUND(J269-K269,2),ROUND(K269-J269,2))))))</f>
        <v/>
      </c>
      <c r="M269" s="200">
        <f>IF(COUNTBLANK(F269)=1,"",IF(C269=0,ROUND(K269-J269,2),IF(C269=1,IF(F269&gt;0,ROUND(K269-J269,2),ROUND(J269-K269,2)),IF(C269=2,IF(F269&gt;0,ROUND(J269-K269,2),ROUND(K269-J269,2))))))</f>
        <v/>
      </c>
      <c r="N269" s="200" t="n">
        <v>-0.12</v>
      </c>
      <c r="O269" s="235">
        <f>IF(AND(H269&gt;=M269,M269&gt;=I269),"OK","NG")</f>
        <v/>
      </c>
      <c r="P269" s="151" t="n"/>
      <c r="Q269" s="145" t="n">
        <v>158</v>
      </c>
      <c r="R269" s="880">
        <f>IF(C269=0,F269,IF(F269&gt;0,IF(C269=1,F269+G269,F269-G269),IF(C269=1,F269-G269,F269+G269)))</f>
        <v/>
      </c>
      <c r="S269" s="320" t="n">
        <v>194.391</v>
      </c>
      <c r="T269" s="320" t="n">
        <v>194.385</v>
      </c>
      <c r="U269" s="881" t="n"/>
      <c r="V269" s="881" t="n"/>
      <c r="W269" s="881" t="n"/>
      <c r="X269" s="881" t="n"/>
      <c r="Y269" s="881" t="n"/>
      <c r="Z269" s="881" t="n"/>
      <c r="AA269" s="881" t="n"/>
      <c r="AB269" s="881" t="n"/>
      <c r="AC269" s="881" t="n"/>
      <c r="AD269" s="881" t="n"/>
      <c r="AE269" s="881" t="n"/>
      <c r="AF269" s="881" t="n"/>
      <c r="AG269" s="881" t="n"/>
      <c r="AH269" s="881" t="n"/>
      <c r="AI269" s="881" t="n"/>
      <c r="AJ269" s="881" t="n"/>
      <c r="AK269" s="881" t="n"/>
      <c r="AL269" s="881" t="n"/>
      <c r="AM269" s="881" t="n"/>
      <c r="AN269" s="881" t="n"/>
      <c r="AO269" s="881" t="n"/>
      <c r="AP269" s="881" t="n"/>
      <c r="AQ269" s="881" t="n"/>
      <c r="AR269" s="881" t="n"/>
      <c r="AS269" s="881" t="n"/>
      <c r="AT269" s="881" t="n"/>
      <c r="AU269" s="881" t="n"/>
      <c r="AV269" s="881" t="n"/>
      <c r="AW269" s="881" t="n"/>
      <c r="AX269" s="881" t="n"/>
      <c r="AY269" s="881" t="n"/>
      <c r="AZ269" s="881" t="n"/>
      <c r="BA269" s="881" t="n"/>
      <c r="BB269" s="881" t="n"/>
      <c r="BC269" s="881" t="n"/>
      <c r="BD269" s="881" t="n"/>
      <c r="BE269" s="881" t="n"/>
      <c r="BF269" s="881" t="n"/>
      <c r="BG269" s="881" t="n"/>
      <c r="BH269" s="881" t="n"/>
      <c r="BI269" s="881" t="n"/>
      <c r="BJ269" s="881" t="n"/>
      <c r="BK269" s="881" t="n"/>
      <c r="BL269" s="881" t="n"/>
      <c r="BM269" s="881" t="n"/>
      <c r="BN269" s="881" t="n"/>
      <c r="BO269" s="881" t="n"/>
      <c r="BP269" s="881" t="n"/>
      <c r="BQ269" s="881" t="n"/>
      <c r="BR269" s="881" t="n"/>
      <c r="BS269" s="881" t="n"/>
      <c r="BT269" s="881" t="n"/>
      <c r="BU269" s="881" t="n"/>
      <c r="BV269" s="881" t="n"/>
      <c r="BW269" s="881" t="n"/>
      <c r="BX269" s="881" t="n"/>
      <c r="BY269" s="881" t="n"/>
      <c r="BZ269" s="881" t="n"/>
      <c r="CA269" s="881" t="n"/>
      <c r="CB269" s="881" t="n"/>
      <c r="CC269" s="881" t="n"/>
      <c r="CD269" s="881" t="n"/>
      <c r="CE269" s="881" t="n"/>
      <c r="CF269" s="881" t="n"/>
      <c r="CG269" s="881" t="n"/>
      <c r="CH269" s="881" t="n"/>
      <c r="CI269" s="881" t="n"/>
      <c r="CJ269" s="881" t="n"/>
      <c r="CK269" s="881" t="n"/>
      <c r="CL269" s="881" t="n"/>
      <c r="CM269" s="881" t="n"/>
      <c r="CN269" s="881" t="n"/>
      <c r="CO269" s="881" t="n"/>
      <c r="CP269" s="881" t="n"/>
      <c r="CQ269" s="881" t="n"/>
      <c r="CR269" s="881" t="n"/>
      <c r="CS269" s="881" t="n"/>
      <c r="CT269" s="881" t="n"/>
      <c r="CU269" s="881" t="n"/>
      <c r="CV269" s="881" t="n"/>
      <c r="CW269" s="881" t="n"/>
      <c r="CX269" s="881" t="n"/>
      <c r="CY269" s="881" t="n"/>
      <c r="CZ269" s="881" t="n"/>
      <c r="DA269" s="881" t="n"/>
      <c r="DB269" s="881" t="n"/>
      <c r="DC269" s="881" t="n"/>
      <c r="DD269" s="881" t="n"/>
      <c r="DE269" s="881" t="n"/>
      <c r="DF269" s="881" t="n"/>
      <c r="DG269" s="881" t="n"/>
      <c r="DH269" s="881" t="n"/>
      <c r="DI269" s="881" t="n"/>
      <c r="DJ269" s="881" t="n"/>
      <c r="DK269" s="881" t="n"/>
      <c r="DL269" s="881" t="n"/>
      <c r="DM269" s="881" t="n"/>
      <c r="DN269" s="882" t="n"/>
    </row>
    <row r="270" ht="13.5" customHeight="1" s="820">
      <c r="A270" s="361" t="n">
        <v>159</v>
      </c>
      <c r="B270" s="332" t="inlineStr">
        <is>
          <t>159.变速箱装配面 Y=</t>
        </is>
      </c>
      <c r="C270" s="639" t="n">
        <v>1</v>
      </c>
      <c r="D270" s="639" t="inlineStr">
        <is>
          <t>Y</t>
        </is>
      </c>
      <c r="E270" s="639" t="inlineStr">
        <is>
          <t>端面</t>
        </is>
      </c>
      <c r="F270" s="878" t="n">
        <v>193.5</v>
      </c>
      <c r="G270" s="22" t="n">
        <v>1</v>
      </c>
      <c r="H270" s="411" t="n">
        <v>0.5</v>
      </c>
      <c r="I270" s="412" t="n">
        <v>-0.5</v>
      </c>
      <c r="J270" s="879" t="n">
        <v>194.5</v>
      </c>
      <c r="K270" s="320" t="n">
        <v>194.42</v>
      </c>
      <c r="L270" s="22">
        <f>IF(G270=0,"",IF(J$8=J$7,IF(F270&gt;0,IF(C270=1,G270-ROUND(J270-K270,2),G270-ROUND(K270-J270,2)),IF(C270=1,G270-ROUND(K270-J270,2),G270-ROUND(J270-K270,2))),IF(J$8&lt;&gt;J$7,IF(F270&gt;0,IF(C270=1,ROUND(K270-J270,2),ROUND(J270-K270,2)),IF(C270=1,ROUND(J270-K270,2),ROUND(K270-J270,2))))))</f>
        <v/>
      </c>
      <c r="M270" s="200">
        <f>IF(COUNTBLANK(F270)=1,"",IF(C270=0,ROUND(K270-J270,2),IF(C270=1,IF(F270&gt;0,ROUND(K270-J270,2),ROUND(J270-K270,2)),IF(C270=2,IF(F270&gt;0,ROUND(J270-K270,2),ROUND(K270-J270,2))))))</f>
        <v/>
      </c>
      <c r="N270" s="200" t="n">
        <v>-0.07000000000000001</v>
      </c>
      <c r="O270" s="235">
        <f>IF(AND(H270&gt;=M270,M270&gt;=I270),"OK","NG")</f>
        <v/>
      </c>
      <c r="P270" s="151" t="n"/>
      <c r="Q270" s="145" t="n">
        <v>159</v>
      </c>
      <c r="R270" s="880">
        <f>IF(C270=0,F270,IF(F270&gt;0,IF(C270=1,F270+G270,F270-G270),IF(C270=1,F270-G270,F270+G270)))</f>
        <v/>
      </c>
      <c r="S270" s="320" t="n">
        <v>194.42</v>
      </c>
      <c r="T270" s="320" t="n">
        <v>194.427</v>
      </c>
      <c r="U270" s="881" t="n"/>
      <c r="V270" s="881" t="n"/>
      <c r="W270" s="881" t="n"/>
      <c r="X270" s="881" t="n"/>
      <c r="Y270" s="881" t="n"/>
      <c r="Z270" s="881" t="n"/>
      <c r="AA270" s="881" t="n"/>
      <c r="AB270" s="881" t="n"/>
      <c r="AC270" s="881" t="n"/>
      <c r="AD270" s="881" t="n"/>
      <c r="AE270" s="881" t="n"/>
      <c r="AF270" s="881" t="n"/>
      <c r="AG270" s="881" t="n"/>
      <c r="AH270" s="881" t="n"/>
      <c r="AI270" s="881" t="n"/>
      <c r="AJ270" s="881" t="n"/>
      <c r="AK270" s="881" t="n"/>
      <c r="AL270" s="881" t="n"/>
      <c r="AM270" s="881" t="n"/>
      <c r="AN270" s="881" t="n"/>
      <c r="AO270" s="881" t="n"/>
      <c r="AP270" s="881" t="n"/>
      <c r="AQ270" s="881" t="n"/>
      <c r="AR270" s="881" t="n"/>
      <c r="AS270" s="881" t="n"/>
      <c r="AT270" s="881" t="n"/>
      <c r="AU270" s="881" t="n"/>
      <c r="AV270" s="881" t="n"/>
      <c r="AW270" s="881" t="n"/>
      <c r="AX270" s="881" t="n"/>
      <c r="AY270" s="881" t="n"/>
      <c r="AZ270" s="881" t="n"/>
      <c r="BA270" s="881" t="n"/>
      <c r="BB270" s="881" t="n"/>
      <c r="BC270" s="881" t="n"/>
      <c r="BD270" s="881" t="n"/>
      <c r="BE270" s="881" t="n"/>
      <c r="BF270" s="881" t="n"/>
      <c r="BG270" s="881" t="n"/>
      <c r="BH270" s="881" t="n"/>
      <c r="BI270" s="881" t="n"/>
      <c r="BJ270" s="881" t="n"/>
      <c r="BK270" s="881" t="n"/>
      <c r="BL270" s="881" t="n"/>
      <c r="BM270" s="881" t="n"/>
      <c r="BN270" s="881" t="n"/>
      <c r="BO270" s="881" t="n"/>
      <c r="BP270" s="881" t="n"/>
      <c r="BQ270" s="881" t="n"/>
      <c r="BR270" s="881" t="n"/>
      <c r="BS270" s="881" t="n"/>
      <c r="BT270" s="881" t="n"/>
      <c r="BU270" s="881" t="n"/>
      <c r="BV270" s="881" t="n"/>
      <c r="BW270" s="881" t="n"/>
      <c r="BX270" s="881" t="n"/>
      <c r="BY270" s="881" t="n"/>
      <c r="BZ270" s="881" t="n"/>
      <c r="CA270" s="881" t="n"/>
      <c r="CB270" s="881" t="n"/>
      <c r="CC270" s="881" t="n"/>
      <c r="CD270" s="881" t="n"/>
      <c r="CE270" s="881" t="n"/>
      <c r="CF270" s="881" t="n"/>
      <c r="CG270" s="881" t="n"/>
      <c r="CH270" s="881" t="n"/>
      <c r="CI270" s="881" t="n"/>
      <c r="CJ270" s="881" t="n"/>
      <c r="CK270" s="881" t="n"/>
      <c r="CL270" s="881" t="n"/>
      <c r="CM270" s="881" t="n"/>
      <c r="CN270" s="881" t="n"/>
      <c r="CO270" s="881" t="n"/>
      <c r="CP270" s="881" t="n"/>
      <c r="CQ270" s="881" t="n"/>
      <c r="CR270" s="881" t="n"/>
      <c r="CS270" s="881" t="n"/>
      <c r="CT270" s="881" t="n"/>
      <c r="CU270" s="881" t="n"/>
      <c r="CV270" s="881" t="n"/>
      <c r="CW270" s="881" t="n"/>
      <c r="CX270" s="881" t="n"/>
      <c r="CY270" s="881" t="n"/>
      <c r="CZ270" s="881" t="n"/>
      <c r="DA270" s="881" t="n"/>
      <c r="DB270" s="881" t="n"/>
      <c r="DC270" s="881" t="n"/>
      <c r="DD270" s="881" t="n"/>
      <c r="DE270" s="881" t="n"/>
      <c r="DF270" s="881" t="n"/>
      <c r="DG270" s="881" t="n"/>
      <c r="DH270" s="881" t="n"/>
      <c r="DI270" s="881" t="n"/>
      <c r="DJ270" s="881" t="n"/>
      <c r="DK270" s="881" t="n"/>
      <c r="DL270" s="881" t="n"/>
      <c r="DM270" s="881" t="n"/>
      <c r="DN270" s="882" t="n"/>
    </row>
    <row r="271" ht="13.5" customHeight="1" s="820">
      <c r="A271" s="361" t="n">
        <v>160</v>
      </c>
      <c r="B271" s="332" t="inlineStr">
        <is>
          <t>160.变速箱装配面 Y=</t>
        </is>
      </c>
      <c r="C271" s="639" t="n">
        <v>1</v>
      </c>
      <c r="D271" s="639" t="inlineStr">
        <is>
          <t>Y</t>
        </is>
      </c>
      <c r="E271" s="639" t="inlineStr">
        <is>
          <t>端面</t>
        </is>
      </c>
      <c r="F271" s="878" t="n">
        <v>193.5</v>
      </c>
      <c r="G271" s="22" t="n">
        <v>1</v>
      </c>
      <c r="H271" s="411" t="n">
        <v>0.5</v>
      </c>
      <c r="I271" s="412" t="n">
        <v>-0.5</v>
      </c>
      <c r="J271" s="879" t="n">
        <v>194.5</v>
      </c>
      <c r="K271" s="320" t="n">
        <v>194.284</v>
      </c>
      <c r="L271" s="22">
        <f>IF(G271=0,"",IF(J$8=J$7,IF(F271&gt;0,IF(C271=1,G271-ROUND(J271-K271,2),G271-ROUND(K271-J271,2)),IF(C271=1,G271-ROUND(K271-J271,2),G271-ROUND(J271-K271,2))),IF(J$8&lt;&gt;J$7,IF(F271&gt;0,IF(C271=1,ROUND(K271-J271,2),ROUND(J271-K271,2)),IF(C271=1,ROUND(J271-K271,2),ROUND(K271-J271,2))))))</f>
        <v/>
      </c>
      <c r="M271" s="200">
        <f>IF(COUNTBLANK(F271)=1,"",IF(C271=0,ROUND(K271-J271,2),IF(C271=1,IF(F271&gt;0,ROUND(K271-J271,2),ROUND(J271-K271,2)),IF(C271=2,IF(F271&gt;0,ROUND(J271-K271,2),ROUND(K271-J271,2))))))</f>
        <v/>
      </c>
      <c r="N271" s="200" t="n">
        <v>-0.21</v>
      </c>
      <c r="O271" s="235">
        <f>IF(AND(H271&gt;=M271,M271&gt;=I271),"OK","NG")</f>
        <v/>
      </c>
      <c r="P271" s="151" t="n"/>
      <c r="Q271" s="145" t="n">
        <v>160</v>
      </c>
      <c r="R271" s="880">
        <f>IF(C271=0,F271,IF(F271&gt;0,IF(C271=1,F271+G271,F271-G271),IF(C271=1,F271-G271,F271+G271)))</f>
        <v/>
      </c>
      <c r="S271" s="320" t="n">
        <v>194.284</v>
      </c>
      <c r="T271" s="320" t="n">
        <v>194.287</v>
      </c>
      <c r="U271" s="881" t="n"/>
      <c r="V271" s="881" t="n"/>
      <c r="W271" s="881" t="n"/>
      <c r="X271" s="881" t="n"/>
      <c r="Y271" s="881" t="n"/>
      <c r="Z271" s="881" t="n"/>
      <c r="AA271" s="881" t="n"/>
      <c r="AB271" s="881" t="n"/>
      <c r="AC271" s="881" t="n"/>
      <c r="AD271" s="881" t="n"/>
      <c r="AE271" s="881" t="n"/>
      <c r="AF271" s="881" t="n"/>
      <c r="AG271" s="881" t="n"/>
      <c r="AH271" s="881" t="n"/>
      <c r="AI271" s="881" t="n"/>
      <c r="AJ271" s="881" t="n"/>
      <c r="AK271" s="881" t="n"/>
      <c r="AL271" s="881" t="n"/>
      <c r="AM271" s="881" t="n"/>
      <c r="AN271" s="881" t="n"/>
      <c r="AO271" s="881" t="n"/>
      <c r="AP271" s="881" t="n"/>
      <c r="AQ271" s="881" t="n"/>
      <c r="AR271" s="881" t="n"/>
      <c r="AS271" s="881" t="n"/>
      <c r="AT271" s="881" t="n"/>
      <c r="AU271" s="881" t="n"/>
      <c r="AV271" s="881" t="n"/>
      <c r="AW271" s="881" t="n"/>
      <c r="AX271" s="881" t="n"/>
      <c r="AY271" s="881" t="n"/>
      <c r="AZ271" s="881" t="n"/>
      <c r="BA271" s="881" t="n"/>
      <c r="BB271" s="881" t="n"/>
      <c r="BC271" s="881" t="n"/>
      <c r="BD271" s="881" t="n"/>
      <c r="BE271" s="881" t="n"/>
      <c r="BF271" s="881" t="n"/>
      <c r="BG271" s="881" t="n"/>
      <c r="BH271" s="881" t="n"/>
      <c r="BI271" s="881" t="n"/>
      <c r="BJ271" s="881" t="n"/>
      <c r="BK271" s="881" t="n"/>
      <c r="BL271" s="881" t="n"/>
      <c r="BM271" s="881" t="n"/>
      <c r="BN271" s="881" t="n"/>
      <c r="BO271" s="881" t="n"/>
      <c r="BP271" s="881" t="n"/>
      <c r="BQ271" s="881" t="n"/>
      <c r="BR271" s="881" t="n"/>
      <c r="BS271" s="881" t="n"/>
      <c r="BT271" s="881" t="n"/>
      <c r="BU271" s="881" t="n"/>
      <c r="BV271" s="881" t="n"/>
      <c r="BW271" s="881" t="n"/>
      <c r="BX271" s="881" t="n"/>
      <c r="BY271" s="881" t="n"/>
      <c r="BZ271" s="881" t="n"/>
      <c r="CA271" s="881" t="n"/>
      <c r="CB271" s="881" t="n"/>
      <c r="CC271" s="881" t="n"/>
      <c r="CD271" s="881" t="n"/>
      <c r="CE271" s="881" t="n"/>
      <c r="CF271" s="881" t="n"/>
      <c r="CG271" s="881" t="n"/>
      <c r="CH271" s="881" t="n"/>
      <c r="CI271" s="881" t="n"/>
      <c r="CJ271" s="881" t="n"/>
      <c r="CK271" s="881" t="n"/>
      <c r="CL271" s="881" t="n"/>
      <c r="CM271" s="881" t="n"/>
      <c r="CN271" s="881" t="n"/>
      <c r="CO271" s="881" t="n"/>
      <c r="CP271" s="881" t="n"/>
      <c r="CQ271" s="881" t="n"/>
      <c r="CR271" s="881" t="n"/>
      <c r="CS271" s="881" t="n"/>
      <c r="CT271" s="881" t="n"/>
      <c r="CU271" s="881" t="n"/>
      <c r="CV271" s="881" t="n"/>
      <c r="CW271" s="881" t="n"/>
      <c r="CX271" s="881" t="n"/>
      <c r="CY271" s="881" t="n"/>
      <c r="CZ271" s="881" t="n"/>
      <c r="DA271" s="881" t="n"/>
      <c r="DB271" s="881" t="n"/>
      <c r="DC271" s="881" t="n"/>
      <c r="DD271" s="881" t="n"/>
      <c r="DE271" s="881" t="n"/>
      <c r="DF271" s="881" t="n"/>
      <c r="DG271" s="881" t="n"/>
      <c r="DH271" s="881" t="n"/>
      <c r="DI271" s="881" t="n"/>
      <c r="DJ271" s="881" t="n"/>
      <c r="DK271" s="881" t="n"/>
      <c r="DL271" s="881" t="n"/>
      <c r="DM271" s="881" t="n"/>
      <c r="DN271" s="882" t="n"/>
    </row>
    <row r="272" ht="13.5" customHeight="1" s="820">
      <c r="A272" s="361" t="n">
        <v>161</v>
      </c>
      <c r="B272" s="332" t="inlineStr">
        <is>
          <t>161.变速箱装配面 Y=</t>
        </is>
      </c>
      <c r="C272" s="639" t="n">
        <v>1</v>
      </c>
      <c r="D272" s="639" t="inlineStr">
        <is>
          <t>Y</t>
        </is>
      </c>
      <c r="E272" s="639" t="inlineStr">
        <is>
          <t>端面</t>
        </is>
      </c>
      <c r="F272" s="878" t="n">
        <v>193.5</v>
      </c>
      <c r="G272" s="22" t="n">
        <v>1</v>
      </c>
      <c r="H272" s="411" t="n">
        <v>0.5</v>
      </c>
      <c r="I272" s="412" t="n">
        <v>-0.5</v>
      </c>
      <c r="J272" s="879" t="n">
        <v>194.5</v>
      </c>
      <c r="K272" s="320" t="n">
        <v>194.392</v>
      </c>
      <c r="L272" s="22">
        <f>IF(G272=0,"",IF(J$8=J$7,IF(F272&gt;0,IF(C272=1,G272-ROUND(J272-K272,2),G272-ROUND(K272-J272,2)),IF(C272=1,G272-ROUND(K272-J272,2),G272-ROUND(J272-K272,2))),IF(J$8&lt;&gt;J$7,IF(F272&gt;0,IF(C272=1,ROUND(K272-J272,2),ROUND(J272-K272,2)),IF(C272=1,ROUND(J272-K272,2),ROUND(K272-J272,2))))))</f>
        <v/>
      </c>
      <c r="M272" s="200">
        <f>IF(COUNTBLANK(F272)=1,"",IF(C272=0,ROUND(K272-J272,2),IF(C272=1,IF(F272&gt;0,ROUND(K272-J272,2),ROUND(J272-K272,2)),IF(C272=2,IF(F272&gt;0,ROUND(J272-K272,2),ROUND(K272-J272,2))))))</f>
        <v/>
      </c>
      <c r="N272" s="200" t="n">
        <v>-0.11</v>
      </c>
      <c r="O272" s="235">
        <f>IF(AND(H272&gt;=M272,M272&gt;=I272),"OK","NG")</f>
        <v/>
      </c>
      <c r="P272" s="151" t="n"/>
      <c r="Q272" s="145" t="n">
        <v>161</v>
      </c>
      <c r="R272" s="880">
        <f>IF(C272=0,F272,IF(F272&gt;0,IF(C272=1,F272+G272,F272-G272),IF(C272=1,F272-G272,F272+G272)))</f>
        <v/>
      </c>
      <c r="S272" s="320" t="n">
        <v>194.392</v>
      </c>
      <c r="T272" s="320" t="n">
        <v>194.394</v>
      </c>
      <c r="U272" s="881" t="n"/>
      <c r="V272" s="881" t="n"/>
      <c r="W272" s="881" t="n"/>
      <c r="X272" s="881" t="n"/>
      <c r="Y272" s="881" t="n"/>
      <c r="Z272" s="881" t="n"/>
      <c r="AA272" s="881" t="n"/>
      <c r="AB272" s="881" t="n"/>
      <c r="AC272" s="881" t="n"/>
      <c r="AD272" s="881" t="n"/>
      <c r="AE272" s="881" t="n"/>
      <c r="AF272" s="881" t="n"/>
      <c r="AG272" s="881" t="n"/>
      <c r="AH272" s="881" t="n"/>
      <c r="AI272" s="881" t="n"/>
      <c r="AJ272" s="881" t="n"/>
      <c r="AK272" s="881" t="n"/>
      <c r="AL272" s="881" t="n"/>
      <c r="AM272" s="881" t="n"/>
      <c r="AN272" s="881" t="n"/>
      <c r="AO272" s="881" t="n"/>
      <c r="AP272" s="881" t="n"/>
      <c r="AQ272" s="881" t="n"/>
      <c r="AR272" s="881" t="n"/>
      <c r="AS272" s="881" t="n"/>
      <c r="AT272" s="881" t="n"/>
      <c r="AU272" s="881" t="n"/>
      <c r="AV272" s="881" t="n"/>
      <c r="AW272" s="881" t="n"/>
      <c r="AX272" s="881" t="n"/>
      <c r="AY272" s="881" t="n"/>
      <c r="AZ272" s="881" t="n"/>
      <c r="BA272" s="881" t="n"/>
      <c r="BB272" s="881" t="n"/>
      <c r="BC272" s="881" t="n"/>
      <c r="BD272" s="881" t="n"/>
      <c r="BE272" s="881" t="n"/>
      <c r="BF272" s="881" t="n"/>
      <c r="BG272" s="881" t="n"/>
      <c r="BH272" s="881" t="n"/>
      <c r="BI272" s="881" t="n"/>
      <c r="BJ272" s="881" t="n"/>
      <c r="BK272" s="881" t="n"/>
      <c r="BL272" s="881" t="n"/>
      <c r="BM272" s="881" t="n"/>
      <c r="BN272" s="881" t="n"/>
      <c r="BO272" s="881" t="n"/>
      <c r="BP272" s="881" t="n"/>
      <c r="BQ272" s="881" t="n"/>
      <c r="BR272" s="881" t="n"/>
      <c r="BS272" s="881" t="n"/>
      <c r="BT272" s="881" t="n"/>
      <c r="BU272" s="881" t="n"/>
      <c r="BV272" s="881" t="n"/>
      <c r="BW272" s="881" t="n"/>
      <c r="BX272" s="881" t="n"/>
      <c r="BY272" s="881" t="n"/>
      <c r="BZ272" s="881" t="n"/>
      <c r="CA272" s="881" t="n"/>
      <c r="CB272" s="881" t="n"/>
      <c r="CC272" s="881" t="n"/>
      <c r="CD272" s="881" t="n"/>
      <c r="CE272" s="881" t="n"/>
      <c r="CF272" s="881" t="n"/>
      <c r="CG272" s="881" t="n"/>
      <c r="CH272" s="881" t="n"/>
      <c r="CI272" s="881" t="n"/>
      <c r="CJ272" s="881" t="n"/>
      <c r="CK272" s="881" t="n"/>
      <c r="CL272" s="881" t="n"/>
      <c r="CM272" s="881" t="n"/>
      <c r="CN272" s="881" t="n"/>
      <c r="CO272" s="881" t="n"/>
      <c r="CP272" s="881" t="n"/>
      <c r="CQ272" s="881" t="n"/>
      <c r="CR272" s="881" t="n"/>
      <c r="CS272" s="881" t="n"/>
      <c r="CT272" s="881" t="n"/>
      <c r="CU272" s="881" t="n"/>
      <c r="CV272" s="881" t="n"/>
      <c r="CW272" s="881" t="n"/>
      <c r="CX272" s="881" t="n"/>
      <c r="CY272" s="881" t="n"/>
      <c r="CZ272" s="881" t="n"/>
      <c r="DA272" s="881" t="n"/>
      <c r="DB272" s="881" t="n"/>
      <c r="DC272" s="881" t="n"/>
      <c r="DD272" s="881" t="n"/>
      <c r="DE272" s="881" t="n"/>
      <c r="DF272" s="881" t="n"/>
      <c r="DG272" s="881" t="n"/>
      <c r="DH272" s="881" t="n"/>
      <c r="DI272" s="881" t="n"/>
      <c r="DJ272" s="881" t="n"/>
      <c r="DK272" s="881" t="n"/>
      <c r="DL272" s="881" t="n"/>
      <c r="DM272" s="881" t="n"/>
      <c r="DN272" s="882" t="n"/>
    </row>
    <row r="273" ht="13.5" customHeight="1" s="820">
      <c r="A273" s="361" t="n">
        <v>162</v>
      </c>
      <c r="B273" s="332" t="inlineStr">
        <is>
          <t>162.变速箱装配面 Y=</t>
        </is>
      </c>
      <c r="C273" s="639" t="n">
        <v>1</v>
      </c>
      <c r="D273" s="639" t="inlineStr">
        <is>
          <t>Y</t>
        </is>
      </c>
      <c r="E273" s="639" t="inlineStr">
        <is>
          <t>端面</t>
        </is>
      </c>
      <c r="F273" s="878" t="n">
        <v>193.5</v>
      </c>
      <c r="G273" s="22" t="n">
        <v>1</v>
      </c>
      <c r="H273" s="411" t="n">
        <v>0.5</v>
      </c>
      <c r="I273" s="412" t="n">
        <v>-0.5</v>
      </c>
      <c r="J273" s="879" t="n">
        <v>194.5</v>
      </c>
      <c r="K273" s="320" t="n">
        <v>194.424</v>
      </c>
      <c r="L273" s="22">
        <f>IF(G273=0,"",IF(J$8=J$7,IF(F273&gt;0,IF(C273=1,G273-ROUND(J273-K273,2),G273-ROUND(K273-J273,2)),IF(C273=1,G273-ROUND(K273-J273,2),G273-ROUND(J273-K273,2))),IF(J$8&lt;&gt;J$7,IF(F273&gt;0,IF(C273=1,ROUND(K273-J273,2),ROUND(J273-K273,2)),IF(C273=1,ROUND(J273-K273,2),ROUND(K273-J273,2))))))</f>
        <v/>
      </c>
      <c r="M273" s="200">
        <f>IF(COUNTBLANK(F273)=1,"",IF(C273=0,ROUND(K273-J273,2),IF(C273=1,IF(F273&gt;0,ROUND(K273-J273,2),ROUND(J273-K273,2)),IF(C273=2,IF(F273&gt;0,ROUND(J273-K273,2),ROUND(K273-J273,2))))))</f>
        <v/>
      </c>
      <c r="N273" s="200" t="n">
        <v>-0.08</v>
      </c>
      <c r="O273" s="235">
        <f>IF(AND(H273&gt;=M273,M273&gt;=I273),"OK","NG")</f>
        <v/>
      </c>
      <c r="P273" s="151" t="n"/>
      <c r="Q273" s="145" t="n">
        <v>162</v>
      </c>
      <c r="R273" s="880">
        <f>IF(C273=0,F273,IF(F273&gt;0,IF(C273=1,F273+G273,F273-G273),IF(C273=1,F273-G273,F273+G273)))</f>
        <v/>
      </c>
      <c r="S273" s="320" t="n">
        <v>194.424</v>
      </c>
      <c r="T273" s="320" t="n">
        <v>194.421</v>
      </c>
      <c r="U273" s="881" t="n"/>
      <c r="V273" s="881" t="n"/>
      <c r="W273" s="881" t="n"/>
      <c r="X273" s="881" t="n"/>
      <c r="Y273" s="881" t="n"/>
      <c r="Z273" s="881" t="n"/>
      <c r="AA273" s="881" t="n"/>
      <c r="AB273" s="881" t="n"/>
      <c r="AC273" s="881" t="n"/>
      <c r="AD273" s="881" t="n"/>
      <c r="AE273" s="881" t="n"/>
      <c r="AF273" s="881" t="n"/>
      <c r="AG273" s="881" t="n"/>
      <c r="AH273" s="881" t="n"/>
      <c r="AI273" s="881" t="n"/>
      <c r="AJ273" s="881" t="n"/>
      <c r="AK273" s="881" t="n"/>
      <c r="AL273" s="881" t="n"/>
      <c r="AM273" s="881" t="n"/>
      <c r="AN273" s="881" t="n"/>
      <c r="AO273" s="881" t="n"/>
      <c r="AP273" s="881" t="n"/>
      <c r="AQ273" s="881" t="n"/>
      <c r="AR273" s="881" t="n"/>
      <c r="AS273" s="881" t="n"/>
      <c r="AT273" s="881" t="n"/>
      <c r="AU273" s="881" t="n"/>
      <c r="AV273" s="881" t="n"/>
      <c r="AW273" s="881" t="n"/>
      <c r="AX273" s="881" t="n"/>
      <c r="AY273" s="881" t="n"/>
      <c r="AZ273" s="881" t="n"/>
      <c r="BA273" s="881" t="n"/>
      <c r="BB273" s="881" t="n"/>
      <c r="BC273" s="881" t="n"/>
      <c r="BD273" s="881" t="n"/>
      <c r="BE273" s="881" t="n"/>
      <c r="BF273" s="881" t="n"/>
      <c r="BG273" s="881" t="n"/>
      <c r="BH273" s="881" t="n"/>
      <c r="BI273" s="881" t="n"/>
      <c r="BJ273" s="881" t="n"/>
      <c r="BK273" s="881" t="n"/>
      <c r="BL273" s="881" t="n"/>
      <c r="BM273" s="881" t="n"/>
      <c r="BN273" s="881" t="n"/>
      <c r="BO273" s="881" t="n"/>
      <c r="BP273" s="881" t="n"/>
      <c r="BQ273" s="881" t="n"/>
      <c r="BR273" s="881" t="n"/>
      <c r="BS273" s="881" t="n"/>
      <c r="BT273" s="881" t="n"/>
      <c r="BU273" s="881" t="n"/>
      <c r="BV273" s="881" t="n"/>
      <c r="BW273" s="881" t="n"/>
      <c r="BX273" s="881" t="n"/>
      <c r="BY273" s="881" t="n"/>
      <c r="BZ273" s="881" t="n"/>
      <c r="CA273" s="881" t="n"/>
      <c r="CB273" s="881" t="n"/>
      <c r="CC273" s="881" t="n"/>
      <c r="CD273" s="881" t="n"/>
      <c r="CE273" s="881" t="n"/>
      <c r="CF273" s="881" t="n"/>
      <c r="CG273" s="881" t="n"/>
      <c r="CH273" s="881" t="n"/>
      <c r="CI273" s="881" t="n"/>
      <c r="CJ273" s="881" t="n"/>
      <c r="CK273" s="881" t="n"/>
      <c r="CL273" s="881" t="n"/>
      <c r="CM273" s="881" t="n"/>
      <c r="CN273" s="881" t="n"/>
      <c r="CO273" s="881" t="n"/>
      <c r="CP273" s="881" t="n"/>
      <c r="CQ273" s="881" t="n"/>
      <c r="CR273" s="881" t="n"/>
      <c r="CS273" s="881" t="n"/>
      <c r="CT273" s="881" t="n"/>
      <c r="CU273" s="881" t="n"/>
      <c r="CV273" s="881" t="n"/>
      <c r="CW273" s="881" t="n"/>
      <c r="CX273" s="881" t="n"/>
      <c r="CY273" s="881" t="n"/>
      <c r="CZ273" s="881" t="n"/>
      <c r="DA273" s="881" t="n"/>
      <c r="DB273" s="881" t="n"/>
      <c r="DC273" s="881" t="n"/>
      <c r="DD273" s="881" t="n"/>
      <c r="DE273" s="881" t="n"/>
      <c r="DF273" s="881" t="n"/>
      <c r="DG273" s="881" t="n"/>
      <c r="DH273" s="881" t="n"/>
      <c r="DI273" s="881" t="n"/>
      <c r="DJ273" s="881" t="n"/>
      <c r="DK273" s="881" t="n"/>
      <c r="DL273" s="881" t="n"/>
      <c r="DM273" s="881" t="n"/>
      <c r="DN273" s="882" t="n"/>
    </row>
    <row r="274" ht="13.5" customHeight="1" s="820">
      <c r="A274" s="361" t="n">
        <v>164</v>
      </c>
      <c r="B274" s="332" t="inlineStr">
        <is>
          <t>164.变速箱装配面 Y=</t>
        </is>
      </c>
      <c r="C274" s="639" t="n">
        <v>1</v>
      </c>
      <c r="D274" s="639" t="inlineStr">
        <is>
          <t>Y</t>
        </is>
      </c>
      <c r="E274" s="639" t="inlineStr">
        <is>
          <t>端面</t>
        </is>
      </c>
      <c r="F274" s="878" t="n">
        <v>193.5</v>
      </c>
      <c r="G274" s="22" t="n">
        <v>1</v>
      </c>
      <c r="H274" s="411" t="n">
        <v>0.5</v>
      </c>
      <c r="I274" s="412" t="n">
        <v>-0.5</v>
      </c>
      <c r="J274" s="879" t="n">
        <v>194.5</v>
      </c>
      <c r="K274" s="320" t="n">
        <v>194.393</v>
      </c>
      <c r="L274" s="22">
        <f>IF(G274=0,"",IF(J$8=J$7,IF(F274&gt;0,IF(C274=1,G274-ROUND(J274-K274,2),G274-ROUND(K274-J274,2)),IF(C274=1,G274-ROUND(K274-J274,2),G274-ROUND(J274-K274,2))),IF(J$8&lt;&gt;J$7,IF(F274&gt;0,IF(C274=1,ROUND(K274-J274,2),ROUND(J274-K274,2)),IF(C274=1,ROUND(J274-K274,2),ROUND(K274-J274,2))))))</f>
        <v/>
      </c>
      <c r="M274" s="200">
        <f>IF(COUNTBLANK(F274)=1,"",IF(C274=0,ROUND(K274-J274,2),IF(C274=1,IF(F274&gt;0,ROUND(K274-J274,2),ROUND(J274-K274,2)),IF(C274=2,IF(F274&gt;0,ROUND(J274-K274,2),ROUND(K274-J274,2))))))</f>
        <v/>
      </c>
      <c r="N274" s="200" t="n">
        <v>0.01</v>
      </c>
      <c r="O274" s="235">
        <f>IF(AND(H274&gt;=M274,M274&gt;=I274),"OK","NG")</f>
        <v/>
      </c>
      <c r="P274" s="151" t="n"/>
      <c r="Q274" s="145" t="n">
        <v>164</v>
      </c>
      <c r="R274" s="880">
        <f>IF(C274=0,F274,IF(F274&gt;0,IF(C274=1,F274+G274,F274-G274),IF(C274=1,F274-G274,F274+G274)))</f>
        <v/>
      </c>
      <c r="S274" s="320" t="n">
        <v>194.393</v>
      </c>
      <c r="T274" s="320" t="n">
        <v>194.509</v>
      </c>
      <c r="U274" s="881" t="n"/>
      <c r="V274" s="881" t="n"/>
      <c r="W274" s="881" t="n"/>
      <c r="X274" s="881" t="n"/>
      <c r="Y274" s="881" t="n"/>
      <c r="Z274" s="881" t="n"/>
      <c r="AA274" s="881" t="n"/>
      <c r="AB274" s="881" t="n"/>
      <c r="AC274" s="881" t="n"/>
      <c r="AD274" s="881" t="n"/>
      <c r="AE274" s="881" t="n"/>
      <c r="AF274" s="881" t="n"/>
      <c r="AG274" s="881" t="n"/>
      <c r="AH274" s="881" t="n"/>
      <c r="AI274" s="881" t="n"/>
      <c r="AJ274" s="881" t="n"/>
      <c r="AK274" s="881" t="n"/>
      <c r="AL274" s="881" t="n"/>
      <c r="AM274" s="881" t="n"/>
      <c r="AN274" s="881" t="n"/>
      <c r="AO274" s="881" t="n"/>
      <c r="AP274" s="881" t="n"/>
      <c r="AQ274" s="881" t="n"/>
      <c r="AR274" s="881" t="n"/>
      <c r="AS274" s="881" t="n"/>
      <c r="AT274" s="881" t="n"/>
      <c r="AU274" s="881" t="n"/>
      <c r="AV274" s="881" t="n"/>
      <c r="AW274" s="881" t="n"/>
      <c r="AX274" s="881" t="n"/>
      <c r="AY274" s="881" t="n"/>
      <c r="AZ274" s="881" t="n"/>
      <c r="BA274" s="881" t="n"/>
      <c r="BB274" s="881" t="n"/>
      <c r="BC274" s="881" t="n"/>
      <c r="BD274" s="881" t="n"/>
      <c r="BE274" s="881" t="n"/>
      <c r="BF274" s="881" t="n"/>
      <c r="BG274" s="881" t="n"/>
      <c r="BH274" s="881" t="n"/>
      <c r="BI274" s="881" t="n"/>
      <c r="BJ274" s="881" t="n"/>
      <c r="BK274" s="881" t="n"/>
      <c r="BL274" s="881" t="n"/>
      <c r="BM274" s="881" t="n"/>
      <c r="BN274" s="881" t="n"/>
      <c r="BO274" s="881" t="n"/>
      <c r="BP274" s="881" t="n"/>
      <c r="BQ274" s="881" t="n"/>
      <c r="BR274" s="881" t="n"/>
      <c r="BS274" s="881" t="n"/>
      <c r="BT274" s="881" t="n"/>
      <c r="BU274" s="881" t="n"/>
      <c r="BV274" s="881" t="n"/>
      <c r="BW274" s="881" t="n"/>
      <c r="BX274" s="881" t="n"/>
      <c r="BY274" s="881" t="n"/>
      <c r="BZ274" s="881" t="n"/>
      <c r="CA274" s="881" t="n"/>
      <c r="CB274" s="881" t="n"/>
      <c r="CC274" s="881" t="n"/>
      <c r="CD274" s="881" t="n"/>
      <c r="CE274" s="881" t="n"/>
      <c r="CF274" s="881" t="n"/>
      <c r="CG274" s="881" t="n"/>
      <c r="CH274" s="881" t="n"/>
      <c r="CI274" s="881" t="n"/>
      <c r="CJ274" s="881" t="n"/>
      <c r="CK274" s="881" t="n"/>
      <c r="CL274" s="881" t="n"/>
      <c r="CM274" s="881" t="n"/>
      <c r="CN274" s="881" t="n"/>
      <c r="CO274" s="881" t="n"/>
      <c r="CP274" s="881" t="n"/>
      <c r="CQ274" s="881" t="n"/>
      <c r="CR274" s="881" t="n"/>
      <c r="CS274" s="881" t="n"/>
      <c r="CT274" s="881" t="n"/>
      <c r="CU274" s="881" t="n"/>
      <c r="CV274" s="881" t="n"/>
      <c r="CW274" s="881" t="n"/>
      <c r="CX274" s="881" t="n"/>
      <c r="CY274" s="881" t="n"/>
      <c r="CZ274" s="881" t="n"/>
      <c r="DA274" s="881" t="n"/>
      <c r="DB274" s="881" t="n"/>
      <c r="DC274" s="881" t="n"/>
      <c r="DD274" s="881" t="n"/>
      <c r="DE274" s="881" t="n"/>
      <c r="DF274" s="881" t="n"/>
      <c r="DG274" s="881" t="n"/>
      <c r="DH274" s="881" t="n"/>
      <c r="DI274" s="881" t="n"/>
      <c r="DJ274" s="881" t="n"/>
      <c r="DK274" s="881" t="n"/>
      <c r="DL274" s="881" t="n"/>
      <c r="DM274" s="881" t="n"/>
      <c r="DN274" s="882" t="n"/>
    </row>
    <row r="275" ht="13.5" customHeight="1" s="820">
      <c r="A275" s="361" t="n">
        <v>165</v>
      </c>
      <c r="B275" s="332" t="inlineStr">
        <is>
          <t>165.变速箱装配面 Y=</t>
        </is>
      </c>
      <c r="C275" s="639" t="n">
        <v>1</v>
      </c>
      <c r="D275" s="639" t="inlineStr">
        <is>
          <t>Y</t>
        </is>
      </c>
      <c r="E275" s="639" t="inlineStr">
        <is>
          <t>端面</t>
        </is>
      </c>
      <c r="F275" s="878" t="n">
        <v>193.5</v>
      </c>
      <c r="G275" s="22" t="n">
        <v>1</v>
      </c>
      <c r="H275" s="411" t="n">
        <v>0.5</v>
      </c>
      <c r="I275" s="412" t="n">
        <v>-0.5</v>
      </c>
      <c r="J275" s="879" t="n">
        <v>194.5</v>
      </c>
      <c r="K275" s="320" t="n">
        <v>194.33</v>
      </c>
      <c r="L275" s="22">
        <f>IF(G275=0,"",IF(J$8=J$7,IF(F275&gt;0,IF(C275=1,G275-ROUND(J275-K275,2),G275-ROUND(K275-J275,2)),IF(C275=1,G275-ROUND(K275-J275,2),G275-ROUND(J275-K275,2))),IF(J$8&lt;&gt;J$7,IF(F275&gt;0,IF(C275=1,ROUND(K275-J275,2),ROUND(J275-K275,2)),IF(C275=1,ROUND(J275-K275,2),ROUND(K275-J275,2))))))</f>
        <v/>
      </c>
      <c r="M275" s="200">
        <f>IF(COUNTBLANK(F275)=1,"",IF(C275=0,ROUND(K275-J275,2),IF(C275=1,IF(F275&gt;0,ROUND(K275-J275,2),ROUND(J275-K275,2)),IF(C275=2,IF(F275&gt;0,ROUND(J275-K275,2),ROUND(K275-J275,2))))))</f>
        <v/>
      </c>
      <c r="N275" s="200" t="n">
        <v>-0.18</v>
      </c>
      <c r="O275" s="235">
        <f>IF(AND(H275&gt;=M275,M275&gt;=I275),"OK","NG")</f>
        <v/>
      </c>
      <c r="P275" s="151" t="n"/>
      <c r="Q275" s="145" t="n">
        <v>165</v>
      </c>
      <c r="R275" s="880">
        <f>IF(C275=0,F275,IF(F275&gt;0,IF(C275=1,F275+G275,F275-G275),IF(C275=1,F275-G275,F275+G275)))</f>
        <v/>
      </c>
      <c r="S275" s="320" t="n">
        <v>194.33</v>
      </c>
      <c r="T275" s="320" t="n">
        <v>194.32</v>
      </c>
      <c r="U275" s="881" t="n"/>
      <c r="V275" s="881" t="n"/>
      <c r="W275" s="881" t="n"/>
      <c r="X275" s="881" t="n"/>
      <c r="Y275" s="881" t="n"/>
      <c r="Z275" s="881" t="n"/>
      <c r="AA275" s="881" t="n"/>
      <c r="AB275" s="881" t="n"/>
      <c r="AC275" s="881" t="n"/>
      <c r="AD275" s="881" t="n"/>
      <c r="AE275" s="881" t="n"/>
      <c r="AF275" s="881" t="n"/>
      <c r="AG275" s="881" t="n"/>
      <c r="AH275" s="881" t="n"/>
      <c r="AI275" s="881" t="n"/>
      <c r="AJ275" s="881" t="n"/>
      <c r="AK275" s="881" t="n"/>
      <c r="AL275" s="881" t="n"/>
      <c r="AM275" s="881" t="n"/>
      <c r="AN275" s="881" t="n"/>
      <c r="AO275" s="881" t="n"/>
      <c r="AP275" s="881" t="n"/>
      <c r="AQ275" s="881" t="n"/>
      <c r="AR275" s="881" t="n"/>
      <c r="AS275" s="881" t="n"/>
      <c r="AT275" s="881" t="n"/>
      <c r="AU275" s="881" t="n"/>
      <c r="AV275" s="881" t="n"/>
      <c r="AW275" s="881" t="n"/>
      <c r="AX275" s="881" t="n"/>
      <c r="AY275" s="881" t="n"/>
      <c r="AZ275" s="881" t="n"/>
      <c r="BA275" s="881" t="n"/>
      <c r="BB275" s="881" t="n"/>
      <c r="BC275" s="881" t="n"/>
      <c r="BD275" s="881" t="n"/>
      <c r="BE275" s="881" t="n"/>
      <c r="BF275" s="881" t="n"/>
      <c r="BG275" s="881" t="n"/>
      <c r="BH275" s="881" t="n"/>
      <c r="BI275" s="881" t="n"/>
      <c r="BJ275" s="881" t="n"/>
      <c r="BK275" s="881" t="n"/>
      <c r="BL275" s="881" t="n"/>
      <c r="BM275" s="881" t="n"/>
      <c r="BN275" s="881" t="n"/>
      <c r="BO275" s="881" t="n"/>
      <c r="BP275" s="881" t="n"/>
      <c r="BQ275" s="881" t="n"/>
      <c r="BR275" s="881" t="n"/>
      <c r="BS275" s="881" t="n"/>
      <c r="BT275" s="881" t="n"/>
      <c r="BU275" s="881" t="n"/>
      <c r="BV275" s="881" t="n"/>
      <c r="BW275" s="881" t="n"/>
      <c r="BX275" s="881" t="n"/>
      <c r="BY275" s="881" t="n"/>
      <c r="BZ275" s="881" t="n"/>
      <c r="CA275" s="881" t="n"/>
      <c r="CB275" s="881" t="n"/>
      <c r="CC275" s="881" t="n"/>
      <c r="CD275" s="881" t="n"/>
      <c r="CE275" s="881" t="n"/>
      <c r="CF275" s="881" t="n"/>
      <c r="CG275" s="881" t="n"/>
      <c r="CH275" s="881" t="n"/>
      <c r="CI275" s="881" t="n"/>
      <c r="CJ275" s="881" t="n"/>
      <c r="CK275" s="881" t="n"/>
      <c r="CL275" s="881" t="n"/>
      <c r="CM275" s="881" t="n"/>
      <c r="CN275" s="881" t="n"/>
      <c r="CO275" s="881" t="n"/>
      <c r="CP275" s="881" t="n"/>
      <c r="CQ275" s="881" t="n"/>
      <c r="CR275" s="881" t="n"/>
      <c r="CS275" s="881" t="n"/>
      <c r="CT275" s="881" t="n"/>
      <c r="CU275" s="881" t="n"/>
      <c r="CV275" s="881" t="n"/>
      <c r="CW275" s="881" t="n"/>
      <c r="CX275" s="881" t="n"/>
      <c r="CY275" s="881" t="n"/>
      <c r="CZ275" s="881" t="n"/>
      <c r="DA275" s="881" t="n"/>
      <c r="DB275" s="881" t="n"/>
      <c r="DC275" s="881" t="n"/>
      <c r="DD275" s="881" t="n"/>
      <c r="DE275" s="881" t="n"/>
      <c r="DF275" s="881" t="n"/>
      <c r="DG275" s="881" t="n"/>
      <c r="DH275" s="881" t="n"/>
      <c r="DI275" s="881" t="n"/>
      <c r="DJ275" s="881" t="n"/>
      <c r="DK275" s="881" t="n"/>
      <c r="DL275" s="881" t="n"/>
      <c r="DM275" s="881" t="n"/>
      <c r="DN275" s="882" t="n"/>
    </row>
    <row r="276" ht="13.5" customHeight="1" s="820">
      <c r="A276" s="361" t="n">
        <v>166</v>
      </c>
      <c r="B276" s="332" t="inlineStr">
        <is>
          <t>166.变速箱装配面 Y=</t>
        </is>
      </c>
      <c r="C276" s="639" t="n">
        <v>1</v>
      </c>
      <c r="D276" s="639" t="inlineStr">
        <is>
          <t>Y</t>
        </is>
      </c>
      <c r="E276" s="639" t="inlineStr">
        <is>
          <t>端面</t>
        </is>
      </c>
      <c r="F276" s="878" t="n">
        <v>193.5</v>
      </c>
      <c r="G276" s="22" t="n">
        <v>1</v>
      </c>
      <c r="H276" s="411" t="n">
        <v>0.5</v>
      </c>
      <c r="I276" s="412" t="n">
        <v>-0.5</v>
      </c>
      <c r="J276" s="879" t="n">
        <v>194.5</v>
      </c>
      <c r="K276" s="320" t="n">
        <v>194.279</v>
      </c>
      <c r="L276" s="22">
        <f>IF(G276=0,"",IF(J$8=J$7,IF(F276&gt;0,IF(C276=1,G276-ROUND(J276-K276,2),G276-ROUND(K276-J276,2)),IF(C276=1,G276-ROUND(K276-J276,2),G276-ROUND(J276-K276,2))),IF(J$8&lt;&gt;J$7,IF(F276&gt;0,IF(C276=1,ROUND(K276-J276,2),ROUND(J276-K276,2)),IF(C276=1,ROUND(J276-K276,2),ROUND(K276-J276,2))))))</f>
        <v/>
      </c>
      <c r="M276" s="200">
        <f>IF(COUNTBLANK(F276)=1,"",IF(C276=0,ROUND(K276-J276,2),IF(C276=1,IF(F276&gt;0,ROUND(K276-J276,2),ROUND(J276-K276,2)),IF(C276=2,IF(F276&gt;0,ROUND(J276-K276,2),ROUND(K276-J276,2))))))</f>
        <v/>
      </c>
      <c r="N276" s="200" t="n">
        <v>-0.24</v>
      </c>
      <c r="O276" s="235">
        <f>IF(AND(H276&gt;=M276,M276&gt;=I276),"OK","NG")</f>
        <v/>
      </c>
      <c r="P276" s="151" t="n"/>
      <c r="Q276" s="145" t="n">
        <v>166</v>
      </c>
      <c r="R276" s="880">
        <f>IF(C276=0,F276,IF(F276&gt;0,IF(C276=1,F276+G276,F276-G276),IF(C276=1,F276-G276,F276+G276)))</f>
        <v/>
      </c>
      <c r="S276" s="320" t="n">
        <v>194.279</v>
      </c>
      <c r="T276" s="320" t="n">
        <v>194.261</v>
      </c>
      <c r="U276" s="881" t="n"/>
      <c r="V276" s="881" t="n"/>
      <c r="W276" s="881" t="n"/>
      <c r="X276" s="881" t="n"/>
      <c r="Y276" s="881" t="n"/>
      <c r="Z276" s="881" t="n"/>
      <c r="AA276" s="881" t="n"/>
      <c r="AB276" s="881" t="n"/>
      <c r="AC276" s="881" t="n"/>
      <c r="AD276" s="881" t="n"/>
      <c r="AE276" s="881" t="n"/>
      <c r="AF276" s="881" t="n"/>
      <c r="AG276" s="881" t="n"/>
      <c r="AH276" s="881" t="n"/>
      <c r="AI276" s="881" t="n"/>
      <c r="AJ276" s="881" t="n"/>
      <c r="AK276" s="881" t="n"/>
      <c r="AL276" s="881" t="n"/>
      <c r="AM276" s="881" t="n"/>
      <c r="AN276" s="881" t="n"/>
      <c r="AO276" s="881" t="n"/>
      <c r="AP276" s="881" t="n"/>
      <c r="AQ276" s="881" t="n"/>
      <c r="AR276" s="881" t="n"/>
      <c r="AS276" s="881" t="n"/>
      <c r="AT276" s="881" t="n"/>
      <c r="AU276" s="881" t="n"/>
      <c r="AV276" s="881" t="n"/>
      <c r="AW276" s="881" t="n"/>
      <c r="AX276" s="881" t="n"/>
      <c r="AY276" s="881" t="n"/>
      <c r="AZ276" s="881" t="n"/>
      <c r="BA276" s="881" t="n"/>
      <c r="BB276" s="881" t="n"/>
      <c r="BC276" s="881" t="n"/>
      <c r="BD276" s="881" t="n"/>
      <c r="BE276" s="881" t="n"/>
      <c r="BF276" s="881" t="n"/>
      <c r="BG276" s="881" t="n"/>
      <c r="BH276" s="881" t="n"/>
      <c r="BI276" s="881" t="n"/>
      <c r="BJ276" s="881" t="n"/>
      <c r="BK276" s="881" t="n"/>
      <c r="BL276" s="881" t="n"/>
      <c r="BM276" s="881" t="n"/>
      <c r="BN276" s="881" t="n"/>
      <c r="BO276" s="881" t="n"/>
      <c r="BP276" s="881" t="n"/>
      <c r="BQ276" s="881" t="n"/>
      <c r="BR276" s="881" t="n"/>
      <c r="BS276" s="881" t="n"/>
      <c r="BT276" s="881" t="n"/>
      <c r="BU276" s="881" t="n"/>
      <c r="BV276" s="881" t="n"/>
      <c r="BW276" s="881" t="n"/>
      <c r="BX276" s="881" t="n"/>
      <c r="BY276" s="881" t="n"/>
      <c r="BZ276" s="881" t="n"/>
      <c r="CA276" s="881" t="n"/>
      <c r="CB276" s="881" t="n"/>
      <c r="CC276" s="881" t="n"/>
      <c r="CD276" s="881" t="n"/>
      <c r="CE276" s="881" t="n"/>
      <c r="CF276" s="881" t="n"/>
      <c r="CG276" s="881" t="n"/>
      <c r="CH276" s="881" t="n"/>
      <c r="CI276" s="881" t="n"/>
      <c r="CJ276" s="881" t="n"/>
      <c r="CK276" s="881" t="n"/>
      <c r="CL276" s="881" t="n"/>
      <c r="CM276" s="881" t="n"/>
      <c r="CN276" s="881" t="n"/>
      <c r="CO276" s="881" t="n"/>
      <c r="CP276" s="881" t="n"/>
      <c r="CQ276" s="881" t="n"/>
      <c r="CR276" s="881" t="n"/>
      <c r="CS276" s="881" t="n"/>
      <c r="CT276" s="881" t="n"/>
      <c r="CU276" s="881" t="n"/>
      <c r="CV276" s="881" t="n"/>
      <c r="CW276" s="881" t="n"/>
      <c r="CX276" s="881" t="n"/>
      <c r="CY276" s="881" t="n"/>
      <c r="CZ276" s="881" t="n"/>
      <c r="DA276" s="881" t="n"/>
      <c r="DB276" s="881" t="n"/>
      <c r="DC276" s="881" t="n"/>
      <c r="DD276" s="881" t="n"/>
      <c r="DE276" s="881" t="n"/>
      <c r="DF276" s="881" t="n"/>
      <c r="DG276" s="881" t="n"/>
      <c r="DH276" s="881" t="n"/>
      <c r="DI276" s="881" t="n"/>
      <c r="DJ276" s="881" t="n"/>
      <c r="DK276" s="881" t="n"/>
      <c r="DL276" s="881" t="n"/>
      <c r="DM276" s="881" t="n"/>
      <c r="DN276" s="882" t="n"/>
    </row>
    <row r="277" ht="13.5" customHeight="1" s="820">
      <c r="A277" s="361" t="n">
        <v>167</v>
      </c>
      <c r="B277" s="332" t="inlineStr">
        <is>
          <t>167.变速箱装配面 Y=</t>
        </is>
      </c>
      <c r="C277" s="639" t="n">
        <v>1</v>
      </c>
      <c r="D277" s="639" t="inlineStr">
        <is>
          <t>Y</t>
        </is>
      </c>
      <c r="E277" s="639" t="inlineStr">
        <is>
          <t>端面</t>
        </is>
      </c>
      <c r="F277" s="878" t="n">
        <v>193.5</v>
      </c>
      <c r="G277" s="22" t="n">
        <v>1</v>
      </c>
      <c r="H277" s="411" t="n">
        <v>0.5</v>
      </c>
      <c r="I277" s="412" t="n">
        <v>-0.5</v>
      </c>
      <c r="J277" s="879" t="n">
        <v>194.5</v>
      </c>
      <c r="K277" s="320" t="n">
        <v>194.243</v>
      </c>
      <c r="L277" s="22">
        <f>IF(G277=0,"",IF(J$8=J$7,IF(F277&gt;0,IF(C277=1,G277-ROUND(J277-K277,2),G277-ROUND(K277-J277,2)),IF(C277=1,G277-ROUND(K277-J277,2),G277-ROUND(J277-K277,2))),IF(J$8&lt;&gt;J$7,IF(F277&gt;0,IF(C277=1,ROUND(K277-J277,2),ROUND(J277-K277,2)),IF(C277=1,ROUND(J277-K277,2),ROUND(K277-J277,2))))))</f>
        <v/>
      </c>
      <c r="M277" s="200">
        <f>IF(COUNTBLANK(F277)=1,"",IF(C277=0,ROUND(K277-J277,2),IF(C277=1,IF(F277&gt;0,ROUND(K277-J277,2),ROUND(J277-K277,2)),IF(C277=2,IF(F277&gt;0,ROUND(J277-K277,2),ROUND(K277-J277,2))))))</f>
        <v/>
      </c>
      <c r="N277" s="200" t="n">
        <v>-0.27</v>
      </c>
      <c r="O277" s="235">
        <f>IF(AND(H277&gt;=M277,M277&gt;=I277),"OK","NG")</f>
        <v/>
      </c>
      <c r="P277" s="151" t="n"/>
      <c r="Q277" s="145" t="n">
        <v>167</v>
      </c>
      <c r="R277" s="880">
        <f>IF(C277=0,F277,IF(F277&gt;0,IF(C277=1,F277+G277,F277-G277),IF(C277=1,F277-G277,F277+G277)))</f>
        <v/>
      </c>
      <c r="S277" s="320" t="n">
        <v>194.243</v>
      </c>
      <c r="T277" s="320" t="n">
        <v>194.233</v>
      </c>
      <c r="U277" s="881" t="n"/>
      <c r="V277" s="881" t="n"/>
      <c r="W277" s="881" t="n"/>
      <c r="X277" s="881" t="n"/>
      <c r="Y277" s="881" t="n"/>
      <c r="Z277" s="881" t="n"/>
      <c r="AA277" s="881" t="n"/>
      <c r="AB277" s="881" t="n"/>
      <c r="AC277" s="881" t="n"/>
      <c r="AD277" s="881" t="n"/>
      <c r="AE277" s="881" t="n"/>
      <c r="AF277" s="881" t="n"/>
      <c r="AG277" s="881" t="n"/>
      <c r="AH277" s="881" t="n"/>
      <c r="AI277" s="881" t="n"/>
      <c r="AJ277" s="881" t="n"/>
      <c r="AK277" s="881" t="n"/>
      <c r="AL277" s="881" t="n"/>
      <c r="AM277" s="881" t="n"/>
      <c r="AN277" s="881" t="n"/>
      <c r="AO277" s="881" t="n"/>
      <c r="AP277" s="881" t="n"/>
      <c r="AQ277" s="881" t="n"/>
      <c r="AR277" s="881" t="n"/>
      <c r="AS277" s="881" t="n"/>
      <c r="AT277" s="881" t="n"/>
      <c r="AU277" s="881" t="n"/>
      <c r="AV277" s="881" t="n"/>
      <c r="AW277" s="881" t="n"/>
      <c r="AX277" s="881" t="n"/>
      <c r="AY277" s="881" t="n"/>
      <c r="AZ277" s="881" t="n"/>
      <c r="BA277" s="881" t="n"/>
      <c r="BB277" s="881" t="n"/>
      <c r="BC277" s="881" t="n"/>
      <c r="BD277" s="881" t="n"/>
      <c r="BE277" s="881" t="n"/>
      <c r="BF277" s="881" t="n"/>
      <c r="BG277" s="881" t="n"/>
      <c r="BH277" s="881" t="n"/>
      <c r="BI277" s="881" t="n"/>
      <c r="BJ277" s="881" t="n"/>
      <c r="BK277" s="881" t="n"/>
      <c r="BL277" s="881" t="n"/>
      <c r="BM277" s="881" t="n"/>
      <c r="BN277" s="881" t="n"/>
      <c r="BO277" s="881" t="n"/>
      <c r="BP277" s="881" t="n"/>
      <c r="BQ277" s="881" t="n"/>
      <c r="BR277" s="881" t="n"/>
      <c r="BS277" s="881" t="n"/>
      <c r="BT277" s="881" t="n"/>
      <c r="BU277" s="881" t="n"/>
      <c r="BV277" s="881" t="n"/>
      <c r="BW277" s="881" t="n"/>
      <c r="BX277" s="881" t="n"/>
      <c r="BY277" s="881" t="n"/>
      <c r="BZ277" s="881" t="n"/>
      <c r="CA277" s="881" t="n"/>
      <c r="CB277" s="881" t="n"/>
      <c r="CC277" s="881" t="n"/>
      <c r="CD277" s="881" t="n"/>
      <c r="CE277" s="881" t="n"/>
      <c r="CF277" s="881" t="n"/>
      <c r="CG277" s="881" t="n"/>
      <c r="CH277" s="881" t="n"/>
      <c r="CI277" s="881" t="n"/>
      <c r="CJ277" s="881" t="n"/>
      <c r="CK277" s="881" t="n"/>
      <c r="CL277" s="881" t="n"/>
      <c r="CM277" s="881" t="n"/>
      <c r="CN277" s="881" t="n"/>
      <c r="CO277" s="881" t="n"/>
      <c r="CP277" s="881" t="n"/>
      <c r="CQ277" s="881" t="n"/>
      <c r="CR277" s="881" t="n"/>
      <c r="CS277" s="881" t="n"/>
      <c r="CT277" s="881" t="n"/>
      <c r="CU277" s="881" t="n"/>
      <c r="CV277" s="881" t="n"/>
      <c r="CW277" s="881" t="n"/>
      <c r="CX277" s="881" t="n"/>
      <c r="CY277" s="881" t="n"/>
      <c r="CZ277" s="881" t="n"/>
      <c r="DA277" s="881" t="n"/>
      <c r="DB277" s="881" t="n"/>
      <c r="DC277" s="881" t="n"/>
      <c r="DD277" s="881" t="n"/>
      <c r="DE277" s="881" t="n"/>
      <c r="DF277" s="881" t="n"/>
      <c r="DG277" s="881" t="n"/>
      <c r="DH277" s="881" t="n"/>
      <c r="DI277" s="881" t="n"/>
      <c r="DJ277" s="881" t="n"/>
      <c r="DK277" s="881" t="n"/>
      <c r="DL277" s="881" t="n"/>
      <c r="DM277" s="881" t="n"/>
      <c r="DN277" s="882" t="n"/>
    </row>
    <row r="278" ht="13.5" customHeight="1" s="820">
      <c r="A278" s="361" t="n">
        <v>168</v>
      </c>
      <c r="B278" s="332" t="inlineStr">
        <is>
          <t>168.油封罩装配面 Y=</t>
        </is>
      </c>
      <c r="C278" s="639" t="n">
        <v>1</v>
      </c>
      <c r="D278" s="639" t="inlineStr">
        <is>
          <t>Y</t>
        </is>
      </c>
      <c r="E278" s="639" t="inlineStr">
        <is>
          <t>端面</t>
        </is>
      </c>
      <c r="F278" s="878" t="n">
        <v>175</v>
      </c>
      <c r="G278" s="22" t="n">
        <v>1</v>
      </c>
      <c r="H278" s="411" t="n">
        <v>0.5</v>
      </c>
      <c r="I278" s="412" t="n">
        <v>-0.5</v>
      </c>
      <c r="J278" s="879" t="n">
        <v>176</v>
      </c>
      <c r="K278" s="320" t="n">
        <v>176.113</v>
      </c>
      <c r="L278" s="22">
        <f>IF(G278=0,"",IF(J$8=J$7,IF(F278&gt;0,IF(C278=1,G278-ROUND(J278-K278,2),G278-ROUND(K278-J278,2)),IF(C278=1,G278-ROUND(K278-J278,2),G278-ROUND(J278-K278,2))),IF(J$8&lt;&gt;J$7,IF(F278&gt;0,IF(C278=1,ROUND(K278-J278,2),ROUND(J278-K278,2)),IF(C278=1,ROUND(J278-K278,2),ROUND(K278-J278,2))))))</f>
        <v/>
      </c>
      <c r="M278" s="200">
        <f>IF(COUNTBLANK(F278)=1,"",IF(C278=0,ROUND(K278-J278,2),IF(C278=1,IF(F278&gt;0,ROUND(K278-J278,2),ROUND(J278-K278,2)),IF(C278=2,IF(F278&gt;0,ROUND(J278-K278,2),ROUND(K278-J278,2))))))</f>
        <v/>
      </c>
      <c r="N278" s="200" t="n">
        <v>0.09</v>
      </c>
      <c r="O278" s="235">
        <f>IF(AND(H278&gt;=M278,M278&gt;=I278),"OK","NG")</f>
        <v/>
      </c>
      <c r="P278" s="151" t="n"/>
      <c r="Q278" s="145" t="n">
        <v>168</v>
      </c>
      <c r="R278" s="880">
        <f>IF(C278=0,F278,IF(F278&gt;0,IF(C278=1,F278+G278,F278-G278),IF(C278=1,F278-G278,F278+G278)))</f>
        <v/>
      </c>
      <c r="S278" s="320" t="n">
        <v>176.113</v>
      </c>
      <c r="T278" s="320" t="n">
        <v>176.094</v>
      </c>
      <c r="U278" s="881" t="n"/>
      <c r="V278" s="881" t="n"/>
      <c r="W278" s="881" t="n"/>
      <c r="X278" s="881" t="n"/>
      <c r="Y278" s="881" t="n"/>
      <c r="Z278" s="881" t="n"/>
      <c r="AA278" s="881" t="n"/>
      <c r="AB278" s="881" t="n"/>
      <c r="AC278" s="881" t="n"/>
      <c r="AD278" s="881" t="n"/>
      <c r="AE278" s="881" t="n"/>
      <c r="AF278" s="881" t="n"/>
      <c r="AG278" s="881" t="n"/>
      <c r="AH278" s="881" t="n"/>
      <c r="AI278" s="881" t="n"/>
      <c r="AJ278" s="881" t="n"/>
      <c r="AK278" s="881" t="n"/>
      <c r="AL278" s="881" t="n"/>
      <c r="AM278" s="881" t="n"/>
      <c r="AN278" s="881" t="n"/>
      <c r="AO278" s="881" t="n"/>
      <c r="AP278" s="881" t="n"/>
      <c r="AQ278" s="881" t="n"/>
      <c r="AR278" s="881" t="n"/>
      <c r="AS278" s="881" t="n"/>
      <c r="AT278" s="881" t="n"/>
      <c r="AU278" s="881" t="n"/>
      <c r="AV278" s="881" t="n"/>
      <c r="AW278" s="881" t="n"/>
      <c r="AX278" s="881" t="n"/>
      <c r="AY278" s="881" t="n"/>
      <c r="AZ278" s="881" t="n"/>
      <c r="BA278" s="881" t="n"/>
      <c r="BB278" s="881" t="n"/>
      <c r="BC278" s="881" t="n"/>
      <c r="BD278" s="881" t="n"/>
      <c r="BE278" s="881" t="n"/>
      <c r="BF278" s="881" t="n"/>
      <c r="BG278" s="881" t="n"/>
      <c r="BH278" s="881" t="n"/>
      <c r="BI278" s="881" t="n"/>
      <c r="BJ278" s="881" t="n"/>
      <c r="BK278" s="881" t="n"/>
      <c r="BL278" s="881" t="n"/>
      <c r="BM278" s="881" t="n"/>
      <c r="BN278" s="881" t="n"/>
      <c r="BO278" s="881" t="n"/>
      <c r="BP278" s="881" t="n"/>
      <c r="BQ278" s="881" t="n"/>
      <c r="BR278" s="881" t="n"/>
      <c r="BS278" s="881" t="n"/>
      <c r="BT278" s="881" t="n"/>
      <c r="BU278" s="881" t="n"/>
      <c r="BV278" s="881" t="n"/>
      <c r="BW278" s="881" t="n"/>
      <c r="BX278" s="881" t="n"/>
      <c r="BY278" s="881" t="n"/>
      <c r="BZ278" s="881" t="n"/>
      <c r="CA278" s="881" t="n"/>
      <c r="CB278" s="881" t="n"/>
      <c r="CC278" s="881" t="n"/>
      <c r="CD278" s="881" t="n"/>
      <c r="CE278" s="881" t="n"/>
      <c r="CF278" s="881" t="n"/>
      <c r="CG278" s="881" t="n"/>
      <c r="CH278" s="881" t="n"/>
      <c r="CI278" s="881" t="n"/>
      <c r="CJ278" s="881" t="n"/>
      <c r="CK278" s="881" t="n"/>
      <c r="CL278" s="881" t="n"/>
      <c r="CM278" s="881" t="n"/>
      <c r="CN278" s="881" t="n"/>
      <c r="CO278" s="881" t="n"/>
      <c r="CP278" s="881" t="n"/>
      <c r="CQ278" s="881" t="n"/>
      <c r="CR278" s="881" t="n"/>
      <c r="CS278" s="881" t="n"/>
      <c r="CT278" s="881" t="n"/>
      <c r="CU278" s="881" t="n"/>
      <c r="CV278" s="881" t="n"/>
      <c r="CW278" s="881" t="n"/>
      <c r="CX278" s="881" t="n"/>
      <c r="CY278" s="881" t="n"/>
      <c r="CZ278" s="881" t="n"/>
      <c r="DA278" s="881" t="n"/>
      <c r="DB278" s="881" t="n"/>
      <c r="DC278" s="881" t="n"/>
      <c r="DD278" s="881" t="n"/>
      <c r="DE278" s="881" t="n"/>
      <c r="DF278" s="881" t="n"/>
      <c r="DG278" s="881" t="n"/>
      <c r="DH278" s="881" t="n"/>
      <c r="DI278" s="881" t="n"/>
      <c r="DJ278" s="881" t="n"/>
      <c r="DK278" s="881" t="n"/>
      <c r="DL278" s="881" t="n"/>
      <c r="DM278" s="881" t="n"/>
      <c r="DN278" s="882" t="n"/>
    </row>
    <row r="279" ht="13.5" customHeight="1" s="820">
      <c r="A279" s="361" t="n">
        <v>169</v>
      </c>
      <c r="B279" s="332" t="inlineStr">
        <is>
          <t>169.油封罩装配面 Y=</t>
        </is>
      </c>
      <c r="C279" s="639" t="n">
        <v>1</v>
      </c>
      <c r="D279" s="639" t="inlineStr">
        <is>
          <t>Y</t>
        </is>
      </c>
      <c r="E279" s="639" t="inlineStr">
        <is>
          <t>端面</t>
        </is>
      </c>
      <c r="F279" s="878" t="n">
        <v>175</v>
      </c>
      <c r="G279" s="22" t="n">
        <v>1</v>
      </c>
      <c r="H279" s="411" t="n">
        <v>0.5</v>
      </c>
      <c r="I279" s="412" t="n">
        <v>-0.5</v>
      </c>
      <c r="J279" s="879" t="n">
        <v>176</v>
      </c>
      <c r="K279" s="320" t="n">
        <v>176.101</v>
      </c>
      <c r="L279" s="22">
        <f>IF(G279=0,"",IF(J$8=J$7,IF(F279&gt;0,IF(C279=1,G279-ROUND(J279-K279,2),G279-ROUND(K279-J279,2)),IF(C279=1,G279-ROUND(K279-J279,2),G279-ROUND(J279-K279,2))),IF(J$8&lt;&gt;J$7,IF(F279&gt;0,IF(C279=1,ROUND(K279-J279,2),ROUND(J279-K279,2)),IF(C279=1,ROUND(J279-K279,2),ROUND(K279-J279,2))))))</f>
        <v/>
      </c>
      <c r="M279" s="200">
        <f>IF(COUNTBLANK(F279)=1,"",IF(C279=0,ROUND(K279-J279,2),IF(C279=1,IF(F279&gt;0,ROUND(K279-J279,2),ROUND(J279-K279,2)),IF(C279=2,IF(F279&gt;0,ROUND(J279-K279,2),ROUND(K279-J279,2))))))</f>
        <v/>
      </c>
      <c r="N279" s="200" t="n">
        <v>0.07000000000000001</v>
      </c>
      <c r="O279" s="235">
        <f>IF(AND(H279&gt;=M279,M279&gt;=I279),"OK","NG")</f>
        <v/>
      </c>
      <c r="P279" s="151" t="n"/>
      <c r="Q279" s="145" t="n">
        <v>169</v>
      </c>
      <c r="R279" s="880">
        <f>IF(C279=0,F279,IF(F279&gt;0,IF(C279=1,F279+G279,F279-G279),IF(C279=1,F279-G279,F279+G279)))</f>
        <v/>
      </c>
      <c r="S279" s="320" t="n">
        <v>176.101</v>
      </c>
      <c r="T279" s="320" t="n">
        <v>176.071</v>
      </c>
      <c r="U279" s="881" t="n"/>
      <c r="V279" s="881" t="n"/>
      <c r="W279" s="881" t="n"/>
      <c r="X279" s="881" t="n"/>
      <c r="Y279" s="881" t="n"/>
      <c r="Z279" s="881" t="n"/>
      <c r="AA279" s="881" t="n"/>
      <c r="AB279" s="881" t="n"/>
      <c r="AC279" s="881" t="n"/>
      <c r="AD279" s="881" t="n"/>
      <c r="AE279" s="881" t="n"/>
      <c r="AF279" s="881" t="n"/>
      <c r="AG279" s="881" t="n"/>
      <c r="AH279" s="881" t="n"/>
      <c r="AI279" s="881" t="n"/>
      <c r="AJ279" s="881" t="n"/>
      <c r="AK279" s="881" t="n"/>
      <c r="AL279" s="881" t="n"/>
      <c r="AM279" s="881" t="n"/>
      <c r="AN279" s="881" t="n"/>
      <c r="AO279" s="881" t="n"/>
      <c r="AP279" s="881" t="n"/>
      <c r="AQ279" s="881" t="n"/>
      <c r="AR279" s="881" t="n"/>
      <c r="AS279" s="881" t="n"/>
      <c r="AT279" s="881" t="n"/>
      <c r="AU279" s="881" t="n"/>
      <c r="AV279" s="881" t="n"/>
      <c r="AW279" s="881" t="n"/>
      <c r="AX279" s="881" t="n"/>
      <c r="AY279" s="881" t="n"/>
      <c r="AZ279" s="881" t="n"/>
      <c r="BA279" s="881" t="n"/>
      <c r="BB279" s="881" t="n"/>
      <c r="BC279" s="881" t="n"/>
      <c r="BD279" s="881" t="n"/>
      <c r="BE279" s="881" t="n"/>
      <c r="BF279" s="881" t="n"/>
      <c r="BG279" s="881" t="n"/>
      <c r="BH279" s="881" t="n"/>
      <c r="BI279" s="881" t="n"/>
      <c r="BJ279" s="881" t="n"/>
      <c r="BK279" s="881" t="n"/>
      <c r="BL279" s="881" t="n"/>
      <c r="BM279" s="881" t="n"/>
      <c r="BN279" s="881" t="n"/>
      <c r="BO279" s="881" t="n"/>
      <c r="BP279" s="881" t="n"/>
      <c r="BQ279" s="881" t="n"/>
      <c r="BR279" s="881" t="n"/>
      <c r="BS279" s="881" t="n"/>
      <c r="BT279" s="881" t="n"/>
      <c r="BU279" s="881" t="n"/>
      <c r="BV279" s="881" t="n"/>
      <c r="BW279" s="881" t="n"/>
      <c r="BX279" s="881" t="n"/>
      <c r="BY279" s="881" t="n"/>
      <c r="BZ279" s="881" t="n"/>
      <c r="CA279" s="881" t="n"/>
      <c r="CB279" s="881" t="n"/>
      <c r="CC279" s="881" t="n"/>
      <c r="CD279" s="881" t="n"/>
      <c r="CE279" s="881" t="n"/>
      <c r="CF279" s="881" t="n"/>
      <c r="CG279" s="881" t="n"/>
      <c r="CH279" s="881" t="n"/>
      <c r="CI279" s="881" t="n"/>
      <c r="CJ279" s="881" t="n"/>
      <c r="CK279" s="881" t="n"/>
      <c r="CL279" s="881" t="n"/>
      <c r="CM279" s="881" t="n"/>
      <c r="CN279" s="881" t="n"/>
      <c r="CO279" s="881" t="n"/>
      <c r="CP279" s="881" t="n"/>
      <c r="CQ279" s="881" t="n"/>
      <c r="CR279" s="881" t="n"/>
      <c r="CS279" s="881" t="n"/>
      <c r="CT279" s="881" t="n"/>
      <c r="CU279" s="881" t="n"/>
      <c r="CV279" s="881" t="n"/>
      <c r="CW279" s="881" t="n"/>
      <c r="CX279" s="881" t="n"/>
      <c r="CY279" s="881" t="n"/>
      <c r="CZ279" s="881" t="n"/>
      <c r="DA279" s="881" t="n"/>
      <c r="DB279" s="881" t="n"/>
      <c r="DC279" s="881" t="n"/>
      <c r="DD279" s="881" t="n"/>
      <c r="DE279" s="881" t="n"/>
      <c r="DF279" s="881" t="n"/>
      <c r="DG279" s="881" t="n"/>
      <c r="DH279" s="881" t="n"/>
      <c r="DI279" s="881" t="n"/>
      <c r="DJ279" s="881" t="n"/>
      <c r="DK279" s="881" t="n"/>
      <c r="DL279" s="881" t="n"/>
      <c r="DM279" s="881" t="n"/>
      <c r="DN279" s="882" t="n"/>
    </row>
    <row r="280" ht="13.5" customHeight="1" s="820">
      <c r="A280" s="361" t="n">
        <v>170</v>
      </c>
      <c r="B280" s="332" t="inlineStr">
        <is>
          <t>170.油封罩装配面 Y=</t>
        </is>
      </c>
      <c r="C280" s="639" t="n">
        <v>1</v>
      </c>
      <c r="D280" s="639" t="inlineStr">
        <is>
          <t>Y</t>
        </is>
      </c>
      <c r="E280" s="639" t="inlineStr">
        <is>
          <t>端面</t>
        </is>
      </c>
      <c r="F280" s="878" t="n">
        <v>175</v>
      </c>
      <c r="G280" s="22" t="n">
        <v>1</v>
      </c>
      <c r="H280" s="411" t="n">
        <v>0.5</v>
      </c>
      <c r="I280" s="412" t="n">
        <v>-0.5</v>
      </c>
      <c r="J280" s="879" t="n">
        <v>176</v>
      </c>
      <c r="K280" s="320" t="n">
        <v>176.156</v>
      </c>
      <c r="L280" s="22">
        <f>IF(G280=0,"",IF(J$8=J$7,IF(F280&gt;0,IF(C280=1,G280-ROUND(J280-K280,2),G280-ROUND(K280-J280,2)),IF(C280=1,G280-ROUND(K280-J280,2),G280-ROUND(J280-K280,2))),IF(J$8&lt;&gt;J$7,IF(F280&gt;0,IF(C280=1,ROUND(K280-J280,2),ROUND(J280-K280,2)),IF(C280=1,ROUND(J280-K280,2),ROUND(K280-J280,2))))))</f>
        <v/>
      </c>
      <c r="M280" s="200">
        <f>IF(COUNTBLANK(F280)=1,"",IF(C280=0,ROUND(K280-J280,2),IF(C280=1,IF(F280&gt;0,ROUND(K280-J280,2),ROUND(J280-K280,2)),IF(C280=2,IF(F280&gt;0,ROUND(J280-K280,2),ROUND(K280-J280,2))))))</f>
        <v/>
      </c>
      <c r="N280" s="200" t="n">
        <v>0.14</v>
      </c>
      <c r="O280" s="235">
        <f>IF(AND(H280&gt;=M280,M280&gt;=I280),"OK","NG")</f>
        <v/>
      </c>
      <c r="P280" s="151" t="n"/>
      <c r="Q280" s="145" t="n">
        <v>170</v>
      </c>
      <c r="R280" s="880">
        <f>IF(C280=0,F280,IF(F280&gt;0,IF(C280=1,F280+G280,F280-G280),IF(C280=1,F280-G280,F280+G280)))</f>
        <v/>
      </c>
      <c r="S280" s="320" t="n">
        <v>176.156</v>
      </c>
      <c r="T280" s="320" t="n">
        <v>176.139</v>
      </c>
      <c r="U280" s="881" t="n"/>
      <c r="V280" s="881" t="n"/>
      <c r="W280" s="881" t="n"/>
      <c r="X280" s="881" t="n"/>
      <c r="Y280" s="881" t="n"/>
      <c r="Z280" s="881" t="n"/>
      <c r="AA280" s="881" t="n"/>
      <c r="AB280" s="881" t="n"/>
      <c r="AC280" s="881" t="n"/>
      <c r="AD280" s="881" t="n"/>
      <c r="AE280" s="881" t="n"/>
      <c r="AF280" s="881" t="n"/>
      <c r="AG280" s="881" t="n"/>
      <c r="AH280" s="881" t="n"/>
      <c r="AI280" s="881" t="n"/>
      <c r="AJ280" s="881" t="n"/>
      <c r="AK280" s="881" t="n"/>
      <c r="AL280" s="881" t="n"/>
      <c r="AM280" s="881" t="n"/>
      <c r="AN280" s="881" t="n"/>
      <c r="AO280" s="881" t="n"/>
      <c r="AP280" s="881" t="n"/>
      <c r="AQ280" s="881" t="n"/>
      <c r="AR280" s="881" t="n"/>
      <c r="AS280" s="881" t="n"/>
      <c r="AT280" s="881" t="n"/>
      <c r="AU280" s="881" t="n"/>
      <c r="AV280" s="881" t="n"/>
      <c r="AW280" s="881" t="n"/>
      <c r="AX280" s="881" t="n"/>
      <c r="AY280" s="881" t="n"/>
      <c r="AZ280" s="881" t="n"/>
      <c r="BA280" s="881" t="n"/>
      <c r="BB280" s="881" t="n"/>
      <c r="BC280" s="881" t="n"/>
      <c r="BD280" s="881" t="n"/>
      <c r="BE280" s="881" t="n"/>
      <c r="BF280" s="881" t="n"/>
      <c r="BG280" s="881" t="n"/>
      <c r="BH280" s="881" t="n"/>
      <c r="BI280" s="881" t="n"/>
      <c r="BJ280" s="881" t="n"/>
      <c r="BK280" s="881" t="n"/>
      <c r="BL280" s="881" t="n"/>
      <c r="BM280" s="881" t="n"/>
      <c r="BN280" s="881" t="n"/>
      <c r="BO280" s="881" t="n"/>
      <c r="BP280" s="881" t="n"/>
      <c r="BQ280" s="881" t="n"/>
      <c r="BR280" s="881" t="n"/>
      <c r="BS280" s="881" t="n"/>
      <c r="BT280" s="881" t="n"/>
      <c r="BU280" s="881" t="n"/>
      <c r="BV280" s="881" t="n"/>
      <c r="BW280" s="881" t="n"/>
      <c r="BX280" s="881" t="n"/>
      <c r="BY280" s="881" t="n"/>
      <c r="BZ280" s="881" t="n"/>
      <c r="CA280" s="881" t="n"/>
      <c r="CB280" s="881" t="n"/>
      <c r="CC280" s="881" t="n"/>
      <c r="CD280" s="881" t="n"/>
      <c r="CE280" s="881" t="n"/>
      <c r="CF280" s="881" t="n"/>
      <c r="CG280" s="881" t="n"/>
      <c r="CH280" s="881" t="n"/>
      <c r="CI280" s="881" t="n"/>
      <c r="CJ280" s="881" t="n"/>
      <c r="CK280" s="881" t="n"/>
      <c r="CL280" s="881" t="n"/>
      <c r="CM280" s="881" t="n"/>
      <c r="CN280" s="881" t="n"/>
      <c r="CO280" s="881" t="n"/>
      <c r="CP280" s="881" t="n"/>
      <c r="CQ280" s="881" t="n"/>
      <c r="CR280" s="881" t="n"/>
      <c r="CS280" s="881" t="n"/>
      <c r="CT280" s="881" t="n"/>
      <c r="CU280" s="881" t="n"/>
      <c r="CV280" s="881" t="n"/>
      <c r="CW280" s="881" t="n"/>
      <c r="CX280" s="881" t="n"/>
      <c r="CY280" s="881" t="n"/>
      <c r="CZ280" s="881" t="n"/>
      <c r="DA280" s="881" t="n"/>
      <c r="DB280" s="881" t="n"/>
      <c r="DC280" s="881" t="n"/>
      <c r="DD280" s="881" t="n"/>
      <c r="DE280" s="881" t="n"/>
      <c r="DF280" s="881" t="n"/>
      <c r="DG280" s="881" t="n"/>
      <c r="DH280" s="881" t="n"/>
      <c r="DI280" s="881" t="n"/>
      <c r="DJ280" s="881" t="n"/>
      <c r="DK280" s="881" t="n"/>
      <c r="DL280" s="881" t="n"/>
      <c r="DM280" s="881" t="n"/>
      <c r="DN280" s="882" t="n"/>
    </row>
    <row r="281" ht="13.5" customHeight="1" s="820">
      <c r="A281" s="361" t="n">
        <v>171</v>
      </c>
      <c r="B281" s="332" t="inlineStr">
        <is>
          <t>171.主油道孔 Y=</t>
        </is>
      </c>
      <c r="C281" s="639" t="n">
        <v>1</v>
      </c>
      <c r="D281" s="639" t="inlineStr">
        <is>
          <t>Y</t>
        </is>
      </c>
      <c r="E281" s="639" t="inlineStr">
        <is>
          <t>端面</t>
        </is>
      </c>
      <c r="F281" s="878" t="n">
        <v>175</v>
      </c>
      <c r="G281" s="22" t="n">
        <v>1</v>
      </c>
      <c r="H281" s="411" t="n">
        <v>0.5</v>
      </c>
      <c r="I281" s="412" t="n">
        <v>-0.5</v>
      </c>
      <c r="J281" s="879" t="n">
        <v>176</v>
      </c>
      <c r="K281" s="320" t="n">
        <v>176.066</v>
      </c>
      <c r="L281" s="22">
        <f>IF(G281=0,"",IF(J$8=J$7,IF(F281&gt;0,IF(C281=1,G281-ROUND(J281-K281,2),G281-ROUND(K281-J281,2)),IF(C281=1,G281-ROUND(K281-J281,2),G281-ROUND(J281-K281,2))),IF(J$8&lt;&gt;J$7,IF(F281&gt;0,IF(C281=1,ROUND(K281-J281,2),ROUND(J281-K281,2)),IF(C281=1,ROUND(J281-K281,2),ROUND(K281-J281,2))))))</f>
        <v/>
      </c>
      <c r="M281" s="200">
        <f>IF(COUNTBLANK(F281)=1,"",IF(C281=0,ROUND(K281-J281,2),IF(C281=1,IF(F281&gt;0,ROUND(K281-J281,2),ROUND(J281-K281,2)),IF(C281=2,IF(F281&gt;0,ROUND(J281-K281,2),ROUND(K281-J281,2))))))</f>
        <v/>
      </c>
      <c r="N281" s="200" t="n">
        <v>0.08</v>
      </c>
      <c r="O281" s="235">
        <f>IF(AND(H281&gt;=M281,M281&gt;=I281),"OK","NG")</f>
        <v/>
      </c>
      <c r="P281" s="151" t="n"/>
      <c r="Q281" s="145" t="n">
        <v>171</v>
      </c>
      <c r="R281" s="880">
        <f>IF(C281=0,F281,IF(F281&gt;0,IF(C281=1,F281+G281,F281-G281),IF(C281=1,F281-G281,F281+G281)))</f>
        <v/>
      </c>
      <c r="S281" s="320" t="n">
        <v>176.066</v>
      </c>
      <c r="T281" s="320" t="n">
        <v>176.078</v>
      </c>
      <c r="U281" s="881" t="n"/>
      <c r="V281" s="881" t="n"/>
      <c r="W281" s="881" t="n"/>
      <c r="X281" s="881" t="n"/>
      <c r="Y281" s="881" t="n"/>
      <c r="Z281" s="881" t="n"/>
      <c r="AA281" s="881" t="n"/>
      <c r="AB281" s="881" t="n"/>
      <c r="AC281" s="881" t="n"/>
      <c r="AD281" s="881" t="n"/>
      <c r="AE281" s="881" t="n"/>
      <c r="AF281" s="881" t="n"/>
      <c r="AG281" s="881" t="n"/>
      <c r="AH281" s="881" t="n"/>
      <c r="AI281" s="881" t="n"/>
      <c r="AJ281" s="881" t="n"/>
      <c r="AK281" s="881" t="n"/>
      <c r="AL281" s="881" t="n"/>
      <c r="AM281" s="881" t="n"/>
      <c r="AN281" s="881" t="n"/>
      <c r="AO281" s="881" t="n"/>
      <c r="AP281" s="881" t="n"/>
      <c r="AQ281" s="881" t="n"/>
      <c r="AR281" s="881" t="n"/>
      <c r="AS281" s="881" t="n"/>
      <c r="AT281" s="881" t="n"/>
      <c r="AU281" s="881" t="n"/>
      <c r="AV281" s="881" t="n"/>
      <c r="AW281" s="881" t="n"/>
      <c r="AX281" s="881" t="n"/>
      <c r="AY281" s="881" t="n"/>
      <c r="AZ281" s="881" t="n"/>
      <c r="BA281" s="881" t="n"/>
      <c r="BB281" s="881" t="n"/>
      <c r="BC281" s="881" t="n"/>
      <c r="BD281" s="881" t="n"/>
      <c r="BE281" s="881" t="n"/>
      <c r="BF281" s="881" t="n"/>
      <c r="BG281" s="881" t="n"/>
      <c r="BH281" s="881" t="n"/>
      <c r="BI281" s="881" t="n"/>
      <c r="BJ281" s="881" t="n"/>
      <c r="BK281" s="881" t="n"/>
      <c r="BL281" s="881" t="n"/>
      <c r="BM281" s="881" t="n"/>
      <c r="BN281" s="881" t="n"/>
      <c r="BO281" s="881" t="n"/>
      <c r="BP281" s="881" t="n"/>
      <c r="BQ281" s="881" t="n"/>
      <c r="BR281" s="881" t="n"/>
      <c r="BS281" s="881" t="n"/>
      <c r="BT281" s="881" t="n"/>
      <c r="BU281" s="881" t="n"/>
      <c r="BV281" s="881" t="n"/>
      <c r="BW281" s="881" t="n"/>
      <c r="BX281" s="881" t="n"/>
      <c r="BY281" s="881" t="n"/>
      <c r="BZ281" s="881" t="n"/>
      <c r="CA281" s="881" t="n"/>
      <c r="CB281" s="881" t="n"/>
      <c r="CC281" s="881" t="n"/>
      <c r="CD281" s="881" t="n"/>
      <c r="CE281" s="881" t="n"/>
      <c r="CF281" s="881" t="n"/>
      <c r="CG281" s="881" t="n"/>
      <c r="CH281" s="881" t="n"/>
      <c r="CI281" s="881" t="n"/>
      <c r="CJ281" s="881" t="n"/>
      <c r="CK281" s="881" t="n"/>
      <c r="CL281" s="881" t="n"/>
      <c r="CM281" s="881" t="n"/>
      <c r="CN281" s="881" t="n"/>
      <c r="CO281" s="881" t="n"/>
      <c r="CP281" s="881" t="n"/>
      <c r="CQ281" s="881" t="n"/>
      <c r="CR281" s="881" t="n"/>
      <c r="CS281" s="881" t="n"/>
      <c r="CT281" s="881" t="n"/>
      <c r="CU281" s="881" t="n"/>
      <c r="CV281" s="881" t="n"/>
      <c r="CW281" s="881" t="n"/>
      <c r="CX281" s="881" t="n"/>
      <c r="CY281" s="881" t="n"/>
      <c r="CZ281" s="881" t="n"/>
      <c r="DA281" s="881" t="n"/>
      <c r="DB281" s="881" t="n"/>
      <c r="DC281" s="881" t="n"/>
      <c r="DD281" s="881" t="n"/>
      <c r="DE281" s="881" t="n"/>
      <c r="DF281" s="881" t="n"/>
      <c r="DG281" s="881" t="n"/>
      <c r="DH281" s="881" t="n"/>
      <c r="DI281" s="881" t="n"/>
      <c r="DJ281" s="881" t="n"/>
      <c r="DK281" s="881" t="n"/>
      <c r="DL281" s="881" t="n"/>
      <c r="DM281" s="881" t="n"/>
      <c r="DN281" s="882" t="n"/>
    </row>
    <row r="282" ht="13.5" customHeight="1" s="820">
      <c r="A282" s="361" t="n">
        <v>172</v>
      </c>
      <c r="B282" s="332" t="inlineStr">
        <is>
          <t>172.主油道孔 Y=</t>
        </is>
      </c>
      <c r="C282" s="639" t="n">
        <v>1</v>
      </c>
      <c r="D282" s="639" t="inlineStr">
        <is>
          <t>Y</t>
        </is>
      </c>
      <c r="E282" s="639" t="inlineStr">
        <is>
          <t>端面</t>
        </is>
      </c>
      <c r="F282" s="878" t="n">
        <v>175</v>
      </c>
      <c r="G282" s="22" t="n">
        <v>1</v>
      </c>
      <c r="H282" s="411" t="n">
        <v>0.5</v>
      </c>
      <c r="I282" s="412" t="n">
        <v>-0.5</v>
      </c>
      <c r="J282" s="879" t="n">
        <v>176</v>
      </c>
      <c r="K282" s="320" t="n">
        <v>176.088</v>
      </c>
      <c r="L282" s="22">
        <f>IF(G282=0,"",IF(J$8=J$7,IF(F282&gt;0,IF(C282=1,G282-ROUND(J282-K282,2),G282-ROUND(K282-J282,2)),IF(C282=1,G282-ROUND(K282-J282,2),G282-ROUND(J282-K282,2))),IF(J$8&lt;&gt;J$7,IF(F282&gt;0,IF(C282=1,ROUND(K282-J282,2),ROUND(J282-K282,2)),IF(C282=1,ROUND(J282-K282,2),ROUND(K282-J282,2))))))</f>
        <v/>
      </c>
      <c r="M282" s="200">
        <f>IF(COUNTBLANK(F282)=1,"",IF(C282=0,ROUND(K282-J282,2),IF(C282=1,IF(F282&gt;0,ROUND(K282-J282,2),ROUND(J282-K282,2)),IF(C282=2,IF(F282&gt;0,ROUND(J282-K282,2),ROUND(K282-J282,2))))))</f>
        <v/>
      </c>
      <c r="N282" s="200" t="n">
        <v>0.09</v>
      </c>
      <c r="O282" s="235">
        <f>IF(AND(H282&gt;=M282,M282&gt;=I282),"OK","NG")</f>
        <v/>
      </c>
      <c r="P282" s="151" t="n"/>
      <c r="Q282" s="145" t="n">
        <v>172</v>
      </c>
      <c r="R282" s="880">
        <f>IF(C282=0,F282,IF(F282&gt;0,IF(C282=1,F282+G282,F282-G282),IF(C282=1,F282-G282,F282+G282)))</f>
        <v/>
      </c>
      <c r="S282" s="320" t="n">
        <v>176.088</v>
      </c>
      <c r="T282" s="320" t="n">
        <v>176.088</v>
      </c>
      <c r="U282" s="881" t="n"/>
      <c r="V282" s="881" t="n"/>
      <c r="W282" s="881" t="n"/>
      <c r="X282" s="881" t="n"/>
      <c r="Y282" s="881" t="n"/>
      <c r="Z282" s="881" t="n"/>
      <c r="AA282" s="881" t="n"/>
      <c r="AB282" s="881" t="n"/>
      <c r="AC282" s="881" t="n"/>
      <c r="AD282" s="881" t="n"/>
      <c r="AE282" s="881" t="n"/>
      <c r="AF282" s="881" t="n"/>
      <c r="AG282" s="881" t="n"/>
      <c r="AH282" s="881" t="n"/>
      <c r="AI282" s="881" t="n"/>
      <c r="AJ282" s="881" t="n"/>
      <c r="AK282" s="881" t="n"/>
      <c r="AL282" s="881" t="n"/>
      <c r="AM282" s="881" t="n"/>
      <c r="AN282" s="881" t="n"/>
      <c r="AO282" s="881" t="n"/>
      <c r="AP282" s="881" t="n"/>
      <c r="AQ282" s="881" t="n"/>
      <c r="AR282" s="881" t="n"/>
      <c r="AS282" s="881" t="n"/>
      <c r="AT282" s="881" t="n"/>
      <c r="AU282" s="881" t="n"/>
      <c r="AV282" s="881" t="n"/>
      <c r="AW282" s="881" t="n"/>
      <c r="AX282" s="881" t="n"/>
      <c r="AY282" s="881" t="n"/>
      <c r="AZ282" s="881" t="n"/>
      <c r="BA282" s="881" t="n"/>
      <c r="BB282" s="881" t="n"/>
      <c r="BC282" s="881" t="n"/>
      <c r="BD282" s="881" t="n"/>
      <c r="BE282" s="881" t="n"/>
      <c r="BF282" s="881" t="n"/>
      <c r="BG282" s="881" t="n"/>
      <c r="BH282" s="881" t="n"/>
      <c r="BI282" s="881" t="n"/>
      <c r="BJ282" s="881" t="n"/>
      <c r="BK282" s="881" t="n"/>
      <c r="BL282" s="881" t="n"/>
      <c r="BM282" s="881" t="n"/>
      <c r="BN282" s="881" t="n"/>
      <c r="BO282" s="881" t="n"/>
      <c r="BP282" s="881" t="n"/>
      <c r="BQ282" s="881" t="n"/>
      <c r="BR282" s="881" t="n"/>
      <c r="BS282" s="881" t="n"/>
      <c r="BT282" s="881" t="n"/>
      <c r="BU282" s="881" t="n"/>
      <c r="BV282" s="881" t="n"/>
      <c r="BW282" s="881" t="n"/>
      <c r="BX282" s="881" t="n"/>
      <c r="BY282" s="881" t="n"/>
      <c r="BZ282" s="881" t="n"/>
      <c r="CA282" s="881" t="n"/>
      <c r="CB282" s="881" t="n"/>
      <c r="CC282" s="881" t="n"/>
      <c r="CD282" s="881" t="n"/>
      <c r="CE282" s="881" t="n"/>
      <c r="CF282" s="881" t="n"/>
      <c r="CG282" s="881" t="n"/>
      <c r="CH282" s="881" t="n"/>
      <c r="CI282" s="881" t="n"/>
      <c r="CJ282" s="881" t="n"/>
      <c r="CK282" s="881" t="n"/>
      <c r="CL282" s="881" t="n"/>
      <c r="CM282" s="881" t="n"/>
      <c r="CN282" s="881" t="n"/>
      <c r="CO282" s="881" t="n"/>
      <c r="CP282" s="881" t="n"/>
      <c r="CQ282" s="881" t="n"/>
      <c r="CR282" s="881" t="n"/>
      <c r="CS282" s="881" t="n"/>
      <c r="CT282" s="881" t="n"/>
      <c r="CU282" s="881" t="n"/>
      <c r="CV282" s="881" t="n"/>
      <c r="CW282" s="881" t="n"/>
      <c r="CX282" s="881" t="n"/>
      <c r="CY282" s="881" t="n"/>
      <c r="CZ282" s="881" t="n"/>
      <c r="DA282" s="881" t="n"/>
      <c r="DB282" s="881" t="n"/>
      <c r="DC282" s="881" t="n"/>
      <c r="DD282" s="881" t="n"/>
      <c r="DE282" s="881" t="n"/>
      <c r="DF282" s="881" t="n"/>
      <c r="DG282" s="881" t="n"/>
      <c r="DH282" s="881" t="n"/>
      <c r="DI282" s="881" t="n"/>
      <c r="DJ282" s="881" t="n"/>
      <c r="DK282" s="881" t="n"/>
      <c r="DL282" s="881" t="n"/>
      <c r="DM282" s="881" t="n"/>
      <c r="DN282" s="882" t="n"/>
    </row>
    <row r="283" ht="13.5" customHeight="1" s="820">
      <c r="A283" s="361" t="n">
        <v>174</v>
      </c>
      <c r="B283" s="332" t="inlineStr">
        <is>
          <t>174.气缸间连通孔C Y=</t>
        </is>
      </c>
      <c r="C283" s="639" t="n">
        <v>1</v>
      </c>
      <c r="D283" s="639" t="inlineStr">
        <is>
          <t>Y</t>
        </is>
      </c>
      <c r="E283" s="639" t="inlineStr">
        <is>
          <t>端面</t>
        </is>
      </c>
      <c r="F283" s="878" t="n">
        <v>167.5</v>
      </c>
      <c r="G283" s="22" t="n">
        <v>1</v>
      </c>
      <c r="H283" s="411" t="n">
        <v>0.5</v>
      </c>
      <c r="I283" s="412" t="n">
        <v>-0.5</v>
      </c>
      <c r="J283" s="879" t="n">
        <v>168.5</v>
      </c>
      <c r="K283" s="320" t="n">
        <v>168.384</v>
      </c>
      <c r="L283" s="22">
        <f>IF(G283=0,"",IF(J$8=J$7,IF(F283&gt;0,IF(C283=1,G283-ROUND(J283-K283,2),G283-ROUND(K283-J283,2)),IF(C283=1,G283-ROUND(K283-J283,2),G283-ROUND(J283-K283,2))),IF(J$8&lt;&gt;J$7,IF(F283&gt;0,IF(C283=1,ROUND(K283-J283,2),ROUND(J283-K283,2)),IF(C283=1,ROUND(J283-K283,2),ROUND(K283-J283,2))))))</f>
        <v/>
      </c>
      <c r="M283" s="200">
        <f>IF(COUNTBLANK(F283)=1,"",IF(C283=0,ROUND(K283-J283,2),IF(C283=1,IF(F283&gt;0,ROUND(K283-J283,2),ROUND(J283-K283,2)),IF(C283=2,IF(F283&gt;0,ROUND(J283-K283,2),ROUND(K283-J283,2))))))</f>
        <v/>
      </c>
      <c r="N283" s="200" t="n">
        <v>-0.13</v>
      </c>
      <c r="O283" s="235">
        <f>IF(AND(H283&gt;=M283,M283&gt;=I283),"OK","NG")</f>
        <v/>
      </c>
      <c r="P283" s="151" t="n"/>
      <c r="Q283" s="145" t="n">
        <v>174</v>
      </c>
      <c r="R283" s="880">
        <f>IF(C283=0,F283,IF(F283&gt;0,IF(C283=1,F283+G283,F283-G283),IF(C283=1,F283-G283,F283+G283)))</f>
        <v/>
      </c>
      <c r="S283" s="320" t="n">
        <v>168.384</v>
      </c>
      <c r="T283" s="320" t="n">
        <v>168.368</v>
      </c>
      <c r="U283" s="881" t="n"/>
      <c r="V283" s="881" t="n"/>
      <c r="W283" s="881" t="n"/>
      <c r="X283" s="881" t="n"/>
      <c r="Y283" s="881" t="n"/>
      <c r="Z283" s="881" t="n"/>
      <c r="AA283" s="881" t="n"/>
      <c r="AB283" s="881" t="n"/>
      <c r="AC283" s="881" t="n"/>
      <c r="AD283" s="881" t="n"/>
      <c r="AE283" s="881" t="n"/>
      <c r="AF283" s="881" t="n"/>
      <c r="AG283" s="881" t="n"/>
      <c r="AH283" s="881" t="n"/>
      <c r="AI283" s="881" t="n"/>
      <c r="AJ283" s="881" t="n"/>
      <c r="AK283" s="881" t="n"/>
      <c r="AL283" s="881" t="n"/>
      <c r="AM283" s="881" t="n"/>
      <c r="AN283" s="881" t="n"/>
      <c r="AO283" s="881" t="n"/>
      <c r="AP283" s="881" t="n"/>
      <c r="AQ283" s="881" t="n"/>
      <c r="AR283" s="881" t="n"/>
      <c r="AS283" s="881" t="n"/>
      <c r="AT283" s="881" t="n"/>
      <c r="AU283" s="881" t="n"/>
      <c r="AV283" s="881" t="n"/>
      <c r="AW283" s="881" t="n"/>
      <c r="AX283" s="881" t="n"/>
      <c r="AY283" s="881" t="n"/>
      <c r="AZ283" s="881" t="n"/>
      <c r="BA283" s="881" t="n"/>
      <c r="BB283" s="881" t="n"/>
      <c r="BC283" s="881" t="n"/>
      <c r="BD283" s="881" t="n"/>
      <c r="BE283" s="881" t="n"/>
      <c r="BF283" s="881" t="n"/>
      <c r="BG283" s="881" t="n"/>
      <c r="BH283" s="881" t="n"/>
      <c r="BI283" s="881" t="n"/>
      <c r="BJ283" s="881" t="n"/>
      <c r="BK283" s="881" t="n"/>
      <c r="BL283" s="881" t="n"/>
      <c r="BM283" s="881" t="n"/>
      <c r="BN283" s="881" t="n"/>
      <c r="BO283" s="881" t="n"/>
      <c r="BP283" s="881" t="n"/>
      <c r="BQ283" s="881" t="n"/>
      <c r="BR283" s="881" t="n"/>
      <c r="BS283" s="881" t="n"/>
      <c r="BT283" s="881" t="n"/>
      <c r="BU283" s="881" t="n"/>
      <c r="BV283" s="881" t="n"/>
      <c r="BW283" s="881" t="n"/>
      <c r="BX283" s="881" t="n"/>
      <c r="BY283" s="881" t="n"/>
      <c r="BZ283" s="881" t="n"/>
      <c r="CA283" s="881" t="n"/>
      <c r="CB283" s="881" t="n"/>
      <c r="CC283" s="881" t="n"/>
      <c r="CD283" s="881" t="n"/>
      <c r="CE283" s="881" t="n"/>
      <c r="CF283" s="881" t="n"/>
      <c r="CG283" s="881" t="n"/>
      <c r="CH283" s="881" t="n"/>
      <c r="CI283" s="881" t="n"/>
      <c r="CJ283" s="881" t="n"/>
      <c r="CK283" s="881" t="n"/>
      <c r="CL283" s="881" t="n"/>
      <c r="CM283" s="881" t="n"/>
      <c r="CN283" s="881" t="n"/>
      <c r="CO283" s="881" t="n"/>
      <c r="CP283" s="881" t="n"/>
      <c r="CQ283" s="881" t="n"/>
      <c r="CR283" s="881" t="n"/>
      <c r="CS283" s="881" t="n"/>
      <c r="CT283" s="881" t="n"/>
      <c r="CU283" s="881" t="n"/>
      <c r="CV283" s="881" t="n"/>
      <c r="CW283" s="881" t="n"/>
      <c r="CX283" s="881" t="n"/>
      <c r="CY283" s="881" t="n"/>
      <c r="CZ283" s="881" t="n"/>
      <c r="DA283" s="881" t="n"/>
      <c r="DB283" s="881" t="n"/>
      <c r="DC283" s="881" t="n"/>
      <c r="DD283" s="881" t="n"/>
      <c r="DE283" s="881" t="n"/>
      <c r="DF283" s="881" t="n"/>
      <c r="DG283" s="881" t="n"/>
      <c r="DH283" s="881" t="n"/>
      <c r="DI283" s="881" t="n"/>
      <c r="DJ283" s="881" t="n"/>
      <c r="DK283" s="881" t="n"/>
      <c r="DL283" s="881" t="n"/>
      <c r="DM283" s="881" t="n"/>
      <c r="DN283" s="882" t="n"/>
    </row>
    <row r="284" ht="13.5" customHeight="1" s="820">
      <c r="A284" s="361" t="n">
        <v>176</v>
      </c>
      <c r="B284" s="332" t="inlineStr">
        <is>
          <t>176.油封罩装配面 Y=</t>
        </is>
      </c>
      <c r="C284" s="639" t="n">
        <v>1</v>
      </c>
      <c r="D284" s="639" t="inlineStr">
        <is>
          <t>Y</t>
        </is>
      </c>
      <c r="E284" s="639" t="inlineStr">
        <is>
          <t>端面</t>
        </is>
      </c>
      <c r="F284" s="878" t="n">
        <v>175</v>
      </c>
      <c r="G284" s="22" t="n">
        <v>1</v>
      </c>
      <c r="H284" s="411" t="n">
        <v>0.5</v>
      </c>
      <c r="I284" s="412" t="n">
        <v>-0.5</v>
      </c>
      <c r="J284" s="879" t="n">
        <v>176</v>
      </c>
      <c r="K284" s="320" t="n">
        <v>175.85</v>
      </c>
      <c r="L284" s="22">
        <f>IF(G284=0,"",IF(J$8=J$7,IF(F284&gt;0,IF(C284=1,G284-ROUND(J284-K284,2),G284-ROUND(K284-J284,2)),IF(C284=1,G284-ROUND(K284-J284,2),G284-ROUND(J284-K284,2))),IF(J$8&lt;&gt;J$7,IF(F284&gt;0,IF(C284=1,ROUND(K284-J284,2),ROUND(J284-K284,2)),IF(C284=1,ROUND(J284-K284,2),ROUND(K284-J284,2))))))</f>
        <v/>
      </c>
      <c r="M284" s="200">
        <f>IF(COUNTBLANK(F284)=1,"",IF(C284=0,ROUND(K284-J284,2),IF(C284=1,IF(F284&gt;0,ROUND(K284-J284,2),ROUND(J284-K284,2)),IF(C284=2,IF(F284&gt;0,ROUND(J284-K284,2),ROUND(K284-J284,2))))))</f>
        <v/>
      </c>
      <c r="N284" s="200" t="n">
        <v>-0.16</v>
      </c>
      <c r="O284" s="235">
        <f>IF(AND(H284&gt;=M284,M284&gt;=I284),"OK","NG")</f>
        <v/>
      </c>
      <c r="P284" s="151" t="n"/>
      <c r="Q284" s="145" t="n">
        <v>176</v>
      </c>
      <c r="R284" s="880">
        <f>IF(C284=0,F284,IF(F284&gt;0,IF(C284=1,F284+G284,F284-G284),IF(C284=1,F284-G284,F284+G284)))</f>
        <v/>
      </c>
      <c r="S284" s="320" t="n">
        <v>175.85</v>
      </c>
      <c r="T284" s="320" t="n">
        <v>175.844</v>
      </c>
      <c r="U284" s="881" t="n"/>
      <c r="V284" s="881" t="n"/>
      <c r="W284" s="881" t="n"/>
      <c r="X284" s="881" t="n"/>
      <c r="Y284" s="881" t="n"/>
      <c r="Z284" s="881" t="n"/>
      <c r="AA284" s="881" t="n"/>
      <c r="AB284" s="881" t="n"/>
      <c r="AC284" s="881" t="n"/>
      <c r="AD284" s="881" t="n"/>
      <c r="AE284" s="881" t="n"/>
      <c r="AF284" s="881" t="n"/>
      <c r="AG284" s="881" t="n"/>
      <c r="AH284" s="881" t="n"/>
      <c r="AI284" s="881" t="n"/>
      <c r="AJ284" s="881" t="n"/>
      <c r="AK284" s="881" t="n"/>
      <c r="AL284" s="881" t="n"/>
      <c r="AM284" s="881" t="n"/>
      <c r="AN284" s="881" t="n"/>
      <c r="AO284" s="881" t="n"/>
      <c r="AP284" s="881" t="n"/>
      <c r="AQ284" s="881" t="n"/>
      <c r="AR284" s="881" t="n"/>
      <c r="AS284" s="881" t="n"/>
      <c r="AT284" s="881" t="n"/>
      <c r="AU284" s="881" t="n"/>
      <c r="AV284" s="881" t="n"/>
      <c r="AW284" s="881" t="n"/>
      <c r="AX284" s="881" t="n"/>
      <c r="AY284" s="881" t="n"/>
      <c r="AZ284" s="881" t="n"/>
      <c r="BA284" s="881" t="n"/>
      <c r="BB284" s="881" t="n"/>
      <c r="BC284" s="881" t="n"/>
      <c r="BD284" s="881" t="n"/>
      <c r="BE284" s="881" t="n"/>
      <c r="BF284" s="881" t="n"/>
      <c r="BG284" s="881" t="n"/>
      <c r="BH284" s="881" t="n"/>
      <c r="BI284" s="881" t="n"/>
      <c r="BJ284" s="881" t="n"/>
      <c r="BK284" s="881" t="n"/>
      <c r="BL284" s="881" t="n"/>
      <c r="BM284" s="881" t="n"/>
      <c r="BN284" s="881" t="n"/>
      <c r="BO284" s="881" t="n"/>
      <c r="BP284" s="881" t="n"/>
      <c r="BQ284" s="881" t="n"/>
      <c r="BR284" s="881" t="n"/>
      <c r="BS284" s="881" t="n"/>
      <c r="BT284" s="881" t="n"/>
      <c r="BU284" s="881" t="n"/>
      <c r="BV284" s="881" t="n"/>
      <c r="BW284" s="881" t="n"/>
      <c r="BX284" s="881" t="n"/>
      <c r="BY284" s="881" t="n"/>
      <c r="BZ284" s="881" t="n"/>
      <c r="CA284" s="881" t="n"/>
      <c r="CB284" s="881" t="n"/>
      <c r="CC284" s="881" t="n"/>
      <c r="CD284" s="881" t="n"/>
      <c r="CE284" s="881" t="n"/>
      <c r="CF284" s="881" t="n"/>
      <c r="CG284" s="881" t="n"/>
      <c r="CH284" s="881" t="n"/>
      <c r="CI284" s="881" t="n"/>
      <c r="CJ284" s="881" t="n"/>
      <c r="CK284" s="881" t="n"/>
      <c r="CL284" s="881" t="n"/>
      <c r="CM284" s="881" t="n"/>
      <c r="CN284" s="881" t="n"/>
      <c r="CO284" s="881" t="n"/>
      <c r="CP284" s="881" t="n"/>
      <c r="CQ284" s="881" t="n"/>
      <c r="CR284" s="881" t="n"/>
      <c r="CS284" s="881" t="n"/>
      <c r="CT284" s="881" t="n"/>
      <c r="CU284" s="881" t="n"/>
      <c r="CV284" s="881" t="n"/>
      <c r="CW284" s="881" t="n"/>
      <c r="CX284" s="881" t="n"/>
      <c r="CY284" s="881" t="n"/>
      <c r="CZ284" s="881" t="n"/>
      <c r="DA284" s="881" t="n"/>
      <c r="DB284" s="881" t="n"/>
      <c r="DC284" s="881" t="n"/>
      <c r="DD284" s="881" t="n"/>
      <c r="DE284" s="881" t="n"/>
      <c r="DF284" s="881" t="n"/>
      <c r="DG284" s="881" t="n"/>
      <c r="DH284" s="881" t="n"/>
      <c r="DI284" s="881" t="n"/>
      <c r="DJ284" s="881" t="n"/>
      <c r="DK284" s="881" t="n"/>
      <c r="DL284" s="881" t="n"/>
      <c r="DM284" s="881" t="n"/>
      <c r="DN284" s="882" t="n"/>
    </row>
    <row r="285" ht="13.5" customHeight="1" s="820">
      <c r="A285" s="361" t="n">
        <v>177</v>
      </c>
      <c r="B285" s="332" t="inlineStr">
        <is>
          <t>177.油封罩装配面 Y=</t>
        </is>
      </c>
      <c r="C285" s="639" t="n">
        <v>1</v>
      </c>
      <c r="D285" s="639" t="inlineStr">
        <is>
          <t>Y</t>
        </is>
      </c>
      <c r="E285" s="639" t="inlineStr">
        <is>
          <t>端面</t>
        </is>
      </c>
      <c r="F285" s="878" t="n">
        <v>175</v>
      </c>
      <c r="G285" s="22" t="n">
        <v>1</v>
      </c>
      <c r="H285" s="411" t="n">
        <v>0.5</v>
      </c>
      <c r="I285" s="412" t="n">
        <v>-0.5</v>
      </c>
      <c r="J285" s="879" t="n">
        <v>176</v>
      </c>
      <c r="K285" s="320" t="n">
        <v>175.89</v>
      </c>
      <c r="L285" s="22">
        <f>IF(G285=0,"",IF(J$8=J$7,IF(F285&gt;0,IF(C285=1,G285-ROUND(J285-K285,2),G285-ROUND(K285-J285,2)),IF(C285=1,G285-ROUND(K285-J285,2),G285-ROUND(J285-K285,2))),IF(J$8&lt;&gt;J$7,IF(F285&gt;0,IF(C285=1,ROUND(K285-J285,2),ROUND(J285-K285,2)),IF(C285=1,ROUND(J285-K285,2),ROUND(K285-J285,2))))))</f>
        <v/>
      </c>
      <c r="M285" s="200">
        <f>IF(COUNTBLANK(F285)=1,"",IF(C285=0,ROUND(K285-J285,2),IF(C285=1,IF(F285&gt;0,ROUND(K285-J285,2),ROUND(J285-K285,2)),IF(C285=2,IF(F285&gt;0,ROUND(J285-K285,2),ROUND(K285-J285,2))))))</f>
        <v/>
      </c>
      <c r="N285" s="200" t="n">
        <v>-0.13</v>
      </c>
      <c r="O285" s="235">
        <f>IF(AND(H285&gt;=M285,M285&gt;=I285),"OK","NG")</f>
        <v/>
      </c>
      <c r="P285" s="151" t="n"/>
      <c r="Q285" s="145" t="n">
        <v>177</v>
      </c>
      <c r="R285" s="880">
        <f>IF(C285=0,F285,IF(F285&gt;0,IF(C285=1,F285+G285,F285-G285),IF(C285=1,F285-G285,F285+G285)))</f>
        <v/>
      </c>
      <c r="S285" s="320" t="n">
        <v>175.89</v>
      </c>
      <c r="T285" s="320" t="n">
        <v>175.875</v>
      </c>
      <c r="U285" s="881" t="n"/>
      <c r="V285" s="881" t="n"/>
      <c r="W285" s="881" t="n"/>
      <c r="X285" s="881" t="n"/>
      <c r="Y285" s="881" t="n"/>
      <c r="Z285" s="881" t="n"/>
      <c r="AA285" s="881" t="n"/>
      <c r="AB285" s="881" t="n"/>
      <c r="AC285" s="881" t="n"/>
      <c r="AD285" s="881" t="n"/>
      <c r="AE285" s="881" t="n"/>
      <c r="AF285" s="881" t="n"/>
      <c r="AG285" s="881" t="n"/>
      <c r="AH285" s="881" t="n"/>
      <c r="AI285" s="881" t="n"/>
      <c r="AJ285" s="881" t="n"/>
      <c r="AK285" s="881" t="n"/>
      <c r="AL285" s="881" t="n"/>
      <c r="AM285" s="881" t="n"/>
      <c r="AN285" s="881" t="n"/>
      <c r="AO285" s="881" t="n"/>
      <c r="AP285" s="881" t="n"/>
      <c r="AQ285" s="881" t="n"/>
      <c r="AR285" s="881" t="n"/>
      <c r="AS285" s="881" t="n"/>
      <c r="AT285" s="881" t="n"/>
      <c r="AU285" s="881" t="n"/>
      <c r="AV285" s="881" t="n"/>
      <c r="AW285" s="881" t="n"/>
      <c r="AX285" s="881" t="n"/>
      <c r="AY285" s="881" t="n"/>
      <c r="AZ285" s="881" t="n"/>
      <c r="BA285" s="881" t="n"/>
      <c r="BB285" s="881" t="n"/>
      <c r="BC285" s="881" t="n"/>
      <c r="BD285" s="881" t="n"/>
      <c r="BE285" s="881" t="n"/>
      <c r="BF285" s="881" t="n"/>
      <c r="BG285" s="881" t="n"/>
      <c r="BH285" s="881" t="n"/>
      <c r="BI285" s="881" t="n"/>
      <c r="BJ285" s="881" t="n"/>
      <c r="BK285" s="881" t="n"/>
      <c r="BL285" s="881" t="n"/>
      <c r="BM285" s="881" t="n"/>
      <c r="BN285" s="881" t="n"/>
      <c r="BO285" s="881" t="n"/>
      <c r="BP285" s="881" t="n"/>
      <c r="BQ285" s="881" t="n"/>
      <c r="BR285" s="881" t="n"/>
      <c r="BS285" s="881" t="n"/>
      <c r="BT285" s="881" t="n"/>
      <c r="BU285" s="881" t="n"/>
      <c r="BV285" s="881" t="n"/>
      <c r="BW285" s="881" t="n"/>
      <c r="BX285" s="881" t="n"/>
      <c r="BY285" s="881" t="n"/>
      <c r="BZ285" s="881" t="n"/>
      <c r="CA285" s="881" t="n"/>
      <c r="CB285" s="881" t="n"/>
      <c r="CC285" s="881" t="n"/>
      <c r="CD285" s="881" t="n"/>
      <c r="CE285" s="881" t="n"/>
      <c r="CF285" s="881" t="n"/>
      <c r="CG285" s="881" t="n"/>
      <c r="CH285" s="881" t="n"/>
      <c r="CI285" s="881" t="n"/>
      <c r="CJ285" s="881" t="n"/>
      <c r="CK285" s="881" t="n"/>
      <c r="CL285" s="881" t="n"/>
      <c r="CM285" s="881" t="n"/>
      <c r="CN285" s="881" t="n"/>
      <c r="CO285" s="881" t="n"/>
      <c r="CP285" s="881" t="n"/>
      <c r="CQ285" s="881" t="n"/>
      <c r="CR285" s="881" t="n"/>
      <c r="CS285" s="881" t="n"/>
      <c r="CT285" s="881" t="n"/>
      <c r="CU285" s="881" t="n"/>
      <c r="CV285" s="881" t="n"/>
      <c r="CW285" s="881" t="n"/>
      <c r="CX285" s="881" t="n"/>
      <c r="CY285" s="881" t="n"/>
      <c r="CZ285" s="881" t="n"/>
      <c r="DA285" s="881" t="n"/>
      <c r="DB285" s="881" t="n"/>
      <c r="DC285" s="881" t="n"/>
      <c r="DD285" s="881" t="n"/>
      <c r="DE285" s="881" t="n"/>
      <c r="DF285" s="881" t="n"/>
      <c r="DG285" s="881" t="n"/>
      <c r="DH285" s="881" t="n"/>
      <c r="DI285" s="881" t="n"/>
      <c r="DJ285" s="881" t="n"/>
      <c r="DK285" s="881" t="n"/>
      <c r="DL285" s="881" t="n"/>
      <c r="DM285" s="881" t="n"/>
      <c r="DN285" s="882" t="n"/>
    </row>
    <row r="286" ht="13.5" customHeight="1" s="820">
      <c r="A286" s="361" t="n">
        <v>178</v>
      </c>
      <c r="B286" s="332" t="inlineStr">
        <is>
          <t>178.油封罩装配面 Y=</t>
        </is>
      </c>
      <c r="C286" s="639" t="n">
        <v>1</v>
      </c>
      <c r="D286" s="639" t="inlineStr">
        <is>
          <t>Y</t>
        </is>
      </c>
      <c r="E286" s="639" t="inlineStr">
        <is>
          <t>端面</t>
        </is>
      </c>
      <c r="F286" s="878" t="n">
        <v>175</v>
      </c>
      <c r="G286" s="22" t="n">
        <v>1</v>
      </c>
      <c r="H286" s="411" t="n">
        <v>0.5</v>
      </c>
      <c r="I286" s="412" t="n">
        <v>-0.5</v>
      </c>
      <c r="J286" s="879" t="n">
        <v>176</v>
      </c>
      <c r="K286" s="320" t="n">
        <v>175.752</v>
      </c>
      <c r="L286" s="22">
        <f>IF(G286=0,"",IF(J$8=J$7,IF(F286&gt;0,IF(C286=1,G286-ROUND(J286-K286,2),G286-ROUND(K286-J286,2)),IF(C286=1,G286-ROUND(K286-J286,2),G286-ROUND(J286-K286,2))),IF(J$8&lt;&gt;J$7,IF(F286&gt;0,IF(C286=1,ROUND(K286-J286,2),ROUND(J286-K286,2)),IF(C286=1,ROUND(J286-K286,2),ROUND(K286-J286,2))))))</f>
        <v/>
      </c>
      <c r="M286" s="200">
        <f>IF(COUNTBLANK(F286)=1,"",IF(C286=0,ROUND(K286-J286,2),IF(C286=1,IF(F286&gt;0,ROUND(K286-J286,2),ROUND(J286-K286,2)),IF(C286=2,IF(F286&gt;0,ROUND(J286-K286,2),ROUND(K286-J286,2))))))</f>
        <v/>
      </c>
      <c r="N286" s="200" t="n">
        <v>-0.26</v>
      </c>
      <c r="O286" s="235">
        <f>IF(AND(H286&gt;=M286,M286&gt;=I286),"OK","NG")</f>
        <v/>
      </c>
      <c r="P286" s="151" t="n"/>
      <c r="Q286" s="145" t="n">
        <v>178</v>
      </c>
      <c r="R286" s="880">
        <f>IF(C286=0,F286,IF(F286&gt;0,IF(C286=1,F286+G286,F286-G286),IF(C286=1,F286-G286,F286+G286)))</f>
        <v/>
      </c>
      <c r="S286" s="320" t="n">
        <v>175.752</v>
      </c>
      <c r="T286" s="320" t="n">
        <v>175.741</v>
      </c>
      <c r="U286" s="881" t="n"/>
      <c r="V286" s="881" t="n"/>
      <c r="W286" s="881" t="n"/>
      <c r="X286" s="881" t="n"/>
      <c r="Y286" s="881" t="n"/>
      <c r="Z286" s="881" t="n"/>
      <c r="AA286" s="881" t="n"/>
      <c r="AB286" s="881" t="n"/>
      <c r="AC286" s="881" t="n"/>
      <c r="AD286" s="881" t="n"/>
      <c r="AE286" s="881" t="n"/>
      <c r="AF286" s="881" t="n"/>
      <c r="AG286" s="881" t="n"/>
      <c r="AH286" s="881" t="n"/>
      <c r="AI286" s="881" t="n"/>
      <c r="AJ286" s="881" t="n"/>
      <c r="AK286" s="881" t="n"/>
      <c r="AL286" s="881" t="n"/>
      <c r="AM286" s="881" t="n"/>
      <c r="AN286" s="881" t="n"/>
      <c r="AO286" s="881" t="n"/>
      <c r="AP286" s="881" t="n"/>
      <c r="AQ286" s="881" t="n"/>
      <c r="AR286" s="881" t="n"/>
      <c r="AS286" s="881" t="n"/>
      <c r="AT286" s="881" t="n"/>
      <c r="AU286" s="881" t="n"/>
      <c r="AV286" s="881" t="n"/>
      <c r="AW286" s="881" t="n"/>
      <c r="AX286" s="881" t="n"/>
      <c r="AY286" s="881" t="n"/>
      <c r="AZ286" s="881" t="n"/>
      <c r="BA286" s="881" t="n"/>
      <c r="BB286" s="881" t="n"/>
      <c r="BC286" s="881" t="n"/>
      <c r="BD286" s="881" t="n"/>
      <c r="BE286" s="881" t="n"/>
      <c r="BF286" s="881" t="n"/>
      <c r="BG286" s="881" t="n"/>
      <c r="BH286" s="881" t="n"/>
      <c r="BI286" s="881" t="n"/>
      <c r="BJ286" s="881" t="n"/>
      <c r="BK286" s="881" t="n"/>
      <c r="BL286" s="881" t="n"/>
      <c r="BM286" s="881" t="n"/>
      <c r="BN286" s="881" t="n"/>
      <c r="BO286" s="881" t="n"/>
      <c r="BP286" s="881" t="n"/>
      <c r="BQ286" s="881" t="n"/>
      <c r="BR286" s="881" t="n"/>
      <c r="BS286" s="881" t="n"/>
      <c r="BT286" s="881" t="n"/>
      <c r="BU286" s="881" t="n"/>
      <c r="BV286" s="881" t="n"/>
      <c r="BW286" s="881" t="n"/>
      <c r="BX286" s="881" t="n"/>
      <c r="BY286" s="881" t="n"/>
      <c r="BZ286" s="881" t="n"/>
      <c r="CA286" s="881" t="n"/>
      <c r="CB286" s="881" t="n"/>
      <c r="CC286" s="881" t="n"/>
      <c r="CD286" s="881" t="n"/>
      <c r="CE286" s="881" t="n"/>
      <c r="CF286" s="881" t="n"/>
      <c r="CG286" s="881" t="n"/>
      <c r="CH286" s="881" t="n"/>
      <c r="CI286" s="881" t="n"/>
      <c r="CJ286" s="881" t="n"/>
      <c r="CK286" s="881" t="n"/>
      <c r="CL286" s="881" t="n"/>
      <c r="CM286" s="881" t="n"/>
      <c r="CN286" s="881" t="n"/>
      <c r="CO286" s="881" t="n"/>
      <c r="CP286" s="881" t="n"/>
      <c r="CQ286" s="881" t="n"/>
      <c r="CR286" s="881" t="n"/>
      <c r="CS286" s="881" t="n"/>
      <c r="CT286" s="881" t="n"/>
      <c r="CU286" s="881" t="n"/>
      <c r="CV286" s="881" t="n"/>
      <c r="CW286" s="881" t="n"/>
      <c r="CX286" s="881" t="n"/>
      <c r="CY286" s="881" t="n"/>
      <c r="CZ286" s="881" t="n"/>
      <c r="DA286" s="881" t="n"/>
      <c r="DB286" s="881" t="n"/>
      <c r="DC286" s="881" t="n"/>
      <c r="DD286" s="881" t="n"/>
      <c r="DE286" s="881" t="n"/>
      <c r="DF286" s="881" t="n"/>
      <c r="DG286" s="881" t="n"/>
      <c r="DH286" s="881" t="n"/>
      <c r="DI286" s="881" t="n"/>
      <c r="DJ286" s="881" t="n"/>
      <c r="DK286" s="881" t="n"/>
      <c r="DL286" s="881" t="n"/>
      <c r="DM286" s="881" t="n"/>
      <c r="DN286" s="882" t="n"/>
    </row>
    <row r="287" ht="13.5" customHeight="1" s="820">
      <c r="A287" s="361" t="n">
        <v>180</v>
      </c>
      <c r="B287" s="332" t="inlineStr">
        <is>
          <t>180.油封罩装配面 Y=</t>
        </is>
      </c>
      <c r="C287" s="639" t="n">
        <v>1</v>
      </c>
      <c r="D287" s="639" t="inlineStr">
        <is>
          <t>Y</t>
        </is>
      </c>
      <c r="E287" s="639" t="inlineStr">
        <is>
          <t>端面</t>
        </is>
      </c>
      <c r="F287" s="878" t="n">
        <v>175</v>
      </c>
      <c r="G287" s="22" t="n">
        <v>1</v>
      </c>
      <c r="H287" s="411" t="n">
        <v>0.5</v>
      </c>
      <c r="I287" s="412" t="n">
        <v>-0.5</v>
      </c>
      <c r="J287" s="879" t="n">
        <v>176</v>
      </c>
      <c r="K287" s="320" t="n">
        <v>175.695</v>
      </c>
      <c r="L287" s="22">
        <f>IF(G287=0,"",IF(J$8=J$7,IF(F287&gt;0,IF(C287=1,G287-ROUND(J287-K287,2),G287-ROUND(K287-J287,2)),IF(C287=1,G287-ROUND(K287-J287,2),G287-ROUND(J287-K287,2))),IF(J$8&lt;&gt;J$7,IF(F287&gt;0,IF(C287=1,ROUND(K287-J287,2),ROUND(J287-K287,2)),IF(C287=1,ROUND(J287-K287,2),ROUND(K287-J287,2))))))</f>
        <v/>
      </c>
      <c r="M287" s="200">
        <f>IF(COUNTBLANK(F287)=1,"",IF(C287=0,ROUND(K287-J287,2),IF(C287=1,IF(F287&gt;0,ROUND(K287-J287,2),ROUND(J287-K287,2)),IF(C287=2,IF(F287&gt;0,ROUND(J287-K287,2),ROUND(K287-J287,2))))))</f>
        <v/>
      </c>
      <c r="N287" s="200" t="n">
        <v>-0.33</v>
      </c>
      <c r="O287" s="235">
        <f>IF(AND(H287&gt;=M287,M287&gt;=I287),"OK","NG")</f>
        <v/>
      </c>
      <c r="P287" s="151" t="n"/>
      <c r="Q287" s="145" t="n">
        <v>180</v>
      </c>
      <c r="R287" s="880">
        <f>IF(C287=0,F287,IF(F287&gt;0,IF(C287=1,F287+G287,F287-G287),IF(C287=1,F287-G287,F287+G287)))</f>
        <v/>
      </c>
      <c r="S287" s="320" t="n">
        <v>175.695</v>
      </c>
      <c r="T287" s="320" t="n">
        <v>175.67</v>
      </c>
      <c r="U287" s="881" t="n"/>
      <c r="V287" s="881" t="n"/>
      <c r="W287" s="881" t="n"/>
      <c r="X287" s="881" t="n"/>
      <c r="Y287" s="881" t="n"/>
      <c r="Z287" s="881" t="n"/>
      <c r="AA287" s="881" t="n"/>
      <c r="AB287" s="881" t="n"/>
      <c r="AC287" s="881" t="n"/>
      <c r="AD287" s="881" t="n"/>
      <c r="AE287" s="881" t="n"/>
      <c r="AF287" s="881" t="n"/>
      <c r="AG287" s="881" t="n"/>
      <c r="AH287" s="881" t="n"/>
      <c r="AI287" s="881" t="n"/>
      <c r="AJ287" s="881" t="n"/>
      <c r="AK287" s="881" t="n"/>
      <c r="AL287" s="881" t="n"/>
      <c r="AM287" s="881" t="n"/>
      <c r="AN287" s="881" t="n"/>
      <c r="AO287" s="881" t="n"/>
      <c r="AP287" s="881" t="n"/>
      <c r="AQ287" s="881" t="n"/>
      <c r="AR287" s="881" t="n"/>
      <c r="AS287" s="881" t="n"/>
      <c r="AT287" s="881" t="n"/>
      <c r="AU287" s="881" t="n"/>
      <c r="AV287" s="881" t="n"/>
      <c r="AW287" s="881" t="n"/>
      <c r="AX287" s="881" t="n"/>
      <c r="AY287" s="881" t="n"/>
      <c r="AZ287" s="881" t="n"/>
      <c r="BA287" s="881" t="n"/>
      <c r="BB287" s="881" t="n"/>
      <c r="BC287" s="881" t="n"/>
      <c r="BD287" s="881" t="n"/>
      <c r="BE287" s="881" t="n"/>
      <c r="BF287" s="881" t="n"/>
      <c r="BG287" s="881" t="n"/>
      <c r="BH287" s="881" t="n"/>
      <c r="BI287" s="881" t="n"/>
      <c r="BJ287" s="881" t="n"/>
      <c r="BK287" s="881" t="n"/>
      <c r="BL287" s="881" t="n"/>
      <c r="BM287" s="881" t="n"/>
      <c r="BN287" s="881" t="n"/>
      <c r="BO287" s="881" t="n"/>
      <c r="BP287" s="881" t="n"/>
      <c r="BQ287" s="881" t="n"/>
      <c r="BR287" s="881" t="n"/>
      <c r="BS287" s="881" t="n"/>
      <c r="BT287" s="881" t="n"/>
      <c r="BU287" s="881" t="n"/>
      <c r="BV287" s="881" t="n"/>
      <c r="BW287" s="881" t="n"/>
      <c r="BX287" s="881" t="n"/>
      <c r="BY287" s="881" t="n"/>
      <c r="BZ287" s="881" t="n"/>
      <c r="CA287" s="881" t="n"/>
      <c r="CB287" s="881" t="n"/>
      <c r="CC287" s="881" t="n"/>
      <c r="CD287" s="881" t="n"/>
      <c r="CE287" s="881" t="n"/>
      <c r="CF287" s="881" t="n"/>
      <c r="CG287" s="881" t="n"/>
      <c r="CH287" s="881" t="n"/>
      <c r="CI287" s="881" t="n"/>
      <c r="CJ287" s="881" t="n"/>
      <c r="CK287" s="881" t="n"/>
      <c r="CL287" s="881" t="n"/>
      <c r="CM287" s="881" t="n"/>
      <c r="CN287" s="881" t="n"/>
      <c r="CO287" s="881" t="n"/>
      <c r="CP287" s="881" t="n"/>
      <c r="CQ287" s="881" t="n"/>
      <c r="CR287" s="881" t="n"/>
      <c r="CS287" s="881" t="n"/>
      <c r="CT287" s="881" t="n"/>
      <c r="CU287" s="881" t="n"/>
      <c r="CV287" s="881" t="n"/>
      <c r="CW287" s="881" t="n"/>
      <c r="CX287" s="881" t="n"/>
      <c r="CY287" s="881" t="n"/>
      <c r="CZ287" s="881" t="n"/>
      <c r="DA287" s="881" t="n"/>
      <c r="DB287" s="881" t="n"/>
      <c r="DC287" s="881" t="n"/>
      <c r="DD287" s="881" t="n"/>
      <c r="DE287" s="881" t="n"/>
      <c r="DF287" s="881" t="n"/>
      <c r="DG287" s="881" t="n"/>
      <c r="DH287" s="881" t="n"/>
      <c r="DI287" s="881" t="n"/>
      <c r="DJ287" s="881" t="n"/>
      <c r="DK287" s="881" t="n"/>
      <c r="DL287" s="881" t="n"/>
      <c r="DM287" s="881" t="n"/>
      <c r="DN287" s="882" t="n"/>
    </row>
    <row r="288" ht="13.5" customHeight="1" s="820">
      <c r="A288" s="361" t="n">
        <v>181</v>
      </c>
      <c r="B288" s="332" t="inlineStr">
        <is>
          <t>181.油封罩装配面 Y=</t>
        </is>
      </c>
      <c r="C288" s="639" t="n">
        <v>1</v>
      </c>
      <c r="D288" s="639" t="inlineStr">
        <is>
          <t>Y</t>
        </is>
      </c>
      <c r="E288" s="639" t="inlineStr">
        <is>
          <t>端面</t>
        </is>
      </c>
      <c r="F288" s="878" t="n">
        <v>175</v>
      </c>
      <c r="G288" s="22" t="n">
        <v>1</v>
      </c>
      <c r="H288" s="411" t="n">
        <v>0.5</v>
      </c>
      <c r="I288" s="412" t="n">
        <v>-0.5</v>
      </c>
      <c r="J288" s="879" t="n">
        <v>176</v>
      </c>
      <c r="K288" s="320" t="n">
        <v>175.72</v>
      </c>
      <c r="L288" s="22">
        <f>IF(G288=0,"",IF(J$8=J$7,IF(F288&gt;0,IF(C288=1,G288-ROUND(J288-K288,2),G288-ROUND(K288-J288,2)),IF(C288=1,G288-ROUND(K288-J288,2),G288-ROUND(J288-K288,2))),IF(J$8&lt;&gt;J$7,IF(F288&gt;0,IF(C288=1,ROUND(K288-J288,2),ROUND(J288-K288,2)),IF(C288=1,ROUND(J288-K288,2),ROUND(K288-J288,2))))))</f>
        <v/>
      </c>
      <c r="M288" s="200">
        <f>IF(COUNTBLANK(F288)=1,"",IF(C288=0,ROUND(K288-J288,2),IF(C288=1,IF(F288&gt;0,ROUND(K288-J288,2),ROUND(J288-K288,2)),IF(C288=2,IF(F288&gt;0,ROUND(J288-K288,2),ROUND(K288-J288,2))))))</f>
        <v/>
      </c>
      <c r="N288" s="200" t="n">
        <v>-0.19</v>
      </c>
      <c r="O288" s="235">
        <f>IF(AND(H288&gt;=M288,M288&gt;=I288),"OK","NG")</f>
        <v/>
      </c>
      <c r="P288" s="151" t="n"/>
      <c r="Q288" s="145" t="n">
        <v>181</v>
      </c>
      <c r="R288" s="880">
        <f>IF(C288=0,F288,IF(F288&gt;0,IF(C288=1,F288+G288,F288-G288),IF(C288=1,F288-G288,F288+G288)))</f>
        <v/>
      </c>
      <c r="S288" s="320" t="n">
        <v>175.72</v>
      </c>
      <c r="T288" s="320" t="n">
        <v>175.805</v>
      </c>
      <c r="U288" s="881" t="n"/>
      <c r="V288" s="881" t="n"/>
      <c r="W288" s="881" t="n"/>
      <c r="X288" s="881" t="n"/>
      <c r="Y288" s="881" t="n"/>
      <c r="Z288" s="881" t="n"/>
      <c r="AA288" s="881" t="n"/>
      <c r="AB288" s="881" t="n"/>
      <c r="AC288" s="881" t="n"/>
      <c r="AD288" s="881" t="n"/>
      <c r="AE288" s="881" t="n"/>
      <c r="AF288" s="881" t="n"/>
      <c r="AG288" s="881" t="n"/>
      <c r="AH288" s="881" t="n"/>
      <c r="AI288" s="881" t="n"/>
      <c r="AJ288" s="881" t="n"/>
      <c r="AK288" s="881" t="n"/>
      <c r="AL288" s="881" t="n"/>
      <c r="AM288" s="881" t="n"/>
      <c r="AN288" s="881" t="n"/>
      <c r="AO288" s="881" t="n"/>
      <c r="AP288" s="881" t="n"/>
      <c r="AQ288" s="881" t="n"/>
      <c r="AR288" s="881" t="n"/>
      <c r="AS288" s="881" t="n"/>
      <c r="AT288" s="881" t="n"/>
      <c r="AU288" s="881" t="n"/>
      <c r="AV288" s="881" t="n"/>
      <c r="AW288" s="881" t="n"/>
      <c r="AX288" s="881" t="n"/>
      <c r="AY288" s="881" t="n"/>
      <c r="AZ288" s="881" t="n"/>
      <c r="BA288" s="881" t="n"/>
      <c r="BB288" s="881" t="n"/>
      <c r="BC288" s="881" t="n"/>
      <c r="BD288" s="881" t="n"/>
      <c r="BE288" s="881" t="n"/>
      <c r="BF288" s="881" t="n"/>
      <c r="BG288" s="881" t="n"/>
      <c r="BH288" s="881" t="n"/>
      <c r="BI288" s="881" t="n"/>
      <c r="BJ288" s="881" t="n"/>
      <c r="BK288" s="881" t="n"/>
      <c r="BL288" s="881" t="n"/>
      <c r="BM288" s="881" t="n"/>
      <c r="BN288" s="881" t="n"/>
      <c r="BO288" s="881" t="n"/>
      <c r="BP288" s="881" t="n"/>
      <c r="BQ288" s="881" t="n"/>
      <c r="BR288" s="881" t="n"/>
      <c r="BS288" s="881" t="n"/>
      <c r="BT288" s="881" t="n"/>
      <c r="BU288" s="881" t="n"/>
      <c r="BV288" s="881" t="n"/>
      <c r="BW288" s="881" t="n"/>
      <c r="BX288" s="881" t="n"/>
      <c r="BY288" s="881" t="n"/>
      <c r="BZ288" s="881" t="n"/>
      <c r="CA288" s="881" t="n"/>
      <c r="CB288" s="881" t="n"/>
      <c r="CC288" s="881" t="n"/>
      <c r="CD288" s="881" t="n"/>
      <c r="CE288" s="881" t="n"/>
      <c r="CF288" s="881" t="n"/>
      <c r="CG288" s="881" t="n"/>
      <c r="CH288" s="881" t="n"/>
      <c r="CI288" s="881" t="n"/>
      <c r="CJ288" s="881" t="n"/>
      <c r="CK288" s="881" t="n"/>
      <c r="CL288" s="881" t="n"/>
      <c r="CM288" s="881" t="n"/>
      <c r="CN288" s="881" t="n"/>
      <c r="CO288" s="881" t="n"/>
      <c r="CP288" s="881" t="n"/>
      <c r="CQ288" s="881" t="n"/>
      <c r="CR288" s="881" t="n"/>
      <c r="CS288" s="881" t="n"/>
      <c r="CT288" s="881" t="n"/>
      <c r="CU288" s="881" t="n"/>
      <c r="CV288" s="881" t="n"/>
      <c r="CW288" s="881" t="n"/>
      <c r="CX288" s="881" t="n"/>
      <c r="CY288" s="881" t="n"/>
      <c r="CZ288" s="881" t="n"/>
      <c r="DA288" s="881" t="n"/>
      <c r="DB288" s="881" t="n"/>
      <c r="DC288" s="881" t="n"/>
      <c r="DD288" s="881" t="n"/>
      <c r="DE288" s="881" t="n"/>
      <c r="DF288" s="881" t="n"/>
      <c r="DG288" s="881" t="n"/>
      <c r="DH288" s="881" t="n"/>
      <c r="DI288" s="881" t="n"/>
      <c r="DJ288" s="881" t="n"/>
      <c r="DK288" s="881" t="n"/>
      <c r="DL288" s="881" t="n"/>
      <c r="DM288" s="881" t="n"/>
      <c r="DN288" s="882" t="n"/>
    </row>
    <row r="289" ht="13.5" customHeight="1" s="820">
      <c r="A289" s="361" t="n">
        <v>182</v>
      </c>
      <c r="B289" s="332" t="inlineStr">
        <is>
          <t>182.油封罩装配面 Y=</t>
        </is>
      </c>
      <c r="C289" s="639" t="n">
        <v>1</v>
      </c>
      <c r="D289" s="639" t="inlineStr">
        <is>
          <t>Y</t>
        </is>
      </c>
      <c r="E289" s="639" t="inlineStr">
        <is>
          <t>端面</t>
        </is>
      </c>
      <c r="F289" s="878" t="n">
        <v>175</v>
      </c>
      <c r="G289" s="22" t="n">
        <v>1</v>
      </c>
      <c r="H289" s="411" t="n">
        <v>0.5</v>
      </c>
      <c r="I289" s="412" t="n">
        <v>-0.5</v>
      </c>
      <c r="J289" s="879" t="n">
        <v>176</v>
      </c>
      <c r="K289" s="320" t="n">
        <v>175.849</v>
      </c>
      <c r="L289" s="22">
        <f>IF(G289=0,"",IF(J$8=J$7,IF(F289&gt;0,IF(C289=1,G289-ROUND(J289-K289,2),G289-ROUND(K289-J289,2)),IF(C289=1,G289-ROUND(K289-J289,2),G289-ROUND(J289-K289,2))),IF(J$8&lt;&gt;J$7,IF(F289&gt;0,IF(C289=1,ROUND(K289-J289,2),ROUND(J289-K289,2)),IF(C289=1,ROUND(J289-K289,2),ROUND(K289-J289,2))))))</f>
        <v/>
      </c>
      <c r="M289" s="200">
        <f>IF(COUNTBLANK(F289)=1,"",IF(C289=0,ROUND(K289-J289,2),IF(C289=1,IF(F289&gt;0,ROUND(K289-J289,2),ROUND(J289-K289,2)),IF(C289=2,IF(F289&gt;0,ROUND(J289-K289,2),ROUND(K289-J289,2))))))</f>
        <v/>
      </c>
      <c r="N289" s="200" t="n">
        <v>-0.11</v>
      </c>
      <c r="O289" s="235">
        <f>IF(AND(H289&gt;=M289,M289&gt;=I289),"OK","NG")</f>
        <v/>
      </c>
      <c r="P289" s="151" t="n"/>
      <c r="Q289" s="145" t="n">
        <v>182</v>
      </c>
      <c r="R289" s="880">
        <f>IF(C289=0,F289,IF(F289&gt;0,IF(C289=1,F289+G289,F289-G289),IF(C289=1,F289-G289,F289+G289)))</f>
        <v/>
      </c>
      <c r="S289" s="320" t="n">
        <v>175.849</v>
      </c>
      <c r="T289" s="320" t="n">
        <v>175.887</v>
      </c>
      <c r="U289" s="881" t="n"/>
      <c r="V289" s="881" t="n"/>
      <c r="W289" s="881" t="n"/>
      <c r="X289" s="881" t="n"/>
      <c r="Y289" s="881" t="n"/>
      <c r="Z289" s="881" t="n"/>
      <c r="AA289" s="881" t="n"/>
      <c r="AB289" s="881" t="n"/>
      <c r="AC289" s="881" t="n"/>
      <c r="AD289" s="881" t="n"/>
      <c r="AE289" s="881" t="n"/>
      <c r="AF289" s="881" t="n"/>
      <c r="AG289" s="881" t="n"/>
      <c r="AH289" s="881" t="n"/>
      <c r="AI289" s="881" t="n"/>
      <c r="AJ289" s="881" t="n"/>
      <c r="AK289" s="881" t="n"/>
      <c r="AL289" s="881" t="n"/>
      <c r="AM289" s="881" t="n"/>
      <c r="AN289" s="881" t="n"/>
      <c r="AO289" s="881" t="n"/>
      <c r="AP289" s="881" t="n"/>
      <c r="AQ289" s="881" t="n"/>
      <c r="AR289" s="881" t="n"/>
      <c r="AS289" s="881" t="n"/>
      <c r="AT289" s="881" t="n"/>
      <c r="AU289" s="881" t="n"/>
      <c r="AV289" s="881" t="n"/>
      <c r="AW289" s="881" t="n"/>
      <c r="AX289" s="881" t="n"/>
      <c r="AY289" s="881" t="n"/>
      <c r="AZ289" s="881" t="n"/>
      <c r="BA289" s="881" t="n"/>
      <c r="BB289" s="881" t="n"/>
      <c r="BC289" s="881" t="n"/>
      <c r="BD289" s="881" t="n"/>
      <c r="BE289" s="881" t="n"/>
      <c r="BF289" s="881" t="n"/>
      <c r="BG289" s="881" t="n"/>
      <c r="BH289" s="881" t="n"/>
      <c r="BI289" s="881" t="n"/>
      <c r="BJ289" s="881" t="n"/>
      <c r="BK289" s="881" t="n"/>
      <c r="BL289" s="881" t="n"/>
      <c r="BM289" s="881" t="n"/>
      <c r="BN289" s="881" t="n"/>
      <c r="BO289" s="881" t="n"/>
      <c r="BP289" s="881" t="n"/>
      <c r="BQ289" s="881" t="n"/>
      <c r="BR289" s="881" t="n"/>
      <c r="BS289" s="881" t="n"/>
      <c r="BT289" s="881" t="n"/>
      <c r="BU289" s="881" t="n"/>
      <c r="BV289" s="881" t="n"/>
      <c r="BW289" s="881" t="n"/>
      <c r="BX289" s="881" t="n"/>
      <c r="BY289" s="881" t="n"/>
      <c r="BZ289" s="881" t="n"/>
      <c r="CA289" s="881" t="n"/>
      <c r="CB289" s="881" t="n"/>
      <c r="CC289" s="881" t="n"/>
      <c r="CD289" s="881" t="n"/>
      <c r="CE289" s="881" t="n"/>
      <c r="CF289" s="881" t="n"/>
      <c r="CG289" s="881" t="n"/>
      <c r="CH289" s="881" t="n"/>
      <c r="CI289" s="881" t="n"/>
      <c r="CJ289" s="881" t="n"/>
      <c r="CK289" s="881" t="n"/>
      <c r="CL289" s="881" t="n"/>
      <c r="CM289" s="881" t="n"/>
      <c r="CN289" s="881" t="n"/>
      <c r="CO289" s="881" t="n"/>
      <c r="CP289" s="881" t="n"/>
      <c r="CQ289" s="881" t="n"/>
      <c r="CR289" s="881" t="n"/>
      <c r="CS289" s="881" t="n"/>
      <c r="CT289" s="881" t="n"/>
      <c r="CU289" s="881" t="n"/>
      <c r="CV289" s="881" t="n"/>
      <c r="CW289" s="881" t="n"/>
      <c r="CX289" s="881" t="n"/>
      <c r="CY289" s="881" t="n"/>
      <c r="CZ289" s="881" t="n"/>
      <c r="DA289" s="881" t="n"/>
      <c r="DB289" s="881" t="n"/>
      <c r="DC289" s="881" t="n"/>
      <c r="DD289" s="881" t="n"/>
      <c r="DE289" s="881" t="n"/>
      <c r="DF289" s="881" t="n"/>
      <c r="DG289" s="881" t="n"/>
      <c r="DH289" s="881" t="n"/>
      <c r="DI289" s="881" t="n"/>
      <c r="DJ289" s="881" t="n"/>
      <c r="DK289" s="881" t="n"/>
      <c r="DL289" s="881" t="n"/>
      <c r="DM289" s="881" t="n"/>
      <c r="DN289" s="882" t="n"/>
    </row>
    <row r="290" ht="13.5" customHeight="1" s="820">
      <c r="A290" s="361" t="n">
        <v>183</v>
      </c>
      <c r="B290" s="332" t="inlineStr">
        <is>
          <t>183.油封罩装配面 Y=</t>
        </is>
      </c>
      <c r="C290" s="639" t="n">
        <v>1</v>
      </c>
      <c r="D290" s="639" t="inlineStr">
        <is>
          <t>Y</t>
        </is>
      </c>
      <c r="E290" s="639" t="inlineStr">
        <is>
          <t>端面</t>
        </is>
      </c>
      <c r="F290" s="878" t="n">
        <v>175</v>
      </c>
      <c r="G290" s="22" t="n">
        <v>1</v>
      </c>
      <c r="H290" s="411" t="n">
        <v>0.5</v>
      </c>
      <c r="I290" s="412" t="n">
        <v>-0.5</v>
      </c>
      <c r="J290" s="879" t="n">
        <v>176</v>
      </c>
      <c r="K290" s="320" t="n">
        <v>175.756</v>
      </c>
      <c r="L290" s="22">
        <f>IF(G290=0,"",IF(J$8=J$7,IF(F290&gt;0,IF(C290=1,G290-ROUND(J290-K290,2),G290-ROUND(K290-J290,2)),IF(C290=1,G290-ROUND(K290-J290,2),G290-ROUND(J290-K290,2))),IF(J$8&lt;&gt;J$7,IF(F290&gt;0,IF(C290=1,ROUND(K290-J290,2),ROUND(J290-K290,2)),IF(C290=1,ROUND(J290-K290,2),ROUND(K290-J290,2))))))</f>
        <v/>
      </c>
      <c r="M290" s="200">
        <f>IF(COUNTBLANK(F290)=1,"",IF(C290=0,ROUND(K290-J290,2),IF(C290=1,IF(F290&gt;0,ROUND(K290-J290,2),ROUND(J290-K290,2)),IF(C290=2,IF(F290&gt;0,ROUND(J290-K290,2),ROUND(K290-J290,2))))))</f>
        <v/>
      </c>
      <c r="N290" s="200" t="n">
        <v>-0.26</v>
      </c>
      <c r="O290" s="235">
        <f>IF(AND(H290&gt;=M290,M290&gt;=I290),"OK","NG")</f>
        <v/>
      </c>
      <c r="P290" s="151" t="n"/>
      <c r="Q290" s="145" t="n">
        <v>183</v>
      </c>
      <c r="R290" s="880">
        <f>IF(C290=0,F290,IF(F290&gt;0,IF(C290=1,F290+G290,F290-G290),IF(C290=1,F290-G290,F290+G290)))</f>
        <v/>
      </c>
      <c r="S290" s="320" t="n">
        <v>175.756</v>
      </c>
      <c r="T290" s="320" t="n">
        <v>175.736</v>
      </c>
      <c r="U290" s="881" t="n"/>
      <c r="V290" s="881" t="n"/>
      <c r="W290" s="881" t="n"/>
      <c r="X290" s="881" t="n"/>
      <c r="Y290" s="881" t="n"/>
      <c r="Z290" s="881" t="n"/>
      <c r="AA290" s="881" t="n"/>
      <c r="AB290" s="881" t="n"/>
      <c r="AC290" s="881" t="n"/>
      <c r="AD290" s="881" t="n"/>
      <c r="AE290" s="881" t="n"/>
      <c r="AF290" s="881" t="n"/>
      <c r="AG290" s="881" t="n"/>
      <c r="AH290" s="881" t="n"/>
      <c r="AI290" s="881" t="n"/>
      <c r="AJ290" s="881" t="n"/>
      <c r="AK290" s="881" t="n"/>
      <c r="AL290" s="881" t="n"/>
      <c r="AM290" s="881" t="n"/>
      <c r="AN290" s="881" t="n"/>
      <c r="AO290" s="881" t="n"/>
      <c r="AP290" s="881" t="n"/>
      <c r="AQ290" s="881" t="n"/>
      <c r="AR290" s="881" t="n"/>
      <c r="AS290" s="881" t="n"/>
      <c r="AT290" s="881" t="n"/>
      <c r="AU290" s="881" t="n"/>
      <c r="AV290" s="881" t="n"/>
      <c r="AW290" s="881" t="n"/>
      <c r="AX290" s="881" t="n"/>
      <c r="AY290" s="881" t="n"/>
      <c r="AZ290" s="881" t="n"/>
      <c r="BA290" s="881" t="n"/>
      <c r="BB290" s="881" t="n"/>
      <c r="BC290" s="881" t="n"/>
      <c r="BD290" s="881" t="n"/>
      <c r="BE290" s="881" t="n"/>
      <c r="BF290" s="881" t="n"/>
      <c r="BG290" s="881" t="n"/>
      <c r="BH290" s="881" t="n"/>
      <c r="BI290" s="881" t="n"/>
      <c r="BJ290" s="881" t="n"/>
      <c r="BK290" s="881" t="n"/>
      <c r="BL290" s="881" t="n"/>
      <c r="BM290" s="881" t="n"/>
      <c r="BN290" s="881" t="n"/>
      <c r="BO290" s="881" t="n"/>
      <c r="BP290" s="881" t="n"/>
      <c r="BQ290" s="881" t="n"/>
      <c r="BR290" s="881" t="n"/>
      <c r="BS290" s="881" t="n"/>
      <c r="BT290" s="881" t="n"/>
      <c r="BU290" s="881" t="n"/>
      <c r="BV290" s="881" t="n"/>
      <c r="BW290" s="881" t="n"/>
      <c r="BX290" s="881" t="n"/>
      <c r="BY290" s="881" t="n"/>
      <c r="BZ290" s="881" t="n"/>
      <c r="CA290" s="881" t="n"/>
      <c r="CB290" s="881" t="n"/>
      <c r="CC290" s="881" t="n"/>
      <c r="CD290" s="881" t="n"/>
      <c r="CE290" s="881" t="n"/>
      <c r="CF290" s="881" t="n"/>
      <c r="CG290" s="881" t="n"/>
      <c r="CH290" s="881" t="n"/>
      <c r="CI290" s="881" t="n"/>
      <c r="CJ290" s="881" t="n"/>
      <c r="CK290" s="881" t="n"/>
      <c r="CL290" s="881" t="n"/>
      <c r="CM290" s="881" t="n"/>
      <c r="CN290" s="881" t="n"/>
      <c r="CO290" s="881" t="n"/>
      <c r="CP290" s="881" t="n"/>
      <c r="CQ290" s="881" t="n"/>
      <c r="CR290" s="881" t="n"/>
      <c r="CS290" s="881" t="n"/>
      <c r="CT290" s="881" t="n"/>
      <c r="CU290" s="881" t="n"/>
      <c r="CV290" s="881" t="n"/>
      <c r="CW290" s="881" t="n"/>
      <c r="CX290" s="881" t="n"/>
      <c r="CY290" s="881" t="n"/>
      <c r="CZ290" s="881" t="n"/>
      <c r="DA290" s="881" t="n"/>
      <c r="DB290" s="881" t="n"/>
      <c r="DC290" s="881" t="n"/>
      <c r="DD290" s="881" t="n"/>
      <c r="DE290" s="881" t="n"/>
      <c r="DF290" s="881" t="n"/>
      <c r="DG290" s="881" t="n"/>
      <c r="DH290" s="881" t="n"/>
      <c r="DI290" s="881" t="n"/>
      <c r="DJ290" s="881" t="n"/>
      <c r="DK290" s="881" t="n"/>
      <c r="DL290" s="881" t="n"/>
      <c r="DM290" s="881" t="n"/>
      <c r="DN290" s="882" t="n"/>
    </row>
    <row r="291" ht="13.5" customHeight="1" s="820" thickBot="1">
      <c r="A291" s="363" t="n">
        <v>185</v>
      </c>
      <c r="B291" s="348" t="inlineStr">
        <is>
          <t>185.油封罩装配面 Y=</t>
        </is>
      </c>
      <c r="C291" s="349" t="n">
        <v>1</v>
      </c>
      <c r="D291" s="349" t="inlineStr">
        <is>
          <t>Y</t>
        </is>
      </c>
      <c r="E291" s="349" t="inlineStr">
        <is>
          <t>端面</t>
        </is>
      </c>
      <c r="F291" s="888" t="n">
        <v>175</v>
      </c>
      <c r="G291" s="278" t="n">
        <v>1</v>
      </c>
      <c r="H291" s="415" t="n">
        <v>0.5</v>
      </c>
      <c r="I291" s="416" t="n">
        <v>-0.5</v>
      </c>
      <c r="J291" s="889" t="n">
        <v>176</v>
      </c>
      <c r="K291" s="353" t="n">
        <v>175.898</v>
      </c>
      <c r="L291" s="278">
        <f>IF(G291=0,"",IF(J$8=J$7,IF(F291&gt;0,IF(C291=1,G291-ROUND(J291-K291,2),G291-ROUND(K291-J291,2)),IF(C291=1,G291-ROUND(K291-J291,2),G291-ROUND(J291-K291,2))),IF(J$8&lt;&gt;J$7,IF(F291&gt;0,IF(C291=1,ROUND(K291-J291,2),ROUND(J291-K291,2)),IF(C291=1,ROUND(J291-K291,2),ROUND(K291-J291,2))))))</f>
        <v/>
      </c>
      <c r="M291" s="351">
        <f>IF(COUNTBLANK(F291)=1,"",IF(C291=0,ROUND(K291-J291,2),IF(C291=1,IF(F291&gt;0,ROUND(K291-J291,2),ROUND(J291-K291,2)),IF(C291=2,IF(F291&gt;0,ROUND(J291-K291,2),ROUND(K291-J291,2))))))</f>
        <v/>
      </c>
      <c r="N291" s="351" t="n">
        <v>-0.13</v>
      </c>
      <c r="O291" s="352">
        <f>IF(AND(H291&gt;=M291,M291&gt;=I291),"OK","NG")</f>
        <v/>
      </c>
      <c r="P291" s="151" t="n"/>
      <c r="Q291" s="275" t="n">
        <v>185</v>
      </c>
      <c r="R291" s="890">
        <f>IF(C291=0,F291,IF(F291&gt;0,IF(C291=1,F291+G291,F291-G291),IF(C291=1,F291-G291,F291+G291)))</f>
        <v/>
      </c>
      <c r="S291" s="353" t="n">
        <v>175.898</v>
      </c>
      <c r="T291" s="353" t="n">
        <v>175.875</v>
      </c>
      <c r="U291" s="891" t="n"/>
      <c r="V291" s="891" t="n"/>
      <c r="W291" s="891" t="n"/>
      <c r="X291" s="891" t="n"/>
      <c r="Y291" s="891" t="n"/>
      <c r="Z291" s="891" t="n"/>
      <c r="AA291" s="891" t="n"/>
      <c r="AB291" s="891" t="n"/>
      <c r="AC291" s="891" t="n"/>
      <c r="AD291" s="891" t="n"/>
      <c r="AE291" s="891" t="n"/>
      <c r="AF291" s="891" t="n"/>
      <c r="AG291" s="891" t="n"/>
      <c r="AH291" s="891" t="n"/>
      <c r="AI291" s="891" t="n"/>
      <c r="AJ291" s="891" t="n"/>
      <c r="AK291" s="891" t="n"/>
      <c r="AL291" s="891" t="n"/>
      <c r="AM291" s="891" t="n"/>
      <c r="AN291" s="891" t="n"/>
      <c r="AO291" s="891" t="n"/>
      <c r="AP291" s="891" t="n"/>
      <c r="AQ291" s="891" t="n"/>
      <c r="AR291" s="891" t="n"/>
      <c r="AS291" s="891" t="n"/>
      <c r="AT291" s="891" t="n"/>
      <c r="AU291" s="891" t="n"/>
      <c r="AV291" s="891" t="n"/>
      <c r="AW291" s="891" t="n"/>
      <c r="AX291" s="891" t="n"/>
      <c r="AY291" s="891" t="n"/>
      <c r="AZ291" s="891" t="n"/>
      <c r="BA291" s="891" t="n"/>
      <c r="BB291" s="891" t="n"/>
      <c r="BC291" s="891" t="n"/>
      <c r="BD291" s="891" t="n"/>
      <c r="BE291" s="891" t="n"/>
      <c r="BF291" s="891" t="n"/>
      <c r="BG291" s="891" t="n"/>
      <c r="BH291" s="891" t="n"/>
      <c r="BI291" s="891" t="n"/>
      <c r="BJ291" s="891" t="n"/>
      <c r="BK291" s="891" t="n"/>
      <c r="BL291" s="891" t="n"/>
      <c r="BM291" s="891" t="n"/>
      <c r="BN291" s="891" t="n"/>
      <c r="BO291" s="891" t="n"/>
      <c r="BP291" s="891" t="n"/>
      <c r="BQ291" s="891" t="n"/>
      <c r="BR291" s="891" t="n"/>
      <c r="BS291" s="891" t="n"/>
      <c r="BT291" s="891" t="n"/>
      <c r="BU291" s="891" t="n"/>
      <c r="BV291" s="891" t="n"/>
      <c r="BW291" s="891" t="n"/>
      <c r="BX291" s="891" t="n"/>
      <c r="BY291" s="891" t="n"/>
      <c r="BZ291" s="891" t="n"/>
      <c r="CA291" s="891" t="n"/>
      <c r="CB291" s="891" t="n"/>
      <c r="CC291" s="891" t="n"/>
      <c r="CD291" s="891" t="n"/>
      <c r="CE291" s="891" t="n"/>
      <c r="CF291" s="891" t="n"/>
      <c r="CG291" s="891" t="n"/>
      <c r="CH291" s="891" t="n"/>
      <c r="CI291" s="891" t="n"/>
      <c r="CJ291" s="891" t="n"/>
      <c r="CK291" s="891" t="n"/>
      <c r="CL291" s="891" t="n"/>
      <c r="CM291" s="891" t="n"/>
      <c r="CN291" s="891" t="n"/>
      <c r="CO291" s="891" t="n"/>
      <c r="CP291" s="891" t="n"/>
      <c r="CQ291" s="891" t="n"/>
      <c r="CR291" s="891" t="n"/>
      <c r="CS291" s="891" t="n"/>
      <c r="CT291" s="891" t="n"/>
      <c r="CU291" s="891" t="n"/>
      <c r="CV291" s="891" t="n"/>
      <c r="CW291" s="891" t="n"/>
      <c r="CX291" s="891" t="n"/>
      <c r="CY291" s="891" t="n"/>
      <c r="CZ291" s="891" t="n"/>
      <c r="DA291" s="891" t="n"/>
      <c r="DB291" s="891" t="n"/>
      <c r="DC291" s="891" t="n"/>
      <c r="DD291" s="891" t="n"/>
      <c r="DE291" s="891" t="n"/>
      <c r="DF291" s="891" t="n"/>
      <c r="DG291" s="891" t="n"/>
      <c r="DH291" s="891" t="n"/>
      <c r="DI291" s="891" t="n"/>
      <c r="DJ291" s="891" t="n"/>
      <c r="DK291" s="891" t="n"/>
      <c r="DL291" s="891" t="n"/>
      <c r="DM291" s="891" t="n"/>
      <c r="DN291" s="892" t="n"/>
    </row>
    <row r="292" ht="13.5" customFormat="1" customHeight="1" s="341">
      <c r="A292" s="365" t="n">
        <v>401</v>
      </c>
      <c r="B292" s="340" t="inlineStr">
        <is>
          <t>401.＃1Ｂ半径 天Ｇa1mm L=</t>
        </is>
      </c>
      <c r="C292" s="649" t="n">
        <v>2</v>
      </c>
      <c r="D292" s="649" t="inlineStr">
        <is>
          <t>L</t>
        </is>
      </c>
      <c r="E292" s="649" t="inlineStr">
        <is>
          <t>半径</t>
        </is>
      </c>
      <c r="F292" s="894" t="n">
        <v>36.5</v>
      </c>
      <c r="G292" s="282" t="n">
        <v>0.68</v>
      </c>
      <c r="H292" s="417" t="n">
        <v>0.2</v>
      </c>
      <c r="I292" s="425" t="n">
        <v>-0.5</v>
      </c>
      <c r="J292" s="895" t="n">
        <v>35.82</v>
      </c>
      <c r="K292" s="319" t="n">
        <v>35.926</v>
      </c>
      <c r="L292" s="282">
        <f>IF(G292=0,"",IF(J$8=J$7,IF(F292&gt;0,IF(C292=1,G292-ROUND(J292-K292,2),G292-ROUND(K292-J292,2)),IF(C292=1,G292-ROUND(K292-J292,2),G292-ROUND(J292-K292,2))),IF(J$8&lt;&gt;J$7,IF(F292&gt;0,IF(C292=1,ROUND(K292-J292,2),ROUND(J292-K292,2)),IF(C292=1,ROUND(J292-K292,2),ROUND(K292-J292,2))))))</f>
        <v/>
      </c>
      <c r="M292" s="345">
        <f>IF(COUNTBLANK(F292)=1,"",IF(C292=0,ROUND(K292-J292,2),IF(C292=1,IF(F292&gt;0,ROUND(K292-J292,2),ROUND(J292-K292,2)),IF(C292=2,IF(F292&gt;0,ROUND(J292-K292,2),ROUND(K292-J292,2))))))</f>
        <v/>
      </c>
      <c r="N292" s="345" t="n">
        <v>-0.15</v>
      </c>
      <c r="O292" s="346">
        <f>IF(AND(H292&gt;=M292,M292&gt;=I292),"OK","NG")</f>
        <v/>
      </c>
      <c r="P292" s="557" t="n"/>
      <c r="Q292" s="232" t="n">
        <v>401</v>
      </c>
      <c r="R292" s="875">
        <f>IF(C292=0,F292,IF(F292&gt;0,IF(C292=1,F292+G292,F292-G292),IF(C292=1,F292-G292,F292+G292)))</f>
        <v/>
      </c>
      <c r="S292" s="319" t="n">
        <v>35.926</v>
      </c>
      <c r="T292" s="319" t="n">
        <v>35.971</v>
      </c>
      <c r="U292" s="876" t="n"/>
      <c r="V292" s="876" t="n"/>
      <c r="W292" s="876" t="n"/>
      <c r="X292" s="876" t="n"/>
      <c r="Y292" s="876" t="n"/>
      <c r="Z292" s="876" t="n"/>
      <c r="AA292" s="876" t="n"/>
      <c r="AB292" s="876" t="n"/>
      <c r="AC292" s="876" t="n"/>
      <c r="AD292" s="876" t="n"/>
      <c r="AE292" s="876" t="n"/>
      <c r="AF292" s="876" t="n"/>
      <c r="AG292" s="876" t="n"/>
      <c r="AH292" s="876" t="n"/>
      <c r="AI292" s="876" t="n"/>
      <c r="AJ292" s="876" t="n"/>
      <c r="AK292" s="876" t="n"/>
      <c r="AL292" s="876" t="n"/>
      <c r="AM292" s="876" t="n"/>
      <c r="AN292" s="876" t="n"/>
      <c r="AO292" s="876" t="n"/>
      <c r="AP292" s="876" t="n"/>
      <c r="AQ292" s="876" t="n"/>
      <c r="AR292" s="876" t="n"/>
      <c r="AS292" s="876" t="n"/>
      <c r="AT292" s="876" t="n"/>
      <c r="AU292" s="876" t="n"/>
      <c r="AV292" s="876" t="n"/>
      <c r="AW292" s="876" t="n"/>
      <c r="AX292" s="876" t="n"/>
      <c r="AY292" s="876" t="n"/>
      <c r="AZ292" s="876" t="n"/>
      <c r="BA292" s="876" t="n"/>
      <c r="BB292" s="876" t="n"/>
      <c r="BC292" s="876" t="n"/>
      <c r="BD292" s="876" t="n"/>
      <c r="BE292" s="876" t="n"/>
      <c r="BF292" s="876" t="n"/>
      <c r="BG292" s="876" t="n"/>
      <c r="BH292" s="876" t="n"/>
      <c r="BI292" s="876" t="n"/>
      <c r="BJ292" s="876" t="n"/>
      <c r="BK292" s="876" t="n"/>
      <c r="BL292" s="876" t="n"/>
      <c r="BM292" s="876" t="n"/>
      <c r="BN292" s="876" t="n"/>
      <c r="BO292" s="876" t="n"/>
      <c r="BP292" s="876" t="n"/>
      <c r="BQ292" s="876" t="n"/>
      <c r="BR292" s="876" t="n"/>
      <c r="BS292" s="876" t="n"/>
      <c r="BT292" s="876" t="n"/>
      <c r="BU292" s="876" t="n"/>
      <c r="BV292" s="876" t="n"/>
      <c r="BW292" s="876" t="n"/>
      <c r="BX292" s="876" t="n"/>
      <c r="BY292" s="876" t="n"/>
      <c r="BZ292" s="876" t="n"/>
      <c r="CA292" s="876" t="n"/>
      <c r="CB292" s="876" t="n"/>
      <c r="CC292" s="876" t="n"/>
      <c r="CD292" s="876" t="n"/>
      <c r="CE292" s="876" t="n"/>
      <c r="CF292" s="876" t="n"/>
      <c r="CG292" s="876" t="n"/>
      <c r="CH292" s="876" t="n"/>
      <c r="CI292" s="876" t="n"/>
      <c r="CJ292" s="876" t="n"/>
      <c r="CK292" s="876" t="n"/>
      <c r="CL292" s="876" t="n"/>
      <c r="CM292" s="876" t="n"/>
      <c r="CN292" s="876" t="n"/>
      <c r="CO292" s="876" t="n"/>
      <c r="CP292" s="876" t="n"/>
      <c r="CQ292" s="876" t="n"/>
      <c r="CR292" s="876" t="n"/>
      <c r="CS292" s="876" t="n"/>
      <c r="CT292" s="876" t="n"/>
      <c r="CU292" s="876" t="n"/>
      <c r="CV292" s="876" t="n"/>
      <c r="CW292" s="876" t="n"/>
      <c r="CX292" s="876" t="n"/>
      <c r="CY292" s="876" t="n"/>
      <c r="CZ292" s="876" t="n"/>
      <c r="DA292" s="876" t="n"/>
      <c r="DB292" s="876" t="n"/>
      <c r="DC292" s="876" t="n"/>
      <c r="DD292" s="876" t="n"/>
      <c r="DE292" s="876" t="n"/>
      <c r="DF292" s="876" t="n"/>
      <c r="DG292" s="876" t="n"/>
      <c r="DH292" s="876" t="n"/>
      <c r="DI292" s="876" t="n"/>
      <c r="DJ292" s="876" t="n"/>
      <c r="DK292" s="876" t="n"/>
      <c r="DL292" s="876" t="n"/>
      <c r="DM292" s="876" t="n"/>
      <c r="DN292" s="877" t="n"/>
    </row>
    <row r="293" ht="13.5" customHeight="1" s="820">
      <c r="A293" s="361" t="n">
        <v>402</v>
      </c>
      <c r="B293" s="332" t="inlineStr">
        <is>
          <t>402.＃1Ｂ半径 天Ｇa10mm L=</t>
        </is>
      </c>
      <c r="C293" s="639" t="n">
        <v>2</v>
      </c>
      <c r="D293" s="639" t="inlineStr">
        <is>
          <t>L</t>
        </is>
      </c>
      <c r="E293" s="639" t="inlineStr">
        <is>
          <t>半径</t>
        </is>
      </c>
      <c r="F293" s="878" t="n">
        <v>36.5</v>
      </c>
      <c r="G293" s="22" t="n">
        <v>1.3</v>
      </c>
      <c r="H293" s="411" t="n">
        <v>0.5</v>
      </c>
      <c r="I293" s="412" t="n">
        <v>-0.5</v>
      </c>
      <c r="J293" s="879" t="n">
        <v>35.2</v>
      </c>
      <c r="K293" s="320" t="n">
        <v>35.077</v>
      </c>
      <c r="L293" s="22">
        <f>IF(G293=0,"",IF(J$8=J$7,IF(F293&gt;0,IF(C293=1,G293-ROUND(J293-K293,2),G293-ROUND(K293-J293,2)),IF(C293=1,G293-ROUND(K293-J293,2),G293-ROUND(J293-K293,2))),IF(J$8&lt;&gt;J$7,IF(F293&gt;0,IF(C293=1,ROUND(K293-J293,2),ROUND(J293-K293,2)),IF(C293=1,ROUND(J293-K293,2),ROUND(K293-J293,2))))))</f>
        <v/>
      </c>
      <c r="M293" s="200">
        <f>IF(COUNTBLANK(F293)=1,"",IF(C293=0,ROUND(K293-J293,2),IF(C293=1,IF(F293&gt;0,ROUND(K293-J293,2),ROUND(J293-K293,2)),IF(C293=2,IF(F293&gt;0,ROUND(J293-K293,2),ROUND(K293-J293,2))))))</f>
        <v/>
      </c>
      <c r="N293" s="200" t="n">
        <v>0.13</v>
      </c>
      <c r="O293" s="235">
        <f>IF(AND(H293&gt;=M293,M293&gt;=I293),"OK","NG")</f>
        <v/>
      </c>
      <c r="P293" s="151" t="n"/>
      <c r="Q293" s="145" t="n">
        <v>402</v>
      </c>
      <c r="R293" s="880">
        <f>IF(C293=0,F293,IF(F293&gt;0,IF(C293=1,F293+G293,F293-G293),IF(C293=1,F293-G293,F293+G293)))</f>
        <v/>
      </c>
      <c r="S293" s="320" t="n">
        <v>35.077</v>
      </c>
      <c r="T293" s="320" t="n">
        <v>35.073</v>
      </c>
      <c r="U293" s="881" t="n"/>
      <c r="V293" s="881" t="n"/>
      <c r="W293" s="881" t="n"/>
      <c r="X293" s="881" t="n"/>
      <c r="Y293" s="881" t="n"/>
      <c r="Z293" s="881" t="n"/>
      <c r="AA293" s="881" t="n"/>
      <c r="AB293" s="881" t="n"/>
      <c r="AC293" s="881" t="n"/>
      <c r="AD293" s="881" t="n"/>
      <c r="AE293" s="881" t="n"/>
      <c r="AF293" s="881" t="n"/>
      <c r="AG293" s="881" t="n"/>
      <c r="AH293" s="881" t="n"/>
      <c r="AI293" s="881" t="n"/>
      <c r="AJ293" s="881" t="n"/>
      <c r="AK293" s="881" t="n"/>
      <c r="AL293" s="881" t="n"/>
      <c r="AM293" s="881" t="n"/>
      <c r="AN293" s="881" t="n"/>
      <c r="AO293" s="881" t="n"/>
      <c r="AP293" s="881" t="n"/>
      <c r="AQ293" s="881" t="n"/>
      <c r="AR293" s="881" t="n"/>
      <c r="AS293" s="881" t="n"/>
      <c r="AT293" s="881" t="n"/>
      <c r="AU293" s="881" t="n"/>
      <c r="AV293" s="881" t="n"/>
      <c r="AW293" s="881" t="n"/>
      <c r="AX293" s="881" t="n"/>
      <c r="AY293" s="881" t="n"/>
      <c r="AZ293" s="881" t="n"/>
      <c r="BA293" s="881" t="n"/>
      <c r="BB293" s="881" t="n"/>
      <c r="BC293" s="881" t="n"/>
      <c r="BD293" s="881" t="n"/>
      <c r="BE293" s="881" t="n"/>
      <c r="BF293" s="881" t="n"/>
      <c r="BG293" s="881" t="n"/>
      <c r="BH293" s="881" t="n"/>
      <c r="BI293" s="881" t="n"/>
      <c r="BJ293" s="881" t="n"/>
      <c r="BK293" s="881" t="n"/>
      <c r="BL293" s="881" t="n"/>
      <c r="BM293" s="881" t="n"/>
      <c r="BN293" s="881" t="n"/>
      <c r="BO293" s="881" t="n"/>
      <c r="BP293" s="881" t="n"/>
      <c r="BQ293" s="881" t="n"/>
      <c r="BR293" s="881" t="n"/>
      <c r="BS293" s="881" t="n"/>
      <c r="BT293" s="881" t="n"/>
      <c r="BU293" s="881" t="n"/>
      <c r="BV293" s="881" t="n"/>
      <c r="BW293" s="881" t="n"/>
      <c r="BX293" s="881" t="n"/>
      <c r="BY293" s="881" t="n"/>
      <c r="BZ293" s="881" t="n"/>
      <c r="CA293" s="881" t="n"/>
      <c r="CB293" s="881" t="n"/>
      <c r="CC293" s="881" t="n"/>
      <c r="CD293" s="881" t="n"/>
      <c r="CE293" s="881" t="n"/>
      <c r="CF293" s="881" t="n"/>
      <c r="CG293" s="881" t="n"/>
      <c r="CH293" s="881" t="n"/>
      <c r="CI293" s="881" t="n"/>
      <c r="CJ293" s="881" t="n"/>
      <c r="CK293" s="881" t="n"/>
      <c r="CL293" s="881" t="n"/>
      <c r="CM293" s="881" t="n"/>
      <c r="CN293" s="881" t="n"/>
      <c r="CO293" s="881" t="n"/>
      <c r="CP293" s="881" t="n"/>
      <c r="CQ293" s="881" t="n"/>
      <c r="CR293" s="881" t="n"/>
      <c r="CS293" s="881" t="n"/>
      <c r="CT293" s="881" t="n"/>
      <c r="CU293" s="881" t="n"/>
      <c r="CV293" s="881" t="n"/>
      <c r="CW293" s="881" t="n"/>
      <c r="CX293" s="881" t="n"/>
      <c r="CY293" s="881" t="n"/>
      <c r="CZ293" s="881" t="n"/>
      <c r="DA293" s="881" t="n"/>
      <c r="DB293" s="881" t="n"/>
      <c r="DC293" s="881" t="n"/>
      <c r="DD293" s="881" t="n"/>
      <c r="DE293" s="881" t="n"/>
      <c r="DF293" s="881" t="n"/>
      <c r="DG293" s="881" t="n"/>
      <c r="DH293" s="881" t="n"/>
      <c r="DI293" s="881" t="n"/>
      <c r="DJ293" s="881" t="n"/>
      <c r="DK293" s="881" t="n"/>
      <c r="DL293" s="881" t="n"/>
      <c r="DM293" s="881" t="n"/>
      <c r="DN293" s="882" t="n"/>
    </row>
    <row r="294" ht="13.5" customHeight="1" s="820">
      <c r="A294" s="361" t="n">
        <v>403</v>
      </c>
      <c r="B294" s="332" t="inlineStr">
        <is>
          <t>403.＃1Ｂ半径 天Ｇa50mm L=</t>
        </is>
      </c>
      <c r="C294" s="639" t="n">
        <v>2</v>
      </c>
      <c r="D294" s="639" t="inlineStr">
        <is>
          <t>L</t>
        </is>
      </c>
      <c r="E294" s="639" t="inlineStr">
        <is>
          <t>半径</t>
        </is>
      </c>
      <c r="F294" s="878" t="n">
        <v>36.5</v>
      </c>
      <c r="G294" s="22" t="n">
        <v>1.3</v>
      </c>
      <c r="H294" s="411" t="n">
        <v>0.5</v>
      </c>
      <c r="I294" s="412" t="n">
        <v>-0.5</v>
      </c>
      <c r="J294" s="879" t="n">
        <v>35.2</v>
      </c>
      <c r="K294" s="320" t="n">
        <v>34.987</v>
      </c>
      <c r="L294" s="22">
        <f>IF(G294=0,"",IF(J$8=J$7,IF(F294&gt;0,IF(C294=1,G294-ROUND(J294-K294,2),G294-ROUND(K294-J294,2)),IF(C294=1,G294-ROUND(K294-J294,2),G294-ROUND(J294-K294,2))),IF(J$8&lt;&gt;J$7,IF(F294&gt;0,IF(C294=1,ROUND(K294-J294,2),ROUND(J294-K294,2)),IF(C294=1,ROUND(J294-K294,2),ROUND(K294-J294,2))))))</f>
        <v/>
      </c>
      <c r="M294" s="200">
        <f>IF(COUNTBLANK(F294)=1,"",IF(C294=0,ROUND(K294-J294,2),IF(C294=1,IF(F294&gt;0,ROUND(K294-J294,2),ROUND(J294-K294,2)),IF(C294=2,IF(F294&gt;0,ROUND(J294-K294,2),ROUND(K294-J294,2))))))</f>
        <v/>
      </c>
      <c r="N294" s="200" t="n">
        <v>0.18</v>
      </c>
      <c r="O294" s="235">
        <f>IF(AND(H294&gt;=M294,M294&gt;=I294),"OK","NG")</f>
        <v/>
      </c>
      <c r="P294" s="151" t="n"/>
      <c r="Q294" s="145" t="n">
        <v>403</v>
      </c>
      <c r="R294" s="880">
        <f>IF(C294=0,F294,IF(F294&gt;0,IF(C294=1,F294+G294,F294-G294),IF(C294=1,F294-G294,F294+G294)))</f>
        <v/>
      </c>
      <c r="S294" s="320" t="n">
        <v>34.987</v>
      </c>
      <c r="T294" s="320" t="n">
        <v>35.016</v>
      </c>
      <c r="U294" s="881" t="n"/>
      <c r="V294" s="881" t="n"/>
      <c r="W294" s="881" t="n"/>
      <c r="X294" s="881" t="n"/>
      <c r="Y294" s="881" t="n"/>
      <c r="Z294" s="881" t="n"/>
      <c r="AA294" s="881" t="n"/>
      <c r="AB294" s="881" t="n"/>
      <c r="AC294" s="881" t="n"/>
      <c r="AD294" s="881" t="n"/>
      <c r="AE294" s="881" t="n"/>
      <c r="AF294" s="881" t="n"/>
      <c r="AG294" s="881" t="n"/>
      <c r="AH294" s="881" t="n"/>
      <c r="AI294" s="881" t="n"/>
      <c r="AJ294" s="881" t="n"/>
      <c r="AK294" s="881" t="n"/>
      <c r="AL294" s="881" t="n"/>
      <c r="AM294" s="881" t="n"/>
      <c r="AN294" s="881" t="n"/>
      <c r="AO294" s="881" t="n"/>
      <c r="AP294" s="881" t="n"/>
      <c r="AQ294" s="881" t="n"/>
      <c r="AR294" s="881" t="n"/>
      <c r="AS294" s="881" t="n"/>
      <c r="AT294" s="881" t="n"/>
      <c r="AU294" s="881" t="n"/>
      <c r="AV294" s="881" t="n"/>
      <c r="AW294" s="881" t="n"/>
      <c r="AX294" s="881" t="n"/>
      <c r="AY294" s="881" t="n"/>
      <c r="AZ294" s="881" t="n"/>
      <c r="BA294" s="881" t="n"/>
      <c r="BB294" s="881" t="n"/>
      <c r="BC294" s="881" t="n"/>
      <c r="BD294" s="881" t="n"/>
      <c r="BE294" s="881" t="n"/>
      <c r="BF294" s="881" t="n"/>
      <c r="BG294" s="881" t="n"/>
      <c r="BH294" s="881" t="n"/>
      <c r="BI294" s="881" t="n"/>
      <c r="BJ294" s="881" t="n"/>
      <c r="BK294" s="881" t="n"/>
      <c r="BL294" s="881" t="n"/>
      <c r="BM294" s="881" t="n"/>
      <c r="BN294" s="881" t="n"/>
      <c r="BO294" s="881" t="n"/>
      <c r="BP294" s="881" t="n"/>
      <c r="BQ294" s="881" t="n"/>
      <c r="BR294" s="881" t="n"/>
      <c r="BS294" s="881" t="n"/>
      <c r="BT294" s="881" t="n"/>
      <c r="BU294" s="881" t="n"/>
      <c r="BV294" s="881" t="n"/>
      <c r="BW294" s="881" t="n"/>
      <c r="BX294" s="881" t="n"/>
      <c r="BY294" s="881" t="n"/>
      <c r="BZ294" s="881" t="n"/>
      <c r="CA294" s="881" t="n"/>
      <c r="CB294" s="881" t="n"/>
      <c r="CC294" s="881" t="n"/>
      <c r="CD294" s="881" t="n"/>
      <c r="CE294" s="881" t="n"/>
      <c r="CF294" s="881" t="n"/>
      <c r="CG294" s="881" t="n"/>
      <c r="CH294" s="881" t="n"/>
      <c r="CI294" s="881" t="n"/>
      <c r="CJ294" s="881" t="n"/>
      <c r="CK294" s="881" t="n"/>
      <c r="CL294" s="881" t="n"/>
      <c r="CM294" s="881" t="n"/>
      <c r="CN294" s="881" t="n"/>
      <c r="CO294" s="881" t="n"/>
      <c r="CP294" s="881" t="n"/>
      <c r="CQ294" s="881" t="n"/>
      <c r="CR294" s="881" t="n"/>
      <c r="CS294" s="881" t="n"/>
      <c r="CT294" s="881" t="n"/>
      <c r="CU294" s="881" t="n"/>
      <c r="CV294" s="881" t="n"/>
      <c r="CW294" s="881" t="n"/>
      <c r="CX294" s="881" t="n"/>
      <c r="CY294" s="881" t="n"/>
      <c r="CZ294" s="881" t="n"/>
      <c r="DA294" s="881" t="n"/>
      <c r="DB294" s="881" t="n"/>
      <c r="DC294" s="881" t="n"/>
      <c r="DD294" s="881" t="n"/>
      <c r="DE294" s="881" t="n"/>
      <c r="DF294" s="881" t="n"/>
      <c r="DG294" s="881" t="n"/>
      <c r="DH294" s="881" t="n"/>
      <c r="DI294" s="881" t="n"/>
      <c r="DJ294" s="881" t="n"/>
      <c r="DK294" s="881" t="n"/>
      <c r="DL294" s="881" t="n"/>
      <c r="DM294" s="881" t="n"/>
      <c r="DN294" s="882" t="n"/>
    </row>
    <row r="295" ht="13.5" customHeight="1" s="820">
      <c r="A295" s="361" t="n">
        <v>404</v>
      </c>
      <c r="B295" s="332" t="inlineStr">
        <is>
          <t>404.＃1Ｂ半径 天Ｇa80mm L=</t>
        </is>
      </c>
      <c r="C295" s="639" t="n">
        <v>2</v>
      </c>
      <c r="D295" s="639" t="inlineStr">
        <is>
          <t>L</t>
        </is>
      </c>
      <c r="E295" s="639" t="inlineStr">
        <is>
          <t>半径</t>
        </is>
      </c>
      <c r="F295" s="878" t="n">
        <v>36.5</v>
      </c>
      <c r="G295" s="22" t="n">
        <v>1.3</v>
      </c>
      <c r="H295" s="411" t="n">
        <v>0.5</v>
      </c>
      <c r="I295" s="412" t="n">
        <v>-0.5</v>
      </c>
      <c r="J295" s="879" t="n">
        <v>35.2</v>
      </c>
      <c r="K295" s="320" t="n">
        <v>34.947</v>
      </c>
      <c r="L295" s="22">
        <f>IF(G295=0,"",IF(J$8=J$7,IF(F295&gt;0,IF(C295=1,G295-ROUND(J295-K295,2),G295-ROUND(K295-J295,2)),IF(C295=1,G295-ROUND(K295-J295,2),G295-ROUND(J295-K295,2))),IF(J$8&lt;&gt;J$7,IF(F295&gt;0,IF(C295=1,ROUND(K295-J295,2),ROUND(J295-K295,2)),IF(C295=1,ROUND(J295-K295,2),ROUND(K295-J295,2))))))</f>
        <v/>
      </c>
      <c r="M295" s="200">
        <f>IF(COUNTBLANK(F295)=1,"",IF(C295=0,ROUND(K295-J295,2),IF(C295=1,IF(F295&gt;0,ROUND(K295-J295,2),ROUND(J295-K295,2)),IF(C295=2,IF(F295&gt;0,ROUND(J295-K295,2),ROUND(K295-J295,2))))))</f>
        <v/>
      </c>
      <c r="N295" s="200" t="n">
        <v>0.25</v>
      </c>
      <c r="O295" s="235">
        <f>IF(AND(H295&gt;=M295,M295&gt;=I295),"OK","NG")</f>
        <v/>
      </c>
      <c r="P295" s="151" t="n"/>
      <c r="Q295" s="145" t="n">
        <v>404</v>
      </c>
      <c r="R295" s="880">
        <f>IF(C295=0,F295,IF(F295&gt;0,IF(C295=1,F295+G295,F295-G295),IF(C295=1,F295-G295,F295+G295)))</f>
        <v/>
      </c>
      <c r="S295" s="320" t="n">
        <v>34.947</v>
      </c>
      <c r="T295" s="320" t="n">
        <v>34.955</v>
      </c>
      <c r="U295" s="881" t="n"/>
      <c r="V295" s="881" t="n"/>
      <c r="W295" s="881" t="n"/>
      <c r="X295" s="881" t="n"/>
      <c r="Y295" s="881" t="n"/>
      <c r="Z295" s="881" t="n"/>
      <c r="AA295" s="881" t="n"/>
      <c r="AB295" s="881" t="n"/>
      <c r="AC295" s="881" t="n"/>
      <c r="AD295" s="881" t="n"/>
      <c r="AE295" s="881" t="n"/>
      <c r="AF295" s="881" t="n"/>
      <c r="AG295" s="881" t="n"/>
      <c r="AH295" s="881" t="n"/>
      <c r="AI295" s="881" t="n"/>
      <c r="AJ295" s="881" t="n"/>
      <c r="AK295" s="881" t="n"/>
      <c r="AL295" s="881" t="n"/>
      <c r="AM295" s="881" t="n"/>
      <c r="AN295" s="881" t="n"/>
      <c r="AO295" s="881" t="n"/>
      <c r="AP295" s="881" t="n"/>
      <c r="AQ295" s="881" t="n"/>
      <c r="AR295" s="881" t="n"/>
      <c r="AS295" s="881" t="n"/>
      <c r="AT295" s="881" t="n"/>
      <c r="AU295" s="881" t="n"/>
      <c r="AV295" s="881" t="n"/>
      <c r="AW295" s="881" t="n"/>
      <c r="AX295" s="881" t="n"/>
      <c r="AY295" s="881" t="n"/>
      <c r="AZ295" s="881" t="n"/>
      <c r="BA295" s="881" t="n"/>
      <c r="BB295" s="881" t="n"/>
      <c r="BC295" s="881" t="n"/>
      <c r="BD295" s="881" t="n"/>
      <c r="BE295" s="881" t="n"/>
      <c r="BF295" s="881" t="n"/>
      <c r="BG295" s="881" t="n"/>
      <c r="BH295" s="881" t="n"/>
      <c r="BI295" s="881" t="n"/>
      <c r="BJ295" s="881" t="n"/>
      <c r="BK295" s="881" t="n"/>
      <c r="BL295" s="881" t="n"/>
      <c r="BM295" s="881" t="n"/>
      <c r="BN295" s="881" t="n"/>
      <c r="BO295" s="881" t="n"/>
      <c r="BP295" s="881" t="n"/>
      <c r="BQ295" s="881" t="n"/>
      <c r="BR295" s="881" t="n"/>
      <c r="BS295" s="881" t="n"/>
      <c r="BT295" s="881" t="n"/>
      <c r="BU295" s="881" t="n"/>
      <c r="BV295" s="881" t="n"/>
      <c r="BW295" s="881" t="n"/>
      <c r="BX295" s="881" t="n"/>
      <c r="BY295" s="881" t="n"/>
      <c r="BZ295" s="881" t="n"/>
      <c r="CA295" s="881" t="n"/>
      <c r="CB295" s="881" t="n"/>
      <c r="CC295" s="881" t="n"/>
      <c r="CD295" s="881" t="n"/>
      <c r="CE295" s="881" t="n"/>
      <c r="CF295" s="881" t="n"/>
      <c r="CG295" s="881" t="n"/>
      <c r="CH295" s="881" t="n"/>
      <c r="CI295" s="881" t="n"/>
      <c r="CJ295" s="881" t="n"/>
      <c r="CK295" s="881" t="n"/>
      <c r="CL295" s="881" t="n"/>
      <c r="CM295" s="881" t="n"/>
      <c r="CN295" s="881" t="n"/>
      <c r="CO295" s="881" t="n"/>
      <c r="CP295" s="881" t="n"/>
      <c r="CQ295" s="881" t="n"/>
      <c r="CR295" s="881" t="n"/>
      <c r="CS295" s="881" t="n"/>
      <c r="CT295" s="881" t="n"/>
      <c r="CU295" s="881" t="n"/>
      <c r="CV295" s="881" t="n"/>
      <c r="CW295" s="881" t="n"/>
      <c r="CX295" s="881" t="n"/>
      <c r="CY295" s="881" t="n"/>
      <c r="CZ295" s="881" t="n"/>
      <c r="DA295" s="881" t="n"/>
      <c r="DB295" s="881" t="n"/>
      <c r="DC295" s="881" t="n"/>
      <c r="DD295" s="881" t="n"/>
      <c r="DE295" s="881" t="n"/>
      <c r="DF295" s="881" t="n"/>
      <c r="DG295" s="881" t="n"/>
      <c r="DH295" s="881" t="n"/>
      <c r="DI295" s="881" t="n"/>
      <c r="DJ295" s="881" t="n"/>
      <c r="DK295" s="881" t="n"/>
      <c r="DL295" s="881" t="n"/>
      <c r="DM295" s="881" t="n"/>
      <c r="DN295" s="882" t="n"/>
    </row>
    <row r="296" ht="13.5" customHeight="1" s="820">
      <c r="A296" s="361" t="n">
        <v>409</v>
      </c>
      <c r="B296" s="332" t="inlineStr">
        <is>
          <t>409.＃1Ｂ半径 ＴＣＧa1mm L=</t>
        </is>
      </c>
      <c r="C296" s="639" t="n">
        <v>2</v>
      </c>
      <c r="D296" s="639" t="inlineStr">
        <is>
          <t>L</t>
        </is>
      </c>
      <c r="E296" s="639" t="inlineStr">
        <is>
          <t>半径</t>
        </is>
      </c>
      <c r="F296" s="878" t="n">
        <v>36.5</v>
      </c>
      <c r="G296" s="22" t="n">
        <v>0.68</v>
      </c>
      <c r="H296" s="411" t="n">
        <v>0.2</v>
      </c>
      <c r="I296" s="426" t="n">
        <v>-0.5</v>
      </c>
      <c r="J296" s="879" t="n">
        <v>35.82</v>
      </c>
      <c r="K296" s="320" t="n">
        <v>36.171</v>
      </c>
      <c r="L296" s="22">
        <f>IF(G296=0,"",IF(J$8=J$7,IF(F296&gt;0,IF(C296=1,G296-ROUND(J296-K296,2),G296-ROUND(K296-J296,2)),IF(C296=1,G296-ROUND(K296-J296,2),G296-ROUND(J296-K296,2))),IF(J$8&lt;&gt;J$7,IF(F296&gt;0,IF(C296=1,ROUND(K296-J296,2),ROUND(J296-K296,2)),IF(C296=1,ROUND(J296-K296,2),ROUND(K296-J296,2))))))</f>
        <v/>
      </c>
      <c r="M296" s="200">
        <f>IF(COUNTBLANK(F296)=1,"",IF(C296=0,ROUND(K296-J296,2),IF(C296=1,IF(F296&gt;0,ROUND(K296-J296,2),ROUND(J296-K296,2)),IF(C296=2,IF(F296&gt;0,ROUND(J296-K296,2),ROUND(K296-J296,2))))))</f>
        <v/>
      </c>
      <c r="N296" s="200" t="n">
        <v>-0.4</v>
      </c>
      <c r="O296" s="235">
        <f>IF(AND(H296&gt;=M296,M296&gt;=I296),"OK","NG")</f>
        <v/>
      </c>
      <c r="P296" s="151" t="n"/>
      <c r="Q296" s="145" t="n">
        <v>409</v>
      </c>
      <c r="R296" s="880">
        <f>IF(C296=0,F296,IF(F296&gt;0,IF(C296=1,F296+G296,F296-G296),IF(C296=1,F296-G296,F296+G296)))</f>
        <v/>
      </c>
      <c r="S296" s="320" t="n">
        <v>36.171</v>
      </c>
      <c r="T296" s="320" t="n">
        <v>36.217</v>
      </c>
      <c r="U296" s="881" t="n"/>
      <c r="V296" s="881" t="n"/>
      <c r="W296" s="881" t="n"/>
      <c r="X296" s="881" t="n"/>
      <c r="Y296" s="881" t="n"/>
      <c r="Z296" s="881" t="n"/>
      <c r="AA296" s="881" t="n"/>
      <c r="AB296" s="881" t="n"/>
      <c r="AC296" s="881" t="n"/>
      <c r="AD296" s="881" t="n"/>
      <c r="AE296" s="881" t="n"/>
      <c r="AF296" s="881" t="n"/>
      <c r="AG296" s="881" t="n"/>
      <c r="AH296" s="881" t="n"/>
      <c r="AI296" s="881" t="n"/>
      <c r="AJ296" s="881" t="n"/>
      <c r="AK296" s="881" t="n"/>
      <c r="AL296" s="881" t="n"/>
      <c r="AM296" s="881" t="n"/>
      <c r="AN296" s="881" t="n"/>
      <c r="AO296" s="881" t="n"/>
      <c r="AP296" s="881" t="n"/>
      <c r="AQ296" s="881" t="n"/>
      <c r="AR296" s="881" t="n"/>
      <c r="AS296" s="881" t="n"/>
      <c r="AT296" s="881" t="n"/>
      <c r="AU296" s="881" t="n"/>
      <c r="AV296" s="881" t="n"/>
      <c r="AW296" s="881" t="n"/>
      <c r="AX296" s="881" t="n"/>
      <c r="AY296" s="881" t="n"/>
      <c r="AZ296" s="881" t="n"/>
      <c r="BA296" s="881" t="n"/>
      <c r="BB296" s="881" t="n"/>
      <c r="BC296" s="881" t="n"/>
      <c r="BD296" s="881" t="n"/>
      <c r="BE296" s="881" t="n"/>
      <c r="BF296" s="881" t="n"/>
      <c r="BG296" s="881" t="n"/>
      <c r="BH296" s="881" t="n"/>
      <c r="BI296" s="881" t="n"/>
      <c r="BJ296" s="881" t="n"/>
      <c r="BK296" s="881" t="n"/>
      <c r="BL296" s="881" t="n"/>
      <c r="BM296" s="881" t="n"/>
      <c r="BN296" s="881" t="n"/>
      <c r="BO296" s="881" t="n"/>
      <c r="BP296" s="881" t="n"/>
      <c r="BQ296" s="881" t="n"/>
      <c r="BR296" s="881" t="n"/>
      <c r="BS296" s="881" t="n"/>
      <c r="BT296" s="881" t="n"/>
      <c r="BU296" s="881" t="n"/>
      <c r="BV296" s="881" t="n"/>
      <c r="BW296" s="881" t="n"/>
      <c r="BX296" s="881" t="n"/>
      <c r="BY296" s="881" t="n"/>
      <c r="BZ296" s="881" t="n"/>
      <c r="CA296" s="881" t="n"/>
      <c r="CB296" s="881" t="n"/>
      <c r="CC296" s="881" t="n"/>
      <c r="CD296" s="881" t="n"/>
      <c r="CE296" s="881" t="n"/>
      <c r="CF296" s="881" t="n"/>
      <c r="CG296" s="881" t="n"/>
      <c r="CH296" s="881" t="n"/>
      <c r="CI296" s="881" t="n"/>
      <c r="CJ296" s="881" t="n"/>
      <c r="CK296" s="881" t="n"/>
      <c r="CL296" s="881" t="n"/>
      <c r="CM296" s="881" t="n"/>
      <c r="CN296" s="881" t="n"/>
      <c r="CO296" s="881" t="n"/>
      <c r="CP296" s="881" t="n"/>
      <c r="CQ296" s="881" t="n"/>
      <c r="CR296" s="881" t="n"/>
      <c r="CS296" s="881" t="n"/>
      <c r="CT296" s="881" t="n"/>
      <c r="CU296" s="881" t="n"/>
      <c r="CV296" s="881" t="n"/>
      <c r="CW296" s="881" t="n"/>
      <c r="CX296" s="881" t="n"/>
      <c r="CY296" s="881" t="n"/>
      <c r="CZ296" s="881" t="n"/>
      <c r="DA296" s="881" t="n"/>
      <c r="DB296" s="881" t="n"/>
      <c r="DC296" s="881" t="n"/>
      <c r="DD296" s="881" t="n"/>
      <c r="DE296" s="881" t="n"/>
      <c r="DF296" s="881" t="n"/>
      <c r="DG296" s="881" t="n"/>
      <c r="DH296" s="881" t="n"/>
      <c r="DI296" s="881" t="n"/>
      <c r="DJ296" s="881" t="n"/>
      <c r="DK296" s="881" t="n"/>
      <c r="DL296" s="881" t="n"/>
      <c r="DM296" s="881" t="n"/>
      <c r="DN296" s="882" t="n"/>
    </row>
    <row r="297" ht="13.5" customHeight="1" s="820">
      <c r="A297" s="361" t="n">
        <v>410</v>
      </c>
      <c r="B297" s="332" t="inlineStr">
        <is>
          <t>410.＃1Ｂ半径 ＴＣＧa10mm L=</t>
        </is>
      </c>
      <c r="C297" s="639" t="n">
        <v>2</v>
      </c>
      <c r="D297" s="639" t="inlineStr">
        <is>
          <t>L</t>
        </is>
      </c>
      <c r="E297" s="639" t="inlineStr">
        <is>
          <t>半径</t>
        </is>
      </c>
      <c r="F297" s="878" t="n">
        <v>36.5</v>
      </c>
      <c r="G297" s="22" t="n">
        <v>1.3</v>
      </c>
      <c r="H297" s="411" t="n">
        <v>0.5</v>
      </c>
      <c r="I297" s="412" t="n">
        <v>-0.5</v>
      </c>
      <c r="J297" s="879" t="n">
        <v>35.2</v>
      </c>
      <c r="K297" s="320" t="n">
        <v>35.397</v>
      </c>
      <c r="L297" s="22">
        <f>IF(G297=0,"",IF(J$8=J$7,IF(F297&gt;0,IF(C297=1,G297-ROUND(J297-K297,2),G297-ROUND(K297-J297,2)),IF(C297=1,G297-ROUND(K297-J297,2),G297-ROUND(J297-K297,2))),IF(J$8&lt;&gt;J$7,IF(F297&gt;0,IF(C297=1,ROUND(K297-J297,2),ROUND(J297-K297,2)),IF(C297=1,ROUND(J297-K297,2),ROUND(K297-J297,2))))))</f>
        <v/>
      </c>
      <c r="M297" s="200">
        <f>IF(COUNTBLANK(F297)=1,"",IF(C297=0,ROUND(K297-J297,2),IF(C297=1,IF(F297&gt;0,ROUND(K297-J297,2),ROUND(J297-K297,2)),IF(C297=2,IF(F297&gt;0,ROUND(J297-K297,2),ROUND(K297-J297,2))))))</f>
        <v/>
      </c>
      <c r="N297" s="200" t="n">
        <v>-0.15</v>
      </c>
      <c r="O297" s="235">
        <f>IF(AND(H297&gt;=M297,M297&gt;=I297),"OK","NG")</f>
        <v/>
      </c>
      <c r="P297" s="151" t="n"/>
      <c r="Q297" s="145" t="n">
        <v>410</v>
      </c>
      <c r="R297" s="880">
        <f>IF(C297=0,F297,IF(F297&gt;0,IF(C297=1,F297+G297,F297-G297),IF(C297=1,F297-G297,F297+G297)))</f>
        <v/>
      </c>
      <c r="S297" s="320" t="n">
        <v>35.397</v>
      </c>
      <c r="T297" s="320" t="n">
        <v>35.354</v>
      </c>
      <c r="U297" s="881" t="n"/>
      <c r="V297" s="881" t="n"/>
      <c r="W297" s="881" t="n"/>
      <c r="X297" s="881" t="n"/>
      <c r="Y297" s="881" t="n"/>
      <c r="Z297" s="881" t="n"/>
      <c r="AA297" s="881" t="n"/>
      <c r="AB297" s="881" t="n"/>
      <c r="AC297" s="881" t="n"/>
      <c r="AD297" s="881" t="n"/>
      <c r="AE297" s="881" t="n"/>
      <c r="AF297" s="881" t="n"/>
      <c r="AG297" s="881" t="n"/>
      <c r="AH297" s="881" t="n"/>
      <c r="AI297" s="881" t="n"/>
      <c r="AJ297" s="881" t="n"/>
      <c r="AK297" s="881" t="n"/>
      <c r="AL297" s="881" t="n"/>
      <c r="AM297" s="881" t="n"/>
      <c r="AN297" s="881" t="n"/>
      <c r="AO297" s="881" t="n"/>
      <c r="AP297" s="881" t="n"/>
      <c r="AQ297" s="881" t="n"/>
      <c r="AR297" s="881" t="n"/>
      <c r="AS297" s="881" t="n"/>
      <c r="AT297" s="881" t="n"/>
      <c r="AU297" s="881" t="n"/>
      <c r="AV297" s="881" t="n"/>
      <c r="AW297" s="881" t="n"/>
      <c r="AX297" s="881" t="n"/>
      <c r="AY297" s="881" t="n"/>
      <c r="AZ297" s="881" t="n"/>
      <c r="BA297" s="881" t="n"/>
      <c r="BB297" s="881" t="n"/>
      <c r="BC297" s="881" t="n"/>
      <c r="BD297" s="881" t="n"/>
      <c r="BE297" s="881" t="n"/>
      <c r="BF297" s="881" t="n"/>
      <c r="BG297" s="881" t="n"/>
      <c r="BH297" s="881" t="n"/>
      <c r="BI297" s="881" t="n"/>
      <c r="BJ297" s="881" t="n"/>
      <c r="BK297" s="881" t="n"/>
      <c r="BL297" s="881" t="n"/>
      <c r="BM297" s="881" t="n"/>
      <c r="BN297" s="881" t="n"/>
      <c r="BO297" s="881" t="n"/>
      <c r="BP297" s="881" t="n"/>
      <c r="BQ297" s="881" t="n"/>
      <c r="BR297" s="881" t="n"/>
      <c r="BS297" s="881" t="n"/>
      <c r="BT297" s="881" t="n"/>
      <c r="BU297" s="881" t="n"/>
      <c r="BV297" s="881" t="n"/>
      <c r="BW297" s="881" t="n"/>
      <c r="BX297" s="881" t="n"/>
      <c r="BY297" s="881" t="n"/>
      <c r="BZ297" s="881" t="n"/>
      <c r="CA297" s="881" t="n"/>
      <c r="CB297" s="881" t="n"/>
      <c r="CC297" s="881" t="n"/>
      <c r="CD297" s="881" t="n"/>
      <c r="CE297" s="881" t="n"/>
      <c r="CF297" s="881" t="n"/>
      <c r="CG297" s="881" t="n"/>
      <c r="CH297" s="881" t="n"/>
      <c r="CI297" s="881" t="n"/>
      <c r="CJ297" s="881" t="n"/>
      <c r="CK297" s="881" t="n"/>
      <c r="CL297" s="881" t="n"/>
      <c r="CM297" s="881" t="n"/>
      <c r="CN297" s="881" t="n"/>
      <c r="CO297" s="881" t="n"/>
      <c r="CP297" s="881" t="n"/>
      <c r="CQ297" s="881" t="n"/>
      <c r="CR297" s="881" t="n"/>
      <c r="CS297" s="881" t="n"/>
      <c r="CT297" s="881" t="n"/>
      <c r="CU297" s="881" t="n"/>
      <c r="CV297" s="881" t="n"/>
      <c r="CW297" s="881" t="n"/>
      <c r="CX297" s="881" t="n"/>
      <c r="CY297" s="881" t="n"/>
      <c r="CZ297" s="881" t="n"/>
      <c r="DA297" s="881" t="n"/>
      <c r="DB297" s="881" t="n"/>
      <c r="DC297" s="881" t="n"/>
      <c r="DD297" s="881" t="n"/>
      <c r="DE297" s="881" t="n"/>
      <c r="DF297" s="881" t="n"/>
      <c r="DG297" s="881" t="n"/>
      <c r="DH297" s="881" t="n"/>
      <c r="DI297" s="881" t="n"/>
      <c r="DJ297" s="881" t="n"/>
      <c r="DK297" s="881" t="n"/>
      <c r="DL297" s="881" t="n"/>
      <c r="DM297" s="881" t="n"/>
      <c r="DN297" s="882" t="n"/>
    </row>
    <row r="298" ht="13.5" customHeight="1" s="820">
      <c r="A298" s="361" t="n">
        <v>411</v>
      </c>
      <c r="B298" s="332" t="inlineStr">
        <is>
          <t>411.＃1Ｂ半径 ＴＣＧa50mm L=</t>
        </is>
      </c>
      <c r="C298" s="639" t="n">
        <v>2</v>
      </c>
      <c r="D298" s="639" t="inlineStr">
        <is>
          <t>L</t>
        </is>
      </c>
      <c r="E298" s="639" t="inlineStr">
        <is>
          <t>半径</t>
        </is>
      </c>
      <c r="F298" s="878" t="n">
        <v>36.5</v>
      </c>
      <c r="G298" s="22" t="n">
        <v>1.3</v>
      </c>
      <c r="H298" s="411" t="n">
        <v>0.5</v>
      </c>
      <c r="I298" s="412" t="n">
        <v>-0.5</v>
      </c>
      <c r="J298" s="879" t="n">
        <v>35.2</v>
      </c>
      <c r="K298" s="320" t="n">
        <v>35.323</v>
      </c>
      <c r="L298" s="22">
        <f>IF(G298=0,"",IF(J$8=J$7,IF(F298&gt;0,IF(C298=1,G298-ROUND(J298-K298,2),G298-ROUND(K298-J298,2)),IF(C298=1,G298-ROUND(K298-J298,2),G298-ROUND(J298-K298,2))),IF(J$8&lt;&gt;J$7,IF(F298&gt;0,IF(C298=1,ROUND(K298-J298,2),ROUND(J298-K298,2)),IF(C298=1,ROUND(J298-K298,2),ROUND(K298-J298,2))))))</f>
        <v/>
      </c>
      <c r="M298" s="200">
        <f>IF(COUNTBLANK(F298)=1,"",IF(C298=0,ROUND(K298-J298,2),IF(C298=1,IF(F298&gt;0,ROUND(K298-J298,2),ROUND(J298-K298,2)),IF(C298=2,IF(F298&gt;0,ROUND(J298-K298,2),ROUND(K298-J298,2))))))</f>
        <v/>
      </c>
      <c r="N298" s="200" t="n">
        <v>-0.13</v>
      </c>
      <c r="O298" s="235">
        <f>IF(AND(H298&gt;=M298,M298&gt;=I298),"OK","NG")</f>
        <v/>
      </c>
      <c r="P298" s="151" t="n"/>
      <c r="Q298" s="145" t="n">
        <v>411</v>
      </c>
      <c r="R298" s="880">
        <f>IF(C298=0,F298,IF(F298&gt;0,IF(C298=1,F298+G298,F298-G298),IF(C298=1,F298-G298,F298+G298)))</f>
        <v/>
      </c>
      <c r="S298" s="320" t="n">
        <v>35.323</v>
      </c>
      <c r="T298" s="320" t="n">
        <v>35.328</v>
      </c>
      <c r="U298" s="881" t="n"/>
      <c r="V298" s="881" t="n"/>
      <c r="W298" s="881" t="n"/>
      <c r="X298" s="881" t="n"/>
      <c r="Y298" s="881" t="n"/>
      <c r="Z298" s="881" t="n"/>
      <c r="AA298" s="881" t="n"/>
      <c r="AB298" s="881" t="n"/>
      <c r="AC298" s="881" t="n"/>
      <c r="AD298" s="881" t="n"/>
      <c r="AE298" s="881" t="n"/>
      <c r="AF298" s="881" t="n"/>
      <c r="AG298" s="881" t="n"/>
      <c r="AH298" s="881" t="n"/>
      <c r="AI298" s="881" t="n"/>
      <c r="AJ298" s="881" t="n"/>
      <c r="AK298" s="881" t="n"/>
      <c r="AL298" s="881" t="n"/>
      <c r="AM298" s="881" t="n"/>
      <c r="AN298" s="881" t="n"/>
      <c r="AO298" s="881" t="n"/>
      <c r="AP298" s="881" t="n"/>
      <c r="AQ298" s="881" t="n"/>
      <c r="AR298" s="881" t="n"/>
      <c r="AS298" s="881" t="n"/>
      <c r="AT298" s="881" t="n"/>
      <c r="AU298" s="881" t="n"/>
      <c r="AV298" s="881" t="n"/>
      <c r="AW298" s="881" t="n"/>
      <c r="AX298" s="881" t="n"/>
      <c r="AY298" s="881" t="n"/>
      <c r="AZ298" s="881" t="n"/>
      <c r="BA298" s="881" t="n"/>
      <c r="BB298" s="881" t="n"/>
      <c r="BC298" s="881" t="n"/>
      <c r="BD298" s="881" t="n"/>
      <c r="BE298" s="881" t="n"/>
      <c r="BF298" s="881" t="n"/>
      <c r="BG298" s="881" t="n"/>
      <c r="BH298" s="881" t="n"/>
      <c r="BI298" s="881" t="n"/>
      <c r="BJ298" s="881" t="n"/>
      <c r="BK298" s="881" t="n"/>
      <c r="BL298" s="881" t="n"/>
      <c r="BM298" s="881" t="n"/>
      <c r="BN298" s="881" t="n"/>
      <c r="BO298" s="881" t="n"/>
      <c r="BP298" s="881" t="n"/>
      <c r="BQ298" s="881" t="n"/>
      <c r="BR298" s="881" t="n"/>
      <c r="BS298" s="881" t="n"/>
      <c r="BT298" s="881" t="n"/>
      <c r="BU298" s="881" t="n"/>
      <c r="BV298" s="881" t="n"/>
      <c r="BW298" s="881" t="n"/>
      <c r="BX298" s="881" t="n"/>
      <c r="BY298" s="881" t="n"/>
      <c r="BZ298" s="881" t="n"/>
      <c r="CA298" s="881" t="n"/>
      <c r="CB298" s="881" t="n"/>
      <c r="CC298" s="881" t="n"/>
      <c r="CD298" s="881" t="n"/>
      <c r="CE298" s="881" t="n"/>
      <c r="CF298" s="881" t="n"/>
      <c r="CG298" s="881" t="n"/>
      <c r="CH298" s="881" t="n"/>
      <c r="CI298" s="881" t="n"/>
      <c r="CJ298" s="881" t="n"/>
      <c r="CK298" s="881" t="n"/>
      <c r="CL298" s="881" t="n"/>
      <c r="CM298" s="881" t="n"/>
      <c r="CN298" s="881" t="n"/>
      <c r="CO298" s="881" t="n"/>
      <c r="CP298" s="881" t="n"/>
      <c r="CQ298" s="881" t="n"/>
      <c r="CR298" s="881" t="n"/>
      <c r="CS298" s="881" t="n"/>
      <c r="CT298" s="881" t="n"/>
      <c r="CU298" s="881" t="n"/>
      <c r="CV298" s="881" t="n"/>
      <c r="CW298" s="881" t="n"/>
      <c r="CX298" s="881" t="n"/>
      <c r="CY298" s="881" t="n"/>
      <c r="CZ298" s="881" t="n"/>
      <c r="DA298" s="881" t="n"/>
      <c r="DB298" s="881" t="n"/>
      <c r="DC298" s="881" t="n"/>
      <c r="DD298" s="881" t="n"/>
      <c r="DE298" s="881" t="n"/>
      <c r="DF298" s="881" t="n"/>
      <c r="DG298" s="881" t="n"/>
      <c r="DH298" s="881" t="n"/>
      <c r="DI298" s="881" t="n"/>
      <c r="DJ298" s="881" t="n"/>
      <c r="DK298" s="881" t="n"/>
      <c r="DL298" s="881" t="n"/>
      <c r="DM298" s="881" t="n"/>
      <c r="DN298" s="882" t="n"/>
    </row>
    <row r="299" ht="13.5" customHeight="1" s="820">
      <c r="A299" s="361" t="n">
        <v>412</v>
      </c>
      <c r="B299" s="332" t="inlineStr">
        <is>
          <t>412.＃1Ｂ半径 ＴＣＧa80mm L=</t>
        </is>
      </c>
      <c r="C299" s="639" t="n">
        <v>2</v>
      </c>
      <c r="D299" s="639" t="inlineStr">
        <is>
          <t>L</t>
        </is>
      </c>
      <c r="E299" s="639" t="inlineStr">
        <is>
          <t>半径</t>
        </is>
      </c>
      <c r="F299" s="878" t="n">
        <v>36.5</v>
      </c>
      <c r="G299" s="22" t="n">
        <v>1.3</v>
      </c>
      <c r="H299" s="411" t="n">
        <v>0.5</v>
      </c>
      <c r="I299" s="412" t="n">
        <v>-0.5</v>
      </c>
      <c r="J299" s="879" t="n">
        <v>35.2</v>
      </c>
      <c r="K299" s="320" t="n">
        <v>35.287</v>
      </c>
      <c r="L299" s="22">
        <f>IF(G299=0,"",IF(J$8=J$7,IF(F299&gt;0,IF(C299=1,G299-ROUND(J299-K299,2),G299-ROUND(K299-J299,2)),IF(C299=1,G299-ROUND(K299-J299,2),G299-ROUND(J299-K299,2))),IF(J$8&lt;&gt;J$7,IF(F299&gt;0,IF(C299=1,ROUND(K299-J299,2),ROUND(J299-K299,2)),IF(C299=1,ROUND(J299-K299,2),ROUND(K299-J299,2))))))</f>
        <v/>
      </c>
      <c r="M299" s="200">
        <f>IF(COUNTBLANK(F299)=1,"",IF(C299=0,ROUND(K299-J299,2),IF(C299=1,IF(F299&gt;0,ROUND(K299-J299,2),ROUND(J299-K299,2)),IF(C299=2,IF(F299&gt;0,ROUND(J299-K299,2),ROUND(K299-J299,2))))))</f>
        <v/>
      </c>
      <c r="N299" s="200" t="n">
        <v>-0.08</v>
      </c>
      <c r="O299" s="235">
        <f>IF(AND(H299&gt;=M299,M299&gt;=I299),"OK","NG")</f>
        <v/>
      </c>
      <c r="P299" s="151" t="n"/>
      <c r="Q299" s="145" t="n">
        <v>412</v>
      </c>
      <c r="R299" s="880">
        <f>IF(C299=0,F299,IF(F299&gt;0,IF(C299=1,F299+G299,F299-G299),IF(C299=1,F299-G299,F299+G299)))</f>
        <v/>
      </c>
      <c r="S299" s="320" t="n">
        <v>35.287</v>
      </c>
      <c r="T299" s="320" t="n">
        <v>35.283</v>
      </c>
      <c r="U299" s="881" t="n"/>
      <c r="V299" s="881" t="n"/>
      <c r="W299" s="881" t="n"/>
      <c r="X299" s="881" t="n"/>
      <c r="Y299" s="881" t="n"/>
      <c r="Z299" s="881" t="n"/>
      <c r="AA299" s="881" t="n"/>
      <c r="AB299" s="881" t="n"/>
      <c r="AC299" s="881" t="n"/>
      <c r="AD299" s="881" t="n"/>
      <c r="AE299" s="881" t="n"/>
      <c r="AF299" s="881" t="n"/>
      <c r="AG299" s="881" t="n"/>
      <c r="AH299" s="881" t="n"/>
      <c r="AI299" s="881" t="n"/>
      <c r="AJ299" s="881" t="n"/>
      <c r="AK299" s="881" t="n"/>
      <c r="AL299" s="881" t="n"/>
      <c r="AM299" s="881" t="n"/>
      <c r="AN299" s="881" t="n"/>
      <c r="AO299" s="881" t="n"/>
      <c r="AP299" s="881" t="n"/>
      <c r="AQ299" s="881" t="n"/>
      <c r="AR299" s="881" t="n"/>
      <c r="AS299" s="881" t="n"/>
      <c r="AT299" s="881" t="n"/>
      <c r="AU299" s="881" t="n"/>
      <c r="AV299" s="881" t="n"/>
      <c r="AW299" s="881" t="n"/>
      <c r="AX299" s="881" t="n"/>
      <c r="AY299" s="881" t="n"/>
      <c r="AZ299" s="881" t="n"/>
      <c r="BA299" s="881" t="n"/>
      <c r="BB299" s="881" t="n"/>
      <c r="BC299" s="881" t="n"/>
      <c r="BD299" s="881" t="n"/>
      <c r="BE299" s="881" t="n"/>
      <c r="BF299" s="881" t="n"/>
      <c r="BG299" s="881" t="n"/>
      <c r="BH299" s="881" t="n"/>
      <c r="BI299" s="881" t="n"/>
      <c r="BJ299" s="881" t="n"/>
      <c r="BK299" s="881" t="n"/>
      <c r="BL299" s="881" t="n"/>
      <c r="BM299" s="881" t="n"/>
      <c r="BN299" s="881" t="n"/>
      <c r="BO299" s="881" t="n"/>
      <c r="BP299" s="881" t="n"/>
      <c r="BQ299" s="881" t="n"/>
      <c r="BR299" s="881" t="n"/>
      <c r="BS299" s="881" t="n"/>
      <c r="BT299" s="881" t="n"/>
      <c r="BU299" s="881" t="n"/>
      <c r="BV299" s="881" t="n"/>
      <c r="BW299" s="881" t="n"/>
      <c r="BX299" s="881" t="n"/>
      <c r="BY299" s="881" t="n"/>
      <c r="BZ299" s="881" t="n"/>
      <c r="CA299" s="881" t="n"/>
      <c r="CB299" s="881" t="n"/>
      <c r="CC299" s="881" t="n"/>
      <c r="CD299" s="881" t="n"/>
      <c r="CE299" s="881" t="n"/>
      <c r="CF299" s="881" t="n"/>
      <c r="CG299" s="881" t="n"/>
      <c r="CH299" s="881" t="n"/>
      <c r="CI299" s="881" t="n"/>
      <c r="CJ299" s="881" t="n"/>
      <c r="CK299" s="881" t="n"/>
      <c r="CL299" s="881" t="n"/>
      <c r="CM299" s="881" t="n"/>
      <c r="CN299" s="881" t="n"/>
      <c r="CO299" s="881" t="n"/>
      <c r="CP299" s="881" t="n"/>
      <c r="CQ299" s="881" t="n"/>
      <c r="CR299" s="881" t="n"/>
      <c r="CS299" s="881" t="n"/>
      <c r="CT299" s="881" t="n"/>
      <c r="CU299" s="881" t="n"/>
      <c r="CV299" s="881" t="n"/>
      <c r="CW299" s="881" t="n"/>
      <c r="CX299" s="881" t="n"/>
      <c r="CY299" s="881" t="n"/>
      <c r="CZ299" s="881" t="n"/>
      <c r="DA299" s="881" t="n"/>
      <c r="DB299" s="881" t="n"/>
      <c r="DC299" s="881" t="n"/>
      <c r="DD299" s="881" t="n"/>
      <c r="DE299" s="881" t="n"/>
      <c r="DF299" s="881" t="n"/>
      <c r="DG299" s="881" t="n"/>
      <c r="DH299" s="881" t="n"/>
      <c r="DI299" s="881" t="n"/>
      <c r="DJ299" s="881" t="n"/>
      <c r="DK299" s="881" t="n"/>
      <c r="DL299" s="881" t="n"/>
      <c r="DM299" s="881" t="n"/>
      <c r="DN299" s="882" t="n"/>
    </row>
    <row r="300" ht="13.5" customHeight="1" s="820">
      <c r="A300" s="361" t="n">
        <v>405</v>
      </c>
      <c r="B300" s="332" t="inlineStr">
        <is>
          <t>405.＃1Ｂ半径 地Ｇa1mm L=</t>
        </is>
      </c>
      <c r="C300" s="639" t="n">
        <v>2</v>
      </c>
      <c r="D300" s="639" t="inlineStr">
        <is>
          <t>L</t>
        </is>
      </c>
      <c r="E300" s="639" t="inlineStr">
        <is>
          <t>半径</t>
        </is>
      </c>
      <c r="F300" s="878" t="n">
        <v>36.5</v>
      </c>
      <c r="G300" s="22" t="n">
        <v>0.68</v>
      </c>
      <c r="H300" s="411" t="n">
        <v>0.2</v>
      </c>
      <c r="I300" s="426" t="n">
        <v>-0.5</v>
      </c>
      <c r="J300" s="879" t="n">
        <v>35.82</v>
      </c>
      <c r="K300" s="320" t="n">
        <v>35.931</v>
      </c>
      <c r="L300" s="22">
        <f>IF(G300=0,"",IF(J$8=J$7,IF(F300&gt;0,IF(C300=1,G300-ROUND(J300-K300,2),G300-ROUND(K300-J300,2)),IF(C300=1,G300-ROUND(K300-J300,2),G300-ROUND(J300-K300,2))),IF(J$8&lt;&gt;J$7,IF(F300&gt;0,IF(C300=1,ROUND(K300-J300,2),ROUND(J300-K300,2)),IF(C300=1,ROUND(J300-K300,2),ROUND(K300-J300,2))))))</f>
        <v/>
      </c>
      <c r="M300" s="200">
        <f>IF(COUNTBLANK(F300)=1,"",IF(C300=0,ROUND(K300-J300,2),IF(C300=1,IF(F300&gt;0,ROUND(K300-J300,2),ROUND(J300-K300,2)),IF(C300=2,IF(F300&gt;0,ROUND(J300-K300,2),ROUND(K300-J300,2))))))</f>
        <v/>
      </c>
      <c r="N300" s="200" t="n">
        <v>-0.13</v>
      </c>
      <c r="O300" s="235">
        <f>IF(AND(H300&gt;=M300,M300&gt;=I300),"OK","NG")</f>
        <v/>
      </c>
      <c r="P300" s="151" t="n"/>
      <c r="Q300" s="145" t="n">
        <v>405</v>
      </c>
      <c r="R300" s="880">
        <f>IF(C300=0,F300,IF(F300&gt;0,IF(C300=1,F300+G300,F300-G300),IF(C300=1,F300-G300,F300+G300)))</f>
        <v/>
      </c>
      <c r="S300" s="320" t="n">
        <v>35.931</v>
      </c>
      <c r="T300" s="320" t="n">
        <v>35.955</v>
      </c>
      <c r="U300" s="881" t="n"/>
      <c r="V300" s="881" t="n"/>
      <c r="W300" s="881" t="n"/>
      <c r="X300" s="881" t="n"/>
      <c r="Y300" s="881" t="n"/>
      <c r="Z300" s="881" t="n"/>
      <c r="AA300" s="881" t="n"/>
      <c r="AB300" s="881" t="n"/>
      <c r="AC300" s="881" t="n"/>
      <c r="AD300" s="881" t="n"/>
      <c r="AE300" s="881" t="n"/>
      <c r="AF300" s="881" t="n"/>
      <c r="AG300" s="881" t="n"/>
      <c r="AH300" s="881" t="n"/>
      <c r="AI300" s="881" t="n"/>
      <c r="AJ300" s="881" t="n"/>
      <c r="AK300" s="881" t="n"/>
      <c r="AL300" s="881" t="n"/>
      <c r="AM300" s="881" t="n"/>
      <c r="AN300" s="881" t="n"/>
      <c r="AO300" s="881" t="n"/>
      <c r="AP300" s="881" t="n"/>
      <c r="AQ300" s="881" t="n"/>
      <c r="AR300" s="881" t="n"/>
      <c r="AS300" s="881" t="n"/>
      <c r="AT300" s="881" t="n"/>
      <c r="AU300" s="881" t="n"/>
      <c r="AV300" s="881" t="n"/>
      <c r="AW300" s="881" t="n"/>
      <c r="AX300" s="881" t="n"/>
      <c r="AY300" s="881" t="n"/>
      <c r="AZ300" s="881" t="n"/>
      <c r="BA300" s="881" t="n"/>
      <c r="BB300" s="881" t="n"/>
      <c r="BC300" s="881" t="n"/>
      <c r="BD300" s="881" t="n"/>
      <c r="BE300" s="881" t="n"/>
      <c r="BF300" s="881" t="n"/>
      <c r="BG300" s="881" t="n"/>
      <c r="BH300" s="881" t="n"/>
      <c r="BI300" s="881" t="n"/>
      <c r="BJ300" s="881" t="n"/>
      <c r="BK300" s="881" t="n"/>
      <c r="BL300" s="881" t="n"/>
      <c r="BM300" s="881" t="n"/>
      <c r="BN300" s="881" t="n"/>
      <c r="BO300" s="881" t="n"/>
      <c r="BP300" s="881" t="n"/>
      <c r="BQ300" s="881" t="n"/>
      <c r="BR300" s="881" t="n"/>
      <c r="BS300" s="881" t="n"/>
      <c r="BT300" s="881" t="n"/>
      <c r="BU300" s="881" t="n"/>
      <c r="BV300" s="881" t="n"/>
      <c r="BW300" s="881" t="n"/>
      <c r="BX300" s="881" t="n"/>
      <c r="BY300" s="881" t="n"/>
      <c r="BZ300" s="881" t="n"/>
      <c r="CA300" s="881" t="n"/>
      <c r="CB300" s="881" t="n"/>
      <c r="CC300" s="881" t="n"/>
      <c r="CD300" s="881" t="n"/>
      <c r="CE300" s="881" t="n"/>
      <c r="CF300" s="881" t="n"/>
      <c r="CG300" s="881" t="n"/>
      <c r="CH300" s="881" t="n"/>
      <c r="CI300" s="881" t="n"/>
      <c r="CJ300" s="881" t="n"/>
      <c r="CK300" s="881" t="n"/>
      <c r="CL300" s="881" t="n"/>
      <c r="CM300" s="881" t="n"/>
      <c r="CN300" s="881" t="n"/>
      <c r="CO300" s="881" t="n"/>
      <c r="CP300" s="881" t="n"/>
      <c r="CQ300" s="881" t="n"/>
      <c r="CR300" s="881" t="n"/>
      <c r="CS300" s="881" t="n"/>
      <c r="CT300" s="881" t="n"/>
      <c r="CU300" s="881" t="n"/>
      <c r="CV300" s="881" t="n"/>
      <c r="CW300" s="881" t="n"/>
      <c r="CX300" s="881" t="n"/>
      <c r="CY300" s="881" t="n"/>
      <c r="CZ300" s="881" t="n"/>
      <c r="DA300" s="881" t="n"/>
      <c r="DB300" s="881" t="n"/>
      <c r="DC300" s="881" t="n"/>
      <c r="DD300" s="881" t="n"/>
      <c r="DE300" s="881" t="n"/>
      <c r="DF300" s="881" t="n"/>
      <c r="DG300" s="881" t="n"/>
      <c r="DH300" s="881" t="n"/>
      <c r="DI300" s="881" t="n"/>
      <c r="DJ300" s="881" t="n"/>
      <c r="DK300" s="881" t="n"/>
      <c r="DL300" s="881" t="n"/>
      <c r="DM300" s="881" t="n"/>
      <c r="DN300" s="882" t="n"/>
    </row>
    <row r="301" ht="13.5" customHeight="1" s="820">
      <c r="A301" s="361" t="n">
        <v>406</v>
      </c>
      <c r="B301" s="332" t="inlineStr">
        <is>
          <t>406.＃1Ｂ半径 地Ｇa10mm L=</t>
        </is>
      </c>
      <c r="C301" s="639" t="n">
        <v>2</v>
      </c>
      <c r="D301" s="639" t="inlineStr">
        <is>
          <t>L</t>
        </is>
      </c>
      <c r="E301" s="639" t="inlineStr">
        <is>
          <t>半径</t>
        </is>
      </c>
      <c r="F301" s="878" t="n">
        <v>36.5</v>
      </c>
      <c r="G301" s="22" t="n">
        <v>1.3</v>
      </c>
      <c r="H301" s="411" t="n">
        <v>0.5</v>
      </c>
      <c r="I301" s="412" t="n">
        <v>-0.5</v>
      </c>
      <c r="J301" s="879" t="n">
        <v>35.2</v>
      </c>
      <c r="K301" s="320" t="n">
        <v>35.068</v>
      </c>
      <c r="L301" s="22">
        <f>IF(G301=0,"",IF(J$8=J$7,IF(F301&gt;0,IF(C301=1,G301-ROUND(J301-K301,2),G301-ROUND(K301-J301,2)),IF(C301=1,G301-ROUND(K301-J301,2),G301-ROUND(J301-K301,2))),IF(J$8&lt;&gt;J$7,IF(F301&gt;0,IF(C301=1,ROUND(K301-J301,2),ROUND(J301-K301,2)),IF(C301=1,ROUND(J301-K301,2),ROUND(K301-J301,2))))))</f>
        <v/>
      </c>
      <c r="M301" s="200">
        <f>IF(COUNTBLANK(F301)=1,"",IF(C301=0,ROUND(K301-J301,2),IF(C301=1,IF(F301&gt;0,ROUND(K301-J301,2),ROUND(J301-K301,2)),IF(C301=2,IF(F301&gt;0,ROUND(J301-K301,2),ROUND(K301-J301,2))))))</f>
        <v/>
      </c>
      <c r="N301" s="200" t="n">
        <v>0.12</v>
      </c>
      <c r="O301" s="235">
        <f>IF(AND(H301&gt;=M301,M301&gt;=I301),"OK","NG")</f>
        <v/>
      </c>
      <c r="P301" s="151" t="n"/>
      <c r="Q301" s="145" t="n">
        <v>406</v>
      </c>
      <c r="R301" s="880">
        <f>IF(C301=0,F301,IF(F301&gt;0,IF(C301=1,F301+G301,F301-G301),IF(C301=1,F301-G301,F301+G301)))</f>
        <v/>
      </c>
      <c r="S301" s="320" t="n">
        <v>35.068</v>
      </c>
      <c r="T301" s="320" t="n">
        <v>35.079</v>
      </c>
      <c r="U301" s="881" t="n"/>
      <c r="V301" s="881" t="n"/>
      <c r="W301" s="881" t="n"/>
      <c r="X301" s="881" t="n"/>
      <c r="Y301" s="881" t="n"/>
      <c r="Z301" s="881" t="n"/>
      <c r="AA301" s="881" t="n"/>
      <c r="AB301" s="881" t="n"/>
      <c r="AC301" s="881" t="n"/>
      <c r="AD301" s="881" t="n"/>
      <c r="AE301" s="881" t="n"/>
      <c r="AF301" s="881" t="n"/>
      <c r="AG301" s="881" t="n"/>
      <c r="AH301" s="881" t="n"/>
      <c r="AI301" s="881" t="n"/>
      <c r="AJ301" s="881" t="n"/>
      <c r="AK301" s="881" t="n"/>
      <c r="AL301" s="881" t="n"/>
      <c r="AM301" s="881" t="n"/>
      <c r="AN301" s="881" t="n"/>
      <c r="AO301" s="881" t="n"/>
      <c r="AP301" s="881" t="n"/>
      <c r="AQ301" s="881" t="n"/>
      <c r="AR301" s="881" t="n"/>
      <c r="AS301" s="881" t="n"/>
      <c r="AT301" s="881" t="n"/>
      <c r="AU301" s="881" t="n"/>
      <c r="AV301" s="881" t="n"/>
      <c r="AW301" s="881" t="n"/>
      <c r="AX301" s="881" t="n"/>
      <c r="AY301" s="881" t="n"/>
      <c r="AZ301" s="881" t="n"/>
      <c r="BA301" s="881" t="n"/>
      <c r="BB301" s="881" t="n"/>
      <c r="BC301" s="881" t="n"/>
      <c r="BD301" s="881" t="n"/>
      <c r="BE301" s="881" t="n"/>
      <c r="BF301" s="881" t="n"/>
      <c r="BG301" s="881" t="n"/>
      <c r="BH301" s="881" t="n"/>
      <c r="BI301" s="881" t="n"/>
      <c r="BJ301" s="881" t="n"/>
      <c r="BK301" s="881" t="n"/>
      <c r="BL301" s="881" t="n"/>
      <c r="BM301" s="881" t="n"/>
      <c r="BN301" s="881" t="n"/>
      <c r="BO301" s="881" t="n"/>
      <c r="BP301" s="881" t="n"/>
      <c r="BQ301" s="881" t="n"/>
      <c r="BR301" s="881" t="n"/>
      <c r="BS301" s="881" t="n"/>
      <c r="BT301" s="881" t="n"/>
      <c r="BU301" s="881" t="n"/>
      <c r="BV301" s="881" t="n"/>
      <c r="BW301" s="881" t="n"/>
      <c r="BX301" s="881" t="n"/>
      <c r="BY301" s="881" t="n"/>
      <c r="BZ301" s="881" t="n"/>
      <c r="CA301" s="881" t="n"/>
      <c r="CB301" s="881" t="n"/>
      <c r="CC301" s="881" t="n"/>
      <c r="CD301" s="881" t="n"/>
      <c r="CE301" s="881" t="n"/>
      <c r="CF301" s="881" t="n"/>
      <c r="CG301" s="881" t="n"/>
      <c r="CH301" s="881" t="n"/>
      <c r="CI301" s="881" t="n"/>
      <c r="CJ301" s="881" t="n"/>
      <c r="CK301" s="881" t="n"/>
      <c r="CL301" s="881" t="n"/>
      <c r="CM301" s="881" t="n"/>
      <c r="CN301" s="881" t="n"/>
      <c r="CO301" s="881" t="n"/>
      <c r="CP301" s="881" t="n"/>
      <c r="CQ301" s="881" t="n"/>
      <c r="CR301" s="881" t="n"/>
      <c r="CS301" s="881" t="n"/>
      <c r="CT301" s="881" t="n"/>
      <c r="CU301" s="881" t="n"/>
      <c r="CV301" s="881" t="n"/>
      <c r="CW301" s="881" t="n"/>
      <c r="CX301" s="881" t="n"/>
      <c r="CY301" s="881" t="n"/>
      <c r="CZ301" s="881" t="n"/>
      <c r="DA301" s="881" t="n"/>
      <c r="DB301" s="881" t="n"/>
      <c r="DC301" s="881" t="n"/>
      <c r="DD301" s="881" t="n"/>
      <c r="DE301" s="881" t="n"/>
      <c r="DF301" s="881" t="n"/>
      <c r="DG301" s="881" t="n"/>
      <c r="DH301" s="881" t="n"/>
      <c r="DI301" s="881" t="n"/>
      <c r="DJ301" s="881" t="n"/>
      <c r="DK301" s="881" t="n"/>
      <c r="DL301" s="881" t="n"/>
      <c r="DM301" s="881" t="n"/>
      <c r="DN301" s="882" t="n"/>
    </row>
    <row r="302" ht="13.5" customHeight="1" s="820">
      <c r="A302" s="361" t="n">
        <v>407</v>
      </c>
      <c r="B302" s="332" t="inlineStr">
        <is>
          <t>407.＃1Ｂ半径 地Ｇa50mm L=</t>
        </is>
      </c>
      <c r="C302" s="639" t="n">
        <v>2</v>
      </c>
      <c r="D302" s="639" t="inlineStr">
        <is>
          <t>L</t>
        </is>
      </c>
      <c r="E302" s="639" t="inlineStr">
        <is>
          <t>半径</t>
        </is>
      </c>
      <c r="F302" s="878" t="n">
        <v>36.5</v>
      </c>
      <c r="G302" s="22" t="n">
        <v>1.3</v>
      </c>
      <c r="H302" s="411" t="n">
        <v>0.5</v>
      </c>
      <c r="I302" s="412" t="n">
        <v>-0.5</v>
      </c>
      <c r="J302" s="879" t="n">
        <v>35.2</v>
      </c>
      <c r="K302" s="320" t="n">
        <v>35.137</v>
      </c>
      <c r="L302" s="22">
        <f>IF(G302=0,"",IF(J$8=J$7,IF(F302&gt;0,IF(C302=1,G302-ROUND(J302-K302,2),G302-ROUND(K302-J302,2)),IF(C302=1,G302-ROUND(K302-J302,2),G302-ROUND(J302-K302,2))),IF(J$8&lt;&gt;J$7,IF(F302&gt;0,IF(C302=1,ROUND(K302-J302,2),ROUND(J302-K302,2)),IF(C302=1,ROUND(J302-K302,2),ROUND(K302-J302,2))))))</f>
        <v/>
      </c>
      <c r="M302" s="200">
        <f>IF(COUNTBLANK(F302)=1,"",IF(C302=0,ROUND(K302-J302,2),IF(C302=1,IF(F302&gt;0,ROUND(K302-J302,2),ROUND(J302-K302,2)),IF(C302=2,IF(F302&gt;0,ROUND(J302-K302,2),ROUND(K302-J302,2))))))</f>
        <v/>
      </c>
      <c r="N302" s="200" t="n">
        <v>0.08</v>
      </c>
      <c r="O302" s="235">
        <f>IF(AND(H302&gt;=M302,M302&gt;=I302),"OK","NG")</f>
        <v/>
      </c>
      <c r="P302" s="151" t="n"/>
      <c r="Q302" s="145" t="n">
        <v>407</v>
      </c>
      <c r="R302" s="880">
        <f>IF(C302=0,F302,IF(F302&gt;0,IF(C302=1,F302+G302,F302-G302),IF(C302=1,F302-G302,F302+G302)))</f>
        <v/>
      </c>
      <c r="S302" s="320" t="n">
        <v>35.137</v>
      </c>
      <c r="T302" s="320" t="n">
        <v>35.119</v>
      </c>
      <c r="U302" s="881" t="n"/>
      <c r="V302" s="881" t="n"/>
      <c r="W302" s="881" t="n"/>
      <c r="X302" s="881" t="n"/>
      <c r="Y302" s="881" t="n"/>
      <c r="Z302" s="881" t="n"/>
      <c r="AA302" s="881" t="n"/>
      <c r="AB302" s="881" t="n"/>
      <c r="AC302" s="881" t="n"/>
      <c r="AD302" s="881" t="n"/>
      <c r="AE302" s="881" t="n"/>
      <c r="AF302" s="881" t="n"/>
      <c r="AG302" s="881" t="n"/>
      <c r="AH302" s="881" t="n"/>
      <c r="AI302" s="881" t="n"/>
      <c r="AJ302" s="881" t="n"/>
      <c r="AK302" s="881" t="n"/>
      <c r="AL302" s="881" t="n"/>
      <c r="AM302" s="881" t="n"/>
      <c r="AN302" s="881" t="n"/>
      <c r="AO302" s="881" t="n"/>
      <c r="AP302" s="881" t="n"/>
      <c r="AQ302" s="881" t="n"/>
      <c r="AR302" s="881" t="n"/>
      <c r="AS302" s="881" t="n"/>
      <c r="AT302" s="881" t="n"/>
      <c r="AU302" s="881" t="n"/>
      <c r="AV302" s="881" t="n"/>
      <c r="AW302" s="881" t="n"/>
      <c r="AX302" s="881" t="n"/>
      <c r="AY302" s="881" t="n"/>
      <c r="AZ302" s="881" t="n"/>
      <c r="BA302" s="881" t="n"/>
      <c r="BB302" s="881" t="n"/>
      <c r="BC302" s="881" t="n"/>
      <c r="BD302" s="881" t="n"/>
      <c r="BE302" s="881" t="n"/>
      <c r="BF302" s="881" t="n"/>
      <c r="BG302" s="881" t="n"/>
      <c r="BH302" s="881" t="n"/>
      <c r="BI302" s="881" t="n"/>
      <c r="BJ302" s="881" t="n"/>
      <c r="BK302" s="881" t="n"/>
      <c r="BL302" s="881" t="n"/>
      <c r="BM302" s="881" t="n"/>
      <c r="BN302" s="881" t="n"/>
      <c r="BO302" s="881" t="n"/>
      <c r="BP302" s="881" t="n"/>
      <c r="BQ302" s="881" t="n"/>
      <c r="BR302" s="881" t="n"/>
      <c r="BS302" s="881" t="n"/>
      <c r="BT302" s="881" t="n"/>
      <c r="BU302" s="881" t="n"/>
      <c r="BV302" s="881" t="n"/>
      <c r="BW302" s="881" t="n"/>
      <c r="BX302" s="881" t="n"/>
      <c r="BY302" s="881" t="n"/>
      <c r="BZ302" s="881" t="n"/>
      <c r="CA302" s="881" t="n"/>
      <c r="CB302" s="881" t="n"/>
      <c r="CC302" s="881" t="n"/>
      <c r="CD302" s="881" t="n"/>
      <c r="CE302" s="881" t="n"/>
      <c r="CF302" s="881" t="n"/>
      <c r="CG302" s="881" t="n"/>
      <c r="CH302" s="881" t="n"/>
      <c r="CI302" s="881" t="n"/>
      <c r="CJ302" s="881" t="n"/>
      <c r="CK302" s="881" t="n"/>
      <c r="CL302" s="881" t="n"/>
      <c r="CM302" s="881" t="n"/>
      <c r="CN302" s="881" t="n"/>
      <c r="CO302" s="881" t="n"/>
      <c r="CP302" s="881" t="n"/>
      <c r="CQ302" s="881" t="n"/>
      <c r="CR302" s="881" t="n"/>
      <c r="CS302" s="881" t="n"/>
      <c r="CT302" s="881" t="n"/>
      <c r="CU302" s="881" t="n"/>
      <c r="CV302" s="881" t="n"/>
      <c r="CW302" s="881" t="n"/>
      <c r="CX302" s="881" t="n"/>
      <c r="CY302" s="881" t="n"/>
      <c r="CZ302" s="881" t="n"/>
      <c r="DA302" s="881" t="n"/>
      <c r="DB302" s="881" t="n"/>
      <c r="DC302" s="881" t="n"/>
      <c r="DD302" s="881" t="n"/>
      <c r="DE302" s="881" t="n"/>
      <c r="DF302" s="881" t="n"/>
      <c r="DG302" s="881" t="n"/>
      <c r="DH302" s="881" t="n"/>
      <c r="DI302" s="881" t="n"/>
      <c r="DJ302" s="881" t="n"/>
      <c r="DK302" s="881" t="n"/>
      <c r="DL302" s="881" t="n"/>
      <c r="DM302" s="881" t="n"/>
      <c r="DN302" s="882" t="n"/>
    </row>
    <row r="303" ht="13.5" customHeight="1" s="820">
      <c r="A303" s="361" t="n">
        <v>408</v>
      </c>
      <c r="B303" s="332" t="inlineStr">
        <is>
          <t>408.＃1Ｂ半径 地Ｇa80mm L=</t>
        </is>
      </c>
      <c r="C303" s="639" t="n">
        <v>2</v>
      </c>
      <c r="D303" s="639" t="inlineStr">
        <is>
          <t>L</t>
        </is>
      </c>
      <c r="E303" s="639" t="inlineStr">
        <is>
          <t>半径</t>
        </is>
      </c>
      <c r="F303" s="878" t="n">
        <v>36.5</v>
      </c>
      <c r="G303" s="22" t="n">
        <v>1.3</v>
      </c>
      <c r="H303" s="411" t="n">
        <v>0.5</v>
      </c>
      <c r="I303" s="412" t="n">
        <v>-0.5</v>
      </c>
      <c r="J303" s="879" t="n">
        <v>35.2</v>
      </c>
      <c r="K303" s="320" t="n">
        <v>35.046</v>
      </c>
      <c r="L303" s="22">
        <f>IF(G303=0,"",IF(J$8=J$7,IF(F303&gt;0,IF(C303=1,G303-ROUND(J303-K303,2),G303-ROUND(K303-J303,2)),IF(C303=1,G303-ROUND(K303-J303,2),G303-ROUND(J303-K303,2))),IF(J$8&lt;&gt;J$7,IF(F303&gt;0,IF(C303=1,ROUND(K303-J303,2),ROUND(J303-K303,2)),IF(C303=1,ROUND(J303-K303,2),ROUND(K303-J303,2))))))</f>
        <v/>
      </c>
      <c r="M303" s="200">
        <f>IF(COUNTBLANK(F303)=1,"",IF(C303=0,ROUND(K303-J303,2),IF(C303=1,IF(F303&gt;0,ROUND(K303-J303,2),ROUND(J303-K303,2)),IF(C303=2,IF(F303&gt;0,ROUND(J303-K303,2),ROUND(K303-J303,2))))))</f>
        <v/>
      </c>
      <c r="N303" s="200" t="n">
        <v>0.13</v>
      </c>
      <c r="O303" s="235">
        <f>IF(AND(H303&gt;=M303,M303&gt;=I303),"OK","NG")</f>
        <v/>
      </c>
      <c r="P303" s="151" t="n"/>
      <c r="Q303" s="145" t="n">
        <v>408</v>
      </c>
      <c r="R303" s="880">
        <f>IF(C303=0,F303,IF(F303&gt;0,IF(C303=1,F303+G303,F303-G303),IF(C303=1,F303-G303,F303+G303)))</f>
        <v/>
      </c>
      <c r="S303" s="320" t="n">
        <v>35.046</v>
      </c>
      <c r="T303" s="320" t="n">
        <v>35.067</v>
      </c>
      <c r="U303" s="881" t="n"/>
      <c r="V303" s="881" t="n"/>
      <c r="W303" s="881" t="n"/>
      <c r="X303" s="881" t="n"/>
      <c r="Y303" s="881" t="n"/>
      <c r="Z303" s="881" t="n"/>
      <c r="AA303" s="881" t="n"/>
      <c r="AB303" s="881" t="n"/>
      <c r="AC303" s="881" t="n"/>
      <c r="AD303" s="881" t="n"/>
      <c r="AE303" s="881" t="n"/>
      <c r="AF303" s="881" t="n"/>
      <c r="AG303" s="881" t="n"/>
      <c r="AH303" s="881" t="n"/>
      <c r="AI303" s="881" t="n"/>
      <c r="AJ303" s="881" t="n"/>
      <c r="AK303" s="881" t="n"/>
      <c r="AL303" s="881" t="n"/>
      <c r="AM303" s="881" t="n"/>
      <c r="AN303" s="881" t="n"/>
      <c r="AO303" s="881" t="n"/>
      <c r="AP303" s="881" t="n"/>
      <c r="AQ303" s="881" t="n"/>
      <c r="AR303" s="881" t="n"/>
      <c r="AS303" s="881" t="n"/>
      <c r="AT303" s="881" t="n"/>
      <c r="AU303" s="881" t="n"/>
      <c r="AV303" s="881" t="n"/>
      <c r="AW303" s="881" t="n"/>
      <c r="AX303" s="881" t="n"/>
      <c r="AY303" s="881" t="n"/>
      <c r="AZ303" s="881" t="n"/>
      <c r="BA303" s="881" t="n"/>
      <c r="BB303" s="881" t="n"/>
      <c r="BC303" s="881" t="n"/>
      <c r="BD303" s="881" t="n"/>
      <c r="BE303" s="881" t="n"/>
      <c r="BF303" s="881" t="n"/>
      <c r="BG303" s="881" t="n"/>
      <c r="BH303" s="881" t="n"/>
      <c r="BI303" s="881" t="n"/>
      <c r="BJ303" s="881" t="n"/>
      <c r="BK303" s="881" t="n"/>
      <c r="BL303" s="881" t="n"/>
      <c r="BM303" s="881" t="n"/>
      <c r="BN303" s="881" t="n"/>
      <c r="BO303" s="881" t="n"/>
      <c r="BP303" s="881" t="n"/>
      <c r="BQ303" s="881" t="n"/>
      <c r="BR303" s="881" t="n"/>
      <c r="BS303" s="881" t="n"/>
      <c r="BT303" s="881" t="n"/>
      <c r="BU303" s="881" t="n"/>
      <c r="BV303" s="881" t="n"/>
      <c r="BW303" s="881" t="n"/>
      <c r="BX303" s="881" t="n"/>
      <c r="BY303" s="881" t="n"/>
      <c r="BZ303" s="881" t="n"/>
      <c r="CA303" s="881" t="n"/>
      <c r="CB303" s="881" t="n"/>
      <c r="CC303" s="881" t="n"/>
      <c r="CD303" s="881" t="n"/>
      <c r="CE303" s="881" t="n"/>
      <c r="CF303" s="881" t="n"/>
      <c r="CG303" s="881" t="n"/>
      <c r="CH303" s="881" t="n"/>
      <c r="CI303" s="881" t="n"/>
      <c r="CJ303" s="881" t="n"/>
      <c r="CK303" s="881" t="n"/>
      <c r="CL303" s="881" t="n"/>
      <c r="CM303" s="881" t="n"/>
      <c r="CN303" s="881" t="n"/>
      <c r="CO303" s="881" t="n"/>
      <c r="CP303" s="881" t="n"/>
      <c r="CQ303" s="881" t="n"/>
      <c r="CR303" s="881" t="n"/>
      <c r="CS303" s="881" t="n"/>
      <c r="CT303" s="881" t="n"/>
      <c r="CU303" s="881" t="n"/>
      <c r="CV303" s="881" t="n"/>
      <c r="CW303" s="881" t="n"/>
      <c r="CX303" s="881" t="n"/>
      <c r="CY303" s="881" t="n"/>
      <c r="CZ303" s="881" t="n"/>
      <c r="DA303" s="881" t="n"/>
      <c r="DB303" s="881" t="n"/>
      <c r="DC303" s="881" t="n"/>
      <c r="DD303" s="881" t="n"/>
      <c r="DE303" s="881" t="n"/>
      <c r="DF303" s="881" t="n"/>
      <c r="DG303" s="881" t="n"/>
      <c r="DH303" s="881" t="n"/>
      <c r="DI303" s="881" t="n"/>
      <c r="DJ303" s="881" t="n"/>
      <c r="DK303" s="881" t="n"/>
      <c r="DL303" s="881" t="n"/>
      <c r="DM303" s="881" t="n"/>
      <c r="DN303" s="882" t="n"/>
    </row>
    <row r="304" ht="13.5" customHeight="1" s="820">
      <c r="A304" s="361" t="n">
        <v>413</v>
      </c>
      <c r="B304" s="332" t="inlineStr">
        <is>
          <t>413.＃1Ｂ半径 ＣＧa1mm L=</t>
        </is>
      </c>
      <c r="C304" s="639" t="n">
        <v>2</v>
      </c>
      <c r="D304" s="639" t="inlineStr">
        <is>
          <t>L</t>
        </is>
      </c>
      <c r="E304" s="639" t="inlineStr">
        <is>
          <t>半径</t>
        </is>
      </c>
      <c r="F304" s="878" t="n">
        <v>36.5</v>
      </c>
      <c r="G304" s="22" t="n">
        <v>0.68</v>
      </c>
      <c r="H304" s="411" t="n">
        <v>0.2</v>
      </c>
      <c r="I304" s="426" t="n">
        <v>-0.5</v>
      </c>
      <c r="J304" s="879" t="n">
        <v>35.82</v>
      </c>
      <c r="K304" s="320" t="n">
        <v>35.621</v>
      </c>
      <c r="L304" s="22">
        <f>IF(G304=0,"",IF(J$8=J$7,IF(F304&gt;0,IF(C304=1,G304-ROUND(J304-K304,2),G304-ROUND(K304-J304,2)),IF(C304=1,G304-ROUND(K304-J304,2),G304-ROUND(J304-K304,2))),IF(J$8&lt;&gt;J$7,IF(F304&gt;0,IF(C304=1,ROUND(K304-J304,2),ROUND(J304-K304,2)),IF(C304=1,ROUND(J304-K304,2),ROUND(K304-J304,2))))))</f>
        <v/>
      </c>
      <c r="M304" s="200">
        <f>IF(COUNTBLANK(F304)=1,"",IF(C304=0,ROUND(K304-J304,2),IF(C304=1,IF(F304&gt;0,ROUND(K304-J304,2),ROUND(J304-K304,2)),IF(C304=2,IF(F304&gt;0,ROUND(J304-K304,2),ROUND(K304-J304,2))))))</f>
        <v/>
      </c>
      <c r="N304" s="200" t="n">
        <v>0.2</v>
      </c>
      <c r="O304" s="235">
        <f>IF(AND(H304&gt;=M304,M304&gt;=I304),"OK","NG")</f>
        <v/>
      </c>
      <c r="P304" s="151" t="n"/>
      <c r="Q304" s="145" t="n">
        <v>413</v>
      </c>
      <c r="R304" s="880">
        <f>IF(C304=0,F304,IF(F304&gt;0,IF(C304=1,F304+G304,F304-G304),IF(C304=1,F304-G304,F304+G304)))</f>
        <v/>
      </c>
      <c r="S304" s="320" t="n">
        <v>35.621</v>
      </c>
      <c r="T304" s="320" t="n">
        <v>35.622</v>
      </c>
      <c r="U304" s="881" t="n"/>
      <c r="V304" s="881" t="n"/>
      <c r="W304" s="881" t="n"/>
      <c r="X304" s="881" t="n"/>
      <c r="Y304" s="881" t="n"/>
      <c r="Z304" s="881" t="n"/>
      <c r="AA304" s="881" t="n"/>
      <c r="AB304" s="881" t="n"/>
      <c r="AC304" s="881" t="n"/>
      <c r="AD304" s="881" t="n"/>
      <c r="AE304" s="881" t="n"/>
      <c r="AF304" s="881" t="n"/>
      <c r="AG304" s="881" t="n"/>
      <c r="AH304" s="881" t="n"/>
      <c r="AI304" s="881" t="n"/>
      <c r="AJ304" s="881" t="n"/>
      <c r="AK304" s="881" t="n"/>
      <c r="AL304" s="881" t="n"/>
      <c r="AM304" s="881" t="n"/>
      <c r="AN304" s="881" t="n"/>
      <c r="AO304" s="881" t="n"/>
      <c r="AP304" s="881" t="n"/>
      <c r="AQ304" s="881" t="n"/>
      <c r="AR304" s="881" t="n"/>
      <c r="AS304" s="881" t="n"/>
      <c r="AT304" s="881" t="n"/>
      <c r="AU304" s="881" t="n"/>
      <c r="AV304" s="881" t="n"/>
      <c r="AW304" s="881" t="n"/>
      <c r="AX304" s="881" t="n"/>
      <c r="AY304" s="881" t="n"/>
      <c r="AZ304" s="881" t="n"/>
      <c r="BA304" s="881" t="n"/>
      <c r="BB304" s="881" t="n"/>
      <c r="BC304" s="881" t="n"/>
      <c r="BD304" s="881" t="n"/>
      <c r="BE304" s="881" t="n"/>
      <c r="BF304" s="881" t="n"/>
      <c r="BG304" s="881" t="n"/>
      <c r="BH304" s="881" t="n"/>
      <c r="BI304" s="881" t="n"/>
      <c r="BJ304" s="881" t="n"/>
      <c r="BK304" s="881" t="n"/>
      <c r="BL304" s="881" t="n"/>
      <c r="BM304" s="881" t="n"/>
      <c r="BN304" s="881" t="n"/>
      <c r="BO304" s="881" t="n"/>
      <c r="BP304" s="881" t="n"/>
      <c r="BQ304" s="881" t="n"/>
      <c r="BR304" s="881" t="n"/>
      <c r="BS304" s="881" t="n"/>
      <c r="BT304" s="881" t="n"/>
      <c r="BU304" s="881" t="n"/>
      <c r="BV304" s="881" t="n"/>
      <c r="BW304" s="881" t="n"/>
      <c r="BX304" s="881" t="n"/>
      <c r="BY304" s="881" t="n"/>
      <c r="BZ304" s="881" t="n"/>
      <c r="CA304" s="881" t="n"/>
      <c r="CB304" s="881" t="n"/>
      <c r="CC304" s="881" t="n"/>
      <c r="CD304" s="881" t="n"/>
      <c r="CE304" s="881" t="n"/>
      <c r="CF304" s="881" t="n"/>
      <c r="CG304" s="881" t="n"/>
      <c r="CH304" s="881" t="n"/>
      <c r="CI304" s="881" t="n"/>
      <c r="CJ304" s="881" t="n"/>
      <c r="CK304" s="881" t="n"/>
      <c r="CL304" s="881" t="n"/>
      <c r="CM304" s="881" t="n"/>
      <c r="CN304" s="881" t="n"/>
      <c r="CO304" s="881" t="n"/>
      <c r="CP304" s="881" t="n"/>
      <c r="CQ304" s="881" t="n"/>
      <c r="CR304" s="881" t="n"/>
      <c r="CS304" s="881" t="n"/>
      <c r="CT304" s="881" t="n"/>
      <c r="CU304" s="881" t="n"/>
      <c r="CV304" s="881" t="n"/>
      <c r="CW304" s="881" t="n"/>
      <c r="CX304" s="881" t="n"/>
      <c r="CY304" s="881" t="n"/>
      <c r="CZ304" s="881" t="n"/>
      <c r="DA304" s="881" t="n"/>
      <c r="DB304" s="881" t="n"/>
      <c r="DC304" s="881" t="n"/>
      <c r="DD304" s="881" t="n"/>
      <c r="DE304" s="881" t="n"/>
      <c r="DF304" s="881" t="n"/>
      <c r="DG304" s="881" t="n"/>
      <c r="DH304" s="881" t="n"/>
      <c r="DI304" s="881" t="n"/>
      <c r="DJ304" s="881" t="n"/>
      <c r="DK304" s="881" t="n"/>
      <c r="DL304" s="881" t="n"/>
      <c r="DM304" s="881" t="n"/>
      <c r="DN304" s="882" t="n"/>
    </row>
    <row r="305" ht="13.5" customHeight="1" s="820">
      <c r="A305" s="361" t="n">
        <v>414</v>
      </c>
      <c r="B305" s="332" t="inlineStr">
        <is>
          <t>414.＃1Ｂ半径 ＣＧa10mm L=</t>
        </is>
      </c>
      <c r="C305" s="639" t="n">
        <v>2</v>
      </c>
      <c r="D305" s="639" t="inlineStr">
        <is>
          <t>L</t>
        </is>
      </c>
      <c r="E305" s="639" t="inlineStr">
        <is>
          <t>半径</t>
        </is>
      </c>
      <c r="F305" s="878" t="n">
        <v>36.5</v>
      </c>
      <c r="G305" s="22" t="n">
        <v>1.3</v>
      </c>
      <c r="H305" s="411" t="n">
        <v>0.5</v>
      </c>
      <c r="I305" s="412" t="n">
        <v>-0.5</v>
      </c>
      <c r="J305" s="879" t="n">
        <v>35.2</v>
      </c>
      <c r="K305" s="320" t="n">
        <v>34.745</v>
      </c>
      <c r="L305" s="22">
        <f>IF(G305=0,"",IF(J$8=J$7,IF(F305&gt;0,IF(C305=1,G305-ROUND(J305-K305,2),G305-ROUND(K305-J305,2)),IF(C305=1,G305-ROUND(K305-J305,2),G305-ROUND(J305-K305,2))),IF(J$8&lt;&gt;J$7,IF(F305&gt;0,IF(C305=1,ROUND(K305-J305,2),ROUND(J305-K305,2)),IF(C305=1,ROUND(J305-K305,2),ROUND(K305-J305,2))))))</f>
        <v/>
      </c>
      <c r="M305" s="200">
        <f>IF(COUNTBLANK(F305)=1,"",IF(C305=0,ROUND(K305-J305,2),IF(C305=1,IF(F305&gt;0,ROUND(K305-J305,2),ROUND(J305-K305,2)),IF(C305=2,IF(F305&gt;0,ROUND(J305-K305,2),ROUND(K305-J305,2))))))</f>
        <v/>
      </c>
      <c r="N305" s="200" t="n">
        <v>0.46</v>
      </c>
      <c r="O305" s="235">
        <f>IF(AND(H305&gt;=M305,M305&gt;=I305),"OK","NG")</f>
        <v/>
      </c>
      <c r="P305" s="151" t="n"/>
      <c r="Q305" s="145" t="n">
        <v>414</v>
      </c>
      <c r="R305" s="880">
        <f>IF(C305=0,F305,IF(F305&gt;0,IF(C305=1,F305+G305,F305-G305),IF(C305=1,F305-G305,F305+G305)))</f>
        <v/>
      </c>
      <c r="S305" s="320" t="n">
        <v>34.745</v>
      </c>
      <c r="T305" s="320" t="n">
        <v>34.739</v>
      </c>
      <c r="U305" s="881" t="n"/>
      <c r="V305" s="881" t="n"/>
      <c r="W305" s="881" t="n"/>
      <c r="X305" s="881" t="n"/>
      <c r="Y305" s="881" t="n"/>
      <c r="Z305" s="881" t="n"/>
      <c r="AA305" s="881" t="n"/>
      <c r="AB305" s="881" t="n"/>
      <c r="AC305" s="881" t="n"/>
      <c r="AD305" s="881" t="n"/>
      <c r="AE305" s="881" t="n"/>
      <c r="AF305" s="881" t="n"/>
      <c r="AG305" s="881" t="n"/>
      <c r="AH305" s="881" t="n"/>
      <c r="AI305" s="881" t="n"/>
      <c r="AJ305" s="881" t="n"/>
      <c r="AK305" s="881" t="n"/>
      <c r="AL305" s="881" t="n"/>
      <c r="AM305" s="881" t="n"/>
      <c r="AN305" s="881" t="n"/>
      <c r="AO305" s="881" t="n"/>
      <c r="AP305" s="881" t="n"/>
      <c r="AQ305" s="881" t="n"/>
      <c r="AR305" s="881" t="n"/>
      <c r="AS305" s="881" t="n"/>
      <c r="AT305" s="881" t="n"/>
      <c r="AU305" s="881" t="n"/>
      <c r="AV305" s="881" t="n"/>
      <c r="AW305" s="881" t="n"/>
      <c r="AX305" s="881" t="n"/>
      <c r="AY305" s="881" t="n"/>
      <c r="AZ305" s="881" t="n"/>
      <c r="BA305" s="881" t="n"/>
      <c r="BB305" s="881" t="n"/>
      <c r="BC305" s="881" t="n"/>
      <c r="BD305" s="881" t="n"/>
      <c r="BE305" s="881" t="n"/>
      <c r="BF305" s="881" t="n"/>
      <c r="BG305" s="881" t="n"/>
      <c r="BH305" s="881" t="n"/>
      <c r="BI305" s="881" t="n"/>
      <c r="BJ305" s="881" t="n"/>
      <c r="BK305" s="881" t="n"/>
      <c r="BL305" s="881" t="n"/>
      <c r="BM305" s="881" t="n"/>
      <c r="BN305" s="881" t="n"/>
      <c r="BO305" s="881" t="n"/>
      <c r="BP305" s="881" t="n"/>
      <c r="BQ305" s="881" t="n"/>
      <c r="BR305" s="881" t="n"/>
      <c r="BS305" s="881" t="n"/>
      <c r="BT305" s="881" t="n"/>
      <c r="BU305" s="881" t="n"/>
      <c r="BV305" s="881" t="n"/>
      <c r="BW305" s="881" t="n"/>
      <c r="BX305" s="881" t="n"/>
      <c r="BY305" s="881" t="n"/>
      <c r="BZ305" s="881" t="n"/>
      <c r="CA305" s="881" t="n"/>
      <c r="CB305" s="881" t="n"/>
      <c r="CC305" s="881" t="n"/>
      <c r="CD305" s="881" t="n"/>
      <c r="CE305" s="881" t="n"/>
      <c r="CF305" s="881" t="n"/>
      <c r="CG305" s="881" t="n"/>
      <c r="CH305" s="881" t="n"/>
      <c r="CI305" s="881" t="n"/>
      <c r="CJ305" s="881" t="n"/>
      <c r="CK305" s="881" t="n"/>
      <c r="CL305" s="881" t="n"/>
      <c r="CM305" s="881" t="n"/>
      <c r="CN305" s="881" t="n"/>
      <c r="CO305" s="881" t="n"/>
      <c r="CP305" s="881" t="n"/>
      <c r="CQ305" s="881" t="n"/>
      <c r="CR305" s="881" t="n"/>
      <c r="CS305" s="881" t="n"/>
      <c r="CT305" s="881" t="n"/>
      <c r="CU305" s="881" t="n"/>
      <c r="CV305" s="881" t="n"/>
      <c r="CW305" s="881" t="n"/>
      <c r="CX305" s="881" t="n"/>
      <c r="CY305" s="881" t="n"/>
      <c r="CZ305" s="881" t="n"/>
      <c r="DA305" s="881" t="n"/>
      <c r="DB305" s="881" t="n"/>
      <c r="DC305" s="881" t="n"/>
      <c r="DD305" s="881" t="n"/>
      <c r="DE305" s="881" t="n"/>
      <c r="DF305" s="881" t="n"/>
      <c r="DG305" s="881" t="n"/>
      <c r="DH305" s="881" t="n"/>
      <c r="DI305" s="881" t="n"/>
      <c r="DJ305" s="881" t="n"/>
      <c r="DK305" s="881" t="n"/>
      <c r="DL305" s="881" t="n"/>
      <c r="DM305" s="881" t="n"/>
      <c r="DN305" s="882" t="n"/>
    </row>
    <row r="306" ht="13.5" customHeight="1" s="820">
      <c r="A306" s="361" t="n">
        <v>415</v>
      </c>
      <c r="B306" s="332" t="inlineStr">
        <is>
          <t>415.＃1Ｂ半径 ＣＧa50mm L=</t>
        </is>
      </c>
      <c r="C306" s="639" t="n">
        <v>2</v>
      </c>
      <c r="D306" s="639" t="inlineStr">
        <is>
          <t>L</t>
        </is>
      </c>
      <c r="E306" s="639" t="inlineStr">
        <is>
          <t>半径</t>
        </is>
      </c>
      <c r="F306" s="878" t="n">
        <v>36.5</v>
      </c>
      <c r="G306" s="22" t="n">
        <v>1.3</v>
      </c>
      <c r="H306" s="411" t="n">
        <v>0.5</v>
      </c>
      <c r="I306" s="412" t="n">
        <v>-0.5</v>
      </c>
      <c r="J306" s="879" t="n">
        <v>35.2</v>
      </c>
      <c r="K306" s="320" t="n">
        <v>34.708</v>
      </c>
      <c r="L306" s="22">
        <f>IF(G306=0,"",IF(J$8=J$7,IF(F306&gt;0,IF(C306=1,G306-ROUND(J306-K306,2),G306-ROUND(K306-J306,2)),IF(C306=1,G306-ROUND(K306-J306,2),G306-ROUND(J306-K306,2))),IF(J$8&lt;&gt;J$7,IF(F306&gt;0,IF(C306=1,ROUND(K306-J306,2),ROUND(J306-K306,2)),IF(C306=1,ROUND(J306-K306,2),ROUND(K306-J306,2))))))</f>
        <v/>
      </c>
      <c r="M306" s="200">
        <f>IF(COUNTBLANK(F306)=1,"",IF(C306=0,ROUND(K306-J306,2),IF(C306=1,IF(F306&gt;0,ROUND(K306-J306,2),ROUND(J306-K306,2)),IF(C306=2,IF(F306&gt;0,ROUND(J306-K306,2),ROUND(K306-J306,2))))))</f>
        <v/>
      </c>
      <c r="N306" s="200" t="n">
        <v>0.48</v>
      </c>
      <c r="O306" s="235">
        <f>IF(AND(H306&gt;=M306,M306&gt;=I306),"OK","NG")</f>
        <v/>
      </c>
      <c r="P306" s="151" t="n"/>
      <c r="Q306" s="145" t="n">
        <v>415</v>
      </c>
      <c r="R306" s="880">
        <f>IF(C306=0,F306,IF(F306&gt;0,IF(C306=1,F306+G306,F306-G306),IF(C306=1,F306-G306,F306+G306)))</f>
        <v/>
      </c>
      <c r="S306" s="320" t="n">
        <v>34.708</v>
      </c>
      <c r="T306" s="320" t="n">
        <v>34.724</v>
      </c>
      <c r="U306" s="881" t="n"/>
      <c r="V306" s="881" t="n"/>
      <c r="W306" s="881" t="n"/>
      <c r="X306" s="881" t="n"/>
      <c r="Y306" s="881" t="n"/>
      <c r="Z306" s="881" t="n"/>
      <c r="AA306" s="881" t="n"/>
      <c r="AB306" s="881" t="n"/>
      <c r="AC306" s="881" t="n"/>
      <c r="AD306" s="881" t="n"/>
      <c r="AE306" s="881" t="n"/>
      <c r="AF306" s="881" t="n"/>
      <c r="AG306" s="881" t="n"/>
      <c r="AH306" s="881" t="n"/>
      <c r="AI306" s="881" t="n"/>
      <c r="AJ306" s="881" t="n"/>
      <c r="AK306" s="881" t="n"/>
      <c r="AL306" s="881" t="n"/>
      <c r="AM306" s="881" t="n"/>
      <c r="AN306" s="881" t="n"/>
      <c r="AO306" s="881" t="n"/>
      <c r="AP306" s="881" t="n"/>
      <c r="AQ306" s="881" t="n"/>
      <c r="AR306" s="881" t="n"/>
      <c r="AS306" s="881" t="n"/>
      <c r="AT306" s="881" t="n"/>
      <c r="AU306" s="881" t="n"/>
      <c r="AV306" s="881" t="n"/>
      <c r="AW306" s="881" t="n"/>
      <c r="AX306" s="881" t="n"/>
      <c r="AY306" s="881" t="n"/>
      <c r="AZ306" s="881" t="n"/>
      <c r="BA306" s="881" t="n"/>
      <c r="BB306" s="881" t="n"/>
      <c r="BC306" s="881" t="n"/>
      <c r="BD306" s="881" t="n"/>
      <c r="BE306" s="881" t="n"/>
      <c r="BF306" s="881" t="n"/>
      <c r="BG306" s="881" t="n"/>
      <c r="BH306" s="881" t="n"/>
      <c r="BI306" s="881" t="n"/>
      <c r="BJ306" s="881" t="n"/>
      <c r="BK306" s="881" t="n"/>
      <c r="BL306" s="881" t="n"/>
      <c r="BM306" s="881" t="n"/>
      <c r="BN306" s="881" t="n"/>
      <c r="BO306" s="881" t="n"/>
      <c r="BP306" s="881" t="n"/>
      <c r="BQ306" s="881" t="n"/>
      <c r="BR306" s="881" t="n"/>
      <c r="BS306" s="881" t="n"/>
      <c r="BT306" s="881" t="n"/>
      <c r="BU306" s="881" t="n"/>
      <c r="BV306" s="881" t="n"/>
      <c r="BW306" s="881" t="n"/>
      <c r="BX306" s="881" t="n"/>
      <c r="BY306" s="881" t="n"/>
      <c r="BZ306" s="881" t="n"/>
      <c r="CA306" s="881" t="n"/>
      <c r="CB306" s="881" t="n"/>
      <c r="CC306" s="881" t="n"/>
      <c r="CD306" s="881" t="n"/>
      <c r="CE306" s="881" t="n"/>
      <c r="CF306" s="881" t="n"/>
      <c r="CG306" s="881" t="n"/>
      <c r="CH306" s="881" t="n"/>
      <c r="CI306" s="881" t="n"/>
      <c r="CJ306" s="881" t="n"/>
      <c r="CK306" s="881" t="n"/>
      <c r="CL306" s="881" t="n"/>
      <c r="CM306" s="881" t="n"/>
      <c r="CN306" s="881" t="n"/>
      <c r="CO306" s="881" t="n"/>
      <c r="CP306" s="881" t="n"/>
      <c r="CQ306" s="881" t="n"/>
      <c r="CR306" s="881" t="n"/>
      <c r="CS306" s="881" t="n"/>
      <c r="CT306" s="881" t="n"/>
      <c r="CU306" s="881" t="n"/>
      <c r="CV306" s="881" t="n"/>
      <c r="CW306" s="881" t="n"/>
      <c r="CX306" s="881" t="n"/>
      <c r="CY306" s="881" t="n"/>
      <c r="CZ306" s="881" t="n"/>
      <c r="DA306" s="881" t="n"/>
      <c r="DB306" s="881" t="n"/>
      <c r="DC306" s="881" t="n"/>
      <c r="DD306" s="881" t="n"/>
      <c r="DE306" s="881" t="n"/>
      <c r="DF306" s="881" t="n"/>
      <c r="DG306" s="881" t="n"/>
      <c r="DH306" s="881" t="n"/>
      <c r="DI306" s="881" t="n"/>
      <c r="DJ306" s="881" t="n"/>
      <c r="DK306" s="881" t="n"/>
      <c r="DL306" s="881" t="n"/>
      <c r="DM306" s="881" t="n"/>
      <c r="DN306" s="882" t="n"/>
    </row>
    <row r="307" ht="13.5" customHeight="1" s="820">
      <c r="A307" s="361" t="n">
        <v>416</v>
      </c>
      <c r="B307" s="332" t="inlineStr">
        <is>
          <t>416.＃1Ｂ半径 ＣＧa80mm L=</t>
        </is>
      </c>
      <c r="C307" s="639" t="n">
        <v>2</v>
      </c>
      <c r="D307" s="639" t="inlineStr">
        <is>
          <t>L</t>
        </is>
      </c>
      <c r="E307" s="639" t="inlineStr">
        <is>
          <t>半径</t>
        </is>
      </c>
      <c r="F307" s="878" t="n">
        <v>36.5</v>
      </c>
      <c r="G307" s="22" t="n">
        <v>1.3</v>
      </c>
      <c r="H307" s="411" t="n">
        <v>0.5</v>
      </c>
      <c r="I307" s="412" t="n">
        <v>-0.5</v>
      </c>
      <c r="J307" s="879" t="n">
        <v>35.2</v>
      </c>
      <c r="K307" s="320" t="n">
        <v>34.696</v>
      </c>
      <c r="L307" s="22">
        <f>IF(G307=0,"",IF(J$8=J$7,IF(F307&gt;0,IF(C307=1,G307-ROUND(J307-K307,2),G307-ROUND(K307-J307,2)),IF(C307=1,G307-ROUND(K307-J307,2),G307-ROUND(J307-K307,2))),IF(J$8&lt;&gt;J$7,IF(F307&gt;0,IF(C307=1,ROUND(K307-J307,2),ROUND(J307-K307,2)),IF(C307=1,ROUND(J307-K307,2),ROUND(K307-J307,2))))))</f>
        <v/>
      </c>
      <c r="M307" s="200">
        <f>IF(COUNTBLANK(F307)=1,"",IF(C307=0,ROUND(K307-J307,2),IF(C307=1,IF(F307&gt;0,ROUND(K307-J307,2),ROUND(J307-K307,2)),IF(C307=2,IF(F307&gt;0,ROUND(J307-K307,2),ROUND(K307-J307,2))))))</f>
        <v/>
      </c>
      <c r="N307" s="200" t="n">
        <v>0.5</v>
      </c>
      <c r="O307" s="235">
        <f>IF(AND(H307&gt;=M307,M307&gt;=I307),"OK","NG")</f>
        <v/>
      </c>
      <c r="P307" s="151" t="n"/>
      <c r="Q307" s="145" t="n">
        <v>416</v>
      </c>
      <c r="R307" s="880">
        <f>IF(C307=0,F307,IF(F307&gt;0,IF(C307=1,F307+G307,F307-G307),IF(C307=1,F307-G307,F307+G307)))</f>
        <v/>
      </c>
      <c r="S307" s="320" t="n">
        <v>34.696</v>
      </c>
      <c r="T307" s="320" t="n">
        <v>34.7</v>
      </c>
      <c r="U307" s="881" t="n"/>
      <c r="V307" s="881" t="n"/>
      <c r="W307" s="881" t="n"/>
      <c r="X307" s="881" t="n"/>
      <c r="Y307" s="881" t="n"/>
      <c r="Z307" s="881" t="n"/>
      <c r="AA307" s="881" t="n"/>
      <c r="AB307" s="881" t="n"/>
      <c r="AC307" s="881" t="n"/>
      <c r="AD307" s="881" t="n"/>
      <c r="AE307" s="881" t="n"/>
      <c r="AF307" s="881" t="n"/>
      <c r="AG307" s="881" t="n"/>
      <c r="AH307" s="881" t="n"/>
      <c r="AI307" s="881" t="n"/>
      <c r="AJ307" s="881" t="n"/>
      <c r="AK307" s="881" t="n"/>
      <c r="AL307" s="881" t="n"/>
      <c r="AM307" s="881" t="n"/>
      <c r="AN307" s="881" t="n"/>
      <c r="AO307" s="881" t="n"/>
      <c r="AP307" s="881" t="n"/>
      <c r="AQ307" s="881" t="n"/>
      <c r="AR307" s="881" t="n"/>
      <c r="AS307" s="881" t="n"/>
      <c r="AT307" s="881" t="n"/>
      <c r="AU307" s="881" t="n"/>
      <c r="AV307" s="881" t="n"/>
      <c r="AW307" s="881" t="n"/>
      <c r="AX307" s="881" t="n"/>
      <c r="AY307" s="881" t="n"/>
      <c r="AZ307" s="881" t="n"/>
      <c r="BA307" s="881" t="n"/>
      <c r="BB307" s="881" t="n"/>
      <c r="BC307" s="881" t="n"/>
      <c r="BD307" s="881" t="n"/>
      <c r="BE307" s="881" t="n"/>
      <c r="BF307" s="881" t="n"/>
      <c r="BG307" s="881" t="n"/>
      <c r="BH307" s="881" t="n"/>
      <c r="BI307" s="881" t="n"/>
      <c r="BJ307" s="881" t="n"/>
      <c r="BK307" s="881" t="n"/>
      <c r="BL307" s="881" t="n"/>
      <c r="BM307" s="881" t="n"/>
      <c r="BN307" s="881" t="n"/>
      <c r="BO307" s="881" t="n"/>
      <c r="BP307" s="881" t="n"/>
      <c r="BQ307" s="881" t="n"/>
      <c r="BR307" s="881" t="n"/>
      <c r="BS307" s="881" t="n"/>
      <c r="BT307" s="881" t="n"/>
      <c r="BU307" s="881" t="n"/>
      <c r="BV307" s="881" t="n"/>
      <c r="BW307" s="881" t="n"/>
      <c r="BX307" s="881" t="n"/>
      <c r="BY307" s="881" t="n"/>
      <c r="BZ307" s="881" t="n"/>
      <c r="CA307" s="881" t="n"/>
      <c r="CB307" s="881" t="n"/>
      <c r="CC307" s="881" t="n"/>
      <c r="CD307" s="881" t="n"/>
      <c r="CE307" s="881" t="n"/>
      <c r="CF307" s="881" t="n"/>
      <c r="CG307" s="881" t="n"/>
      <c r="CH307" s="881" t="n"/>
      <c r="CI307" s="881" t="n"/>
      <c r="CJ307" s="881" t="n"/>
      <c r="CK307" s="881" t="n"/>
      <c r="CL307" s="881" t="n"/>
      <c r="CM307" s="881" t="n"/>
      <c r="CN307" s="881" t="n"/>
      <c r="CO307" s="881" t="n"/>
      <c r="CP307" s="881" t="n"/>
      <c r="CQ307" s="881" t="n"/>
      <c r="CR307" s="881" t="n"/>
      <c r="CS307" s="881" t="n"/>
      <c r="CT307" s="881" t="n"/>
      <c r="CU307" s="881" t="n"/>
      <c r="CV307" s="881" t="n"/>
      <c r="CW307" s="881" t="n"/>
      <c r="CX307" s="881" t="n"/>
      <c r="CY307" s="881" t="n"/>
      <c r="CZ307" s="881" t="n"/>
      <c r="DA307" s="881" t="n"/>
      <c r="DB307" s="881" t="n"/>
      <c r="DC307" s="881" t="n"/>
      <c r="DD307" s="881" t="n"/>
      <c r="DE307" s="881" t="n"/>
      <c r="DF307" s="881" t="n"/>
      <c r="DG307" s="881" t="n"/>
      <c r="DH307" s="881" t="n"/>
      <c r="DI307" s="881" t="n"/>
      <c r="DJ307" s="881" t="n"/>
      <c r="DK307" s="881" t="n"/>
      <c r="DL307" s="881" t="n"/>
      <c r="DM307" s="881" t="n"/>
      <c r="DN307" s="882" t="n"/>
    </row>
    <row r="308" ht="13.5" customHeight="1" s="820">
      <c r="A308" s="361" t="n">
        <v>417</v>
      </c>
      <c r="B308" s="332" t="inlineStr">
        <is>
          <t>417.＃2Ｂ半径 天Ｇa1mm L=</t>
        </is>
      </c>
      <c r="C308" s="639" t="n">
        <v>2</v>
      </c>
      <c r="D308" s="639" t="inlineStr">
        <is>
          <t>L</t>
        </is>
      </c>
      <c r="E308" s="639" t="inlineStr">
        <is>
          <t>半径</t>
        </is>
      </c>
      <c r="F308" s="878" t="n">
        <v>36.5</v>
      </c>
      <c r="G308" s="22" t="n">
        <v>0.68</v>
      </c>
      <c r="H308" s="411" t="n">
        <v>0.2</v>
      </c>
      <c r="I308" s="426" t="n">
        <v>-0.5</v>
      </c>
      <c r="J308" s="879" t="n">
        <v>35.82</v>
      </c>
      <c r="K308" s="320" t="n">
        <v>36.013</v>
      </c>
      <c r="L308" s="22">
        <f>IF(G308=0,"",IF(J$8=J$7,IF(F308&gt;0,IF(C308=1,G308-ROUND(J308-K308,2),G308-ROUND(K308-J308,2)),IF(C308=1,G308-ROUND(K308-J308,2),G308-ROUND(J308-K308,2))),IF(J$8&lt;&gt;J$7,IF(F308&gt;0,IF(C308=1,ROUND(K308-J308,2),ROUND(J308-K308,2)),IF(C308=1,ROUND(J308-K308,2),ROUND(K308-J308,2))))))</f>
        <v/>
      </c>
      <c r="M308" s="200">
        <f>IF(COUNTBLANK(F308)=1,"",IF(C308=0,ROUND(K308-J308,2),IF(C308=1,IF(F308&gt;0,ROUND(K308-J308,2),ROUND(J308-K308,2)),IF(C308=2,IF(F308&gt;0,ROUND(J308-K308,2),ROUND(K308-J308,2))))))</f>
        <v/>
      </c>
      <c r="N308" s="200" t="n">
        <v>-0.24</v>
      </c>
      <c r="O308" s="235">
        <f>IF(AND(H308&gt;=M308,M308&gt;=I308),"OK","NG")</f>
        <v/>
      </c>
      <c r="P308" s="151" t="n"/>
      <c r="Q308" s="145" t="n">
        <v>417</v>
      </c>
      <c r="R308" s="880">
        <f>IF(C308=0,F308,IF(F308&gt;0,IF(C308=1,F308+G308,F308-G308),IF(C308=1,F308-G308,F308+G308)))</f>
        <v/>
      </c>
      <c r="S308" s="320" t="n">
        <v>36.013</v>
      </c>
      <c r="T308" s="320" t="n">
        <v>36.058</v>
      </c>
      <c r="U308" s="881" t="n"/>
      <c r="V308" s="881" t="n"/>
      <c r="W308" s="881" t="n"/>
      <c r="X308" s="881" t="n"/>
      <c r="Y308" s="881" t="n"/>
      <c r="Z308" s="881" t="n"/>
      <c r="AA308" s="881" t="n"/>
      <c r="AB308" s="881" t="n"/>
      <c r="AC308" s="881" t="n"/>
      <c r="AD308" s="881" t="n"/>
      <c r="AE308" s="881" t="n"/>
      <c r="AF308" s="881" t="n"/>
      <c r="AG308" s="881" t="n"/>
      <c r="AH308" s="881" t="n"/>
      <c r="AI308" s="881" t="n"/>
      <c r="AJ308" s="881" t="n"/>
      <c r="AK308" s="881" t="n"/>
      <c r="AL308" s="881" t="n"/>
      <c r="AM308" s="881" t="n"/>
      <c r="AN308" s="881" t="n"/>
      <c r="AO308" s="881" t="n"/>
      <c r="AP308" s="881" t="n"/>
      <c r="AQ308" s="881" t="n"/>
      <c r="AR308" s="881" t="n"/>
      <c r="AS308" s="881" t="n"/>
      <c r="AT308" s="881" t="n"/>
      <c r="AU308" s="881" t="n"/>
      <c r="AV308" s="881" t="n"/>
      <c r="AW308" s="881" t="n"/>
      <c r="AX308" s="881" t="n"/>
      <c r="AY308" s="881" t="n"/>
      <c r="AZ308" s="881" t="n"/>
      <c r="BA308" s="881" t="n"/>
      <c r="BB308" s="881" t="n"/>
      <c r="BC308" s="881" t="n"/>
      <c r="BD308" s="881" t="n"/>
      <c r="BE308" s="881" t="n"/>
      <c r="BF308" s="881" t="n"/>
      <c r="BG308" s="881" t="n"/>
      <c r="BH308" s="881" t="n"/>
      <c r="BI308" s="881" t="n"/>
      <c r="BJ308" s="881" t="n"/>
      <c r="BK308" s="881" t="n"/>
      <c r="BL308" s="881" t="n"/>
      <c r="BM308" s="881" t="n"/>
      <c r="BN308" s="881" t="n"/>
      <c r="BO308" s="881" t="n"/>
      <c r="BP308" s="881" t="n"/>
      <c r="BQ308" s="881" t="n"/>
      <c r="BR308" s="881" t="n"/>
      <c r="BS308" s="881" t="n"/>
      <c r="BT308" s="881" t="n"/>
      <c r="BU308" s="881" t="n"/>
      <c r="BV308" s="881" t="n"/>
      <c r="BW308" s="881" t="n"/>
      <c r="BX308" s="881" t="n"/>
      <c r="BY308" s="881" t="n"/>
      <c r="BZ308" s="881" t="n"/>
      <c r="CA308" s="881" t="n"/>
      <c r="CB308" s="881" t="n"/>
      <c r="CC308" s="881" t="n"/>
      <c r="CD308" s="881" t="n"/>
      <c r="CE308" s="881" t="n"/>
      <c r="CF308" s="881" t="n"/>
      <c r="CG308" s="881" t="n"/>
      <c r="CH308" s="881" t="n"/>
      <c r="CI308" s="881" t="n"/>
      <c r="CJ308" s="881" t="n"/>
      <c r="CK308" s="881" t="n"/>
      <c r="CL308" s="881" t="n"/>
      <c r="CM308" s="881" t="n"/>
      <c r="CN308" s="881" t="n"/>
      <c r="CO308" s="881" t="n"/>
      <c r="CP308" s="881" t="n"/>
      <c r="CQ308" s="881" t="n"/>
      <c r="CR308" s="881" t="n"/>
      <c r="CS308" s="881" t="n"/>
      <c r="CT308" s="881" t="n"/>
      <c r="CU308" s="881" t="n"/>
      <c r="CV308" s="881" t="n"/>
      <c r="CW308" s="881" t="n"/>
      <c r="CX308" s="881" t="n"/>
      <c r="CY308" s="881" t="n"/>
      <c r="CZ308" s="881" t="n"/>
      <c r="DA308" s="881" t="n"/>
      <c r="DB308" s="881" t="n"/>
      <c r="DC308" s="881" t="n"/>
      <c r="DD308" s="881" t="n"/>
      <c r="DE308" s="881" t="n"/>
      <c r="DF308" s="881" t="n"/>
      <c r="DG308" s="881" t="n"/>
      <c r="DH308" s="881" t="n"/>
      <c r="DI308" s="881" t="n"/>
      <c r="DJ308" s="881" t="n"/>
      <c r="DK308" s="881" t="n"/>
      <c r="DL308" s="881" t="n"/>
      <c r="DM308" s="881" t="n"/>
      <c r="DN308" s="882" t="n"/>
    </row>
    <row r="309" ht="13.5" customHeight="1" s="820">
      <c r="A309" s="361" t="n">
        <v>418</v>
      </c>
      <c r="B309" s="332" t="inlineStr">
        <is>
          <t>418.＃2Ｂ半径 天Ｇa10mm L=</t>
        </is>
      </c>
      <c r="C309" s="639" t="n">
        <v>2</v>
      </c>
      <c r="D309" s="639" t="inlineStr">
        <is>
          <t>L</t>
        </is>
      </c>
      <c r="E309" s="639" t="inlineStr">
        <is>
          <t>半径</t>
        </is>
      </c>
      <c r="F309" s="878" t="n">
        <v>36.5</v>
      </c>
      <c r="G309" s="22" t="n">
        <v>1.3</v>
      </c>
      <c r="H309" s="411" t="n">
        <v>0.5</v>
      </c>
      <c r="I309" s="412" t="n">
        <v>-0.5</v>
      </c>
      <c r="J309" s="879" t="n">
        <v>35.2</v>
      </c>
      <c r="K309" s="320" t="n">
        <v>35.168</v>
      </c>
      <c r="L309" s="22">
        <f>IF(G309=0,"",IF(J$8=J$7,IF(F309&gt;0,IF(C309=1,G309-ROUND(J309-K309,2),G309-ROUND(K309-J309,2)),IF(C309=1,G309-ROUND(K309-J309,2),G309-ROUND(J309-K309,2))),IF(J$8&lt;&gt;J$7,IF(F309&gt;0,IF(C309=1,ROUND(K309-J309,2),ROUND(J309-K309,2)),IF(C309=1,ROUND(J309-K309,2),ROUND(K309-J309,2))))))</f>
        <v/>
      </c>
      <c r="M309" s="200">
        <f>IF(COUNTBLANK(F309)=1,"",IF(C309=0,ROUND(K309-J309,2),IF(C309=1,IF(F309&gt;0,ROUND(K309-J309,2),ROUND(J309-K309,2)),IF(C309=2,IF(F309&gt;0,ROUND(J309-K309,2),ROUND(K309-J309,2))))))</f>
        <v/>
      </c>
      <c r="N309" s="200" t="n">
        <v>0.07000000000000001</v>
      </c>
      <c r="O309" s="235">
        <f>IF(AND(H309&gt;=M309,M309&gt;=I309),"OK","NG")</f>
        <v/>
      </c>
      <c r="P309" s="151" t="n"/>
      <c r="Q309" s="145" t="n">
        <v>418</v>
      </c>
      <c r="R309" s="880">
        <f>IF(C309=0,F309,IF(F309&gt;0,IF(C309=1,F309+G309,F309-G309),IF(C309=1,F309-G309,F309+G309)))</f>
        <v/>
      </c>
      <c r="S309" s="320" t="n">
        <v>35.168</v>
      </c>
      <c r="T309" s="320" t="n">
        <v>35.135</v>
      </c>
      <c r="U309" s="881" t="n"/>
      <c r="V309" s="881" t="n"/>
      <c r="W309" s="881" t="n"/>
      <c r="X309" s="881" t="n"/>
      <c r="Y309" s="881" t="n"/>
      <c r="Z309" s="881" t="n"/>
      <c r="AA309" s="881" t="n"/>
      <c r="AB309" s="881" t="n"/>
      <c r="AC309" s="881" t="n"/>
      <c r="AD309" s="881" t="n"/>
      <c r="AE309" s="881" t="n"/>
      <c r="AF309" s="881" t="n"/>
      <c r="AG309" s="881" t="n"/>
      <c r="AH309" s="881" t="n"/>
      <c r="AI309" s="881" t="n"/>
      <c r="AJ309" s="881" t="n"/>
      <c r="AK309" s="881" t="n"/>
      <c r="AL309" s="881" t="n"/>
      <c r="AM309" s="881" t="n"/>
      <c r="AN309" s="881" t="n"/>
      <c r="AO309" s="881" t="n"/>
      <c r="AP309" s="881" t="n"/>
      <c r="AQ309" s="881" t="n"/>
      <c r="AR309" s="881" t="n"/>
      <c r="AS309" s="881" t="n"/>
      <c r="AT309" s="881" t="n"/>
      <c r="AU309" s="881" t="n"/>
      <c r="AV309" s="881" t="n"/>
      <c r="AW309" s="881" t="n"/>
      <c r="AX309" s="881" t="n"/>
      <c r="AY309" s="881" t="n"/>
      <c r="AZ309" s="881" t="n"/>
      <c r="BA309" s="881" t="n"/>
      <c r="BB309" s="881" t="n"/>
      <c r="BC309" s="881" t="n"/>
      <c r="BD309" s="881" t="n"/>
      <c r="BE309" s="881" t="n"/>
      <c r="BF309" s="881" t="n"/>
      <c r="BG309" s="881" t="n"/>
      <c r="BH309" s="881" t="n"/>
      <c r="BI309" s="881" t="n"/>
      <c r="BJ309" s="881" t="n"/>
      <c r="BK309" s="881" t="n"/>
      <c r="BL309" s="881" t="n"/>
      <c r="BM309" s="881" t="n"/>
      <c r="BN309" s="881" t="n"/>
      <c r="BO309" s="881" t="n"/>
      <c r="BP309" s="881" t="n"/>
      <c r="BQ309" s="881" t="n"/>
      <c r="BR309" s="881" t="n"/>
      <c r="BS309" s="881" t="n"/>
      <c r="BT309" s="881" t="n"/>
      <c r="BU309" s="881" t="n"/>
      <c r="BV309" s="881" t="n"/>
      <c r="BW309" s="881" t="n"/>
      <c r="BX309" s="881" t="n"/>
      <c r="BY309" s="881" t="n"/>
      <c r="BZ309" s="881" t="n"/>
      <c r="CA309" s="881" t="n"/>
      <c r="CB309" s="881" t="n"/>
      <c r="CC309" s="881" t="n"/>
      <c r="CD309" s="881" t="n"/>
      <c r="CE309" s="881" t="n"/>
      <c r="CF309" s="881" t="n"/>
      <c r="CG309" s="881" t="n"/>
      <c r="CH309" s="881" t="n"/>
      <c r="CI309" s="881" t="n"/>
      <c r="CJ309" s="881" t="n"/>
      <c r="CK309" s="881" t="n"/>
      <c r="CL309" s="881" t="n"/>
      <c r="CM309" s="881" t="n"/>
      <c r="CN309" s="881" t="n"/>
      <c r="CO309" s="881" t="n"/>
      <c r="CP309" s="881" t="n"/>
      <c r="CQ309" s="881" t="n"/>
      <c r="CR309" s="881" t="n"/>
      <c r="CS309" s="881" t="n"/>
      <c r="CT309" s="881" t="n"/>
      <c r="CU309" s="881" t="n"/>
      <c r="CV309" s="881" t="n"/>
      <c r="CW309" s="881" t="n"/>
      <c r="CX309" s="881" t="n"/>
      <c r="CY309" s="881" t="n"/>
      <c r="CZ309" s="881" t="n"/>
      <c r="DA309" s="881" t="n"/>
      <c r="DB309" s="881" t="n"/>
      <c r="DC309" s="881" t="n"/>
      <c r="DD309" s="881" t="n"/>
      <c r="DE309" s="881" t="n"/>
      <c r="DF309" s="881" t="n"/>
      <c r="DG309" s="881" t="n"/>
      <c r="DH309" s="881" t="n"/>
      <c r="DI309" s="881" t="n"/>
      <c r="DJ309" s="881" t="n"/>
      <c r="DK309" s="881" t="n"/>
      <c r="DL309" s="881" t="n"/>
      <c r="DM309" s="881" t="n"/>
      <c r="DN309" s="882" t="n"/>
    </row>
    <row r="310" ht="13.5" customHeight="1" s="820">
      <c r="A310" s="361" t="n">
        <v>419</v>
      </c>
      <c r="B310" s="332" t="inlineStr">
        <is>
          <t>419.＃2Ｂ半径 天Ｇa50mm L=</t>
        </is>
      </c>
      <c r="C310" s="639" t="n">
        <v>2</v>
      </c>
      <c r="D310" s="639" t="inlineStr">
        <is>
          <t>L</t>
        </is>
      </c>
      <c r="E310" s="639" t="inlineStr">
        <is>
          <t>半径</t>
        </is>
      </c>
      <c r="F310" s="878" t="n">
        <v>36.5</v>
      </c>
      <c r="G310" s="22" t="n">
        <v>1.3</v>
      </c>
      <c r="H310" s="411" t="n">
        <v>0.5</v>
      </c>
      <c r="I310" s="412" t="n">
        <v>-0.5</v>
      </c>
      <c r="J310" s="879" t="n">
        <v>35.2</v>
      </c>
      <c r="K310" s="320" t="n">
        <v>35.051</v>
      </c>
      <c r="L310" s="22">
        <f>IF(G310=0,"",IF(J$8=J$7,IF(F310&gt;0,IF(C310=1,G310-ROUND(J310-K310,2),G310-ROUND(K310-J310,2)),IF(C310=1,G310-ROUND(K310-J310,2),G310-ROUND(J310-K310,2))),IF(J$8&lt;&gt;J$7,IF(F310&gt;0,IF(C310=1,ROUND(K310-J310,2),ROUND(J310-K310,2)),IF(C310=1,ROUND(J310-K310,2),ROUND(K310-J310,2))))))</f>
        <v/>
      </c>
      <c r="M310" s="200">
        <f>IF(COUNTBLANK(F310)=1,"",IF(C310=0,ROUND(K310-J310,2),IF(C310=1,IF(F310&gt;0,ROUND(K310-J310,2),ROUND(J310-K310,2)),IF(C310=2,IF(F310&gt;0,ROUND(J310-K310,2),ROUND(K310-J310,2))))))</f>
        <v/>
      </c>
      <c r="N310" s="200" t="n">
        <v>0.14</v>
      </c>
      <c r="O310" s="235">
        <f>IF(AND(H310&gt;=M310,M310&gt;=I310),"OK","NG")</f>
        <v/>
      </c>
      <c r="P310" s="151" t="n"/>
      <c r="Q310" s="145" t="n">
        <v>419</v>
      </c>
      <c r="R310" s="880">
        <f>IF(C310=0,F310,IF(F310&gt;0,IF(C310=1,F310+G310,F310-G310),IF(C310=1,F310-G310,F310+G310)))</f>
        <v/>
      </c>
      <c r="S310" s="320" t="n">
        <v>35.051</v>
      </c>
      <c r="T310" s="320" t="n">
        <v>35.063</v>
      </c>
      <c r="U310" s="881" t="n"/>
      <c r="V310" s="881" t="n"/>
      <c r="W310" s="881" t="n"/>
      <c r="X310" s="881" t="n"/>
      <c r="Y310" s="881" t="n"/>
      <c r="Z310" s="881" t="n"/>
      <c r="AA310" s="881" t="n"/>
      <c r="AB310" s="881" t="n"/>
      <c r="AC310" s="881" t="n"/>
      <c r="AD310" s="881" t="n"/>
      <c r="AE310" s="881" t="n"/>
      <c r="AF310" s="881" t="n"/>
      <c r="AG310" s="881" t="n"/>
      <c r="AH310" s="881" t="n"/>
      <c r="AI310" s="881" t="n"/>
      <c r="AJ310" s="881" t="n"/>
      <c r="AK310" s="881" t="n"/>
      <c r="AL310" s="881" t="n"/>
      <c r="AM310" s="881" t="n"/>
      <c r="AN310" s="881" t="n"/>
      <c r="AO310" s="881" t="n"/>
      <c r="AP310" s="881" t="n"/>
      <c r="AQ310" s="881" t="n"/>
      <c r="AR310" s="881" t="n"/>
      <c r="AS310" s="881" t="n"/>
      <c r="AT310" s="881" t="n"/>
      <c r="AU310" s="881" t="n"/>
      <c r="AV310" s="881" t="n"/>
      <c r="AW310" s="881" t="n"/>
      <c r="AX310" s="881" t="n"/>
      <c r="AY310" s="881" t="n"/>
      <c r="AZ310" s="881" t="n"/>
      <c r="BA310" s="881" t="n"/>
      <c r="BB310" s="881" t="n"/>
      <c r="BC310" s="881" t="n"/>
      <c r="BD310" s="881" t="n"/>
      <c r="BE310" s="881" t="n"/>
      <c r="BF310" s="881" t="n"/>
      <c r="BG310" s="881" t="n"/>
      <c r="BH310" s="881" t="n"/>
      <c r="BI310" s="881" t="n"/>
      <c r="BJ310" s="881" t="n"/>
      <c r="BK310" s="881" t="n"/>
      <c r="BL310" s="881" t="n"/>
      <c r="BM310" s="881" t="n"/>
      <c r="BN310" s="881" t="n"/>
      <c r="BO310" s="881" t="n"/>
      <c r="BP310" s="881" t="n"/>
      <c r="BQ310" s="881" t="n"/>
      <c r="BR310" s="881" t="n"/>
      <c r="BS310" s="881" t="n"/>
      <c r="BT310" s="881" t="n"/>
      <c r="BU310" s="881" t="n"/>
      <c r="BV310" s="881" t="n"/>
      <c r="BW310" s="881" t="n"/>
      <c r="BX310" s="881" t="n"/>
      <c r="BY310" s="881" t="n"/>
      <c r="BZ310" s="881" t="n"/>
      <c r="CA310" s="881" t="n"/>
      <c r="CB310" s="881" t="n"/>
      <c r="CC310" s="881" t="n"/>
      <c r="CD310" s="881" t="n"/>
      <c r="CE310" s="881" t="n"/>
      <c r="CF310" s="881" t="n"/>
      <c r="CG310" s="881" t="n"/>
      <c r="CH310" s="881" t="n"/>
      <c r="CI310" s="881" t="n"/>
      <c r="CJ310" s="881" t="n"/>
      <c r="CK310" s="881" t="n"/>
      <c r="CL310" s="881" t="n"/>
      <c r="CM310" s="881" t="n"/>
      <c r="CN310" s="881" t="n"/>
      <c r="CO310" s="881" t="n"/>
      <c r="CP310" s="881" t="n"/>
      <c r="CQ310" s="881" t="n"/>
      <c r="CR310" s="881" t="n"/>
      <c r="CS310" s="881" t="n"/>
      <c r="CT310" s="881" t="n"/>
      <c r="CU310" s="881" t="n"/>
      <c r="CV310" s="881" t="n"/>
      <c r="CW310" s="881" t="n"/>
      <c r="CX310" s="881" t="n"/>
      <c r="CY310" s="881" t="n"/>
      <c r="CZ310" s="881" t="n"/>
      <c r="DA310" s="881" t="n"/>
      <c r="DB310" s="881" t="n"/>
      <c r="DC310" s="881" t="n"/>
      <c r="DD310" s="881" t="n"/>
      <c r="DE310" s="881" t="n"/>
      <c r="DF310" s="881" t="n"/>
      <c r="DG310" s="881" t="n"/>
      <c r="DH310" s="881" t="n"/>
      <c r="DI310" s="881" t="n"/>
      <c r="DJ310" s="881" t="n"/>
      <c r="DK310" s="881" t="n"/>
      <c r="DL310" s="881" t="n"/>
      <c r="DM310" s="881" t="n"/>
      <c r="DN310" s="882" t="n"/>
    </row>
    <row r="311" ht="13.5" customHeight="1" s="820">
      <c r="A311" s="361" t="n">
        <v>420</v>
      </c>
      <c r="B311" s="332" t="inlineStr">
        <is>
          <t>420.＃2Ｂ半径 天Ｇa80mm L=</t>
        </is>
      </c>
      <c r="C311" s="639" t="n">
        <v>2</v>
      </c>
      <c r="D311" s="639" t="inlineStr">
        <is>
          <t>L</t>
        </is>
      </c>
      <c r="E311" s="639" t="inlineStr">
        <is>
          <t>半径</t>
        </is>
      </c>
      <c r="F311" s="878" t="n">
        <v>36.5</v>
      </c>
      <c r="G311" s="22" t="n">
        <v>1.3</v>
      </c>
      <c r="H311" s="411" t="n">
        <v>0.5</v>
      </c>
      <c r="I311" s="412" t="n">
        <v>-0.5</v>
      </c>
      <c r="J311" s="879" t="n">
        <v>35.2</v>
      </c>
      <c r="K311" s="320" t="n">
        <v>34.978</v>
      </c>
      <c r="L311" s="22">
        <f>IF(G311=0,"",IF(J$8=J$7,IF(F311&gt;0,IF(C311=1,G311-ROUND(J311-K311,2),G311-ROUND(K311-J311,2)),IF(C311=1,G311-ROUND(K311-J311,2),G311-ROUND(J311-K311,2))),IF(J$8&lt;&gt;J$7,IF(F311&gt;0,IF(C311=1,ROUND(K311-J311,2),ROUND(J311-K311,2)),IF(C311=1,ROUND(J311-K311,2),ROUND(K311-J311,2))))))</f>
        <v/>
      </c>
      <c r="M311" s="200">
        <f>IF(COUNTBLANK(F311)=1,"",IF(C311=0,ROUND(K311-J311,2),IF(C311=1,IF(F311&gt;0,ROUND(K311-J311,2),ROUND(J311-K311,2)),IF(C311=2,IF(F311&gt;0,ROUND(J311-K311,2),ROUND(K311-J311,2))))))</f>
        <v/>
      </c>
      <c r="N311" s="200" t="n">
        <v>0.2</v>
      </c>
      <c r="O311" s="235">
        <f>IF(AND(H311&gt;=M311,M311&gt;=I311),"OK","NG")</f>
        <v/>
      </c>
      <c r="P311" s="151" t="n"/>
      <c r="Q311" s="145" t="n">
        <v>420</v>
      </c>
      <c r="R311" s="880">
        <f>IF(C311=0,F311,IF(F311&gt;0,IF(C311=1,F311+G311,F311-G311),IF(C311=1,F311-G311,F311+G311)))</f>
        <v/>
      </c>
      <c r="S311" s="320" t="n">
        <v>34.978</v>
      </c>
      <c r="T311" s="320" t="n">
        <v>34.999</v>
      </c>
      <c r="U311" s="881" t="n"/>
      <c r="V311" s="881" t="n"/>
      <c r="W311" s="881" t="n"/>
      <c r="X311" s="881" t="n"/>
      <c r="Y311" s="881" t="n"/>
      <c r="Z311" s="881" t="n"/>
      <c r="AA311" s="881" t="n"/>
      <c r="AB311" s="881" t="n"/>
      <c r="AC311" s="881" t="n"/>
      <c r="AD311" s="881" t="n"/>
      <c r="AE311" s="881" t="n"/>
      <c r="AF311" s="881" t="n"/>
      <c r="AG311" s="881" t="n"/>
      <c r="AH311" s="881" t="n"/>
      <c r="AI311" s="881" t="n"/>
      <c r="AJ311" s="881" t="n"/>
      <c r="AK311" s="881" t="n"/>
      <c r="AL311" s="881" t="n"/>
      <c r="AM311" s="881" t="n"/>
      <c r="AN311" s="881" t="n"/>
      <c r="AO311" s="881" t="n"/>
      <c r="AP311" s="881" t="n"/>
      <c r="AQ311" s="881" t="n"/>
      <c r="AR311" s="881" t="n"/>
      <c r="AS311" s="881" t="n"/>
      <c r="AT311" s="881" t="n"/>
      <c r="AU311" s="881" t="n"/>
      <c r="AV311" s="881" t="n"/>
      <c r="AW311" s="881" t="n"/>
      <c r="AX311" s="881" t="n"/>
      <c r="AY311" s="881" t="n"/>
      <c r="AZ311" s="881" t="n"/>
      <c r="BA311" s="881" t="n"/>
      <c r="BB311" s="881" t="n"/>
      <c r="BC311" s="881" t="n"/>
      <c r="BD311" s="881" t="n"/>
      <c r="BE311" s="881" t="n"/>
      <c r="BF311" s="881" t="n"/>
      <c r="BG311" s="881" t="n"/>
      <c r="BH311" s="881" t="n"/>
      <c r="BI311" s="881" t="n"/>
      <c r="BJ311" s="881" t="n"/>
      <c r="BK311" s="881" t="n"/>
      <c r="BL311" s="881" t="n"/>
      <c r="BM311" s="881" t="n"/>
      <c r="BN311" s="881" t="n"/>
      <c r="BO311" s="881" t="n"/>
      <c r="BP311" s="881" t="n"/>
      <c r="BQ311" s="881" t="n"/>
      <c r="BR311" s="881" t="n"/>
      <c r="BS311" s="881" t="n"/>
      <c r="BT311" s="881" t="n"/>
      <c r="BU311" s="881" t="n"/>
      <c r="BV311" s="881" t="n"/>
      <c r="BW311" s="881" t="n"/>
      <c r="BX311" s="881" t="n"/>
      <c r="BY311" s="881" t="n"/>
      <c r="BZ311" s="881" t="n"/>
      <c r="CA311" s="881" t="n"/>
      <c r="CB311" s="881" t="n"/>
      <c r="CC311" s="881" t="n"/>
      <c r="CD311" s="881" t="n"/>
      <c r="CE311" s="881" t="n"/>
      <c r="CF311" s="881" t="n"/>
      <c r="CG311" s="881" t="n"/>
      <c r="CH311" s="881" t="n"/>
      <c r="CI311" s="881" t="n"/>
      <c r="CJ311" s="881" t="n"/>
      <c r="CK311" s="881" t="n"/>
      <c r="CL311" s="881" t="n"/>
      <c r="CM311" s="881" t="n"/>
      <c r="CN311" s="881" t="n"/>
      <c r="CO311" s="881" t="n"/>
      <c r="CP311" s="881" t="n"/>
      <c r="CQ311" s="881" t="n"/>
      <c r="CR311" s="881" t="n"/>
      <c r="CS311" s="881" t="n"/>
      <c r="CT311" s="881" t="n"/>
      <c r="CU311" s="881" t="n"/>
      <c r="CV311" s="881" t="n"/>
      <c r="CW311" s="881" t="n"/>
      <c r="CX311" s="881" t="n"/>
      <c r="CY311" s="881" t="n"/>
      <c r="CZ311" s="881" t="n"/>
      <c r="DA311" s="881" t="n"/>
      <c r="DB311" s="881" t="n"/>
      <c r="DC311" s="881" t="n"/>
      <c r="DD311" s="881" t="n"/>
      <c r="DE311" s="881" t="n"/>
      <c r="DF311" s="881" t="n"/>
      <c r="DG311" s="881" t="n"/>
      <c r="DH311" s="881" t="n"/>
      <c r="DI311" s="881" t="n"/>
      <c r="DJ311" s="881" t="n"/>
      <c r="DK311" s="881" t="n"/>
      <c r="DL311" s="881" t="n"/>
      <c r="DM311" s="881" t="n"/>
      <c r="DN311" s="882" t="n"/>
    </row>
    <row r="312" ht="13.5" customHeight="1" s="820">
      <c r="A312" s="361" t="n">
        <v>425</v>
      </c>
      <c r="B312" s="332" t="inlineStr">
        <is>
          <t>425.＃2Ｂ半径 ＴＣＧa1mm L=</t>
        </is>
      </c>
      <c r="C312" s="639" t="n">
        <v>2</v>
      </c>
      <c r="D312" s="639" t="inlineStr">
        <is>
          <t>L</t>
        </is>
      </c>
      <c r="E312" s="639" t="inlineStr">
        <is>
          <t>半径</t>
        </is>
      </c>
      <c r="F312" s="878" t="n">
        <v>36.5</v>
      </c>
      <c r="G312" s="22" t="n">
        <v>0.68</v>
      </c>
      <c r="H312" s="411" t="n">
        <v>0.2</v>
      </c>
      <c r="I312" s="426" t="n">
        <v>-0.5</v>
      </c>
      <c r="J312" s="879" t="n">
        <v>35.82</v>
      </c>
      <c r="K312" s="320" t="n">
        <v>35.99</v>
      </c>
      <c r="L312" s="22">
        <f>IF(G312=0,"",IF(J$8=J$7,IF(F312&gt;0,IF(C312=1,G312-ROUND(J312-K312,2),G312-ROUND(K312-J312,2)),IF(C312=1,G312-ROUND(K312-J312,2),G312-ROUND(J312-K312,2))),IF(J$8&lt;&gt;J$7,IF(F312&gt;0,IF(C312=1,ROUND(K312-J312,2),ROUND(J312-K312,2)),IF(C312=1,ROUND(J312-K312,2),ROUND(K312-J312,2))))))</f>
        <v/>
      </c>
      <c r="M312" s="200">
        <f>IF(COUNTBLANK(F312)=1,"",IF(C312=0,ROUND(K312-J312,2),IF(C312=1,IF(F312&gt;0,ROUND(K312-J312,2),ROUND(J312-K312,2)),IF(C312=2,IF(F312&gt;0,ROUND(J312-K312,2),ROUND(K312-J312,2))))))</f>
        <v/>
      </c>
      <c r="N312" s="200" t="n">
        <v>-0.18</v>
      </c>
      <c r="O312" s="235">
        <f>IF(AND(H312&gt;=M312,M312&gt;=I312),"OK","NG")</f>
        <v/>
      </c>
      <c r="P312" s="151" t="n"/>
      <c r="Q312" s="145" t="n">
        <v>425</v>
      </c>
      <c r="R312" s="880">
        <f>IF(C312=0,F312,IF(F312&gt;0,IF(C312=1,F312+G312,F312-G312),IF(C312=1,F312-G312,F312+G312)))</f>
        <v/>
      </c>
      <c r="S312" s="320" t="n">
        <v>35.99</v>
      </c>
      <c r="T312" s="320" t="n">
        <v>36</v>
      </c>
      <c r="U312" s="881" t="n"/>
      <c r="V312" s="881" t="n"/>
      <c r="W312" s="881" t="n"/>
      <c r="X312" s="881" t="n"/>
      <c r="Y312" s="881" t="n"/>
      <c r="Z312" s="881" t="n"/>
      <c r="AA312" s="881" t="n"/>
      <c r="AB312" s="881" t="n"/>
      <c r="AC312" s="881" t="n"/>
      <c r="AD312" s="881" t="n"/>
      <c r="AE312" s="881" t="n"/>
      <c r="AF312" s="881" t="n"/>
      <c r="AG312" s="881" t="n"/>
      <c r="AH312" s="881" t="n"/>
      <c r="AI312" s="881" t="n"/>
      <c r="AJ312" s="881" t="n"/>
      <c r="AK312" s="881" t="n"/>
      <c r="AL312" s="881" t="n"/>
      <c r="AM312" s="881" t="n"/>
      <c r="AN312" s="881" t="n"/>
      <c r="AO312" s="881" t="n"/>
      <c r="AP312" s="881" t="n"/>
      <c r="AQ312" s="881" t="n"/>
      <c r="AR312" s="881" t="n"/>
      <c r="AS312" s="881" t="n"/>
      <c r="AT312" s="881" t="n"/>
      <c r="AU312" s="881" t="n"/>
      <c r="AV312" s="881" t="n"/>
      <c r="AW312" s="881" t="n"/>
      <c r="AX312" s="881" t="n"/>
      <c r="AY312" s="881" t="n"/>
      <c r="AZ312" s="881" t="n"/>
      <c r="BA312" s="881" t="n"/>
      <c r="BB312" s="881" t="n"/>
      <c r="BC312" s="881" t="n"/>
      <c r="BD312" s="881" t="n"/>
      <c r="BE312" s="881" t="n"/>
      <c r="BF312" s="881" t="n"/>
      <c r="BG312" s="881" t="n"/>
      <c r="BH312" s="881" t="n"/>
      <c r="BI312" s="881" t="n"/>
      <c r="BJ312" s="881" t="n"/>
      <c r="BK312" s="881" t="n"/>
      <c r="BL312" s="881" t="n"/>
      <c r="BM312" s="881" t="n"/>
      <c r="BN312" s="881" t="n"/>
      <c r="BO312" s="881" t="n"/>
      <c r="BP312" s="881" t="n"/>
      <c r="BQ312" s="881" t="n"/>
      <c r="BR312" s="881" t="n"/>
      <c r="BS312" s="881" t="n"/>
      <c r="BT312" s="881" t="n"/>
      <c r="BU312" s="881" t="n"/>
      <c r="BV312" s="881" t="n"/>
      <c r="BW312" s="881" t="n"/>
      <c r="BX312" s="881" t="n"/>
      <c r="BY312" s="881" t="n"/>
      <c r="BZ312" s="881" t="n"/>
      <c r="CA312" s="881" t="n"/>
      <c r="CB312" s="881" t="n"/>
      <c r="CC312" s="881" t="n"/>
      <c r="CD312" s="881" t="n"/>
      <c r="CE312" s="881" t="n"/>
      <c r="CF312" s="881" t="n"/>
      <c r="CG312" s="881" t="n"/>
      <c r="CH312" s="881" t="n"/>
      <c r="CI312" s="881" t="n"/>
      <c r="CJ312" s="881" t="n"/>
      <c r="CK312" s="881" t="n"/>
      <c r="CL312" s="881" t="n"/>
      <c r="CM312" s="881" t="n"/>
      <c r="CN312" s="881" t="n"/>
      <c r="CO312" s="881" t="n"/>
      <c r="CP312" s="881" t="n"/>
      <c r="CQ312" s="881" t="n"/>
      <c r="CR312" s="881" t="n"/>
      <c r="CS312" s="881" t="n"/>
      <c r="CT312" s="881" t="n"/>
      <c r="CU312" s="881" t="n"/>
      <c r="CV312" s="881" t="n"/>
      <c r="CW312" s="881" t="n"/>
      <c r="CX312" s="881" t="n"/>
      <c r="CY312" s="881" t="n"/>
      <c r="CZ312" s="881" t="n"/>
      <c r="DA312" s="881" t="n"/>
      <c r="DB312" s="881" t="n"/>
      <c r="DC312" s="881" t="n"/>
      <c r="DD312" s="881" t="n"/>
      <c r="DE312" s="881" t="n"/>
      <c r="DF312" s="881" t="n"/>
      <c r="DG312" s="881" t="n"/>
      <c r="DH312" s="881" t="n"/>
      <c r="DI312" s="881" t="n"/>
      <c r="DJ312" s="881" t="n"/>
      <c r="DK312" s="881" t="n"/>
      <c r="DL312" s="881" t="n"/>
      <c r="DM312" s="881" t="n"/>
      <c r="DN312" s="882" t="n"/>
    </row>
    <row r="313" ht="13.5" customHeight="1" s="820">
      <c r="A313" s="361" t="n">
        <v>426</v>
      </c>
      <c r="B313" s="332" t="inlineStr">
        <is>
          <t>426.＃2Ｂ半径 ＴＣＧa10mm L=</t>
        </is>
      </c>
      <c r="C313" s="639" t="n">
        <v>2</v>
      </c>
      <c r="D313" s="639" t="inlineStr">
        <is>
          <t>L</t>
        </is>
      </c>
      <c r="E313" s="639" t="inlineStr">
        <is>
          <t>半径</t>
        </is>
      </c>
      <c r="F313" s="878" t="n">
        <v>36.5</v>
      </c>
      <c r="G313" s="22" t="n">
        <v>1.3</v>
      </c>
      <c r="H313" s="411" t="n">
        <v>0.5</v>
      </c>
      <c r="I313" s="412" t="n">
        <v>-0.5</v>
      </c>
      <c r="J313" s="879" t="n">
        <v>35.2</v>
      </c>
      <c r="K313" s="320" t="n">
        <v>35.171</v>
      </c>
      <c r="L313" s="22">
        <f>IF(G313=0,"",IF(J$8=J$7,IF(F313&gt;0,IF(C313=1,G313-ROUND(J313-K313,2),G313-ROUND(K313-J313,2)),IF(C313=1,G313-ROUND(K313-J313,2),G313-ROUND(J313-K313,2))),IF(J$8&lt;&gt;J$7,IF(F313&gt;0,IF(C313=1,ROUND(K313-J313,2),ROUND(J313-K313,2)),IF(C313=1,ROUND(J313-K313,2),ROUND(K313-J313,2))))))</f>
        <v/>
      </c>
      <c r="M313" s="200">
        <f>IF(COUNTBLANK(F313)=1,"",IF(C313=0,ROUND(K313-J313,2),IF(C313=1,IF(F313&gt;0,ROUND(K313-J313,2),ROUND(J313-K313,2)),IF(C313=2,IF(F313&gt;0,ROUND(J313-K313,2),ROUND(K313-J313,2))))))</f>
        <v/>
      </c>
      <c r="N313" s="200" t="n">
        <v>0.07000000000000001</v>
      </c>
      <c r="O313" s="235">
        <f>IF(AND(H313&gt;=M313,M313&gt;=I313),"OK","NG")</f>
        <v/>
      </c>
      <c r="P313" s="151" t="n"/>
      <c r="Q313" s="145" t="n">
        <v>426</v>
      </c>
      <c r="R313" s="880">
        <f>IF(C313=0,F313,IF(F313&gt;0,IF(C313=1,F313+G313,F313-G313),IF(C313=1,F313-G313,F313+G313)))</f>
        <v/>
      </c>
      <c r="S313" s="320" t="n">
        <v>35.171</v>
      </c>
      <c r="T313" s="320" t="n">
        <v>35.133</v>
      </c>
      <c r="U313" s="881" t="n"/>
      <c r="V313" s="881" t="n"/>
      <c r="W313" s="881" t="n"/>
      <c r="X313" s="881" t="n"/>
      <c r="Y313" s="881" t="n"/>
      <c r="Z313" s="881" t="n"/>
      <c r="AA313" s="881" t="n"/>
      <c r="AB313" s="881" t="n"/>
      <c r="AC313" s="881" t="n"/>
      <c r="AD313" s="881" t="n"/>
      <c r="AE313" s="881" t="n"/>
      <c r="AF313" s="881" t="n"/>
      <c r="AG313" s="881" t="n"/>
      <c r="AH313" s="881" t="n"/>
      <c r="AI313" s="881" t="n"/>
      <c r="AJ313" s="881" t="n"/>
      <c r="AK313" s="881" t="n"/>
      <c r="AL313" s="881" t="n"/>
      <c r="AM313" s="881" t="n"/>
      <c r="AN313" s="881" t="n"/>
      <c r="AO313" s="881" t="n"/>
      <c r="AP313" s="881" t="n"/>
      <c r="AQ313" s="881" t="n"/>
      <c r="AR313" s="881" t="n"/>
      <c r="AS313" s="881" t="n"/>
      <c r="AT313" s="881" t="n"/>
      <c r="AU313" s="881" t="n"/>
      <c r="AV313" s="881" t="n"/>
      <c r="AW313" s="881" t="n"/>
      <c r="AX313" s="881" t="n"/>
      <c r="AY313" s="881" t="n"/>
      <c r="AZ313" s="881" t="n"/>
      <c r="BA313" s="881" t="n"/>
      <c r="BB313" s="881" t="n"/>
      <c r="BC313" s="881" t="n"/>
      <c r="BD313" s="881" t="n"/>
      <c r="BE313" s="881" t="n"/>
      <c r="BF313" s="881" t="n"/>
      <c r="BG313" s="881" t="n"/>
      <c r="BH313" s="881" t="n"/>
      <c r="BI313" s="881" t="n"/>
      <c r="BJ313" s="881" t="n"/>
      <c r="BK313" s="881" t="n"/>
      <c r="BL313" s="881" t="n"/>
      <c r="BM313" s="881" t="n"/>
      <c r="BN313" s="881" t="n"/>
      <c r="BO313" s="881" t="n"/>
      <c r="BP313" s="881" t="n"/>
      <c r="BQ313" s="881" t="n"/>
      <c r="BR313" s="881" t="n"/>
      <c r="BS313" s="881" t="n"/>
      <c r="BT313" s="881" t="n"/>
      <c r="BU313" s="881" t="n"/>
      <c r="BV313" s="881" t="n"/>
      <c r="BW313" s="881" t="n"/>
      <c r="BX313" s="881" t="n"/>
      <c r="BY313" s="881" t="n"/>
      <c r="BZ313" s="881" t="n"/>
      <c r="CA313" s="881" t="n"/>
      <c r="CB313" s="881" t="n"/>
      <c r="CC313" s="881" t="n"/>
      <c r="CD313" s="881" t="n"/>
      <c r="CE313" s="881" t="n"/>
      <c r="CF313" s="881" t="n"/>
      <c r="CG313" s="881" t="n"/>
      <c r="CH313" s="881" t="n"/>
      <c r="CI313" s="881" t="n"/>
      <c r="CJ313" s="881" t="n"/>
      <c r="CK313" s="881" t="n"/>
      <c r="CL313" s="881" t="n"/>
      <c r="CM313" s="881" t="n"/>
      <c r="CN313" s="881" t="n"/>
      <c r="CO313" s="881" t="n"/>
      <c r="CP313" s="881" t="n"/>
      <c r="CQ313" s="881" t="n"/>
      <c r="CR313" s="881" t="n"/>
      <c r="CS313" s="881" t="n"/>
      <c r="CT313" s="881" t="n"/>
      <c r="CU313" s="881" t="n"/>
      <c r="CV313" s="881" t="n"/>
      <c r="CW313" s="881" t="n"/>
      <c r="CX313" s="881" t="n"/>
      <c r="CY313" s="881" t="n"/>
      <c r="CZ313" s="881" t="n"/>
      <c r="DA313" s="881" t="n"/>
      <c r="DB313" s="881" t="n"/>
      <c r="DC313" s="881" t="n"/>
      <c r="DD313" s="881" t="n"/>
      <c r="DE313" s="881" t="n"/>
      <c r="DF313" s="881" t="n"/>
      <c r="DG313" s="881" t="n"/>
      <c r="DH313" s="881" t="n"/>
      <c r="DI313" s="881" t="n"/>
      <c r="DJ313" s="881" t="n"/>
      <c r="DK313" s="881" t="n"/>
      <c r="DL313" s="881" t="n"/>
      <c r="DM313" s="881" t="n"/>
      <c r="DN313" s="882" t="n"/>
    </row>
    <row r="314" ht="13.5" customHeight="1" s="820">
      <c r="A314" s="361" t="n">
        <v>427</v>
      </c>
      <c r="B314" s="332" t="inlineStr">
        <is>
          <t>427.＃2Ｂ半径 ＴＣＧa50mm L=</t>
        </is>
      </c>
      <c r="C314" s="639" t="n">
        <v>2</v>
      </c>
      <c r="D314" s="639" t="inlineStr">
        <is>
          <t>L</t>
        </is>
      </c>
      <c r="E314" s="639" t="inlineStr">
        <is>
          <t>半径</t>
        </is>
      </c>
      <c r="F314" s="878" t="n">
        <v>36.5</v>
      </c>
      <c r="G314" s="22" t="n">
        <v>1.3</v>
      </c>
      <c r="H314" s="411" t="n">
        <v>0.5</v>
      </c>
      <c r="I314" s="412" t="n">
        <v>-0.5</v>
      </c>
      <c r="J314" s="879" t="n">
        <v>35.2</v>
      </c>
      <c r="K314" s="320" t="n">
        <v>35.115</v>
      </c>
      <c r="L314" s="22">
        <f>IF(G314=0,"",IF(J$8=J$7,IF(F314&gt;0,IF(C314=1,G314-ROUND(J314-K314,2),G314-ROUND(K314-J314,2)),IF(C314=1,G314-ROUND(K314-J314,2),G314-ROUND(J314-K314,2))),IF(J$8&lt;&gt;J$7,IF(F314&gt;0,IF(C314=1,ROUND(K314-J314,2),ROUND(J314-K314,2)),IF(C314=1,ROUND(J314-K314,2),ROUND(K314-J314,2))))))</f>
        <v/>
      </c>
      <c r="M314" s="200">
        <f>IF(COUNTBLANK(F314)=1,"",IF(C314=0,ROUND(K314-J314,2),IF(C314=1,IF(F314&gt;0,ROUND(K314-J314,2),ROUND(J314-K314,2)),IF(C314=2,IF(F314&gt;0,ROUND(J314-K314,2),ROUND(K314-J314,2))))))</f>
        <v/>
      </c>
      <c r="N314" s="200" t="n">
        <v>0.08</v>
      </c>
      <c r="O314" s="235">
        <f>IF(AND(H314&gt;=M314,M314&gt;=I314),"OK","NG")</f>
        <v/>
      </c>
      <c r="P314" s="151" t="n"/>
      <c r="Q314" s="145" t="n">
        <v>427</v>
      </c>
      <c r="R314" s="880">
        <f>IF(C314=0,F314,IF(F314&gt;0,IF(C314=1,F314+G314,F314-G314),IF(C314=1,F314-G314,F314+G314)))</f>
        <v/>
      </c>
      <c r="S314" s="320" t="n">
        <v>35.115</v>
      </c>
      <c r="T314" s="320" t="n">
        <v>35.125</v>
      </c>
      <c r="U314" s="881" t="n"/>
      <c r="V314" s="881" t="n"/>
      <c r="W314" s="881" t="n"/>
      <c r="X314" s="881" t="n"/>
      <c r="Y314" s="881" t="n"/>
      <c r="Z314" s="881" t="n"/>
      <c r="AA314" s="881" t="n"/>
      <c r="AB314" s="881" t="n"/>
      <c r="AC314" s="881" t="n"/>
      <c r="AD314" s="881" t="n"/>
      <c r="AE314" s="881" t="n"/>
      <c r="AF314" s="881" t="n"/>
      <c r="AG314" s="881" t="n"/>
      <c r="AH314" s="881" t="n"/>
      <c r="AI314" s="881" t="n"/>
      <c r="AJ314" s="881" t="n"/>
      <c r="AK314" s="881" t="n"/>
      <c r="AL314" s="881" t="n"/>
      <c r="AM314" s="881" t="n"/>
      <c r="AN314" s="881" t="n"/>
      <c r="AO314" s="881" t="n"/>
      <c r="AP314" s="881" t="n"/>
      <c r="AQ314" s="881" t="n"/>
      <c r="AR314" s="881" t="n"/>
      <c r="AS314" s="881" t="n"/>
      <c r="AT314" s="881" t="n"/>
      <c r="AU314" s="881" t="n"/>
      <c r="AV314" s="881" t="n"/>
      <c r="AW314" s="881" t="n"/>
      <c r="AX314" s="881" t="n"/>
      <c r="AY314" s="881" t="n"/>
      <c r="AZ314" s="881" t="n"/>
      <c r="BA314" s="881" t="n"/>
      <c r="BB314" s="881" t="n"/>
      <c r="BC314" s="881" t="n"/>
      <c r="BD314" s="881" t="n"/>
      <c r="BE314" s="881" t="n"/>
      <c r="BF314" s="881" t="n"/>
      <c r="BG314" s="881" t="n"/>
      <c r="BH314" s="881" t="n"/>
      <c r="BI314" s="881" t="n"/>
      <c r="BJ314" s="881" t="n"/>
      <c r="BK314" s="881" t="n"/>
      <c r="BL314" s="881" t="n"/>
      <c r="BM314" s="881" t="n"/>
      <c r="BN314" s="881" t="n"/>
      <c r="BO314" s="881" t="n"/>
      <c r="BP314" s="881" t="n"/>
      <c r="BQ314" s="881" t="n"/>
      <c r="BR314" s="881" t="n"/>
      <c r="BS314" s="881" t="n"/>
      <c r="BT314" s="881" t="n"/>
      <c r="BU314" s="881" t="n"/>
      <c r="BV314" s="881" t="n"/>
      <c r="BW314" s="881" t="n"/>
      <c r="BX314" s="881" t="n"/>
      <c r="BY314" s="881" t="n"/>
      <c r="BZ314" s="881" t="n"/>
      <c r="CA314" s="881" t="n"/>
      <c r="CB314" s="881" t="n"/>
      <c r="CC314" s="881" t="n"/>
      <c r="CD314" s="881" t="n"/>
      <c r="CE314" s="881" t="n"/>
      <c r="CF314" s="881" t="n"/>
      <c r="CG314" s="881" t="n"/>
      <c r="CH314" s="881" t="n"/>
      <c r="CI314" s="881" t="n"/>
      <c r="CJ314" s="881" t="n"/>
      <c r="CK314" s="881" t="n"/>
      <c r="CL314" s="881" t="n"/>
      <c r="CM314" s="881" t="n"/>
      <c r="CN314" s="881" t="n"/>
      <c r="CO314" s="881" t="n"/>
      <c r="CP314" s="881" t="n"/>
      <c r="CQ314" s="881" t="n"/>
      <c r="CR314" s="881" t="n"/>
      <c r="CS314" s="881" t="n"/>
      <c r="CT314" s="881" t="n"/>
      <c r="CU314" s="881" t="n"/>
      <c r="CV314" s="881" t="n"/>
      <c r="CW314" s="881" t="n"/>
      <c r="CX314" s="881" t="n"/>
      <c r="CY314" s="881" t="n"/>
      <c r="CZ314" s="881" t="n"/>
      <c r="DA314" s="881" t="n"/>
      <c r="DB314" s="881" t="n"/>
      <c r="DC314" s="881" t="n"/>
      <c r="DD314" s="881" t="n"/>
      <c r="DE314" s="881" t="n"/>
      <c r="DF314" s="881" t="n"/>
      <c r="DG314" s="881" t="n"/>
      <c r="DH314" s="881" t="n"/>
      <c r="DI314" s="881" t="n"/>
      <c r="DJ314" s="881" t="n"/>
      <c r="DK314" s="881" t="n"/>
      <c r="DL314" s="881" t="n"/>
      <c r="DM314" s="881" t="n"/>
      <c r="DN314" s="882" t="n"/>
    </row>
    <row r="315" ht="13.5" customHeight="1" s="820">
      <c r="A315" s="361" t="n">
        <v>428</v>
      </c>
      <c r="B315" s="332" t="inlineStr">
        <is>
          <t>428.＃2Ｂ半径 ＴＣＧa80mm L=</t>
        </is>
      </c>
      <c r="C315" s="639" t="n">
        <v>2</v>
      </c>
      <c r="D315" s="639" t="inlineStr">
        <is>
          <t>L</t>
        </is>
      </c>
      <c r="E315" s="639" t="inlineStr">
        <is>
          <t>半径</t>
        </is>
      </c>
      <c r="F315" s="878" t="n">
        <v>36.5</v>
      </c>
      <c r="G315" s="22" t="n">
        <v>1.3</v>
      </c>
      <c r="H315" s="411" t="n">
        <v>0.5</v>
      </c>
      <c r="I315" s="412" t="n">
        <v>-0.5</v>
      </c>
      <c r="J315" s="879" t="n">
        <v>35.2</v>
      </c>
      <c r="K315" s="320" t="n">
        <v>35.078</v>
      </c>
      <c r="L315" s="22">
        <f>IF(G315=0,"",IF(J$8=J$7,IF(F315&gt;0,IF(C315=1,G315-ROUND(J315-K315,2),G315-ROUND(K315-J315,2)),IF(C315=1,G315-ROUND(K315-J315,2),G315-ROUND(J315-K315,2))),IF(J$8&lt;&gt;J$7,IF(F315&gt;0,IF(C315=1,ROUND(K315-J315,2),ROUND(J315-K315,2)),IF(C315=1,ROUND(J315-K315,2),ROUND(K315-J315,2))))))</f>
        <v/>
      </c>
      <c r="M315" s="200">
        <f>IF(COUNTBLANK(F315)=1,"",IF(C315=0,ROUND(K315-J315,2),IF(C315=1,IF(F315&gt;0,ROUND(K315-J315,2),ROUND(J315-K315,2)),IF(C315=2,IF(F315&gt;0,ROUND(J315-K315,2),ROUND(K315-J315,2))))))</f>
        <v/>
      </c>
      <c r="N315" s="200" t="n">
        <v>0.13</v>
      </c>
      <c r="O315" s="235">
        <f>IF(AND(H315&gt;=M315,M315&gt;=I315),"OK","NG")</f>
        <v/>
      </c>
      <c r="P315" s="151" t="n"/>
      <c r="Q315" s="145" t="n">
        <v>428</v>
      </c>
      <c r="R315" s="880">
        <f>IF(C315=0,F315,IF(F315&gt;0,IF(C315=1,F315+G315,F315-G315),IF(C315=1,F315-G315,F315+G315)))</f>
        <v/>
      </c>
      <c r="S315" s="320" t="n">
        <v>35.078</v>
      </c>
      <c r="T315" s="320" t="n">
        <v>35.075</v>
      </c>
      <c r="U315" s="881" t="n"/>
      <c r="V315" s="881" t="n"/>
      <c r="W315" s="881" t="n"/>
      <c r="X315" s="881" t="n"/>
      <c r="Y315" s="881" t="n"/>
      <c r="Z315" s="881" t="n"/>
      <c r="AA315" s="881" t="n"/>
      <c r="AB315" s="881" t="n"/>
      <c r="AC315" s="881" t="n"/>
      <c r="AD315" s="881" t="n"/>
      <c r="AE315" s="881" t="n"/>
      <c r="AF315" s="881" t="n"/>
      <c r="AG315" s="881" t="n"/>
      <c r="AH315" s="881" t="n"/>
      <c r="AI315" s="881" t="n"/>
      <c r="AJ315" s="881" t="n"/>
      <c r="AK315" s="881" t="n"/>
      <c r="AL315" s="881" t="n"/>
      <c r="AM315" s="881" t="n"/>
      <c r="AN315" s="881" t="n"/>
      <c r="AO315" s="881" t="n"/>
      <c r="AP315" s="881" t="n"/>
      <c r="AQ315" s="881" t="n"/>
      <c r="AR315" s="881" t="n"/>
      <c r="AS315" s="881" t="n"/>
      <c r="AT315" s="881" t="n"/>
      <c r="AU315" s="881" t="n"/>
      <c r="AV315" s="881" t="n"/>
      <c r="AW315" s="881" t="n"/>
      <c r="AX315" s="881" t="n"/>
      <c r="AY315" s="881" t="n"/>
      <c r="AZ315" s="881" t="n"/>
      <c r="BA315" s="881" t="n"/>
      <c r="BB315" s="881" t="n"/>
      <c r="BC315" s="881" t="n"/>
      <c r="BD315" s="881" t="n"/>
      <c r="BE315" s="881" t="n"/>
      <c r="BF315" s="881" t="n"/>
      <c r="BG315" s="881" t="n"/>
      <c r="BH315" s="881" t="n"/>
      <c r="BI315" s="881" t="n"/>
      <c r="BJ315" s="881" t="n"/>
      <c r="BK315" s="881" t="n"/>
      <c r="BL315" s="881" t="n"/>
      <c r="BM315" s="881" t="n"/>
      <c r="BN315" s="881" t="n"/>
      <c r="BO315" s="881" t="n"/>
      <c r="BP315" s="881" t="n"/>
      <c r="BQ315" s="881" t="n"/>
      <c r="BR315" s="881" t="n"/>
      <c r="BS315" s="881" t="n"/>
      <c r="BT315" s="881" t="n"/>
      <c r="BU315" s="881" t="n"/>
      <c r="BV315" s="881" t="n"/>
      <c r="BW315" s="881" t="n"/>
      <c r="BX315" s="881" t="n"/>
      <c r="BY315" s="881" t="n"/>
      <c r="BZ315" s="881" t="n"/>
      <c r="CA315" s="881" t="n"/>
      <c r="CB315" s="881" t="n"/>
      <c r="CC315" s="881" t="n"/>
      <c r="CD315" s="881" t="n"/>
      <c r="CE315" s="881" t="n"/>
      <c r="CF315" s="881" t="n"/>
      <c r="CG315" s="881" t="n"/>
      <c r="CH315" s="881" t="n"/>
      <c r="CI315" s="881" t="n"/>
      <c r="CJ315" s="881" t="n"/>
      <c r="CK315" s="881" t="n"/>
      <c r="CL315" s="881" t="n"/>
      <c r="CM315" s="881" t="n"/>
      <c r="CN315" s="881" t="n"/>
      <c r="CO315" s="881" t="n"/>
      <c r="CP315" s="881" t="n"/>
      <c r="CQ315" s="881" t="n"/>
      <c r="CR315" s="881" t="n"/>
      <c r="CS315" s="881" t="n"/>
      <c r="CT315" s="881" t="n"/>
      <c r="CU315" s="881" t="n"/>
      <c r="CV315" s="881" t="n"/>
      <c r="CW315" s="881" t="n"/>
      <c r="CX315" s="881" t="n"/>
      <c r="CY315" s="881" t="n"/>
      <c r="CZ315" s="881" t="n"/>
      <c r="DA315" s="881" t="n"/>
      <c r="DB315" s="881" t="n"/>
      <c r="DC315" s="881" t="n"/>
      <c r="DD315" s="881" t="n"/>
      <c r="DE315" s="881" t="n"/>
      <c r="DF315" s="881" t="n"/>
      <c r="DG315" s="881" t="n"/>
      <c r="DH315" s="881" t="n"/>
      <c r="DI315" s="881" t="n"/>
      <c r="DJ315" s="881" t="n"/>
      <c r="DK315" s="881" t="n"/>
      <c r="DL315" s="881" t="n"/>
      <c r="DM315" s="881" t="n"/>
      <c r="DN315" s="882" t="n"/>
    </row>
    <row r="316" ht="13.5" customHeight="1" s="820">
      <c r="A316" s="361" t="n">
        <v>421</v>
      </c>
      <c r="B316" s="332" t="inlineStr">
        <is>
          <t>421.＃2Ｂ半径 地Ｇa1mm L=</t>
        </is>
      </c>
      <c r="C316" s="639" t="n">
        <v>2</v>
      </c>
      <c r="D316" s="639" t="inlineStr">
        <is>
          <t>L</t>
        </is>
      </c>
      <c r="E316" s="639" t="inlineStr">
        <is>
          <t>半径</t>
        </is>
      </c>
      <c r="F316" s="878" t="n">
        <v>36.5</v>
      </c>
      <c r="G316" s="22" t="n">
        <v>0.68</v>
      </c>
      <c r="H316" s="411" t="n">
        <v>0.2</v>
      </c>
      <c r="I316" s="426" t="n">
        <v>-0.5</v>
      </c>
      <c r="J316" s="879" t="n">
        <v>35.82</v>
      </c>
      <c r="K316" s="320" t="n">
        <v>36.009</v>
      </c>
      <c r="L316" s="22">
        <f>IF(G316=0,"",IF(J$8=J$7,IF(F316&gt;0,IF(C316=1,G316-ROUND(J316-K316,2),G316-ROUND(K316-J316,2)),IF(C316=1,G316-ROUND(K316-J316,2),G316-ROUND(J316-K316,2))),IF(J$8&lt;&gt;J$7,IF(F316&gt;0,IF(C316=1,ROUND(K316-J316,2),ROUND(J316-K316,2)),IF(C316=1,ROUND(J316-K316,2),ROUND(K316-J316,2))))))</f>
        <v/>
      </c>
      <c r="M316" s="200">
        <f>IF(COUNTBLANK(F316)=1,"",IF(C316=0,ROUND(K316-J316,2),IF(C316=1,IF(F316&gt;0,ROUND(K316-J316,2),ROUND(J316-K316,2)),IF(C316=2,IF(F316&gt;0,ROUND(J316-K316,2),ROUND(K316-J316,2))))))</f>
        <v/>
      </c>
      <c r="N316" s="200" t="n">
        <v>-0.19</v>
      </c>
      <c r="O316" s="235">
        <f>IF(AND(H316&gt;=M316,M316&gt;=I316),"OK","NG")</f>
        <v/>
      </c>
      <c r="P316" s="151" t="n"/>
      <c r="Q316" s="145" t="n">
        <v>421</v>
      </c>
      <c r="R316" s="880">
        <f>IF(C316=0,F316,IF(F316&gt;0,IF(C316=1,F316+G316,F316-G316),IF(C316=1,F316-G316,F316+G316)))</f>
        <v/>
      </c>
      <c r="S316" s="320" t="n">
        <v>36.009</v>
      </c>
      <c r="T316" s="320" t="n">
        <v>36.005</v>
      </c>
      <c r="U316" s="881" t="n"/>
      <c r="V316" s="881" t="n"/>
      <c r="W316" s="881" t="n"/>
      <c r="X316" s="881" t="n"/>
      <c r="Y316" s="881" t="n"/>
      <c r="Z316" s="881" t="n"/>
      <c r="AA316" s="881" t="n"/>
      <c r="AB316" s="881" t="n"/>
      <c r="AC316" s="881" t="n"/>
      <c r="AD316" s="881" t="n"/>
      <c r="AE316" s="881" t="n"/>
      <c r="AF316" s="881" t="n"/>
      <c r="AG316" s="881" t="n"/>
      <c r="AH316" s="881" t="n"/>
      <c r="AI316" s="881" t="n"/>
      <c r="AJ316" s="881" t="n"/>
      <c r="AK316" s="881" t="n"/>
      <c r="AL316" s="881" t="n"/>
      <c r="AM316" s="881" t="n"/>
      <c r="AN316" s="881" t="n"/>
      <c r="AO316" s="881" t="n"/>
      <c r="AP316" s="881" t="n"/>
      <c r="AQ316" s="881" t="n"/>
      <c r="AR316" s="881" t="n"/>
      <c r="AS316" s="881" t="n"/>
      <c r="AT316" s="881" t="n"/>
      <c r="AU316" s="881" t="n"/>
      <c r="AV316" s="881" t="n"/>
      <c r="AW316" s="881" t="n"/>
      <c r="AX316" s="881" t="n"/>
      <c r="AY316" s="881" t="n"/>
      <c r="AZ316" s="881" t="n"/>
      <c r="BA316" s="881" t="n"/>
      <c r="BB316" s="881" t="n"/>
      <c r="BC316" s="881" t="n"/>
      <c r="BD316" s="881" t="n"/>
      <c r="BE316" s="881" t="n"/>
      <c r="BF316" s="881" t="n"/>
      <c r="BG316" s="881" t="n"/>
      <c r="BH316" s="881" t="n"/>
      <c r="BI316" s="881" t="n"/>
      <c r="BJ316" s="881" t="n"/>
      <c r="BK316" s="881" t="n"/>
      <c r="BL316" s="881" t="n"/>
      <c r="BM316" s="881" t="n"/>
      <c r="BN316" s="881" t="n"/>
      <c r="BO316" s="881" t="n"/>
      <c r="BP316" s="881" t="n"/>
      <c r="BQ316" s="881" t="n"/>
      <c r="BR316" s="881" t="n"/>
      <c r="BS316" s="881" t="n"/>
      <c r="BT316" s="881" t="n"/>
      <c r="BU316" s="881" t="n"/>
      <c r="BV316" s="881" t="n"/>
      <c r="BW316" s="881" t="n"/>
      <c r="BX316" s="881" t="n"/>
      <c r="BY316" s="881" t="n"/>
      <c r="BZ316" s="881" t="n"/>
      <c r="CA316" s="881" t="n"/>
      <c r="CB316" s="881" t="n"/>
      <c r="CC316" s="881" t="n"/>
      <c r="CD316" s="881" t="n"/>
      <c r="CE316" s="881" t="n"/>
      <c r="CF316" s="881" t="n"/>
      <c r="CG316" s="881" t="n"/>
      <c r="CH316" s="881" t="n"/>
      <c r="CI316" s="881" t="n"/>
      <c r="CJ316" s="881" t="n"/>
      <c r="CK316" s="881" t="n"/>
      <c r="CL316" s="881" t="n"/>
      <c r="CM316" s="881" t="n"/>
      <c r="CN316" s="881" t="n"/>
      <c r="CO316" s="881" t="n"/>
      <c r="CP316" s="881" t="n"/>
      <c r="CQ316" s="881" t="n"/>
      <c r="CR316" s="881" t="n"/>
      <c r="CS316" s="881" t="n"/>
      <c r="CT316" s="881" t="n"/>
      <c r="CU316" s="881" t="n"/>
      <c r="CV316" s="881" t="n"/>
      <c r="CW316" s="881" t="n"/>
      <c r="CX316" s="881" t="n"/>
      <c r="CY316" s="881" t="n"/>
      <c r="CZ316" s="881" t="n"/>
      <c r="DA316" s="881" t="n"/>
      <c r="DB316" s="881" t="n"/>
      <c r="DC316" s="881" t="n"/>
      <c r="DD316" s="881" t="n"/>
      <c r="DE316" s="881" t="n"/>
      <c r="DF316" s="881" t="n"/>
      <c r="DG316" s="881" t="n"/>
      <c r="DH316" s="881" t="n"/>
      <c r="DI316" s="881" t="n"/>
      <c r="DJ316" s="881" t="n"/>
      <c r="DK316" s="881" t="n"/>
      <c r="DL316" s="881" t="n"/>
      <c r="DM316" s="881" t="n"/>
      <c r="DN316" s="882" t="n"/>
    </row>
    <row r="317" ht="13.5" customHeight="1" s="820">
      <c r="A317" s="361" t="n">
        <v>422</v>
      </c>
      <c r="B317" s="332" t="inlineStr">
        <is>
          <t>422.＃2Ｂ半径 地Ｇa10mm L=</t>
        </is>
      </c>
      <c r="C317" s="639" t="n">
        <v>2</v>
      </c>
      <c r="D317" s="639" t="inlineStr">
        <is>
          <t>L</t>
        </is>
      </c>
      <c r="E317" s="639" t="inlineStr">
        <is>
          <t>半径</t>
        </is>
      </c>
      <c r="F317" s="878" t="n">
        <v>36.5</v>
      </c>
      <c r="G317" s="22" t="n">
        <v>1.3</v>
      </c>
      <c r="H317" s="411" t="n">
        <v>0.5</v>
      </c>
      <c r="I317" s="412" t="n">
        <v>-0.5</v>
      </c>
      <c r="J317" s="879" t="n">
        <v>35.2</v>
      </c>
      <c r="K317" s="320" t="n">
        <v>35.118</v>
      </c>
      <c r="L317" s="22">
        <f>IF(G317=0,"",IF(J$8=J$7,IF(F317&gt;0,IF(C317=1,G317-ROUND(J317-K317,2),G317-ROUND(K317-J317,2)),IF(C317=1,G317-ROUND(K317-J317,2),G317-ROUND(J317-K317,2))),IF(J$8&lt;&gt;J$7,IF(F317&gt;0,IF(C317=1,ROUND(K317-J317,2),ROUND(J317-K317,2)),IF(C317=1,ROUND(J317-K317,2),ROUND(K317-J317,2))))))</f>
        <v/>
      </c>
      <c r="M317" s="200">
        <f>IF(COUNTBLANK(F317)=1,"",IF(C317=0,ROUND(K317-J317,2),IF(C317=1,IF(F317&gt;0,ROUND(K317-J317,2),ROUND(J317-K317,2)),IF(C317=2,IF(F317&gt;0,ROUND(J317-K317,2),ROUND(K317-J317,2))))))</f>
        <v/>
      </c>
      <c r="N317" s="200" t="n">
        <v>0.09</v>
      </c>
      <c r="O317" s="235">
        <f>IF(AND(H317&gt;=M317,M317&gt;=I317),"OK","NG")</f>
        <v/>
      </c>
      <c r="P317" s="151" t="n"/>
      <c r="Q317" s="145" t="n">
        <v>422</v>
      </c>
      <c r="R317" s="880">
        <f>IF(C317=0,F317,IF(F317&gt;0,IF(C317=1,F317+G317,F317-G317),IF(C317=1,F317-G317,F317+G317)))</f>
        <v/>
      </c>
      <c r="S317" s="320" t="n">
        <v>35.118</v>
      </c>
      <c r="T317" s="320" t="n">
        <v>35.115</v>
      </c>
      <c r="U317" s="881" t="n"/>
      <c r="V317" s="881" t="n"/>
      <c r="W317" s="881" t="n"/>
      <c r="X317" s="881" t="n"/>
      <c r="Y317" s="881" t="n"/>
      <c r="Z317" s="881" t="n"/>
      <c r="AA317" s="881" t="n"/>
      <c r="AB317" s="881" t="n"/>
      <c r="AC317" s="881" t="n"/>
      <c r="AD317" s="881" t="n"/>
      <c r="AE317" s="881" t="n"/>
      <c r="AF317" s="881" t="n"/>
      <c r="AG317" s="881" t="n"/>
      <c r="AH317" s="881" t="n"/>
      <c r="AI317" s="881" t="n"/>
      <c r="AJ317" s="881" t="n"/>
      <c r="AK317" s="881" t="n"/>
      <c r="AL317" s="881" t="n"/>
      <c r="AM317" s="881" t="n"/>
      <c r="AN317" s="881" t="n"/>
      <c r="AO317" s="881" t="n"/>
      <c r="AP317" s="881" t="n"/>
      <c r="AQ317" s="881" t="n"/>
      <c r="AR317" s="881" t="n"/>
      <c r="AS317" s="881" t="n"/>
      <c r="AT317" s="881" t="n"/>
      <c r="AU317" s="881" t="n"/>
      <c r="AV317" s="881" t="n"/>
      <c r="AW317" s="881" t="n"/>
      <c r="AX317" s="881" t="n"/>
      <c r="AY317" s="881" t="n"/>
      <c r="AZ317" s="881" t="n"/>
      <c r="BA317" s="881" t="n"/>
      <c r="BB317" s="881" t="n"/>
      <c r="BC317" s="881" t="n"/>
      <c r="BD317" s="881" t="n"/>
      <c r="BE317" s="881" t="n"/>
      <c r="BF317" s="881" t="n"/>
      <c r="BG317" s="881" t="n"/>
      <c r="BH317" s="881" t="n"/>
      <c r="BI317" s="881" t="n"/>
      <c r="BJ317" s="881" t="n"/>
      <c r="BK317" s="881" t="n"/>
      <c r="BL317" s="881" t="n"/>
      <c r="BM317" s="881" t="n"/>
      <c r="BN317" s="881" t="n"/>
      <c r="BO317" s="881" t="n"/>
      <c r="BP317" s="881" t="n"/>
      <c r="BQ317" s="881" t="n"/>
      <c r="BR317" s="881" t="n"/>
      <c r="BS317" s="881" t="n"/>
      <c r="BT317" s="881" t="n"/>
      <c r="BU317" s="881" t="n"/>
      <c r="BV317" s="881" t="n"/>
      <c r="BW317" s="881" t="n"/>
      <c r="BX317" s="881" t="n"/>
      <c r="BY317" s="881" t="n"/>
      <c r="BZ317" s="881" t="n"/>
      <c r="CA317" s="881" t="n"/>
      <c r="CB317" s="881" t="n"/>
      <c r="CC317" s="881" t="n"/>
      <c r="CD317" s="881" t="n"/>
      <c r="CE317" s="881" t="n"/>
      <c r="CF317" s="881" t="n"/>
      <c r="CG317" s="881" t="n"/>
      <c r="CH317" s="881" t="n"/>
      <c r="CI317" s="881" t="n"/>
      <c r="CJ317" s="881" t="n"/>
      <c r="CK317" s="881" t="n"/>
      <c r="CL317" s="881" t="n"/>
      <c r="CM317" s="881" t="n"/>
      <c r="CN317" s="881" t="n"/>
      <c r="CO317" s="881" t="n"/>
      <c r="CP317" s="881" t="n"/>
      <c r="CQ317" s="881" t="n"/>
      <c r="CR317" s="881" t="n"/>
      <c r="CS317" s="881" t="n"/>
      <c r="CT317" s="881" t="n"/>
      <c r="CU317" s="881" t="n"/>
      <c r="CV317" s="881" t="n"/>
      <c r="CW317" s="881" t="n"/>
      <c r="CX317" s="881" t="n"/>
      <c r="CY317" s="881" t="n"/>
      <c r="CZ317" s="881" t="n"/>
      <c r="DA317" s="881" t="n"/>
      <c r="DB317" s="881" t="n"/>
      <c r="DC317" s="881" t="n"/>
      <c r="DD317" s="881" t="n"/>
      <c r="DE317" s="881" t="n"/>
      <c r="DF317" s="881" t="n"/>
      <c r="DG317" s="881" t="n"/>
      <c r="DH317" s="881" t="n"/>
      <c r="DI317" s="881" t="n"/>
      <c r="DJ317" s="881" t="n"/>
      <c r="DK317" s="881" t="n"/>
      <c r="DL317" s="881" t="n"/>
      <c r="DM317" s="881" t="n"/>
      <c r="DN317" s="882" t="n"/>
    </row>
    <row r="318" ht="13.5" customHeight="1" s="820">
      <c r="A318" s="361" t="n">
        <v>423</v>
      </c>
      <c r="B318" s="332" t="inlineStr">
        <is>
          <t>423.＃2Ｂ半径 地Ｇa50mm L=</t>
        </is>
      </c>
      <c r="C318" s="639" t="n">
        <v>2</v>
      </c>
      <c r="D318" s="639" t="inlineStr">
        <is>
          <t>L</t>
        </is>
      </c>
      <c r="E318" s="639" t="inlineStr">
        <is>
          <t>半径</t>
        </is>
      </c>
      <c r="F318" s="878" t="n">
        <v>36.5</v>
      </c>
      <c r="G318" s="22" t="n">
        <v>1.3</v>
      </c>
      <c r="H318" s="411" t="n">
        <v>0.5</v>
      </c>
      <c r="I318" s="412" t="n">
        <v>-0.5</v>
      </c>
      <c r="J318" s="879" t="n">
        <v>35.2</v>
      </c>
      <c r="K318" s="320" t="n">
        <v>35.152</v>
      </c>
      <c r="L318" s="22">
        <f>IF(G318=0,"",IF(J$8=J$7,IF(F318&gt;0,IF(C318=1,G318-ROUND(J318-K318,2),G318-ROUND(K318-J318,2)),IF(C318=1,G318-ROUND(K318-J318,2),G318-ROUND(J318-K318,2))),IF(J$8&lt;&gt;J$7,IF(F318&gt;0,IF(C318=1,ROUND(K318-J318,2),ROUND(J318-K318,2)),IF(C318=1,ROUND(J318-K318,2),ROUND(K318-J318,2))))))</f>
        <v/>
      </c>
      <c r="M318" s="200">
        <f>IF(COUNTBLANK(F318)=1,"",IF(C318=0,ROUND(K318-J318,2),IF(C318=1,IF(F318&gt;0,ROUND(K318-J318,2),ROUND(J318-K318,2)),IF(C318=2,IF(F318&gt;0,ROUND(J318-K318,2),ROUND(K318-J318,2))))))</f>
        <v/>
      </c>
      <c r="N318" s="200" t="n">
        <v>0.05</v>
      </c>
      <c r="O318" s="235">
        <f>IF(AND(H318&gt;=M318,M318&gt;=I318),"OK","NG")</f>
        <v/>
      </c>
      <c r="P318" s="151" t="n"/>
      <c r="Q318" s="145" t="n">
        <v>423</v>
      </c>
      <c r="R318" s="880">
        <f>IF(C318=0,F318,IF(F318&gt;0,IF(C318=1,F318+G318,F318-G318),IF(C318=1,F318-G318,F318+G318)))</f>
        <v/>
      </c>
      <c r="S318" s="320" t="n">
        <v>35.152</v>
      </c>
      <c r="T318" s="320" t="n">
        <v>35.153</v>
      </c>
      <c r="U318" s="881" t="n"/>
      <c r="V318" s="881" t="n"/>
      <c r="W318" s="881" t="n"/>
      <c r="X318" s="881" t="n"/>
      <c r="Y318" s="881" t="n"/>
      <c r="Z318" s="881" t="n"/>
      <c r="AA318" s="881" t="n"/>
      <c r="AB318" s="881" t="n"/>
      <c r="AC318" s="881" t="n"/>
      <c r="AD318" s="881" t="n"/>
      <c r="AE318" s="881" t="n"/>
      <c r="AF318" s="881" t="n"/>
      <c r="AG318" s="881" t="n"/>
      <c r="AH318" s="881" t="n"/>
      <c r="AI318" s="881" t="n"/>
      <c r="AJ318" s="881" t="n"/>
      <c r="AK318" s="881" t="n"/>
      <c r="AL318" s="881" t="n"/>
      <c r="AM318" s="881" t="n"/>
      <c r="AN318" s="881" t="n"/>
      <c r="AO318" s="881" t="n"/>
      <c r="AP318" s="881" t="n"/>
      <c r="AQ318" s="881" t="n"/>
      <c r="AR318" s="881" t="n"/>
      <c r="AS318" s="881" t="n"/>
      <c r="AT318" s="881" t="n"/>
      <c r="AU318" s="881" t="n"/>
      <c r="AV318" s="881" t="n"/>
      <c r="AW318" s="881" t="n"/>
      <c r="AX318" s="881" t="n"/>
      <c r="AY318" s="881" t="n"/>
      <c r="AZ318" s="881" t="n"/>
      <c r="BA318" s="881" t="n"/>
      <c r="BB318" s="881" t="n"/>
      <c r="BC318" s="881" t="n"/>
      <c r="BD318" s="881" t="n"/>
      <c r="BE318" s="881" t="n"/>
      <c r="BF318" s="881" t="n"/>
      <c r="BG318" s="881" t="n"/>
      <c r="BH318" s="881" t="n"/>
      <c r="BI318" s="881" t="n"/>
      <c r="BJ318" s="881" t="n"/>
      <c r="BK318" s="881" t="n"/>
      <c r="BL318" s="881" t="n"/>
      <c r="BM318" s="881" t="n"/>
      <c r="BN318" s="881" t="n"/>
      <c r="BO318" s="881" t="n"/>
      <c r="BP318" s="881" t="n"/>
      <c r="BQ318" s="881" t="n"/>
      <c r="BR318" s="881" t="n"/>
      <c r="BS318" s="881" t="n"/>
      <c r="BT318" s="881" t="n"/>
      <c r="BU318" s="881" t="n"/>
      <c r="BV318" s="881" t="n"/>
      <c r="BW318" s="881" t="n"/>
      <c r="BX318" s="881" t="n"/>
      <c r="BY318" s="881" t="n"/>
      <c r="BZ318" s="881" t="n"/>
      <c r="CA318" s="881" t="n"/>
      <c r="CB318" s="881" t="n"/>
      <c r="CC318" s="881" t="n"/>
      <c r="CD318" s="881" t="n"/>
      <c r="CE318" s="881" t="n"/>
      <c r="CF318" s="881" t="n"/>
      <c r="CG318" s="881" t="n"/>
      <c r="CH318" s="881" t="n"/>
      <c r="CI318" s="881" t="n"/>
      <c r="CJ318" s="881" t="n"/>
      <c r="CK318" s="881" t="n"/>
      <c r="CL318" s="881" t="n"/>
      <c r="CM318" s="881" t="n"/>
      <c r="CN318" s="881" t="n"/>
      <c r="CO318" s="881" t="n"/>
      <c r="CP318" s="881" t="n"/>
      <c r="CQ318" s="881" t="n"/>
      <c r="CR318" s="881" t="n"/>
      <c r="CS318" s="881" t="n"/>
      <c r="CT318" s="881" t="n"/>
      <c r="CU318" s="881" t="n"/>
      <c r="CV318" s="881" t="n"/>
      <c r="CW318" s="881" t="n"/>
      <c r="CX318" s="881" t="n"/>
      <c r="CY318" s="881" t="n"/>
      <c r="CZ318" s="881" t="n"/>
      <c r="DA318" s="881" t="n"/>
      <c r="DB318" s="881" t="n"/>
      <c r="DC318" s="881" t="n"/>
      <c r="DD318" s="881" t="n"/>
      <c r="DE318" s="881" t="n"/>
      <c r="DF318" s="881" t="n"/>
      <c r="DG318" s="881" t="n"/>
      <c r="DH318" s="881" t="n"/>
      <c r="DI318" s="881" t="n"/>
      <c r="DJ318" s="881" t="n"/>
      <c r="DK318" s="881" t="n"/>
      <c r="DL318" s="881" t="n"/>
      <c r="DM318" s="881" t="n"/>
      <c r="DN318" s="882" t="n"/>
    </row>
    <row r="319" ht="13.5" customHeight="1" s="820">
      <c r="A319" s="361" t="n">
        <v>424</v>
      </c>
      <c r="B319" s="332" t="inlineStr">
        <is>
          <t>424.＃2Ｂ半径 地Ｇa80mm L=</t>
        </is>
      </c>
      <c r="C319" s="639" t="n">
        <v>2</v>
      </c>
      <c r="D319" s="639" t="inlineStr">
        <is>
          <t>L</t>
        </is>
      </c>
      <c r="E319" s="639" t="inlineStr">
        <is>
          <t>半径</t>
        </is>
      </c>
      <c r="F319" s="878" t="n">
        <v>36.5</v>
      </c>
      <c r="G319" s="22" t="n">
        <v>1.3</v>
      </c>
      <c r="H319" s="411" t="n">
        <v>0.5</v>
      </c>
      <c r="I319" s="412" t="n">
        <v>-0.5</v>
      </c>
      <c r="J319" s="879" t="n">
        <v>35.2</v>
      </c>
      <c r="K319" s="320" t="n">
        <v>35.095</v>
      </c>
      <c r="L319" s="22">
        <f>IF(G319=0,"",IF(J$8=J$7,IF(F319&gt;0,IF(C319=1,G319-ROUND(J319-K319,2),G319-ROUND(K319-J319,2)),IF(C319=1,G319-ROUND(K319-J319,2),G319-ROUND(J319-K319,2))),IF(J$8&lt;&gt;J$7,IF(F319&gt;0,IF(C319=1,ROUND(K319-J319,2),ROUND(J319-K319,2)),IF(C319=1,ROUND(J319-K319,2),ROUND(K319-J319,2))))))</f>
        <v/>
      </c>
      <c r="M319" s="200">
        <f>IF(COUNTBLANK(F319)=1,"",IF(C319=0,ROUND(K319-J319,2),IF(C319=1,IF(F319&gt;0,ROUND(K319-J319,2),ROUND(J319-K319,2)),IF(C319=2,IF(F319&gt;0,ROUND(J319-K319,2),ROUND(K319-J319,2))))))</f>
        <v/>
      </c>
      <c r="N319" s="200" t="n">
        <v>0.09</v>
      </c>
      <c r="O319" s="235">
        <f>IF(AND(H319&gt;=M319,M319&gt;=I319),"OK","NG")</f>
        <v/>
      </c>
      <c r="P319" s="151" t="n"/>
      <c r="Q319" s="145" t="n">
        <v>424</v>
      </c>
      <c r="R319" s="880">
        <f>IF(C319=0,F319,IF(F319&gt;0,IF(C319=1,F319+G319,F319-G319),IF(C319=1,F319-G319,F319+G319)))</f>
        <v/>
      </c>
      <c r="S319" s="320" t="n">
        <v>35.095</v>
      </c>
      <c r="T319" s="320" t="n">
        <v>35.108</v>
      </c>
      <c r="U319" s="881" t="n"/>
      <c r="V319" s="881" t="n"/>
      <c r="W319" s="881" t="n"/>
      <c r="X319" s="881" t="n"/>
      <c r="Y319" s="881" t="n"/>
      <c r="Z319" s="881" t="n"/>
      <c r="AA319" s="881" t="n"/>
      <c r="AB319" s="881" t="n"/>
      <c r="AC319" s="881" t="n"/>
      <c r="AD319" s="881" t="n"/>
      <c r="AE319" s="881" t="n"/>
      <c r="AF319" s="881" t="n"/>
      <c r="AG319" s="881" t="n"/>
      <c r="AH319" s="881" t="n"/>
      <c r="AI319" s="881" t="n"/>
      <c r="AJ319" s="881" t="n"/>
      <c r="AK319" s="881" t="n"/>
      <c r="AL319" s="881" t="n"/>
      <c r="AM319" s="881" t="n"/>
      <c r="AN319" s="881" t="n"/>
      <c r="AO319" s="881" t="n"/>
      <c r="AP319" s="881" t="n"/>
      <c r="AQ319" s="881" t="n"/>
      <c r="AR319" s="881" t="n"/>
      <c r="AS319" s="881" t="n"/>
      <c r="AT319" s="881" t="n"/>
      <c r="AU319" s="881" t="n"/>
      <c r="AV319" s="881" t="n"/>
      <c r="AW319" s="881" t="n"/>
      <c r="AX319" s="881" t="n"/>
      <c r="AY319" s="881" t="n"/>
      <c r="AZ319" s="881" t="n"/>
      <c r="BA319" s="881" t="n"/>
      <c r="BB319" s="881" t="n"/>
      <c r="BC319" s="881" t="n"/>
      <c r="BD319" s="881" t="n"/>
      <c r="BE319" s="881" t="n"/>
      <c r="BF319" s="881" t="n"/>
      <c r="BG319" s="881" t="n"/>
      <c r="BH319" s="881" t="n"/>
      <c r="BI319" s="881" t="n"/>
      <c r="BJ319" s="881" t="n"/>
      <c r="BK319" s="881" t="n"/>
      <c r="BL319" s="881" t="n"/>
      <c r="BM319" s="881" t="n"/>
      <c r="BN319" s="881" t="n"/>
      <c r="BO319" s="881" t="n"/>
      <c r="BP319" s="881" t="n"/>
      <c r="BQ319" s="881" t="n"/>
      <c r="BR319" s="881" t="n"/>
      <c r="BS319" s="881" t="n"/>
      <c r="BT319" s="881" t="n"/>
      <c r="BU319" s="881" t="n"/>
      <c r="BV319" s="881" t="n"/>
      <c r="BW319" s="881" t="n"/>
      <c r="BX319" s="881" t="n"/>
      <c r="BY319" s="881" t="n"/>
      <c r="BZ319" s="881" t="n"/>
      <c r="CA319" s="881" t="n"/>
      <c r="CB319" s="881" t="n"/>
      <c r="CC319" s="881" t="n"/>
      <c r="CD319" s="881" t="n"/>
      <c r="CE319" s="881" t="n"/>
      <c r="CF319" s="881" t="n"/>
      <c r="CG319" s="881" t="n"/>
      <c r="CH319" s="881" t="n"/>
      <c r="CI319" s="881" t="n"/>
      <c r="CJ319" s="881" t="n"/>
      <c r="CK319" s="881" t="n"/>
      <c r="CL319" s="881" t="n"/>
      <c r="CM319" s="881" t="n"/>
      <c r="CN319" s="881" t="n"/>
      <c r="CO319" s="881" t="n"/>
      <c r="CP319" s="881" t="n"/>
      <c r="CQ319" s="881" t="n"/>
      <c r="CR319" s="881" t="n"/>
      <c r="CS319" s="881" t="n"/>
      <c r="CT319" s="881" t="n"/>
      <c r="CU319" s="881" t="n"/>
      <c r="CV319" s="881" t="n"/>
      <c r="CW319" s="881" t="n"/>
      <c r="CX319" s="881" t="n"/>
      <c r="CY319" s="881" t="n"/>
      <c r="CZ319" s="881" t="n"/>
      <c r="DA319" s="881" t="n"/>
      <c r="DB319" s="881" t="n"/>
      <c r="DC319" s="881" t="n"/>
      <c r="DD319" s="881" t="n"/>
      <c r="DE319" s="881" t="n"/>
      <c r="DF319" s="881" t="n"/>
      <c r="DG319" s="881" t="n"/>
      <c r="DH319" s="881" t="n"/>
      <c r="DI319" s="881" t="n"/>
      <c r="DJ319" s="881" t="n"/>
      <c r="DK319" s="881" t="n"/>
      <c r="DL319" s="881" t="n"/>
      <c r="DM319" s="881" t="n"/>
      <c r="DN319" s="882" t="n"/>
    </row>
    <row r="320" ht="13.5" customHeight="1" s="820">
      <c r="A320" s="361" t="n">
        <v>429</v>
      </c>
      <c r="B320" s="332" t="inlineStr">
        <is>
          <t>429.＃2Ｂ半径 ＣＧa1mm L=</t>
        </is>
      </c>
      <c r="C320" s="639" t="n">
        <v>2</v>
      </c>
      <c r="D320" s="639" t="inlineStr">
        <is>
          <t>L</t>
        </is>
      </c>
      <c r="E320" s="639" t="inlineStr">
        <is>
          <t>半径</t>
        </is>
      </c>
      <c r="F320" s="878" t="n">
        <v>36.5</v>
      </c>
      <c r="G320" s="22" t="n">
        <v>0.68</v>
      </c>
      <c r="H320" s="411" t="n">
        <v>0.2</v>
      </c>
      <c r="I320" s="426" t="n">
        <v>-0.5</v>
      </c>
      <c r="J320" s="879" t="n">
        <v>35.82</v>
      </c>
      <c r="K320" s="320" t="n">
        <v>35.722</v>
      </c>
      <c r="L320" s="22">
        <f>IF(G320=0,"",IF(J$8=J$7,IF(F320&gt;0,IF(C320=1,G320-ROUND(J320-K320,2),G320-ROUND(K320-J320,2)),IF(C320=1,G320-ROUND(K320-J320,2),G320-ROUND(J320-K320,2))),IF(J$8&lt;&gt;J$7,IF(F320&gt;0,IF(C320=1,ROUND(K320-J320,2),ROUND(J320-K320,2)),IF(C320=1,ROUND(J320-K320,2),ROUND(K320-J320,2))))))</f>
        <v/>
      </c>
      <c r="M320" s="200">
        <f>IF(COUNTBLANK(F320)=1,"",IF(C320=0,ROUND(K320-J320,2),IF(C320=1,IF(F320&gt;0,ROUND(K320-J320,2),ROUND(J320-K320,2)),IF(C320=2,IF(F320&gt;0,ROUND(J320-K320,2),ROUND(K320-J320,2))))))</f>
        <v/>
      </c>
      <c r="N320" s="200" t="n">
        <v>0.1</v>
      </c>
      <c r="O320" s="235">
        <f>IF(AND(H320&gt;=M320,M320&gt;=I320),"OK","NG")</f>
        <v/>
      </c>
      <c r="P320" s="151" t="n"/>
      <c r="Q320" s="145" t="n">
        <v>429</v>
      </c>
      <c r="R320" s="880">
        <f>IF(C320=0,F320,IF(F320&gt;0,IF(C320=1,F320+G320,F320-G320),IF(C320=1,F320-G320,F320+G320)))</f>
        <v/>
      </c>
      <c r="S320" s="320" t="n">
        <v>35.722</v>
      </c>
      <c r="T320" s="320" t="n">
        <v>35.72</v>
      </c>
      <c r="U320" s="881" t="n"/>
      <c r="V320" s="881" t="n"/>
      <c r="W320" s="881" t="n"/>
      <c r="X320" s="881" t="n"/>
      <c r="Y320" s="881" t="n"/>
      <c r="Z320" s="881" t="n"/>
      <c r="AA320" s="881" t="n"/>
      <c r="AB320" s="881" t="n"/>
      <c r="AC320" s="881" t="n"/>
      <c r="AD320" s="881" t="n"/>
      <c r="AE320" s="881" t="n"/>
      <c r="AF320" s="881" t="n"/>
      <c r="AG320" s="881" t="n"/>
      <c r="AH320" s="881" t="n"/>
      <c r="AI320" s="881" t="n"/>
      <c r="AJ320" s="881" t="n"/>
      <c r="AK320" s="881" t="n"/>
      <c r="AL320" s="881" t="n"/>
      <c r="AM320" s="881" t="n"/>
      <c r="AN320" s="881" t="n"/>
      <c r="AO320" s="881" t="n"/>
      <c r="AP320" s="881" t="n"/>
      <c r="AQ320" s="881" t="n"/>
      <c r="AR320" s="881" t="n"/>
      <c r="AS320" s="881" t="n"/>
      <c r="AT320" s="881" t="n"/>
      <c r="AU320" s="881" t="n"/>
      <c r="AV320" s="881" t="n"/>
      <c r="AW320" s="881" t="n"/>
      <c r="AX320" s="881" t="n"/>
      <c r="AY320" s="881" t="n"/>
      <c r="AZ320" s="881" t="n"/>
      <c r="BA320" s="881" t="n"/>
      <c r="BB320" s="881" t="n"/>
      <c r="BC320" s="881" t="n"/>
      <c r="BD320" s="881" t="n"/>
      <c r="BE320" s="881" t="n"/>
      <c r="BF320" s="881" t="n"/>
      <c r="BG320" s="881" t="n"/>
      <c r="BH320" s="881" t="n"/>
      <c r="BI320" s="881" t="n"/>
      <c r="BJ320" s="881" t="n"/>
      <c r="BK320" s="881" t="n"/>
      <c r="BL320" s="881" t="n"/>
      <c r="BM320" s="881" t="n"/>
      <c r="BN320" s="881" t="n"/>
      <c r="BO320" s="881" t="n"/>
      <c r="BP320" s="881" t="n"/>
      <c r="BQ320" s="881" t="n"/>
      <c r="BR320" s="881" t="n"/>
      <c r="BS320" s="881" t="n"/>
      <c r="BT320" s="881" t="n"/>
      <c r="BU320" s="881" t="n"/>
      <c r="BV320" s="881" t="n"/>
      <c r="BW320" s="881" t="n"/>
      <c r="BX320" s="881" t="n"/>
      <c r="BY320" s="881" t="n"/>
      <c r="BZ320" s="881" t="n"/>
      <c r="CA320" s="881" t="n"/>
      <c r="CB320" s="881" t="n"/>
      <c r="CC320" s="881" t="n"/>
      <c r="CD320" s="881" t="n"/>
      <c r="CE320" s="881" t="n"/>
      <c r="CF320" s="881" t="n"/>
      <c r="CG320" s="881" t="n"/>
      <c r="CH320" s="881" t="n"/>
      <c r="CI320" s="881" t="n"/>
      <c r="CJ320" s="881" t="n"/>
      <c r="CK320" s="881" t="n"/>
      <c r="CL320" s="881" t="n"/>
      <c r="CM320" s="881" t="n"/>
      <c r="CN320" s="881" t="n"/>
      <c r="CO320" s="881" t="n"/>
      <c r="CP320" s="881" t="n"/>
      <c r="CQ320" s="881" t="n"/>
      <c r="CR320" s="881" t="n"/>
      <c r="CS320" s="881" t="n"/>
      <c r="CT320" s="881" t="n"/>
      <c r="CU320" s="881" t="n"/>
      <c r="CV320" s="881" t="n"/>
      <c r="CW320" s="881" t="n"/>
      <c r="CX320" s="881" t="n"/>
      <c r="CY320" s="881" t="n"/>
      <c r="CZ320" s="881" t="n"/>
      <c r="DA320" s="881" t="n"/>
      <c r="DB320" s="881" t="n"/>
      <c r="DC320" s="881" t="n"/>
      <c r="DD320" s="881" t="n"/>
      <c r="DE320" s="881" t="n"/>
      <c r="DF320" s="881" t="n"/>
      <c r="DG320" s="881" t="n"/>
      <c r="DH320" s="881" t="n"/>
      <c r="DI320" s="881" t="n"/>
      <c r="DJ320" s="881" t="n"/>
      <c r="DK320" s="881" t="n"/>
      <c r="DL320" s="881" t="n"/>
      <c r="DM320" s="881" t="n"/>
      <c r="DN320" s="882" t="n"/>
    </row>
    <row r="321" ht="13.5" customHeight="1" s="820">
      <c r="A321" s="361" t="n">
        <v>430</v>
      </c>
      <c r="B321" s="332" t="inlineStr">
        <is>
          <t>430.＃2Ｂ半径 ＣＧa10mm L=</t>
        </is>
      </c>
      <c r="C321" s="639" t="n">
        <v>2</v>
      </c>
      <c r="D321" s="639" t="inlineStr">
        <is>
          <t>L</t>
        </is>
      </c>
      <c r="E321" s="639" t="inlineStr">
        <is>
          <t>半径</t>
        </is>
      </c>
      <c r="F321" s="878" t="n">
        <v>36.5</v>
      </c>
      <c r="G321" s="22" t="n">
        <v>1.3</v>
      </c>
      <c r="H321" s="411" t="n">
        <v>0.5</v>
      </c>
      <c r="I321" s="412" t="n">
        <v>-0.5</v>
      </c>
      <c r="J321" s="879" t="n">
        <v>35.2</v>
      </c>
      <c r="K321" s="320" t="n">
        <v>34.84</v>
      </c>
      <c r="L321" s="22">
        <f>IF(G321=0,"",IF(J$8=J$7,IF(F321&gt;0,IF(C321=1,G321-ROUND(J321-K321,2),G321-ROUND(K321-J321,2)),IF(C321=1,G321-ROUND(K321-J321,2),G321-ROUND(J321-K321,2))),IF(J$8&lt;&gt;J$7,IF(F321&gt;0,IF(C321=1,ROUND(K321-J321,2),ROUND(J321-K321,2)),IF(C321=1,ROUND(J321-K321,2),ROUND(K321-J321,2))))))</f>
        <v/>
      </c>
      <c r="M321" s="200">
        <f>IF(COUNTBLANK(F321)=1,"",IF(C321=0,ROUND(K321-J321,2),IF(C321=1,IF(F321&gt;0,ROUND(K321-J321,2),ROUND(J321-K321,2)),IF(C321=2,IF(F321&gt;0,ROUND(J321-K321,2),ROUND(K321-J321,2))))))</f>
        <v/>
      </c>
      <c r="N321" s="200" t="n">
        <v>0.28</v>
      </c>
      <c r="O321" s="235">
        <f>IF(AND(H321&gt;=M321,M321&gt;=I321),"OK","NG")</f>
        <v/>
      </c>
      <c r="P321" s="151" t="n"/>
      <c r="Q321" s="145" t="n">
        <v>430</v>
      </c>
      <c r="R321" s="880">
        <f>IF(C321=0,F321,IF(F321&gt;0,IF(C321=1,F321+G321,F321-G321),IF(C321=1,F321-G321,F321+G321)))</f>
        <v/>
      </c>
      <c r="S321" s="320" t="n">
        <v>34.84</v>
      </c>
      <c r="T321" s="320" t="n">
        <v>34.917</v>
      </c>
      <c r="U321" s="881" t="n"/>
      <c r="V321" s="881" t="n"/>
      <c r="W321" s="881" t="n"/>
      <c r="X321" s="881" t="n"/>
      <c r="Y321" s="881" t="n"/>
      <c r="Z321" s="881" t="n"/>
      <c r="AA321" s="881" t="n"/>
      <c r="AB321" s="881" t="n"/>
      <c r="AC321" s="881" t="n"/>
      <c r="AD321" s="881" t="n"/>
      <c r="AE321" s="881" t="n"/>
      <c r="AF321" s="881" t="n"/>
      <c r="AG321" s="881" t="n"/>
      <c r="AH321" s="881" t="n"/>
      <c r="AI321" s="881" t="n"/>
      <c r="AJ321" s="881" t="n"/>
      <c r="AK321" s="881" t="n"/>
      <c r="AL321" s="881" t="n"/>
      <c r="AM321" s="881" t="n"/>
      <c r="AN321" s="881" t="n"/>
      <c r="AO321" s="881" t="n"/>
      <c r="AP321" s="881" t="n"/>
      <c r="AQ321" s="881" t="n"/>
      <c r="AR321" s="881" t="n"/>
      <c r="AS321" s="881" t="n"/>
      <c r="AT321" s="881" t="n"/>
      <c r="AU321" s="881" t="n"/>
      <c r="AV321" s="881" t="n"/>
      <c r="AW321" s="881" t="n"/>
      <c r="AX321" s="881" t="n"/>
      <c r="AY321" s="881" t="n"/>
      <c r="AZ321" s="881" t="n"/>
      <c r="BA321" s="881" t="n"/>
      <c r="BB321" s="881" t="n"/>
      <c r="BC321" s="881" t="n"/>
      <c r="BD321" s="881" t="n"/>
      <c r="BE321" s="881" t="n"/>
      <c r="BF321" s="881" t="n"/>
      <c r="BG321" s="881" t="n"/>
      <c r="BH321" s="881" t="n"/>
      <c r="BI321" s="881" t="n"/>
      <c r="BJ321" s="881" t="n"/>
      <c r="BK321" s="881" t="n"/>
      <c r="BL321" s="881" t="n"/>
      <c r="BM321" s="881" t="n"/>
      <c r="BN321" s="881" t="n"/>
      <c r="BO321" s="881" t="n"/>
      <c r="BP321" s="881" t="n"/>
      <c r="BQ321" s="881" t="n"/>
      <c r="BR321" s="881" t="n"/>
      <c r="BS321" s="881" t="n"/>
      <c r="BT321" s="881" t="n"/>
      <c r="BU321" s="881" t="n"/>
      <c r="BV321" s="881" t="n"/>
      <c r="BW321" s="881" t="n"/>
      <c r="BX321" s="881" t="n"/>
      <c r="BY321" s="881" t="n"/>
      <c r="BZ321" s="881" t="n"/>
      <c r="CA321" s="881" t="n"/>
      <c r="CB321" s="881" t="n"/>
      <c r="CC321" s="881" t="n"/>
      <c r="CD321" s="881" t="n"/>
      <c r="CE321" s="881" t="n"/>
      <c r="CF321" s="881" t="n"/>
      <c r="CG321" s="881" t="n"/>
      <c r="CH321" s="881" t="n"/>
      <c r="CI321" s="881" t="n"/>
      <c r="CJ321" s="881" t="n"/>
      <c r="CK321" s="881" t="n"/>
      <c r="CL321" s="881" t="n"/>
      <c r="CM321" s="881" t="n"/>
      <c r="CN321" s="881" t="n"/>
      <c r="CO321" s="881" t="n"/>
      <c r="CP321" s="881" t="n"/>
      <c r="CQ321" s="881" t="n"/>
      <c r="CR321" s="881" t="n"/>
      <c r="CS321" s="881" t="n"/>
      <c r="CT321" s="881" t="n"/>
      <c r="CU321" s="881" t="n"/>
      <c r="CV321" s="881" t="n"/>
      <c r="CW321" s="881" t="n"/>
      <c r="CX321" s="881" t="n"/>
      <c r="CY321" s="881" t="n"/>
      <c r="CZ321" s="881" t="n"/>
      <c r="DA321" s="881" t="n"/>
      <c r="DB321" s="881" t="n"/>
      <c r="DC321" s="881" t="n"/>
      <c r="DD321" s="881" t="n"/>
      <c r="DE321" s="881" t="n"/>
      <c r="DF321" s="881" t="n"/>
      <c r="DG321" s="881" t="n"/>
      <c r="DH321" s="881" t="n"/>
      <c r="DI321" s="881" t="n"/>
      <c r="DJ321" s="881" t="n"/>
      <c r="DK321" s="881" t="n"/>
      <c r="DL321" s="881" t="n"/>
      <c r="DM321" s="881" t="n"/>
      <c r="DN321" s="882" t="n"/>
    </row>
    <row r="322" ht="13.5" customHeight="1" s="820">
      <c r="A322" s="361" t="n">
        <v>431</v>
      </c>
      <c r="B322" s="332" t="inlineStr">
        <is>
          <t>431.＃2Ｂ半径 ＣＧa50mm L=</t>
        </is>
      </c>
      <c r="C322" s="639" t="n">
        <v>2</v>
      </c>
      <c r="D322" s="639" t="inlineStr">
        <is>
          <t>L</t>
        </is>
      </c>
      <c r="E322" s="639" t="inlineStr">
        <is>
          <t>半径</t>
        </is>
      </c>
      <c r="F322" s="878" t="n">
        <v>36.5</v>
      </c>
      <c r="G322" s="22" t="n">
        <v>1.3</v>
      </c>
      <c r="H322" s="411" t="n">
        <v>0.5</v>
      </c>
      <c r="I322" s="412" t="n">
        <v>-0.5</v>
      </c>
      <c r="J322" s="879" t="n">
        <v>35.2</v>
      </c>
      <c r="K322" s="320" t="n">
        <v>34.821</v>
      </c>
      <c r="L322" s="22">
        <f>IF(G322=0,"",IF(J$8=J$7,IF(F322&gt;0,IF(C322=1,G322-ROUND(J322-K322,2),G322-ROUND(K322-J322,2)),IF(C322=1,G322-ROUND(K322-J322,2),G322-ROUND(J322-K322,2))),IF(J$8&lt;&gt;J$7,IF(F322&gt;0,IF(C322=1,ROUND(K322-J322,2),ROUND(J322-K322,2)),IF(C322=1,ROUND(J322-K322,2),ROUND(K322-J322,2))))))</f>
        <v/>
      </c>
      <c r="M322" s="200">
        <f>IF(COUNTBLANK(F322)=1,"",IF(C322=0,ROUND(K322-J322,2),IF(C322=1,IF(F322&gt;0,ROUND(K322-J322,2),ROUND(J322-K322,2)),IF(C322=2,IF(F322&gt;0,ROUND(J322-K322,2),ROUND(K322-J322,2))))))</f>
        <v/>
      </c>
      <c r="N322" s="200" t="n">
        <v>0.36</v>
      </c>
      <c r="O322" s="235">
        <f>IF(AND(H322&gt;=M322,M322&gt;=I322),"OK","NG")</f>
        <v/>
      </c>
      <c r="P322" s="151" t="n"/>
      <c r="Q322" s="145" t="n">
        <v>431</v>
      </c>
      <c r="R322" s="880">
        <f>IF(C322=0,F322,IF(F322&gt;0,IF(C322=1,F322+G322,F322-G322),IF(C322=1,F322-G322,F322+G322)))</f>
        <v/>
      </c>
      <c r="S322" s="320" t="n">
        <v>34.821</v>
      </c>
      <c r="T322" s="320" t="n">
        <v>34.842</v>
      </c>
      <c r="U322" s="881" t="n"/>
      <c r="V322" s="881" t="n"/>
      <c r="W322" s="881" t="n"/>
      <c r="X322" s="881" t="n"/>
      <c r="Y322" s="881" t="n"/>
      <c r="Z322" s="881" t="n"/>
      <c r="AA322" s="881" t="n"/>
      <c r="AB322" s="881" t="n"/>
      <c r="AC322" s="881" t="n"/>
      <c r="AD322" s="881" t="n"/>
      <c r="AE322" s="881" t="n"/>
      <c r="AF322" s="881" t="n"/>
      <c r="AG322" s="881" t="n"/>
      <c r="AH322" s="881" t="n"/>
      <c r="AI322" s="881" t="n"/>
      <c r="AJ322" s="881" t="n"/>
      <c r="AK322" s="881" t="n"/>
      <c r="AL322" s="881" t="n"/>
      <c r="AM322" s="881" t="n"/>
      <c r="AN322" s="881" t="n"/>
      <c r="AO322" s="881" t="n"/>
      <c r="AP322" s="881" t="n"/>
      <c r="AQ322" s="881" t="n"/>
      <c r="AR322" s="881" t="n"/>
      <c r="AS322" s="881" t="n"/>
      <c r="AT322" s="881" t="n"/>
      <c r="AU322" s="881" t="n"/>
      <c r="AV322" s="881" t="n"/>
      <c r="AW322" s="881" t="n"/>
      <c r="AX322" s="881" t="n"/>
      <c r="AY322" s="881" t="n"/>
      <c r="AZ322" s="881" t="n"/>
      <c r="BA322" s="881" t="n"/>
      <c r="BB322" s="881" t="n"/>
      <c r="BC322" s="881" t="n"/>
      <c r="BD322" s="881" t="n"/>
      <c r="BE322" s="881" t="n"/>
      <c r="BF322" s="881" t="n"/>
      <c r="BG322" s="881" t="n"/>
      <c r="BH322" s="881" t="n"/>
      <c r="BI322" s="881" t="n"/>
      <c r="BJ322" s="881" t="n"/>
      <c r="BK322" s="881" t="n"/>
      <c r="BL322" s="881" t="n"/>
      <c r="BM322" s="881" t="n"/>
      <c r="BN322" s="881" t="n"/>
      <c r="BO322" s="881" t="n"/>
      <c r="BP322" s="881" t="n"/>
      <c r="BQ322" s="881" t="n"/>
      <c r="BR322" s="881" t="n"/>
      <c r="BS322" s="881" t="n"/>
      <c r="BT322" s="881" t="n"/>
      <c r="BU322" s="881" t="n"/>
      <c r="BV322" s="881" t="n"/>
      <c r="BW322" s="881" t="n"/>
      <c r="BX322" s="881" t="n"/>
      <c r="BY322" s="881" t="n"/>
      <c r="BZ322" s="881" t="n"/>
      <c r="CA322" s="881" t="n"/>
      <c r="CB322" s="881" t="n"/>
      <c r="CC322" s="881" t="n"/>
      <c r="CD322" s="881" t="n"/>
      <c r="CE322" s="881" t="n"/>
      <c r="CF322" s="881" t="n"/>
      <c r="CG322" s="881" t="n"/>
      <c r="CH322" s="881" t="n"/>
      <c r="CI322" s="881" t="n"/>
      <c r="CJ322" s="881" t="n"/>
      <c r="CK322" s="881" t="n"/>
      <c r="CL322" s="881" t="n"/>
      <c r="CM322" s="881" t="n"/>
      <c r="CN322" s="881" t="n"/>
      <c r="CO322" s="881" t="n"/>
      <c r="CP322" s="881" t="n"/>
      <c r="CQ322" s="881" t="n"/>
      <c r="CR322" s="881" t="n"/>
      <c r="CS322" s="881" t="n"/>
      <c r="CT322" s="881" t="n"/>
      <c r="CU322" s="881" t="n"/>
      <c r="CV322" s="881" t="n"/>
      <c r="CW322" s="881" t="n"/>
      <c r="CX322" s="881" t="n"/>
      <c r="CY322" s="881" t="n"/>
      <c r="CZ322" s="881" t="n"/>
      <c r="DA322" s="881" t="n"/>
      <c r="DB322" s="881" t="n"/>
      <c r="DC322" s="881" t="n"/>
      <c r="DD322" s="881" t="n"/>
      <c r="DE322" s="881" t="n"/>
      <c r="DF322" s="881" t="n"/>
      <c r="DG322" s="881" t="n"/>
      <c r="DH322" s="881" t="n"/>
      <c r="DI322" s="881" t="n"/>
      <c r="DJ322" s="881" t="n"/>
      <c r="DK322" s="881" t="n"/>
      <c r="DL322" s="881" t="n"/>
      <c r="DM322" s="881" t="n"/>
      <c r="DN322" s="882" t="n"/>
    </row>
    <row r="323" ht="13.5" customHeight="1" s="820">
      <c r="A323" s="361" t="n">
        <v>432</v>
      </c>
      <c r="B323" s="332" t="inlineStr">
        <is>
          <t>432.＃2Ｂ半径 ＣＧa80mm L=</t>
        </is>
      </c>
      <c r="C323" s="639" t="n">
        <v>2</v>
      </c>
      <c r="D323" s="639" t="inlineStr">
        <is>
          <t>L</t>
        </is>
      </c>
      <c r="E323" s="639" t="inlineStr">
        <is>
          <t>半径</t>
        </is>
      </c>
      <c r="F323" s="878" t="n">
        <v>36.5</v>
      </c>
      <c r="G323" s="22" t="n">
        <v>1.3</v>
      </c>
      <c r="H323" s="411" t="n">
        <v>0.5</v>
      </c>
      <c r="I323" s="412" t="n">
        <v>-0.5</v>
      </c>
      <c r="J323" s="879" t="n">
        <v>35.2</v>
      </c>
      <c r="K323" s="320" t="n">
        <v>34.815</v>
      </c>
      <c r="L323" s="22">
        <f>IF(G323=0,"",IF(J$8=J$7,IF(F323&gt;0,IF(C323=1,G323-ROUND(J323-K323,2),G323-ROUND(K323-J323,2)),IF(C323=1,G323-ROUND(K323-J323,2),G323-ROUND(J323-K323,2))),IF(J$8&lt;&gt;J$7,IF(F323&gt;0,IF(C323=1,ROUND(K323-J323,2),ROUND(J323-K323,2)),IF(C323=1,ROUND(J323-K323,2),ROUND(K323-J323,2))))))</f>
        <v/>
      </c>
      <c r="M323" s="200">
        <f>IF(COUNTBLANK(F323)=1,"",IF(C323=0,ROUND(K323-J323,2),IF(C323=1,IF(F323&gt;0,ROUND(K323-J323,2),ROUND(J323-K323,2)),IF(C323=2,IF(F323&gt;0,ROUND(J323-K323,2),ROUND(K323-J323,2))))))</f>
        <v/>
      </c>
      <c r="N323" s="200" t="n">
        <v>0.36</v>
      </c>
      <c r="O323" s="235">
        <f>IF(AND(H323&gt;=M323,M323&gt;=I323),"OK","NG")</f>
        <v/>
      </c>
      <c r="P323" s="151" t="n"/>
      <c r="Q323" s="145" t="n">
        <v>432</v>
      </c>
      <c r="R323" s="880">
        <f>IF(C323=0,F323,IF(F323&gt;0,IF(C323=1,F323+G323,F323-G323),IF(C323=1,F323-G323,F323+G323)))</f>
        <v/>
      </c>
      <c r="S323" s="320" t="n">
        <v>34.815</v>
      </c>
      <c r="T323" s="320" t="n">
        <v>34.84</v>
      </c>
      <c r="U323" s="881" t="n"/>
      <c r="V323" s="881" t="n"/>
      <c r="W323" s="881" t="n"/>
      <c r="X323" s="881" t="n"/>
      <c r="Y323" s="881" t="n"/>
      <c r="Z323" s="881" t="n"/>
      <c r="AA323" s="881" t="n"/>
      <c r="AB323" s="881" t="n"/>
      <c r="AC323" s="881" t="n"/>
      <c r="AD323" s="881" t="n"/>
      <c r="AE323" s="881" t="n"/>
      <c r="AF323" s="881" t="n"/>
      <c r="AG323" s="881" t="n"/>
      <c r="AH323" s="881" t="n"/>
      <c r="AI323" s="881" t="n"/>
      <c r="AJ323" s="881" t="n"/>
      <c r="AK323" s="881" t="n"/>
      <c r="AL323" s="881" t="n"/>
      <c r="AM323" s="881" t="n"/>
      <c r="AN323" s="881" t="n"/>
      <c r="AO323" s="881" t="n"/>
      <c r="AP323" s="881" t="n"/>
      <c r="AQ323" s="881" t="n"/>
      <c r="AR323" s="881" t="n"/>
      <c r="AS323" s="881" t="n"/>
      <c r="AT323" s="881" t="n"/>
      <c r="AU323" s="881" t="n"/>
      <c r="AV323" s="881" t="n"/>
      <c r="AW323" s="881" t="n"/>
      <c r="AX323" s="881" t="n"/>
      <c r="AY323" s="881" t="n"/>
      <c r="AZ323" s="881" t="n"/>
      <c r="BA323" s="881" t="n"/>
      <c r="BB323" s="881" t="n"/>
      <c r="BC323" s="881" t="n"/>
      <c r="BD323" s="881" t="n"/>
      <c r="BE323" s="881" t="n"/>
      <c r="BF323" s="881" t="n"/>
      <c r="BG323" s="881" t="n"/>
      <c r="BH323" s="881" t="n"/>
      <c r="BI323" s="881" t="n"/>
      <c r="BJ323" s="881" t="n"/>
      <c r="BK323" s="881" t="n"/>
      <c r="BL323" s="881" t="n"/>
      <c r="BM323" s="881" t="n"/>
      <c r="BN323" s="881" t="n"/>
      <c r="BO323" s="881" t="n"/>
      <c r="BP323" s="881" t="n"/>
      <c r="BQ323" s="881" t="n"/>
      <c r="BR323" s="881" t="n"/>
      <c r="BS323" s="881" t="n"/>
      <c r="BT323" s="881" t="n"/>
      <c r="BU323" s="881" t="n"/>
      <c r="BV323" s="881" t="n"/>
      <c r="BW323" s="881" t="n"/>
      <c r="BX323" s="881" t="n"/>
      <c r="BY323" s="881" t="n"/>
      <c r="BZ323" s="881" t="n"/>
      <c r="CA323" s="881" t="n"/>
      <c r="CB323" s="881" t="n"/>
      <c r="CC323" s="881" t="n"/>
      <c r="CD323" s="881" t="n"/>
      <c r="CE323" s="881" t="n"/>
      <c r="CF323" s="881" t="n"/>
      <c r="CG323" s="881" t="n"/>
      <c r="CH323" s="881" t="n"/>
      <c r="CI323" s="881" t="n"/>
      <c r="CJ323" s="881" t="n"/>
      <c r="CK323" s="881" t="n"/>
      <c r="CL323" s="881" t="n"/>
      <c r="CM323" s="881" t="n"/>
      <c r="CN323" s="881" t="n"/>
      <c r="CO323" s="881" t="n"/>
      <c r="CP323" s="881" t="n"/>
      <c r="CQ323" s="881" t="n"/>
      <c r="CR323" s="881" t="n"/>
      <c r="CS323" s="881" t="n"/>
      <c r="CT323" s="881" t="n"/>
      <c r="CU323" s="881" t="n"/>
      <c r="CV323" s="881" t="n"/>
      <c r="CW323" s="881" t="n"/>
      <c r="CX323" s="881" t="n"/>
      <c r="CY323" s="881" t="n"/>
      <c r="CZ323" s="881" t="n"/>
      <c r="DA323" s="881" t="n"/>
      <c r="DB323" s="881" t="n"/>
      <c r="DC323" s="881" t="n"/>
      <c r="DD323" s="881" t="n"/>
      <c r="DE323" s="881" t="n"/>
      <c r="DF323" s="881" t="n"/>
      <c r="DG323" s="881" t="n"/>
      <c r="DH323" s="881" t="n"/>
      <c r="DI323" s="881" t="n"/>
      <c r="DJ323" s="881" t="n"/>
      <c r="DK323" s="881" t="n"/>
      <c r="DL323" s="881" t="n"/>
      <c r="DM323" s="881" t="n"/>
      <c r="DN323" s="882" t="n"/>
    </row>
    <row r="324" ht="13.5" customHeight="1" s="820">
      <c r="A324" s="361" t="n">
        <v>433</v>
      </c>
      <c r="B324" s="332" t="inlineStr">
        <is>
          <t>433.＃3Ｂ半径 天Ｇa1mm L=</t>
        </is>
      </c>
      <c r="C324" s="639" t="n">
        <v>2</v>
      </c>
      <c r="D324" s="639" t="inlineStr">
        <is>
          <t>L</t>
        </is>
      </c>
      <c r="E324" s="639" t="inlineStr">
        <is>
          <t>半径</t>
        </is>
      </c>
      <c r="F324" s="878" t="n">
        <v>36.5</v>
      </c>
      <c r="G324" s="22" t="n">
        <v>0.68</v>
      </c>
      <c r="H324" s="411" t="n">
        <v>0.2</v>
      </c>
      <c r="I324" s="426" t="n">
        <v>-0.5</v>
      </c>
      <c r="J324" s="879" t="n">
        <v>35.82</v>
      </c>
      <c r="K324" s="320" t="n">
        <v>36.015</v>
      </c>
      <c r="L324" s="22">
        <f>IF(G324=0,"",IF(J$8=J$7,IF(F324&gt;0,IF(C324=1,G324-ROUND(J324-K324,2),G324-ROUND(K324-J324,2)),IF(C324=1,G324-ROUND(K324-J324,2),G324-ROUND(J324-K324,2))),IF(J$8&lt;&gt;J$7,IF(F324&gt;0,IF(C324=1,ROUND(K324-J324,2),ROUND(J324-K324,2)),IF(C324=1,ROUND(J324-K324,2),ROUND(K324-J324,2))))))</f>
        <v/>
      </c>
      <c r="M324" s="200">
        <f>IF(COUNTBLANK(F324)=1,"",IF(C324=0,ROUND(K324-J324,2),IF(C324=1,IF(F324&gt;0,ROUND(K324-J324,2),ROUND(J324-K324,2)),IF(C324=2,IF(F324&gt;0,ROUND(J324-K324,2),ROUND(K324-J324,2))))))</f>
        <v/>
      </c>
      <c r="N324" s="200" t="n">
        <v>-0.23</v>
      </c>
      <c r="O324" s="235">
        <f>IF(AND(H324&gt;=M324,M324&gt;=I324),"OK","NG")</f>
        <v/>
      </c>
      <c r="P324" s="151" t="n"/>
      <c r="Q324" s="145" t="n">
        <v>433</v>
      </c>
      <c r="R324" s="880">
        <f>IF(C324=0,F324,IF(F324&gt;0,IF(C324=1,F324+G324,F324-G324),IF(C324=1,F324-G324,F324+G324)))</f>
        <v/>
      </c>
      <c r="S324" s="320" t="n">
        <v>36.015</v>
      </c>
      <c r="T324" s="320" t="n">
        <v>36.055</v>
      </c>
      <c r="U324" s="881" t="n"/>
      <c r="V324" s="881" t="n"/>
      <c r="W324" s="881" t="n"/>
      <c r="X324" s="881" t="n"/>
      <c r="Y324" s="881" t="n"/>
      <c r="Z324" s="881" t="n"/>
      <c r="AA324" s="881" t="n"/>
      <c r="AB324" s="881" t="n"/>
      <c r="AC324" s="881" t="n"/>
      <c r="AD324" s="881" t="n"/>
      <c r="AE324" s="881" t="n"/>
      <c r="AF324" s="881" t="n"/>
      <c r="AG324" s="881" t="n"/>
      <c r="AH324" s="881" t="n"/>
      <c r="AI324" s="881" t="n"/>
      <c r="AJ324" s="881" t="n"/>
      <c r="AK324" s="881" t="n"/>
      <c r="AL324" s="881" t="n"/>
      <c r="AM324" s="881" t="n"/>
      <c r="AN324" s="881" t="n"/>
      <c r="AO324" s="881" t="n"/>
      <c r="AP324" s="881" t="n"/>
      <c r="AQ324" s="881" t="n"/>
      <c r="AR324" s="881" t="n"/>
      <c r="AS324" s="881" t="n"/>
      <c r="AT324" s="881" t="n"/>
      <c r="AU324" s="881" t="n"/>
      <c r="AV324" s="881" t="n"/>
      <c r="AW324" s="881" t="n"/>
      <c r="AX324" s="881" t="n"/>
      <c r="AY324" s="881" t="n"/>
      <c r="AZ324" s="881" t="n"/>
      <c r="BA324" s="881" t="n"/>
      <c r="BB324" s="881" t="n"/>
      <c r="BC324" s="881" t="n"/>
      <c r="BD324" s="881" t="n"/>
      <c r="BE324" s="881" t="n"/>
      <c r="BF324" s="881" t="n"/>
      <c r="BG324" s="881" t="n"/>
      <c r="BH324" s="881" t="n"/>
      <c r="BI324" s="881" t="n"/>
      <c r="BJ324" s="881" t="n"/>
      <c r="BK324" s="881" t="n"/>
      <c r="BL324" s="881" t="n"/>
      <c r="BM324" s="881" t="n"/>
      <c r="BN324" s="881" t="n"/>
      <c r="BO324" s="881" t="n"/>
      <c r="BP324" s="881" t="n"/>
      <c r="BQ324" s="881" t="n"/>
      <c r="BR324" s="881" t="n"/>
      <c r="BS324" s="881" t="n"/>
      <c r="BT324" s="881" t="n"/>
      <c r="BU324" s="881" t="n"/>
      <c r="BV324" s="881" t="n"/>
      <c r="BW324" s="881" t="n"/>
      <c r="BX324" s="881" t="n"/>
      <c r="BY324" s="881" t="n"/>
      <c r="BZ324" s="881" t="n"/>
      <c r="CA324" s="881" t="n"/>
      <c r="CB324" s="881" t="n"/>
      <c r="CC324" s="881" t="n"/>
      <c r="CD324" s="881" t="n"/>
      <c r="CE324" s="881" t="n"/>
      <c r="CF324" s="881" t="n"/>
      <c r="CG324" s="881" t="n"/>
      <c r="CH324" s="881" t="n"/>
      <c r="CI324" s="881" t="n"/>
      <c r="CJ324" s="881" t="n"/>
      <c r="CK324" s="881" t="n"/>
      <c r="CL324" s="881" t="n"/>
      <c r="CM324" s="881" t="n"/>
      <c r="CN324" s="881" t="n"/>
      <c r="CO324" s="881" t="n"/>
      <c r="CP324" s="881" t="n"/>
      <c r="CQ324" s="881" t="n"/>
      <c r="CR324" s="881" t="n"/>
      <c r="CS324" s="881" t="n"/>
      <c r="CT324" s="881" t="n"/>
      <c r="CU324" s="881" t="n"/>
      <c r="CV324" s="881" t="n"/>
      <c r="CW324" s="881" t="n"/>
      <c r="CX324" s="881" t="n"/>
      <c r="CY324" s="881" t="n"/>
      <c r="CZ324" s="881" t="n"/>
      <c r="DA324" s="881" t="n"/>
      <c r="DB324" s="881" t="n"/>
      <c r="DC324" s="881" t="n"/>
      <c r="DD324" s="881" t="n"/>
      <c r="DE324" s="881" t="n"/>
      <c r="DF324" s="881" t="n"/>
      <c r="DG324" s="881" t="n"/>
      <c r="DH324" s="881" t="n"/>
      <c r="DI324" s="881" t="n"/>
      <c r="DJ324" s="881" t="n"/>
      <c r="DK324" s="881" t="n"/>
      <c r="DL324" s="881" t="n"/>
      <c r="DM324" s="881" t="n"/>
      <c r="DN324" s="882" t="n"/>
    </row>
    <row r="325" ht="13.5" customHeight="1" s="820">
      <c r="A325" s="361" t="n">
        <v>434</v>
      </c>
      <c r="B325" s="332" t="inlineStr">
        <is>
          <t>434.＃3Ｂ半径 天Ｇa10mm L=</t>
        </is>
      </c>
      <c r="C325" s="639" t="n">
        <v>2</v>
      </c>
      <c r="D325" s="639" t="inlineStr">
        <is>
          <t>L</t>
        </is>
      </c>
      <c r="E325" s="639" t="inlineStr">
        <is>
          <t>半径</t>
        </is>
      </c>
      <c r="F325" s="878" t="n">
        <v>36.5</v>
      </c>
      <c r="G325" s="22" t="n">
        <v>1.3</v>
      </c>
      <c r="H325" s="411" t="n">
        <v>0.5</v>
      </c>
      <c r="I325" s="412" t="n">
        <v>-0.5</v>
      </c>
      <c r="J325" s="879" t="n">
        <v>35.2</v>
      </c>
      <c r="K325" s="320" t="n">
        <v>35.172</v>
      </c>
      <c r="L325" s="22">
        <f>IF(G325=0,"",IF(J$8=J$7,IF(F325&gt;0,IF(C325=1,G325-ROUND(J325-K325,2),G325-ROUND(K325-J325,2)),IF(C325=1,G325-ROUND(K325-J325,2),G325-ROUND(J325-K325,2))),IF(J$8&lt;&gt;J$7,IF(F325&gt;0,IF(C325=1,ROUND(K325-J325,2),ROUND(J325-K325,2)),IF(C325=1,ROUND(J325-K325,2),ROUND(K325-J325,2))))))</f>
        <v/>
      </c>
      <c r="M325" s="200">
        <f>IF(COUNTBLANK(F325)=1,"",IF(C325=0,ROUND(K325-J325,2),IF(C325=1,IF(F325&gt;0,ROUND(K325-J325,2),ROUND(J325-K325,2)),IF(C325=2,IF(F325&gt;0,ROUND(J325-K325,2),ROUND(K325-J325,2))))))</f>
        <v/>
      </c>
      <c r="N325" s="200" t="n">
        <v>0.05</v>
      </c>
      <c r="O325" s="235">
        <f>IF(AND(H325&gt;=M325,M325&gt;=I325),"OK","NG")</f>
        <v/>
      </c>
      <c r="P325" s="151" t="n"/>
      <c r="Q325" s="145" t="n">
        <v>434</v>
      </c>
      <c r="R325" s="880">
        <f>IF(C325=0,F325,IF(F325&gt;0,IF(C325=1,F325+G325,F325-G325),IF(C325=1,F325-G325,F325+G325)))</f>
        <v/>
      </c>
      <c r="S325" s="320" t="n">
        <v>35.172</v>
      </c>
      <c r="T325" s="320" t="n">
        <v>35.149</v>
      </c>
      <c r="U325" s="881" t="n"/>
      <c r="V325" s="881" t="n"/>
      <c r="W325" s="881" t="n"/>
      <c r="X325" s="881" t="n"/>
      <c r="Y325" s="881" t="n"/>
      <c r="Z325" s="881" t="n"/>
      <c r="AA325" s="881" t="n"/>
      <c r="AB325" s="881" t="n"/>
      <c r="AC325" s="881" t="n"/>
      <c r="AD325" s="881" t="n"/>
      <c r="AE325" s="881" t="n"/>
      <c r="AF325" s="881" t="n"/>
      <c r="AG325" s="881" t="n"/>
      <c r="AH325" s="881" t="n"/>
      <c r="AI325" s="881" t="n"/>
      <c r="AJ325" s="881" t="n"/>
      <c r="AK325" s="881" t="n"/>
      <c r="AL325" s="881" t="n"/>
      <c r="AM325" s="881" t="n"/>
      <c r="AN325" s="881" t="n"/>
      <c r="AO325" s="881" t="n"/>
      <c r="AP325" s="881" t="n"/>
      <c r="AQ325" s="881" t="n"/>
      <c r="AR325" s="881" t="n"/>
      <c r="AS325" s="881" t="n"/>
      <c r="AT325" s="881" t="n"/>
      <c r="AU325" s="881" t="n"/>
      <c r="AV325" s="881" t="n"/>
      <c r="AW325" s="881" t="n"/>
      <c r="AX325" s="881" t="n"/>
      <c r="AY325" s="881" t="n"/>
      <c r="AZ325" s="881" t="n"/>
      <c r="BA325" s="881" t="n"/>
      <c r="BB325" s="881" t="n"/>
      <c r="BC325" s="881" t="n"/>
      <c r="BD325" s="881" t="n"/>
      <c r="BE325" s="881" t="n"/>
      <c r="BF325" s="881" t="n"/>
      <c r="BG325" s="881" t="n"/>
      <c r="BH325" s="881" t="n"/>
      <c r="BI325" s="881" t="n"/>
      <c r="BJ325" s="881" t="n"/>
      <c r="BK325" s="881" t="n"/>
      <c r="BL325" s="881" t="n"/>
      <c r="BM325" s="881" t="n"/>
      <c r="BN325" s="881" t="n"/>
      <c r="BO325" s="881" t="n"/>
      <c r="BP325" s="881" t="n"/>
      <c r="BQ325" s="881" t="n"/>
      <c r="BR325" s="881" t="n"/>
      <c r="BS325" s="881" t="n"/>
      <c r="BT325" s="881" t="n"/>
      <c r="BU325" s="881" t="n"/>
      <c r="BV325" s="881" t="n"/>
      <c r="BW325" s="881" t="n"/>
      <c r="BX325" s="881" t="n"/>
      <c r="BY325" s="881" t="n"/>
      <c r="BZ325" s="881" t="n"/>
      <c r="CA325" s="881" t="n"/>
      <c r="CB325" s="881" t="n"/>
      <c r="CC325" s="881" t="n"/>
      <c r="CD325" s="881" t="n"/>
      <c r="CE325" s="881" t="n"/>
      <c r="CF325" s="881" t="n"/>
      <c r="CG325" s="881" t="n"/>
      <c r="CH325" s="881" t="n"/>
      <c r="CI325" s="881" t="n"/>
      <c r="CJ325" s="881" t="n"/>
      <c r="CK325" s="881" t="n"/>
      <c r="CL325" s="881" t="n"/>
      <c r="CM325" s="881" t="n"/>
      <c r="CN325" s="881" t="n"/>
      <c r="CO325" s="881" t="n"/>
      <c r="CP325" s="881" t="n"/>
      <c r="CQ325" s="881" t="n"/>
      <c r="CR325" s="881" t="n"/>
      <c r="CS325" s="881" t="n"/>
      <c r="CT325" s="881" t="n"/>
      <c r="CU325" s="881" t="n"/>
      <c r="CV325" s="881" t="n"/>
      <c r="CW325" s="881" t="n"/>
      <c r="CX325" s="881" t="n"/>
      <c r="CY325" s="881" t="n"/>
      <c r="CZ325" s="881" t="n"/>
      <c r="DA325" s="881" t="n"/>
      <c r="DB325" s="881" t="n"/>
      <c r="DC325" s="881" t="n"/>
      <c r="DD325" s="881" t="n"/>
      <c r="DE325" s="881" t="n"/>
      <c r="DF325" s="881" t="n"/>
      <c r="DG325" s="881" t="n"/>
      <c r="DH325" s="881" t="n"/>
      <c r="DI325" s="881" t="n"/>
      <c r="DJ325" s="881" t="n"/>
      <c r="DK325" s="881" t="n"/>
      <c r="DL325" s="881" t="n"/>
      <c r="DM325" s="881" t="n"/>
      <c r="DN325" s="882" t="n"/>
    </row>
    <row r="326" ht="13.5" customHeight="1" s="820">
      <c r="A326" s="361" t="n">
        <v>435</v>
      </c>
      <c r="B326" s="332" t="inlineStr">
        <is>
          <t>435.＃3Ｂ半径 天Ｇa50mm L=</t>
        </is>
      </c>
      <c r="C326" s="639" t="n">
        <v>2</v>
      </c>
      <c r="D326" s="639" t="inlineStr">
        <is>
          <t>L</t>
        </is>
      </c>
      <c r="E326" s="639" t="inlineStr">
        <is>
          <t>半径</t>
        </is>
      </c>
      <c r="F326" s="878" t="n">
        <v>36.5</v>
      </c>
      <c r="G326" s="22" t="n">
        <v>1.3</v>
      </c>
      <c r="H326" s="411" t="n">
        <v>0.5</v>
      </c>
      <c r="I326" s="412" t="n">
        <v>-0.5</v>
      </c>
      <c r="J326" s="879" t="n">
        <v>35.2</v>
      </c>
      <c r="K326" s="320" t="n">
        <v>35.037</v>
      </c>
      <c r="L326" s="22">
        <f>IF(G326=0,"",IF(J$8=J$7,IF(F326&gt;0,IF(C326=1,G326-ROUND(J326-K326,2),G326-ROUND(K326-J326,2)),IF(C326=1,G326-ROUND(K326-J326,2),G326-ROUND(J326-K326,2))),IF(J$8&lt;&gt;J$7,IF(F326&gt;0,IF(C326=1,ROUND(K326-J326,2),ROUND(J326-K326,2)),IF(C326=1,ROUND(J326-K326,2),ROUND(K326-J326,2))))))</f>
        <v/>
      </c>
      <c r="M326" s="200">
        <f>IF(COUNTBLANK(F326)=1,"",IF(C326=0,ROUND(K326-J326,2),IF(C326=1,IF(F326&gt;0,ROUND(K326-J326,2),ROUND(J326-K326,2)),IF(C326=2,IF(F326&gt;0,ROUND(J326-K326,2),ROUND(K326-J326,2))))))</f>
        <v/>
      </c>
      <c r="N326" s="200" t="n">
        <v>0.12</v>
      </c>
      <c r="O326" s="235">
        <f>IF(AND(H326&gt;=M326,M326&gt;=I326),"OK","NG")</f>
        <v/>
      </c>
      <c r="P326" s="151" t="n"/>
      <c r="Q326" s="145" t="n">
        <v>435</v>
      </c>
      <c r="R326" s="880">
        <f>IF(C326=0,F326,IF(F326&gt;0,IF(C326=1,F326+G326,F326-G326),IF(C326=1,F326-G326,F326+G326)))</f>
        <v/>
      </c>
      <c r="S326" s="320" t="n">
        <v>35.037</v>
      </c>
      <c r="T326" s="320" t="n">
        <v>35.076</v>
      </c>
      <c r="U326" s="881" t="n"/>
      <c r="V326" s="881" t="n"/>
      <c r="W326" s="881" t="n"/>
      <c r="X326" s="881" t="n"/>
      <c r="Y326" s="881" t="n"/>
      <c r="Z326" s="881" t="n"/>
      <c r="AA326" s="881" t="n"/>
      <c r="AB326" s="881" t="n"/>
      <c r="AC326" s="881" t="n"/>
      <c r="AD326" s="881" t="n"/>
      <c r="AE326" s="881" t="n"/>
      <c r="AF326" s="881" t="n"/>
      <c r="AG326" s="881" t="n"/>
      <c r="AH326" s="881" t="n"/>
      <c r="AI326" s="881" t="n"/>
      <c r="AJ326" s="881" t="n"/>
      <c r="AK326" s="881" t="n"/>
      <c r="AL326" s="881" t="n"/>
      <c r="AM326" s="881" t="n"/>
      <c r="AN326" s="881" t="n"/>
      <c r="AO326" s="881" t="n"/>
      <c r="AP326" s="881" t="n"/>
      <c r="AQ326" s="881" t="n"/>
      <c r="AR326" s="881" t="n"/>
      <c r="AS326" s="881" t="n"/>
      <c r="AT326" s="881" t="n"/>
      <c r="AU326" s="881" t="n"/>
      <c r="AV326" s="881" t="n"/>
      <c r="AW326" s="881" t="n"/>
      <c r="AX326" s="881" t="n"/>
      <c r="AY326" s="881" t="n"/>
      <c r="AZ326" s="881" t="n"/>
      <c r="BA326" s="881" t="n"/>
      <c r="BB326" s="881" t="n"/>
      <c r="BC326" s="881" t="n"/>
      <c r="BD326" s="881" t="n"/>
      <c r="BE326" s="881" t="n"/>
      <c r="BF326" s="881" t="n"/>
      <c r="BG326" s="881" t="n"/>
      <c r="BH326" s="881" t="n"/>
      <c r="BI326" s="881" t="n"/>
      <c r="BJ326" s="881" t="n"/>
      <c r="BK326" s="881" t="n"/>
      <c r="BL326" s="881" t="n"/>
      <c r="BM326" s="881" t="n"/>
      <c r="BN326" s="881" t="n"/>
      <c r="BO326" s="881" t="n"/>
      <c r="BP326" s="881" t="n"/>
      <c r="BQ326" s="881" t="n"/>
      <c r="BR326" s="881" t="n"/>
      <c r="BS326" s="881" t="n"/>
      <c r="BT326" s="881" t="n"/>
      <c r="BU326" s="881" t="n"/>
      <c r="BV326" s="881" t="n"/>
      <c r="BW326" s="881" t="n"/>
      <c r="BX326" s="881" t="n"/>
      <c r="BY326" s="881" t="n"/>
      <c r="BZ326" s="881" t="n"/>
      <c r="CA326" s="881" t="n"/>
      <c r="CB326" s="881" t="n"/>
      <c r="CC326" s="881" t="n"/>
      <c r="CD326" s="881" t="n"/>
      <c r="CE326" s="881" t="n"/>
      <c r="CF326" s="881" t="n"/>
      <c r="CG326" s="881" t="n"/>
      <c r="CH326" s="881" t="n"/>
      <c r="CI326" s="881" t="n"/>
      <c r="CJ326" s="881" t="n"/>
      <c r="CK326" s="881" t="n"/>
      <c r="CL326" s="881" t="n"/>
      <c r="CM326" s="881" t="n"/>
      <c r="CN326" s="881" t="n"/>
      <c r="CO326" s="881" t="n"/>
      <c r="CP326" s="881" t="n"/>
      <c r="CQ326" s="881" t="n"/>
      <c r="CR326" s="881" t="n"/>
      <c r="CS326" s="881" t="n"/>
      <c r="CT326" s="881" t="n"/>
      <c r="CU326" s="881" t="n"/>
      <c r="CV326" s="881" t="n"/>
      <c r="CW326" s="881" t="n"/>
      <c r="CX326" s="881" t="n"/>
      <c r="CY326" s="881" t="n"/>
      <c r="CZ326" s="881" t="n"/>
      <c r="DA326" s="881" t="n"/>
      <c r="DB326" s="881" t="n"/>
      <c r="DC326" s="881" t="n"/>
      <c r="DD326" s="881" t="n"/>
      <c r="DE326" s="881" t="n"/>
      <c r="DF326" s="881" t="n"/>
      <c r="DG326" s="881" t="n"/>
      <c r="DH326" s="881" t="n"/>
      <c r="DI326" s="881" t="n"/>
      <c r="DJ326" s="881" t="n"/>
      <c r="DK326" s="881" t="n"/>
      <c r="DL326" s="881" t="n"/>
      <c r="DM326" s="881" t="n"/>
      <c r="DN326" s="882" t="n"/>
    </row>
    <row r="327" ht="13.5" customHeight="1" s="820">
      <c r="A327" s="361" t="n">
        <v>436</v>
      </c>
      <c r="B327" s="332" t="inlineStr">
        <is>
          <t>436.＃3Ｂ半径 天Ｇa80mm L=</t>
        </is>
      </c>
      <c r="C327" s="639" t="n">
        <v>2</v>
      </c>
      <c r="D327" s="639" t="inlineStr">
        <is>
          <t>L</t>
        </is>
      </c>
      <c r="E327" s="639" t="inlineStr">
        <is>
          <t>半径</t>
        </is>
      </c>
      <c r="F327" s="878" t="n">
        <v>36.5</v>
      </c>
      <c r="G327" s="22" t="n">
        <v>1.3</v>
      </c>
      <c r="H327" s="411" t="n">
        <v>0.5</v>
      </c>
      <c r="I327" s="412" t="n">
        <v>-0.5</v>
      </c>
      <c r="J327" s="879" t="n">
        <v>35.2</v>
      </c>
      <c r="K327" s="320" t="n">
        <v>34.957</v>
      </c>
      <c r="L327" s="22">
        <f>IF(G327=0,"",IF(J$8=J$7,IF(F327&gt;0,IF(C327=1,G327-ROUND(J327-K327,2),G327-ROUND(K327-J327,2)),IF(C327=1,G327-ROUND(K327-J327,2),G327-ROUND(J327-K327,2))),IF(J$8&lt;&gt;J$7,IF(F327&gt;0,IF(C327=1,ROUND(K327-J327,2),ROUND(J327-K327,2)),IF(C327=1,ROUND(J327-K327,2),ROUND(K327-J327,2))))))</f>
        <v/>
      </c>
      <c r="M327" s="200">
        <f>IF(COUNTBLANK(F327)=1,"",IF(C327=0,ROUND(K327-J327,2),IF(C327=1,IF(F327&gt;0,ROUND(K327-J327,2),ROUND(J327-K327,2)),IF(C327=2,IF(F327&gt;0,ROUND(J327-K327,2),ROUND(K327-J327,2))))))</f>
        <v/>
      </c>
      <c r="N327" s="200" t="n">
        <v>0.2</v>
      </c>
      <c r="O327" s="235">
        <f>IF(AND(H327&gt;=M327,M327&gt;=I327),"OK","NG")</f>
        <v/>
      </c>
      <c r="P327" s="151" t="n"/>
      <c r="Q327" s="145" t="n">
        <v>436</v>
      </c>
      <c r="R327" s="880">
        <f>IF(C327=0,F327,IF(F327&gt;0,IF(C327=1,F327+G327,F327-G327),IF(C327=1,F327-G327,F327+G327)))</f>
        <v/>
      </c>
      <c r="S327" s="320" t="n">
        <v>34.957</v>
      </c>
      <c r="T327" s="320" t="n">
        <v>35.001</v>
      </c>
      <c r="U327" s="881" t="n"/>
      <c r="V327" s="881" t="n"/>
      <c r="W327" s="881" t="n"/>
      <c r="X327" s="881" t="n"/>
      <c r="Y327" s="881" t="n"/>
      <c r="Z327" s="881" t="n"/>
      <c r="AA327" s="881" t="n"/>
      <c r="AB327" s="881" t="n"/>
      <c r="AC327" s="881" t="n"/>
      <c r="AD327" s="881" t="n"/>
      <c r="AE327" s="881" t="n"/>
      <c r="AF327" s="881" t="n"/>
      <c r="AG327" s="881" t="n"/>
      <c r="AH327" s="881" t="n"/>
      <c r="AI327" s="881" t="n"/>
      <c r="AJ327" s="881" t="n"/>
      <c r="AK327" s="881" t="n"/>
      <c r="AL327" s="881" t="n"/>
      <c r="AM327" s="881" t="n"/>
      <c r="AN327" s="881" t="n"/>
      <c r="AO327" s="881" t="n"/>
      <c r="AP327" s="881" t="n"/>
      <c r="AQ327" s="881" t="n"/>
      <c r="AR327" s="881" t="n"/>
      <c r="AS327" s="881" t="n"/>
      <c r="AT327" s="881" t="n"/>
      <c r="AU327" s="881" t="n"/>
      <c r="AV327" s="881" t="n"/>
      <c r="AW327" s="881" t="n"/>
      <c r="AX327" s="881" t="n"/>
      <c r="AY327" s="881" t="n"/>
      <c r="AZ327" s="881" t="n"/>
      <c r="BA327" s="881" t="n"/>
      <c r="BB327" s="881" t="n"/>
      <c r="BC327" s="881" t="n"/>
      <c r="BD327" s="881" t="n"/>
      <c r="BE327" s="881" t="n"/>
      <c r="BF327" s="881" t="n"/>
      <c r="BG327" s="881" t="n"/>
      <c r="BH327" s="881" t="n"/>
      <c r="BI327" s="881" t="n"/>
      <c r="BJ327" s="881" t="n"/>
      <c r="BK327" s="881" t="n"/>
      <c r="BL327" s="881" t="n"/>
      <c r="BM327" s="881" t="n"/>
      <c r="BN327" s="881" t="n"/>
      <c r="BO327" s="881" t="n"/>
      <c r="BP327" s="881" t="n"/>
      <c r="BQ327" s="881" t="n"/>
      <c r="BR327" s="881" t="n"/>
      <c r="BS327" s="881" t="n"/>
      <c r="BT327" s="881" t="n"/>
      <c r="BU327" s="881" t="n"/>
      <c r="BV327" s="881" t="n"/>
      <c r="BW327" s="881" t="n"/>
      <c r="BX327" s="881" t="n"/>
      <c r="BY327" s="881" t="n"/>
      <c r="BZ327" s="881" t="n"/>
      <c r="CA327" s="881" t="n"/>
      <c r="CB327" s="881" t="n"/>
      <c r="CC327" s="881" t="n"/>
      <c r="CD327" s="881" t="n"/>
      <c r="CE327" s="881" t="n"/>
      <c r="CF327" s="881" t="n"/>
      <c r="CG327" s="881" t="n"/>
      <c r="CH327" s="881" t="n"/>
      <c r="CI327" s="881" t="n"/>
      <c r="CJ327" s="881" t="n"/>
      <c r="CK327" s="881" t="n"/>
      <c r="CL327" s="881" t="n"/>
      <c r="CM327" s="881" t="n"/>
      <c r="CN327" s="881" t="n"/>
      <c r="CO327" s="881" t="n"/>
      <c r="CP327" s="881" t="n"/>
      <c r="CQ327" s="881" t="n"/>
      <c r="CR327" s="881" t="n"/>
      <c r="CS327" s="881" t="n"/>
      <c r="CT327" s="881" t="n"/>
      <c r="CU327" s="881" t="n"/>
      <c r="CV327" s="881" t="n"/>
      <c r="CW327" s="881" t="n"/>
      <c r="CX327" s="881" t="n"/>
      <c r="CY327" s="881" t="n"/>
      <c r="CZ327" s="881" t="n"/>
      <c r="DA327" s="881" t="n"/>
      <c r="DB327" s="881" t="n"/>
      <c r="DC327" s="881" t="n"/>
      <c r="DD327" s="881" t="n"/>
      <c r="DE327" s="881" t="n"/>
      <c r="DF327" s="881" t="n"/>
      <c r="DG327" s="881" t="n"/>
      <c r="DH327" s="881" t="n"/>
      <c r="DI327" s="881" t="n"/>
      <c r="DJ327" s="881" t="n"/>
      <c r="DK327" s="881" t="n"/>
      <c r="DL327" s="881" t="n"/>
      <c r="DM327" s="881" t="n"/>
      <c r="DN327" s="882" t="n"/>
    </row>
    <row r="328" ht="13.5" customHeight="1" s="820">
      <c r="A328" s="361" t="n">
        <v>437</v>
      </c>
      <c r="B328" s="332" t="inlineStr">
        <is>
          <t>437.＃3Ｂ半径 地Ｇa1mm L=</t>
        </is>
      </c>
      <c r="C328" s="639" t="n">
        <v>2</v>
      </c>
      <c r="D328" s="639" t="inlineStr">
        <is>
          <t>L</t>
        </is>
      </c>
      <c r="E328" s="639" t="inlineStr">
        <is>
          <t>半径</t>
        </is>
      </c>
      <c r="F328" s="878" t="n">
        <v>36.5</v>
      </c>
      <c r="G328" s="22" t="n">
        <v>0.68</v>
      </c>
      <c r="H328" s="411" t="n">
        <v>0.2</v>
      </c>
      <c r="I328" s="426" t="n">
        <v>-0.5</v>
      </c>
      <c r="J328" s="879" t="n">
        <v>35.82</v>
      </c>
      <c r="K328" s="320" t="n">
        <v>36.029</v>
      </c>
      <c r="L328" s="22">
        <f>IF(G328=0,"",IF(J$8=J$7,IF(F328&gt;0,IF(C328=1,G328-ROUND(J328-K328,2),G328-ROUND(K328-J328,2)),IF(C328=1,G328-ROUND(K328-J328,2),G328-ROUND(J328-K328,2))),IF(J$8&lt;&gt;J$7,IF(F328&gt;0,IF(C328=1,ROUND(K328-J328,2),ROUND(J328-K328,2)),IF(C328=1,ROUND(J328-K328,2),ROUND(K328-J328,2))))))</f>
        <v/>
      </c>
      <c r="M328" s="200">
        <f>IF(COUNTBLANK(F328)=1,"",IF(C328=0,ROUND(K328-J328,2),IF(C328=1,IF(F328&gt;0,ROUND(K328-J328,2),ROUND(J328-K328,2)),IF(C328=2,IF(F328&gt;0,ROUND(J328-K328,2),ROUND(K328-J328,2))))))</f>
        <v/>
      </c>
      <c r="N328" s="200" t="n">
        <v>-0.22</v>
      </c>
      <c r="O328" s="235">
        <f>IF(AND(H328&gt;=M328,M328&gt;=I328),"OK","NG")</f>
        <v/>
      </c>
      <c r="P328" s="151" t="n"/>
      <c r="Q328" s="145" t="n">
        <v>437</v>
      </c>
      <c r="R328" s="880">
        <f>IF(C328=0,F328,IF(F328&gt;0,IF(C328=1,F328+G328,F328-G328),IF(C328=1,F328-G328,F328+G328)))</f>
        <v/>
      </c>
      <c r="S328" s="320" t="n">
        <v>36.029</v>
      </c>
      <c r="T328" s="320" t="n">
        <v>36.04</v>
      </c>
      <c r="U328" s="881" t="n"/>
      <c r="V328" s="881" t="n"/>
      <c r="W328" s="881" t="n"/>
      <c r="X328" s="881" t="n"/>
      <c r="Y328" s="881" t="n"/>
      <c r="Z328" s="881" t="n"/>
      <c r="AA328" s="881" t="n"/>
      <c r="AB328" s="881" t="n"/>
      <c r="AC328" s="881" t="n"/>
      <c r="AD328" s="881" t="n"/>
      <c r="AE328" s="881" t="n"/>
      <c r="AF328" s="881" t="n"/>
      <c r="AG328" s="881" t="n"/>
      <c r="AH328" s="881" t="n"/>
      <c r="AI328" s="881" t="n"/>
      <c r="AJ328" s="881" t="n"/>
      <c r="AK328" s="881" t="n"/>
      <c r="AL328" s="881" t="n"/>
      <c r="AM328" s="881" t="n"/>
      <c r="AN328" s="881" t="n"/>
      <c r="AO328" s="881" t="n"/>
      <c r="AP328" s="881" t="n"/>
      <c r="AQ328" s="881" t="n"/>
      <c r="AR328" s="881" t="n"/>
      <c r="AS328" s="881" t="n"/>
      <c r="AT328" s="881" t="n"/>
      <c r="AU328" s="881" t="n"/>
      <c r="AV328" s="881" t="n"/>
      <c r="AW328" s="881" t="n"/>
      <c r="AX328" s="881" t="n"/>
      <c r="AY328" s="881" t="n"/>
      <c r="AZ328" s="881" t="n"/>
      <c r="BA328" s="881" t="n"/>
      <c r="BB328" s="881" t="n"/>
      <c r="BC328" s="881" t="n"/>
      <c r="BD328" s="881" t="n"/>
      <c r="BE328" s="881" t="n"/>
      <c r="BF328" s="881" t="n"/>
      <c r="BG328" s="881" t="n"/>
      <c r="BH328" s="881" t="n"/>
      <c r="BI328" s="881" t="n"/>
      <c r="BJ328" s="881" t="n"/>
      <c r="BK328" s="881" t="n"/>
      <c r="BL328" s="881" t="n"/>
      <c r="BM328" s="881" t="n"/>
      <c r="BN328" s="881" t="n"/>
      <c r="BO328" s="881" t="n"/>
      <c r="BP328" s="881" t="n"/>
      <c r="BQ328" s="881" t="n"/>
      <c r="BR328" s="881" t="n"/>
      <c r="BS328" s="881" t="n"/>
      <c r="BT328" s="881" t="n"/>
      <c r="BU328" s="881" t="n"/>
      <c r="BV328" s="881" t="n"/>
      <c r="BW328" s="881" t="n"/>
      <c r="BX328" s="881" t="n"/>
      <c r="BY328" s="881" t="n"/>
      <c r="BZ328" s="881" t="n"/>
      <c r="CA328" s="881" t="n"/>
      <c r="CB328" s="881" t="n"/>
      <c r="CC328" s="881" t="n"/>
      <c r="CD328" s="881" t="n"/>
      <c r="CE328" s="881" t="n"/>
      <c r="CF328" s="881" t="n"/>
      <c r="CG328" s="881" t="n"/>
      <c r="CH328" s="881" t="n"/>
      <c r="CI328" s="881" t="n"/>
      <c r="CJ328" s="881" t="n"/>
      <c r="CK328" s="881" t="n"/>
      <c r="CL328" s="881" t="n"/>
      <c r="CM328" s="881" t="n"/>
      <c r="CN328" s="881" t="n"/>
      <c r="CO328" s="881" t="n"/>
      <c r="CP328" s="881" t="n"/>
      <c r="CQ328" s="881" t="n"/>
      <c r="CR328" s="881" t="n"/>
      <c r="CS328" s="881" t="n"/>
      <c r="CT328" s="881" t="n"/>
      <c r="CU328" s="881" t="n"/>
      <c r="CV328" s="881" t="n"/>
      <c r="CW328" s="881" t="n"/>
      <c r="CX328" s="881" t="n"/>
      <c r="CY328" s="881" t="n"/>
      <c r="CZ328" s="881" t="n"/>
      <c r="DA328" s="881" t="n"/>
      <c r="DB328" s="881" t="n"/>
      <c r="DC328" s="881" t="n"/>
      <c r="DD328" s="881" t="n"/>
      <c r="DE328" s="881" t="n"/>
      <c r="DF328" s="881" t="n"/>
      <c r="DG328" s="881" t="n"/>
      <c r="DH328" s="881" t="n"/>
      <c r="DI328" s="881" t="n"/>
      <c r="DJ328" s="881" t="n"/>
      <c r="DK328" s="881" t="n"/>
      <c r="DL328" s="881" t="n"/>
      <c r="DM328" s="881" t="n"/>
      <c r="DN328" s="882" t="n"/>
    </row>
    <row r="329" ht="13.5" customHeight="1" s="820">
      <c r="A329" s="361" t="n">
        <v>438</v>
      </c>
      <c r="B329" s="332" t="inlineStr">
        <is>
          <t>438.＃3Ｂ半径 地Ｇa10mm L=</t>
        </is>
      </c>
      <c r="C329" s="639" t="n">
        <v>2</v>
      </c>
      <c r="D329" s="639" t="inlineStr">
        <is>
          <t>L</t>
        </is>
      </c>
      <c r="E329" s="639" t="inlineStr">
        <is>
          <t>半径</t>
        </is>
      </c>
      <c r="F329" s="878" t="n">
        <v>36.5</v>
      </c>
      <c r="G329" s="22" t="n">
        <v>1.3</v>
      </c>
      <c r="H329" s="411" t="n">
        <v>0.5</v>
      </c>
      <c r="I329" s="412" t="n">
        <v>-0.5</v>
      </c>
      <c r="J329" s="879" t="n">
        <v>35.2</v>
      </c>
      <c r="K329" s="320" t="n">
        <v>35.13</v>
      </c>
      <c r="L329" s="22">
        <f>IF(G329=0,"",IF(J$8=J$7,IF(F329&gt;0,IF(C329=1,G329-ROUND(J329-K329,2),G329-ROUND(K329-J329,2)),IF(C329=1,G329-ROUND(K329-J329,2),G329-ROUND(J329-K329,2))),IF(J$8&lt;&gt;J$7,IF(F329&gt;0,IF(C329=1,ROUND(K329-J329,2),ROUND(J329-K329,2)),IF(C329=1,ROUND(J329-K329,2),ROUND(K329-J329,2))))))</f>
        <v/>
      </c>
      <c r="M329" s="200">
        <f>IF(COUNTBLANK(F329)=1,"",IF(C329=0,ROUND(K329-J329,2),IF(C329=1,IF(F329&gt;0,ROUND(K329-J329,2),ROUND(J329-K329,2)),IF(C329=2,IF(F329&gt;0,ROUND(J329-K329,2),ROUND(K329-J329,2))))))</f>
        <v/>
      </c>
      <c r="N329" s="200" t="n">
        <v>0.05</v>
      </c>
      <c r="O329" s="235">
        <f>IF(AND(H329&gt;=M329,M329&gt;=I329),"OK","NG")</f>
        <v/>
      </c>
      <c r="P329" s="151" t="n"/>
      <c r="Q329" s="145" t="n">
        <v>438</v>
      </c>
      <c r="R329" s="880">
        <f>IF(C329=0,F329,IF(F329&gt;0,IF(C329=1,F329+G329,F329-G329),IF(C329=1,F329-G329,F329+G329)))</f>
        <v/>
      </c>
      <c r="S329" s="320" t="n">
        <v>35.13</v>
      </c>
      <c r="T329" s="320" t="n">
        <v>35.147</v>
      </c>
      <c r="U329" s="881" t="n"/>
      <c r="V329" s="881" t="n"/>
      <c r="W329" s="881" t="n"/>
      <c r="X329" s="881" t="n"/>
      <c r="Y329" s="881" t="n"/>
      <c r="Z329" s="881" t="n"/>
      <c r="AA329" s="881" t="n"/>
      <c r="AB329" s="881" t="n"/>
      <c r="AC329" s="881" t="n"/>
      <c r="AD329" s="881" t="n"/>
      <c r="AE329" s="881" t="n"/>
      <c r="AF329" s="881" t="n"/>
      <c r="AG329" s="881" t="n"/>
      <c r="AH329" s="881" t="n"/>
      <c r="AI329" s="881" t="n"/>
      <c r="AJ329" s="881" t="n"/>
      <c r="AK329" s="881" t="n"/>
      <c r="AL329" s="881" t="n"/>
      <c r="AM329" s="881" t="n"/>
      <c r="AN329" s="881" t="n"/>
      <c r="AO329" s="881" t="n"/>
      <c r="AP329" s="881" t="n"/>
      <c r="AQ329" s="881" t="n"/>
      <c r="AR329" s="881" t="n"/>
      <c r="AS329" s="881" t="n"/>
      <c r="AT329" s="881" t="n"/>
      <c r="AU329" s="881" t="n"/>
      <c r="AV329" s="881" t="n"/>
      <c r="AW329" s="881" t="n"/>
      <c r="AX329" s="881" t="n"/>
      <c r="AY329" s="881" t="n"/>
      <c r="AZ329" s="881" t="n"/>
      <c r="BA329" s="881" t="n"/>
      <c r="BB329" s="881" t="n"/>
      <c r="BC329" s="881" t="n"/>
      <c r="BD329" s="881" t="n"/>
      <c r="BE329" s="881" t="n"/>
      <c r="BF329" s="881" t="n"/>
      <c r="BG329" s="881" t="n"/>
      <c r="BH329" s="881" t="n"/>
      <c r="BI329" s="881" t="n"/>
      <c r="BJ329" s="881" t="n"/>
      <c r="BK329" s="881" t="n"/>
      <c r="BL329" s="881" t="n"/>
      <c r="BM329" s="881" t="n"/>
      <c r="BN329" s="881" t="n"/>
      <c r="BO329" s="881" t="n"/>
      <c r="BP329" s="881" t="n"/>
      <c r="BQ329" s="881" t="n"/>
      <c r="BR329" s="881" t="n"/>
      <c r="BS329" s="881" t="n"/>
      <c r="BT329" s="881" t="n"/>
      <c r="BU329" s="881" t="n"/>
      <c r="BV329" s="881" t="n"/>
      <c r="BW329" s="881" t="n"/>
      <c r="BX329" s="881" t="n"/>
      <c r="BY329" s="881" t="n"/>
      <c r="BZ329" s="881" t="n"/>
      <c r="CA329" s="881" t="n"/>
      <c r="CB329" s="881" t="n"/>
      <c r="CC329" s="881" t="n"/>
      <c r="CD329" s="881" t="n"/>
      <c r="CE329" s="881" t="n"/>
      <c r="CF329" s="881" t="n"/>
      <c r="CG329" s="881" t="n"/>
      <c r="CH329" s="881" t="n"/>
      <c r="CI329" s="881" t="n"/>
      <c r="CJ329" s="881" t="n"/>
      <c r="CK329" s="881" t="n"/>
      <c r="CL329" s="881" t="n"/>
      <c r="CM329" s="881" t="n"/>
      <c r="CN329" s="881" t="n"/>
      <c r="CO329" s="881" t="n"/>
      <c r="CP329" s="881" t="n"/>
      <c r="CQ329" s="881" t="n"/>
      <c r="CR329" s="881" t="n"/>
      <c r="CS329" s="881" t="n"/>
      <c r="CT329" s="881" t="n"/>
      <c r="CU329" s="881" t="n"/>
      <c r="CV329" s="881" t="n"/>
      <c r="CW329" s="881" t="n"/>
      <c r="CX329" s="881" t="n"/>
      <c r="CY329" s="881" t="n"/>
      <c r="CZ329" s="881" t="n"/>
      <c r="DA329" s="881" t="n"/>
      <c r="DB329" s="881" t="n"/>
      <c r="DC329" s="881" t="n"/>
      <c r="DD329" s="881" t="n"/>
      <c r="DE329" s="881" t="n"/>
      <c r="DF329" s="881" t="n"/>
      <c r="DG329" s="881" t="n"/>
      <c r="DH329" s="881" t="n"/>
      <c r="DI329" s="881" t="n"/>
      <c r="DJ329" s="881" t="n"/>
      <c r="DK329" s="881" t="n"/>
      <c r="DL329" s="881" t="n"/>
      <c r="DM329" s="881" t="n"/>
      <c r="DN329" s="882" t="n"/>
    </row>
    <row r="330" ht="13.5" customHeight="1" s="820">
      <c r="A330" s="361" t="n">
        <v>439</v>
      </c>
      <c r="B330" s="332" t="inlineStr">
        <is>
          <t>439.＃3Ｂ半径 地Ｇa50mm L=</t>
        </is>
      </c>
      <c r="C330" s="639" t="n">
        <v>2</v>
      </c>
      <c r="D330" s="639" t="inlineStr">
        <is>
          <t>L</t>
        </is>
      </c>
      <c r="E330" s="639" t="inlineStr">
        <is>
          <t>半径</t>
        </is>
      </c>
      <c r="F330" s="878" t="n">
        <v>36.5</v>
      </c>
      <c r="G330" s="22" t="n">
        <v>1.3</v>
      </c>
      <c r="H330" s="411" t="n">
        <v>0.5</v>
      </c>
      <c r="I330" s="412" t="n">
        <v>-0.5</v>
      </c>
      <c r="J330" s="879" t="n">
        <v>35.2</v>
      </c>
      <c r="K330" s="320" t="n">
        <v>35.183</v>
      </c>
      <c r="L330" s="22">
        <f>IF(G330=0,"",IF(J$8=J$7,IF(F330&gt;0,IF(C330=1,G330-ROUND(J330-K330,2),G330-ROUND(K330-J330,2)),IF(C330=1,G330-ROUND(K330-J330,2),G330-ROUND(J330-K330,2))),IF(J$8&lt;&gt;J$7,IF(F330&gt;0,IF(C330=1,ROUND(K330-J330,2),ROUND(J330-K330,2)),IF(C330=1,ROUND(J330-K330,2),ROUND(K330-J330,2))))))</f>
        <v/>
      </c>
      <c r="M330" s="200">
        <f>IF(COUNTBLANK(F330)=1,"",IF(C330=0,ROUND(K330-J330,2),IF(C330=1,IF(F330&gt;0,ROUND(K330-J330,2),ROUND(J330-K330,2)),IF(C330=2,IF(F330&gt;0,ROUND(J330-K330,2),ROUND(K330-J330,2))))))</f>
        <v/>
      </c>
      <c r="N330" s="200" t="n">
        <v>0.02</v>
      </c>
      <c r="O330" s="235">
        <f>IF(AND(H330&gt;=M330,M330&gt;=I330),"OK","NG")</f>
        <v/>
      </c>
      <c r="P330" s="151" t="n"/>
      <c r="Q330" s="145" t="n">
        <v>439</v>
      </c>
      <c r="R330" s="880">
        <f>IF(C330=0,F330,IF(F330&gt;0,IF(C330=1,F330+G330,F330-G330),IF(C330=1,F330-G330,F330+G330)))</f>
        <v/>
      </c>
      <c r="S330" s="320" t="n">
        <v>35.183</v>
      </c>
      <c r="T330" s="320" t="n">
        <v>35.178</v>
      </c>
      <c r="U330" s="881" t="n"/>
      <c r="V330" s="881" t="n"/>
      <c r="W330" s="881" t="n"/>
      <c r="X330" s="881" t="n"/>
      <c r="Y330" s="881" t="n"/>
      <c r="Z330" s="881" t="n"/>
      <c r="AA330" s="881" t="n"/>
      <c r="AB330" s="881" t="n"/>
      <c r="AC330" s="881" t="n"/>
      <c r="AD330" s="881" t="n"/>
      <c r="AE330" s="881" t="n"/>
      <c r="AF330" s="881" t="n"/>
      <c r="AG330" s="881" t="n"/>
      <c r="AH330" s="881" t="n"/>
      <c r="AI330" s="881" t="n"/>
      <c r="AJ330" s="881" t="n"/>
      <c r="AK330" s="881" t="n"/>
      <c r="AL330" s="881" t="n"/>
      <c r="AM330" s="881" t="n"/>
      <c r="AN330" s="881" t="n"/>
      <c r="AO330" s="881" t="n"/>
      <c r="AP330" s="881" t="n"/>
      <c r="AQ330" s="881" t="n"/>
      <c r="AR330" s="881" t="n"/>
      <c r="AS330" s="881" t="n"/>
      <c r="AT330" s="881" t="n"/>
      <c r="AU330" s="881" t="n"/>
      <c r="AV330" s="881" t="n"/>
      <c r="AW330" s="881" t="n"/>
      <c r="AX330" s="881" t="n"/>
      <c r="AY330" s="881" t="n"/>
      <c r="AZ330" s="881" t="n"/>
      <c r="BA330" s="881" t="n"/>
      <c r="BB330" s="881" t="n"/>
      <c r="BC330" s="881" t="n"/>
      <c r="BD330" s="881" t="n"/>
      <c r="BE330" s="881" t="n"/>
      <c r="BF330" s="881" t="n"/>
      <c r="BG330" s="881" t="n"/>
      <c r="BH330" s="881" t="n"/>
      <c r="BI330" s="881" t="n"/>
      <c r="BJ330" s="881" t="n"/>
      <c r="BK330" s="881" t="n"/>
      <c r="BL330" s="881" t="n"/>
      <c r="BM330" s="881" t="n"/>
      <c r="BN330" s="881" t="n"/>
      <c r="BO330" s="881" t="n"/>
      <c r="BP330" s="881" t="n"/>
      <c r="BQ330" s="881" t="n"/>
      <c r="BR330" s="881" t="n"/>
      <c r="BS330" s="881" t="n"/>
      <c r="BT330" s="881" t="n"/>
      <c r="BU330" s="881" t="n"/>
      <c r="BV330" s="881" t="n"/>
      <c r="BW330" s="881" t="n"/>
      <c r="BX330" s="881" t="n"/>
      <c r="BY330" s="881" t="n"/>
      <c r="BZ330" s="881" t="n"/>
      <c r="CA330" s="881" t="n"/>
      <c r="CB330" s="881" t="n"/>
      <c r="CC330" s="881" t="n"/>
      <c r="CD330" s="881" t="n"/>
      <c r="CE330" s="881" t="n"/>
      <c r="CF330" s="881" t="n"/>
      <c r="CG330" s="881" t="n"/>
      <c r="CH330" s="881" t="n"/>
      <c r="CI330" s="881" t="n"/>
      <c r="CJ330" s="881" t="n"/>
      <c r="CK330" s="881" t="n"/>
      <c r="CL330" s="881" t="n"/>
      <c r="CM330" s="881" t="n"/>
      <c r="CN330" s="881" t="n"/>
      <c r="CO330" s="881" t="n"/>
      <c r="CP330" s="881" t="n"/>
      <c r="CQ330" s="881" t="n"/>
      <c r="CR330" s="881" t="n"/>
      <c r="CS330" s="881" t="n"/>
      <c r="CT330" s="881" t="n"/>
      <c r="CU330" s="881" t="n"/>
      <c r="CV330" s="881" t="n"/>
      <c r="CW330" s="881" t="n"/>
      <c r="CX330" s="881" t="n"/>
      <c r="CY330" s="881" t="n"/>
      <c r="CZ330" s="881" t="n"/>
      <c r="DA330" s="881" t="n"/>
      <c r="DB330" s="881" t="n"/>
      <c r="DC330" s="881" t="n"/>
      <c r="DD330" s="881" t="n"/>
      <c r="DE330" s="881" t="n"/>
      <c r="DF330" s="881" t="n"/>
      <c r="DG330" s="881" t="n"/>
      <c r="DH330" s="881" t="n"/>
      <c r="DI330" s="881" t="n"/>
      <c r="DJ330" s="881" t="n"/>
      <c r="DK330" s="881" t="n"/>
      <c r="DL330" s="881" t="n"/>
      <c r="DM330" s="881" t="n"/>
      <c r="DN330" s="882" t="n"/>
    </row>
    <row r="331" ht="13.5" customHeight="1" s="820">
      <c r="A331" s="361" t="n">
        <v>440</v>
      </c>
      <c r="B331" s="332" t="inlineStr">
        <is>
          <t>440.＃3Ｂ半径 地Ｇa80mm L=</t>
        </is>
      </c>
      <c r="C331" s="639" t="n">
        <v>2</v>
      </c>
      <c r="D331" s="639" t="inlineStr">
        <is>
          <t>L</t>
        </is>
      </c>
      <c r="E331" s="639" t="inlineStr">
        <is>
          <t>半径</t>
        </is>
      </c>
      <c r="F331" s="878" t="n">
        <v>36.5</v>
      </c>
      <c r="G331" s="22" t="n">
        <v>1.3</v>
      </c>
      <c r="H331" s="411" t="n">
        <v>0.5</v>
      </c>
      <c r="I331" s="412" t="n">
        <v>-0.5</v>
      </c>
      <c r="J331" s="879" t="n">
        <v>35.2</v>
      </c>
      <c r="K331" s="320" t="n">
        <v>35.103</v>
      </c>
      <c r="L331" s="22">
        <f>IF(G331=0,"",IF(J$8=J$7,IF(F331&gt;0,IF(C331=1,G331-ROUND(J331-K331,2),G331-ROUND(K331-J331,2)),IF(C331=1,G331-ROUND(K331-J331,2),G331-ROUND(J331-K331,2))),IF(J$8&lt;&gt;J$7,IF(F331&gt;0,IF(C331=1,ROUND(K331-J331,2),ROUND(J331-K331,2)),IF(C331=1,ROUND(J331-K331,2),ROUND(K331-J331,2))))))</f>
        <v/>
      </c>
      <c r="M331" s="200">
        <f>IF(COUNTBLANK(F331)=1,"",IF(C331=0,ROUND(K331-J331,2),IF(C331=1,IF(F331&gt;0,ROUND(K331-J331,2),ROUND(J331-K331,2)),IF(C331=2,IF(F331&gt;0,ROUND(J331-K331,2),ROUND(K331-J331,2))))))</f>
        <v/>
      </c>
      <c r="N331" s="200" t="n">
        <v>0.08</v>
      </c>
      <c r="O331" s="235">
        <f>IF(AND(H331&gt;=M331,M331&gt;=I331),"OK","NG")</f>
        <v/>
      </c>
      <c r="P331" s="151" t="n"/>
      <c r="Q331" s="145" t="n">
        <v>440</v>
      </c>
      <c r="R331" s="880">
        <f>IF(C331=0,F331,IF(F331&gt;0,IF(C331=1,F331+G331,F331-G331),IF(C331=1,F331-G331,F331+G331)))</f>
        <v/>
      </c>
      <c r="S331" s="320" t="n">
        <v>35.103</v>
      </c>
      <c r="T331" s="320" t="n">
        <v>35.122</v>
      </c>
      <c r="U331" s="881" t="n"/>
      <c r="V331" s="881" t="n"/>
      <c r="W331" s="881" t="n"/>
      <c r="X331" s="881" t="n"/>
      <c r="Y331" s="881" t="n"/>
      <c r="Z331" s="881" t="n"/>
      <c r="AA331" s="881" t="n"/>
      <c r="AB331" s="881" t="n"/>
      <c r="AC331" s="881" t="n"/>
      <c r="AD331" s="881" t="n"/>
      <c r="AE331" s="881" t="n"/>
      <c r="AF331" s="881" t="n"/>
      <c r="AG331" s="881" t="n"/>
      <c r="AH331" s="881" t="n"/>
      <c r="AI331" s="881" t="n"/>
      <c r="AJ331" s="881" t="n"/>
      <c r="AK331" s="881" t="n"/>
      <c r="AL331" s="881" t="n"/>
      <c r="AM331" s="881" t="n"/>
      <c r="AN331" s="881" t="n"/>
      <c r="AO331" s="881" t="n"/>
      <c r="AP331" s="881" t="n"/>
      <c r="AQ331" s="881" t="n"/>
      <c r="AR331" s="881" t="n"/>
      <c r="AS331" s="881" t="n"/>
      <c r="AT331" s="881" t="n"/>
      <c r="AU331" s="881" t="n"/>
      <c r="AV331" s="881" t="n"/>
      <c r="AW331" s="881" t="n"/>
      <c r="AX331" s="881" t="n"/>
      <c r="AY331" s="881" t="n"/>
      <c r="AZ331" s="881" t="n"/>
      <c r="BA331" s="881" t="n"/>
      <c r="BB331" s="881" t="n"/>
      <c r="BC331" s="881" t="n"/>
      <c r="BD331" s="881" t="n"/>
      <c r="BE331" s="881" t="n"/>
      <c r="BF331" s="881" t="n"/>
      <c r="BG331" s="881" t="n"/>
      <c r="BH331" s="881" t="n"/>
      <c r="BI331" s="881" t="n"/>
      <c r="BJ331" s="881" t="n"/>
      <c r="BK331" s="881" t="n"/>
      <c r="BL331" s="881" t="n"/>
      <c r="BM331" s="881" t="n"/>
      <c r="BN331" s="881" t="n"/>
      <c r="BO331" s="881" t="n"/>
      <c r="BP331" s="881" t="n"/>
      <c r="BQ331" s="881" t="n"/>
      <c r="BR331" s="881" t="n"/>
      <c r="BS331" s="881" t="n"/>
      <c r="BT331" s="881" t="n"/>
      <c r="BU331" s="881" t="n"/>
      <c r="BV331" s="881" t="n"/>
      <c r="BW331" s="881" t="n"/>
      <c r="BX331" s="881" t="n"/>
      <c r="BY331" s="881" t="n"/>
      <c r="BZ331" s="881" t="n"/>
      <c r="CA331" s="881" t="n"/>
      <c r="CB331" s="881" t="n"/>
      <c r="CC331" s="881" t="n"/>
      <c r="CD331" s="881" t="n"/>
      <c r="CE331" s="881" t="n"/>
      <c r="CF331" s="881" t="n"/>
      <c r="CG331" s="881" t="n"/>
      <c r="CH331" s="881" t="n"/>
      <c r="CI331" s="881" t="n"/>
      <c r="CJ331" s="881" t="n"/>
      <c r="CK331" s="881" t="n"/>
      <c r="CL331" s="881" t="n"/>
      <c r="CM331" s="881" t="n"/>
      <c r="CN331" s="881" t="n"/>
      <c r="CO331" s="881" t="n"/>
      <c r="CP331" s="881" t="n"/>
      <c r="CQ331" s="881" t="n"/>
      <c r="CR331" s="881" t="n"/>
      <c r="CS331" s="881" t="n"/>
      <c r="CT331" s="881" t="n"/>
      <c r="CU331" s="881" t="n"/>
      <c r="CV331" s="881" t="n"/>
      <c r="CW331" s="881" t="n"/>
      <c r="CX331" s="881" t="n"/>
      <c r="CY331" s="881" t="n"/>
      <c r="CZ331" s="881" t="n"/>
      <c r="DA331" s="881" t="n"/>
      <c r="DB331" s="881" t="n"/>
      <c r="DC331" s="881" t="n"/>
      <c r="DD331" s="881" t="n"/>
      <c r="DE331" s="881" t="n"/>
      <c r="DF331" s="881" t="n"/>
      <c r="DG331" s="881" t="n"/>
      <c r="DH331" s="881" t="n"/>
      <c r="DI331" s="881" t="n"/>
      <c r="DJ331" s="881" t="n"/>
      <c r="DK331" s="881" t="n"/>
      <c r="DL331" s="881" t="n"/>
      <c r="DM331" s="881" t="n"/>
      <c r="DN331" s="882" t="n"/>
    </row>
    <row r="332" ht="13.5" customHeight="1" s="820">
      <c r="A332" s="361" t="n">
        <v>441</v>
      </c>
      <c r="B332" s="332" t="inlineStr">
        <is>
          <t>441.＃3Ｂ半径 ＴＣＧa1mm L=</t>
        </is>
      </c>
      <c r="C332" s="639" t="n">
        <v>2</v>
      </c>
      <c r="D332" s="639" t="inlineStr">
        <is>
          <t>L</t>
        </is>
      </c>
      <c r="E332" s="639" t="inlineStr">
        <is>
          <t>半径</t>
        </is>
      </c>
      <c r="F332" s="878" t="n">
        <v>36.5</v>
      </c>
      <c r="G332" s="22" t="n">
        <v>0.68</v>
      </c>
      <c r="H332" s="411" t="n">
        <v>0.2</v>
      </c>
      <c r="I332" s="426" t="n">
        <v>-0.5</v>
      </c>
      <c r="J332" s="879" t="n">
        <v>35.82</v>
      </c>
      <c r="K332" s="320" t="n">
        <v>35.9</v>
      </c>
      <c r="L332" s="22">
        <f>IF(G332=0,"",IF(J$8=J$7,IF(F332&gt;0,IF(C332=1,G332-ROUND(J332-K332,2),G332-ROUND(K332-J332,2)),IF(C332=1,G332-ROUND(K332-J332,2),G332-ROUND(J332-K332,2))),IF(J$8&lt;&gt;J$7,IF(F332&gt;0,IF(C332=1,ROUND(K332-J332,2),ROUND(J332-K332,2)),IF(C332=1,ROUND(J332-K332,2),ROUND(K332-J332,2))))))</f>
        <v/>
      </c>
      <c r="M332" s="200">
        <f>IF(COUNTBLANK(F332)=1,"",IF(C332=0,ROUND(K332-J332,2),IF(C332=1,IF(F332&gt;0,ROUND(K332-J332,2),ROUND(J332-K332,2)),IF(C332=2,IF(F332&gt;0,ROUND(J332-K332,2),ROUND(K332-J332,2))))))</f>
        <v/>
      </c>
      <c r="N332" s="200" t="n">
        <v>-0.11</v>
      </c>
      <c r="O332" s="235">
        <f>IF(AND(H332&gt;=M332,M332&gt;=I332),"OK","NG")</f>
        <v/>
      </c>
      <c r="P332" s="151" t="n"/>
      <c r="Q332" s="145" t="n">
        <v>441</v>
      </c>
      <c r="R332" s="880">
        <f>IF(C332=0,F332,IF(F332&gt;0,IF(C332=1,F332+G332,F332-G332),IF(C332=1,F332-G332,F332+G332)))</f>
        <v/>
      </c>
      <c r="S332" s="320" t="n">
        <v>35.9</v>
      </c>
      <c r="T332" s="320" t="n">
        <v>35.927</v>
      </c>
      <c r="U332" s="881" t="n"/>
      <c r="V332" s="881" t="n"/>
      <c r="W332" s="881" t="n"/>
      <c r="X332" s="881" t="n"/>
      <c r="Y332" s="881" t="n"/>
      <c r="Z332" s="881" t="n"/>
      <c r="AA332" s="881" t="n"/>
      <c r="AB332" s="881" t="n"/>
      <c r="AC332" s="881" t="n"/>
      <c r="AD332" s="881" t="n"/>
      <c r="AE332" s="881" t="n"/>
      <c r="AF332" s="881" t="n"/>
      <c r="AG332" s="881" t="n"/>
      <c r="AH332" s="881" t="n"/>
      <c r="AI332" s="881" t="n"/>
      <c r="AJ332" s="881" t="n"/>
      <c r="AK332" s="881" t="n"/>
      <c r="AL332" s="881" t="n"/>
      <c r="AM332" s="881" t="n"/>
      <c r="AN332" s="881" t="n"/>
      <c r="AO332" s="881" t="n"/>
      <c r="AP332" s="881" t="n"/>
      <c r="AQ332" s="881" t="n"/>
      <c r="AR332" s="881" t="n"/>
      <c r="AS332" s="881" t="n"/>
      <c r="AT332" s="881" t="n"/>
      <c r="AU332" s="881" t="n"/>
      <c r="AV332" s="881" t="n"/>
      <c r="AW332" s="881" t="n"/>
      <c r="AX332" s="881" t="n"/>
      <c r="AY332" s="881" t="n"/>
      <c r="AZ332" s="881" t="n"/>
      <c r="BA332" s="881" t="n"/>
      <c r="BB332" s="881" t="n"/>
      <c r="BC332" s="881" t="n"/>
      <c r="BD332" s="881" t="n"/>
      <c r="BE332" s="881" t="n"/>
      <c r="BF332" s="881" t="n"/>
      <c r="BG332" s="881" t="n"/>
      <c r="BH332" s="881" t="n"/>
      <c r="BI332" s="881" t="n"/>
      <c r="BJ332" s="881" t="n"/>
      <c r="BK332" s="881" t="n"/>
      <c r="BL332" s="881" t="n"/>
      <c r="BM332" s="881" t="n"/>
      <c r="BN332" s="881" t="n"/>
      <c r="BO332" s="881" t="n"/>
      <c r="BP332" s="881" t="n"/>
      <c r="BQ332" s="881" t="n"/>
      <c r="BR332" s="881" t="n"/>
      <c r="BS332" s="881" t="n"/>
      <c r="BT332" s="881" t="n"/>
      <c r="BU332" s="881" t="n"/>
      <c r="BV332" s="881" t="n"/>
      <c r="BW332" s="881" t="n"/>
      <c r="BX332" s="881" t="n"/>
      <c r="BY332" s="881" t="n"/>
      <c r="BZ332" s="881" t="n"/>
      <c r="CA332" s="881" t="n"/>
      <c r="CB332" s="881" t="n"/>
      <c r="CC332" s="881" t="n"/>
      <c r="CD332" s="881" t="n"/>
      <c r="CE332" s="881" t="n"/>
      <c r="CF332" s="881" t="n"/>
      <c r="CG332" s="881" t="n"/>
      <c r="CH332" s="881" t="n"/>
      <c r="CI332" s="881" t="n"/>
      <c r="CJ332" s="881" t="n"/>
      <c r="CK332" s="881" t="n"/>
      <c r="CL332" s="881" t="n"/>
      <c r="CM332" s="881" t="n"/>
      <c r="CN332" s="881" t="n"/>
      <c r="CO332" s="881" t="n"/>
      <c r="CP332" s="881" t="n"/>
      <c r="CQ332" s="881" t="n"/>
      <c r="CR332" s="881" t="n"/>
      <c r="CS332" s="881" t="n"/>
      <c r="CT332" s="881" t="n"/>
      <c r="CU332" s="881" t="n"/>
      <c r="CV332" s="881" t="n"/>
      <c r="CW332" s="881" t="n"/>
      <c r="CX332" s="881" t="n"/>
      <c r="CY332" s="881" t="n"/>
      <c r="CZ332" s="881" t="n"/>
      <c r="DA332" s="881" t="n"/>
      <c r="DB332" s="881" t="n"/>
      <c r="DC332" s="881" t="n"/>
      <c r="DD332" s="881" t="n"/>
      <c r="DE332" s="881" t="n"/>
      <c r="DF332" s="881" t="n"/>
      <c r="DG332" s="881" t="n"/>
      <c r="DH332" s="881" t="n"/>
      <c r="DI332" s="881" t="n"/>
      <c r="DJ332" s="881" t="n"/>
      <c r="DK332" s="881" t="n"/>
      <c r="DL332" s="881" t="n"/>
      <c r="DM332" s="881" t="n"/>
      <c r="DN332" s="882" t="n"/>
    </row>
    <row r="333" ht="13.5" customHeight="1" s="820">
      <c r="A333" s="361" t="n">
        <v>442</v>
      </c>
      <c r="B333" s="332" t="inlineStr">
        <is>
          <t>442.＃3Ｂ半径 ＴＣＧa10mm L=</t>
        </is>
      </c>
      <c r="C333" s="639" t="n">
        <v>2</v>
      </c>
      <c r="D333" s="639" t="inlineStr">
        <is>
          <t>L</t>
        </is>
      </c>
      <c r="E333" s="639" t="inlineStr">
        <is>
          <t>半径</t>
        </is>
      </c>
      <c r="F333" s="878" t="n">
        <v>36.5</v>
      </c>
      <c r="G333" s="22" t="n">
        <v>1.3</v>
      </c>
      <c r="H333" s="411" t="n">
        <v>0.5</v>
      </c>
      <c r="I333" s="412" t="n">
        <v>-0.5</v>
      </c>
      <c r="J333" s="879" t="n">
        <v>35.2</v>
      </c>
      <c r="K333" s="320" t="n">
        <v>35.051</v>
      </c>
      <c r="L333" s="22">
        <f>IF(G333=0,"",IF(J$8=J$7,IF(F333&gt;0,IF(C333=1,G333-ROUND(J333-K333,2),G333-ROUND(K333-J333,2)),IF(C333=1,G333-ROUND(K333-J333,2),G333-ROUND(J333-K333,2))),IF(J$8&lt;&gt;J$7,IF(F333&gt;0,IF(C333=1,ROUND(K333-J333,2),ROUND(J333-K333,2)),IF(C333=1,ROUND(J333-K333,2),ROUND(K333-J333,2))))))</f>
        <v/>
      </c>
      <c r="M333" s="200">
        <f>IF(COUNTBLANK(F333)=1,"",IF(C333=0,ROUND(K333-J333,2),IF(C333=1,IF(F333&gt;0,ROUND(K333-J333,2),ROUND(J333-K333,2)),IF(C333=2,IF(F333&gt;0,ROUND(J333-K333,2),ROUND(K333-J333,2))))))</f>
        <v/>
      </c>
      <c r="N333" s="200" t="n">
        <v>0.16</v>
      </c>
      <c r="O333" s="235">
        <f>IF(AND(H333&gt;=M333,M333&gt;=I333),"OK","NG")</f>
        <v/>
      </c>
      <c r="P333" s="151" t="n"/>
      <c r="Q333" s="145" t="n">
        <v>442</v>
      </c>
      <c r="R333" s="880">
        <f>IF(C333=0,F333,IF(F333&gt;0,IF(C333=1,F333+G333,F333-G333),IF(C333=1,F333-G333,F333+G333)))</f>
        <v/>
      </c>
      <c r="S333" s="320" t="n">
        <v>35.051</v>
      </c>
      <c r="T333" s="320" t="n">
        <v>35.045</v>
      </c>
      <c r="U333" s="881" t="n"/>
      <c r="V333" s="881" t="n"/>
      <c r="W333" s="881" t="n"/>
      <c r="X333" s="881" t="n"/>
      <c r="Y333" s="881" t="n"/>
      <c r="Z333" s="881" t="n"/>
      <c r="AA333" s="881" t="n"/>
      <c r="AB333" s="881" t="n"/>
      <c r="AC333" s="881" t="n"/>
      <c r="AD333" s="881" t="n"/>
      <c r="AE333" s="881" t="n"/>
      <c r="AF333" s="881" t="n"/>
      <c r="AG333" s="881" t="n"/>
      <c r="AH333" s="881" t="n"/>
      <c r="AI333" s="881" t="n"/>
      <c r="AJ333" s="881" t="n"/>
      <c r="AK333" s="881" t="n"/>
      <c r="AL333" s="881" t="n"/>
      <c r="AM333" s="881" t="n"/>
      <c r="AN333" s="881" t="n"/>
      <c r="AO333" s="881" t="n"/>
      <c r="AP333" s="881" t="n"/>
      <c r="AQ333" s="881" t="n"/>
      <c r="AR333" s="881" t="n"/>
      <c r="AS333" s="881" t="n"/>
      <c r="AT333" s="881" t="n"/>
      <c r="AU333" s="881" t="n"/>
      <c r="AV333" s="881" t="n"/>
      <c r="AW333" s="881" t="n"/>
      <c r="AX333" s="881" t="n"/>
      <c r="AY333" s="881" t="n"/>
      <c r="AZ333" s="881" t="n"/>
      <c r="BA333" s="881" t="n"/>
      <c r="BB333" s="881" t="n"/>
      <c r="BC333" s="881" t="n"/>
      <c r="BD333" s="881" t="n"/>
      <c r="BE333" s="881" t="n"/>
      <c r="BF333" s="881" t="n"/>
      <c r="BG333" s="881" t="n"/>
      <c r="BH333" s="881" t="n"/>
      <c r="BI333" s="881" t="n"/>
      <c r="BJ333" s="881" t="n"/>
      <c r="BK333" s="881" t="n"/>
      <c r="BL333" s="881" t="n"/>
      <c r="BM333" s="881" t="n"/>
      <c r="BN333" s="881" t="n"/>
      <c r="BO333" s="881" t="n"/>
      <c r="BP333" s="881" t="n"/>
      <c r="BQ333" s="881" t="n"/>
      <c r="BR333" s="881" t="n"/>
      <c r="BS333" s="881" t="n"/>
      <c r="BT333" s="881" t="n"/>
      <c r="BU333" s="881" t="n"/>
      <c r="BV333" s="881" t="n"/>
      <c r="BW333" s="881" t="n"/>
      <c r="BX333" s="881" t="n"/>
      <c r="BY333" s="881" t="n"/>
      <c r="BZ333" s="881" t="n"/>
      <c r="CA333" s="881" t="n"/>
      <c r="CB333" s="881" t="n"/>
      <c r="CC333" s="881" t="n"/>
      <c r="CD333" s="881" t="n"/>
      <c r="CE333" s="881" t="n"/>
      <c r="CF333" s="881" t="n"/>
      <c r="CG333" s="881" t="n"/>
      <c r="CH333" s="881" t="n"/>
      <c r="CI333" s="881" t="n"/>
      <c r="CJ333" s="881" t="n"/>
      <c r="CK333" s="881" t="n"/>
      <c r="CL333" s="881" t="n"/>
      <c r="CM333" s="881" t="n"/>
      <c r="CN333" s="881" t="n"/>
      <c r="CO333" s="881" t="n"/>
      <c r="CP333" s="881" t="n"/>
      <c r="CQ333" s="881" t="n"/>
      <c r="CR333" s="881" t="n"/>
      <c r="CS333" s="881" t="n"/>
      <c r="CT333" s="881" t="n"/>
      <c r="CU333" s="881" t="n"/>
      <c r="CV333" s="881" t="n"/>
      <c r="CW333" s="881" t="n"/>
      <c r="CX333" s="881" t="n"/>
      <c r="CY333" s="881" t="n"/>
      <c r="CZ333" s="881" t="n"/>
      <c r="DA333" s="881" t="n"/>
      <c r="DB333" s="881" t="n"/>
      <c r="DC333" s="881" t="n"/>
      <c r="DD333" s="881" t="n"/>
      <c r="DE333" s="881" t="n"/>
      <c r="DF333" s="881" t="n"/>
      <c r="DG333" s="881" t="n"/>
      <c r="DH333" s="881" t="n"/>
      <c r="DI333" s="881" t="n"/>
      <c r="DJ333" s="881" t="n"/>
      <c r="DK333" s="881" t="n"/>
      <c r="DL333" s="881" t="n"/>
      <c r="DM333" s="881" t="n"/>
      <c r="DN333" s="882" t="n"/>
    </row>
    <row r="334" ht="13.5" customHeight="1" s="820">
      <c r="A334" s="361" t="n">
        <v>443</v>
      </c>
      <c r="B334" s="332" t="inlineStr">
        <is>
          <t>443.＃3Ｂ半径 ＴＣＧa50mm L=</t>
        </is>
      </c>
      <c r="C334" s="639" t="n">
        <v>2</v>
      </c>
      <c r="D334" s="639" t="inlineStr">
        <is>
          <t>L</t>
        </is>
      </c>
      <c r="E334" s="639" t="inlineStr">
        <is>
          <t>半径</t>
        </is>
      </c>
      <c r="F334" s="878" t="n">
        <v>36.5</v>
      </c>
      <c r="G334" s="22" t="n">
        <v>1.3</v>
      </c>
      <c r="H334" s="411" t="n">
        <v>0.5</v>
      </c>
      <c r="I334" s="412" t="n">
        <v>-0.5</v>
      </c>
      <c r="J334" s="879" t="n">
        <v>35.2</v>
      </c>
      <c r="K334" s="320" t="n">
        <v>35.026</v>
      </c>
      <c r="L334" s="22">
        <f>IF(G334=0,"",IF(J$8=J$7,IF(F334&gt;0,IF(C334=1,G334-ROUND(J334-K334,2),G334-ROUND(K334-J334,2)),IF(C334=1,G334-ROUND(K334-J334,2),G334-ROUND(J334-K334,2))),IF(J$8&lt;&gt;J$7,IF(F334&gt;0,IF(C334=1,ROUND(K334-J334,2),ROUND(J334-K334,2)),IF(C334=1,ROUND(J334-K334,2),ROUND(K334-J334,2))))))</f>
        <v/>
      </c>
      <c r="M334" s="200">
        <f>IF(COUNTBLANK(F334)=1,"",IF(C334=0,ROUND(K334-J334,2),IF(C334=1,IF(F334&gt;0,ROUND(K334-J334,2),ROUND(J334-K334,2)),IF(C334=2,IF(F334&gt;0,ROUND(J334-K334,2),ROUND(K334-J334,2))))))</f>
        <v/>
      </c>
      <c r="N334" s="200" t="n">
        <v>0.19</v>
      </c>
      <c r="O334" s="235">
        <f>IF(AND(H334&gt;=M334,M334&gt;=I334),"OK","NG")</f>
        <v/>
      </c>
      <c r="P334" s="151" t="n"/>
      <c r="Q334" s="145" t="n">
        <v>443</v>
      </c>
      <c r="R334" s="880">
        <f>IF(C334=0,F334,IF(F334&gt;0,IF(C334=1,F334+G334,F334-G334),IF(C334=1,F334-G334,F334+G334)))</f>
        <v/>
      </c>
      <c r="S334" s="320" t="n">
        <v>35.026</v>
      </c>
      <c r="T334" s="320" t="n">
        <v>35.008</v>
      </c>
      <c r="U334" s="881" t="n"/>
      <c r="V334" s="881" t="n"/>
      <c r="W334" s="881" t="n"/>
      <c r="X334" s="881" t="n"/>
      <c r="Y334" s="881" t="n"/>
      <c r="Z334" s="881" t="n"/>
      <c r="AA334" s="881" t="n"/>
      <c r="AB334" s="881" t="n"/>
      <c r="AC334" s="881" t="n"/>
      <c r="AD334" s="881" t="n"/>
      <c r="AE334" s="881" t="n"/>
      <c r="AF334" s="881" t="n"/>
      <c r="AG334" s="881" t="n"/>
      <c r="AH334" s="881" t="n"/>
      <c r="AI334" s="881" t="n"/>
      <c r="AJ334" s="881" t="n"/>
      <c r="AK334" s="881" t="n"/>
      <c r="AL334" s="881" t="n"/>
      <c r="AM334" s="881" t="n"/>
      <c r="AN334" s="881" t="n"/>
      <c r="AO334" s="881" t="n"/>
      <c r="AP334" s="881" t="n"/>
      <c r="AQ334" s="881" t="n"/>
      <c r="AR334" s="881" t="n"/>
      <c r="AS334" s="881" t="n"/>
      <c r="AT334" s="881" t="n"/>
      <c r="AU334" s="881" t="n"/>
      <c r="AV334" s="881" t="n"/>
      <c r="AW334" s="881" t="n"/>
      <c r="AX334" s="881" t="n"/>
      <c r="AY334" s="881" t="n"/>
      <c r="AZ334" s="881" t="n"/>
      <c r="BA334" s="881" t="n"/>
      <c r="BB334" s="881" t="n"/>
      <c r="BC334" s="881" t="n"/>
      <c r="BD334" s="881" t="n"/>
      <c r="BE334" s="881" t="n"/>
      <c r="BF334" s="881" t="n"/>
      <c r="BG334" s="881" t="n"/>
      <c r="BH334" s="881" t="n"/>
      <c r="BI334" s="881" t="n"/>
      <c r="BJ334" s="881" t="n"/>
      <c r="BK334" s="881" t="n"/>
      <c r="BL334" s="881" t="n"/>
      <c r="BM334" s="881" t="n"/>
      <c r="BN334" s="881" t="n"/>
      <c r="BO334" s="881" t="n"/>
      <c r="BP334" s="881" t="n"/>
      <c r="BQ334" s="881" t="n"/>
      <c r="BR334" s="881" t="n"/>
      <c r="BS334" s="881" t="n"/>
      <c r="BT334" s="881" t="n"/>
      <c r="BU334" s="881" t="n"/>
      <c r="BV334" s="881" t="n"/>
      <c r="BW334" s="881" t="n"/>
      <c r="BX334" s="881" t="n"/>
      <c r="BY334" s="881" t="n"/>
      <c r="BZ334" s="881" t="n"/>
      <c r="CA334" s="881" t="n"/>
      <c r="CB334" s="881" t="n"/>
      <c r="CC334" s="881" t="n"/>
      <c r="CD334" s="881" t="n"/>
      <c r="CE334" s="881" t="n"/>
      <c r="CF334" s="881" t="n"/>
      <c r="CG334" s="881" t="n"/>
      <c r="CH334" s="881" t="n"/>
      <c r="CI334" s="881" t="n"/>
      <c r="CJ334" s="881" t="n"/>
      <c r="CK334" s="881" t="n"/>
      <c r="CL334" s="881" t="n"/>
      <c r="CM334" s="881" t="n"/>
      <c r="CN334" s="881" t="n"/>
      <c r="CO334" s="881" t="n"/>
      <c r="CP334" s="881" t="n"/>
      <c r="CQ334" s="881" t="n"/>
      <c r="CR334" s="881" t="n"/>
      <c r="CS334" s="881" t="n"/>
      <c r="CT334" s="881" t="n"/>
      <c r="CU334" s="881" t="n"/>
      <c r="CV334" s="881" t="n"/>
      <c r="CW334" s="881" t="n"/>
      <c r="CX334" s="881" t="n"/>
      <c r="CY334" s="881" t="n"/>
      <c r="CZ334" s="881" t="n"/>
      <c r="DA334" s="881" t="n"/>
      <c r="DB334" s="881" t="n"/>
      <c r="DC334" s="881" t="n"/>
      <c r="DD334" s="881" t="n"/>
      <c r="DE334" s="881" t="n"/>
      <c r="DF334" s="881" t="n"/>
      <c r="DG334" s="881" t="n"/>
      <c r="DH334" s="881" t="n"/>
      <c r="DI334" s="881" t="n"/>
      <c r="DJ334" s="881" t="n"/>
      <c r="DK334" s="881" t="n"/>
      <c r="DL334" s="881" t="n"/>
      <c r="DM334" s="881" t="n"/>
      <c r="DN334" s="882" t="n"/>
    </row>
    <row r="335" ht="13.5" customHeight="1" s="820">
      <c r="A335" s="361" t="n">
        <v>444</v>
      </c>
      <c r="B335" s="332" t="inlineStr">
        <is>
          <t>444.＃3Ｂ半径 ＴＣＧa80mm L=</t>
        </is>
      </c>
      <c r="C335" s="639" t="n">
        <v>2</v>
      </c>
      <c r="D335" s="639" t="inlineStr">
        <is>
          <t>L</t>
        </is>
      </c>
      <c r="E335" s="639" t="inlineStr">
        <is>
          <t>半径</t>
        </is>
      </c>
      <c r="F335" s="878" t="n">
        <v>36.5</v>
      </c>
      <c r="G335" s="22" t="n">
        <v>1.3</v>
      </c>
      <c r="H335" s="411" t="n">
        <v>0.5</v>
      </c>
      <c r="I335" s="412" t="n">
        <v>-0.5</v>
      </c>
      <c r="J335" s="879" t="n">
        <v>35.2</v>
      </c>
      <c r="K335" s="320" t="n">
        <v>34.989</v>
      </c>
      <c r="L335" s="22">
        <f>IF(G335=0,"",IF(J$8=J$7,IF(F335&gt;0,IF(C335=1,G335-ROUND(J335-K335,2),G335-ROUND(K335-J335,2)),IF(C335=1,G335-ROUND(K335-J335,2),G335-ROUND(J335-K335,2))),IF(J$8&lt;&gt;J$7,IF(F335&gt;0,IF(C335=1,ROUND(K335-J335,2),ROUND(J335-K335,2)),IF(C335=1,ROUND(J335-K335,2),ROUND(K335-J335,2))))))</f>
        <v/>
      </c>
      <c r="M335" s="200">
        <f>IF(COUNTBLANK(F335)=1,"",IF(C335=0,ROUND(K335-J335,2),IF(C335=1,IF(F335&gt;0,ROUND(K335-J335,2),ROUND(J335-K335,2)),IF(C335=2,IF(F335&gt;0,ROUND(J335-K335,2),ROUND(K335-J335,2))))))</f>
        <v/>
      </c>
      <c r="N335" s="200" t="n">
        <v>0.23</v>
      </c>
      <c r="O335" s="235">
        <f>IF(AND(H335&gt;=M335,M335&gt;=I335),"OK","NG")</f>
        <v/>
      </c>
      <c r="P335" s="151" t="n"/>
      <c r="Q335" s="145" t="n">
        <v>444</v>
      </c>
      <c r="R335" s="880">
        <f>IF(C335=0,F335,IF(F335&gt;0,IF(C335=1,F335+G335,F335-G335),IF(C335=1,F335-G335,F335+G335)))</f>
        <v/>
      </c>
      <c r="S335" s="320" t="n">
        <v>34.989</v>
      </c>
      <c r="T335" s="320" t="n">
        <v>34.975</v>
      </c>
      <c r="U335" s="881" t="n"/>
      <c r="V335" s="881" t="n"/>
      <c r="W335" s="881" t="n"/>
      <c r="X335" s="881" t="n"/>
      <c r="Y335" s="881" t="n"/>
      <c r="Z335" s="881" t="n"/>
      <c r="AA335" s="881" t="n"/>
      <c r="AB335" s="881" t="n"/>
      <c r="AC335" s="881" t="n"/>
      <c r="AD335" s="881" t="n"/>
      <c r="AE335" s="881" t="n"/>
      <c r="AF335" s="881" t="n"/>
      <c r="AG335" s="881" t="n"/>
      <c r="AH335" s="881" t="n"/>
      <c r="AI335" s="881" t="n"/>
      <c r="AJ335" s="881" t="n"/>
      <c r="AK335" s="881" t="n"/>
      <c r="AL335" s="881" t="n"/>
      <c r="AM335" s="881" t="n"/>
      <c r="AN335" s="881" t="n"/>
      <c r="AO335" s="881" t="n"/>
      <c r="AP335" s="881" t="n"/>
      <c r="AQ335" s="881" t="n"/>
      <c r="AR335" s="881" t="n"/>
      <c r="AS335" s="881" t="n"/>
      <c r="AT335" s="881" t="n"/>
      <c r="AU335" s="881" t="n"/>
      <c r="AV335" s="881" t="n"/>
      <c r="AW335" s="881" t="n"/>
      <c r="AX335" s="881" t="n"/>
      <c r="AY335" s="881" t="n"/>
      <c r="AZ335" s="881" t="n"/>
      <c r="BA335" s="881" t="n"/>
      <c r="BB335" s="881" t="n"/>
      <c r="BC335" s="881" t="n"/>
      <c r="BD335" s="881" t="n"/>
      <c r="BE335" s="881" t="n"/>
      <c r="BF335" s="881" t="n"/>
      <c r="BG335" s="881" t="n"/>
      <c r="BH335" s="881" t="n"/>
      <c r="BI335" s="881" t="n"/>
      <c r="BJ335" s="881" t="n"/>
      <c r="BK335" s="881" t="n"/>
      <c r="BL335" s="881" t="n"/>
      <c r="BM335" s="881" t="n"/>
      <c r="BN335" s="881" t="n"/>
      <c r="BO335" s="881" t="n"/>
      <c r="BP335" s="881" t="n"/>
      <c r="BQ335" s="881" t="n"/>
      <c r="BR335" s="881" t="n"/>
      <c r="BS335" s="881" t="n"/>
      <c r="BT335" s="881" t="n"/>
      <c r="BU335" s="881" t="n"/>
      <c r="BV335" s="881" t="n"/>
      <c r="BW335" s="881" t="n"/>
      <c r="BX335" s="881" t="n"/>
      <c r="BY335" s="881" t="n"/>
      <c r="BZ335" s="881" t="n"/>
      <c r="CA335" s="881" t="n"/>
      <c r="CB335" s="881" t="n"/>
      <c r="CC335" s="881" t="n"/>
      <c r="CD335" s="881" t="n"/>
      <c r="CE335" s="881" t="n"/>
      <c r="CF335" s="881" t="n"/>
      <c r="CG335" s="881" t="n"/>
      <c r="CH335" s="881" t="n"/>
      <c r="CI335" s="881" t="n"/>
      <c r="CJ335" s="881" t="n"/>
      <c r="CK335" s="881" t="n"/>
      <c r="CL335" s="881" t="n"/>
      <c r="CM335" s="881" t="n"/>
      <c r="CN335" s="881" t="n"/>
      <c r="CO335" s="881" t="n"/>
      <c r="CP335" s="881" t="n"/>
      <c r="CQ335" s="881" t="n"/>
      <c r="CR335" s="881" t="n"/>
      <c r="CS335" s="881" t="n"/>
      <c r="CT335" s="881" t="n"/>
      <c r="CU335" s="881" t="n"/>
      <c r="CV335" s="881" t="n"/>
      <c r="CW335" s="881" t="n"/>
      <c r="CX335" s="881" t="n"/>
      <c r="CY335" s="881" t="n"/>
      <c r="CZ335" s="881" t="n"/>
      <c r="DA335" s="881" t="n"/>
      <c r="DB335" s="881" t="n"/>
      <c r="DC335" s="881" t="n"/>
      <c r="DD335" s="881" t="n"/>
      <c r="DE335" s="881" t="n"/>
      <c r="DF335" s="881" t="n"/>
      <c r="DG335" s="881" t="n"/>
      <c r="DH335" s="881" t="n"/>
      <c r="DI335" s="881" t="n"/>
      <c r="DJ335" s="881" t="n"/>
      <c r="DK335" s="881" t="n"/>
      <c r="DL335" s="881" t="n"/>
      <c r="DM335" s="881" t="n"/>
      <c r="DN335" s="882" t="n"/>
    </row>
    <row r="336" ht="13.5" customHeight="1" s="820">
      <c r="A336" s="361" t="n">
        <v>445</v>
      </c>
      <c r="B336" s="332" t="inlineStr">
        <is>
          <t>445.＃3Ｂ半径 ＣＧa1mm L=</t>
        </is>
      </c>
      <c r="C336" s="639" t="n">
        <v>2</v>
      </c>
      <c r="D336" s="639" t="inlineStr">
        <is>
          <t>L</t>
        </is>
      </c>
      <c r="E336" s="639" t="inlineStr">
        <is>
          <t>半径</t>
        </is>
      </c>
      <c r="F336" s="878" t="n">
        <v>36.5</v>
      </c>
      <c r="G336" s="22" t="n">
        <v>0.68</v>
      </c>
      <c r="H336" s="411" t="n">
        <v>0.2</v>
      </c>
      <c r="I336" s="426" t="n">
        <v>-0.5</v>
      </c>
      <c r="J336" s="879" t="n">
        <v>35.82</v>
      </c>
      <c r="K336" s="320" t="n">
        <v>35.782</v>
      </c>
      <c r="L336" s="22">
        <f>IF(G336=0,"",IF(J$8=J$7,IF(F336&gt;0,IF(C336=1,G336-ROUND(J336-K336,2),G336-ROUND(K336-J336,2)),IF(C336=1,G336-ROUND(K336-J336,2),G336-ROUND(J336-K336,2))),IF(J$8&lt;&gt;J$7,IF(F336&gt;0,IF(C336=1,ROUND(K336-J336,2),ROUND(J336-K336,2)),IF(C336=1,ROUND(J336-K336,2),ROUND(K336-J336,2))))))</f>
        <v/>
      </c>
      <c r="M336" s="200">
        <f>IF(COUNTBLANK(F336)=1,"",IF(C336=0,ROUND(K336-J336,2),IF(C336=1,IF(F336&gt;0,ROUND(K336-J336,2),ROUND(J336-K336,2)),IF(C336=2,IF(F336&gt;0,ROUND(J336-K336,2),ROUND(K336-J336,2))))))</f>
        <v/>
      </c>
      <c r="N336" s="200" t="n">
        <v>0.02</v>
      </c>
      <c r="O336" s="235">
        <f>IF(AND(H336&gt;=M336,M336&gt;=I336),"OK","NG")</f>
        <v/>
      </c>
      <c r="P336" s="151" t="n"/>
      <c r="Q336" s="145" t="n">
        <v>445</v>
      </c>
      <c r="R336" s="880">
        <f>IF(C336=0,F336,IF(F336&gt;0,IF(C336=1,F336+G336,F336-G336),IF(C336=1,F336-G336,F336+G336)))</f>
        <v/>
      </c>
      <c r="S336" s="320" t="n">
        <v>35.782</v>
      </c>
      <c r="T336" s="320" t="n">
        <v>35.798</v>
      </c>
      <c r="U336" s="881" t="n"/>
      <c r="V336" s="881" t="n"/>
      <c r="W336" s="881" t="n"/>
      <c r="X336" s="881" t="n"/>
      <c r="Y336" s="881" t="n"/>
      <c r="Z336" s="881" t="n"/>
      <c r="AA336" s="881" t="n"/>
      <c r="AB336" s="881" t="n"/>
      <c r="AC336" s="881" t="n"/>
      <c r="AD336" s="881" t="n"/>
      <c r="AE336" s="881" t="n"/>
      <c r="AF336" s="881" t="n"/>
      <c r="AG336" s="881" t="n"/>
      <c r="AH336" s="881" t="n"/>
      <c r="AI336" s="881" t="n"/>
      <c r="AJ336" s="881" t="n"/>
      <c r="AK336" s="881" t="n"/>
      <c r="AL336" s="881" t="n"/>
      <c r="AM336" s="881" t="n"/>
      <c r="AN336" s="881" t="n"/>
      <c r="AO336" s="881" t="n"/>
      <c r="AP336" s="881" t="n"/>
      <c r="AQ336" s="881" t="n"/>
      <c r="AR336" s="881" t="n"/>
      <c r="AS336" s="881" t="n"/>
      <c r="AT336" s="881" t="n"/>
      <c r="AU336" s="881" t="n"/>
      <c r="AV336" s="881" t="n"/>
      <c r="AW336" s="881" t="n"/>
      <c r="AX336" s="881" t="n"/>
      <c r="AY336" s="881" t="n"/>
      <c r="AZ336" s="881" t="n"/>
      <c r="BA336" s="881" t="n"/>
      <c r="BB336" s="881" t="n"/>
      <c r="BC336" s="881" t="n"/>
      <c r="BD336" s="881" t="n"/>
      <c r="BE336" s="881" t="n"/>
      <c r="BF336" s="881" t="n"/>
      <c r="BG336" s="881" t="n"/>
      <c r="BH336" s="881" t="n"/>
      <c r="BI336" s="881" t="n"/>
      <c r="BJ336" s="881" t="n"/>
      <c r="BK336" s="881" t="n"/>
      <c r="BL336" s="881" t="n"/>
      <c r="BM336" s="881" t="n"/>
      <c r="BN336" s="881" t="n"/>
      <c r="BO336" s="881" t="n"/>
      <c r="BP336" s="881" t="n"/>
      <c r="BQ336" s="881" t="n"/>
      <c r="BR336" s="881" t="n"/>
      <c r="BS336" s="881" t="n"/>
      <c r="BT336" s="881" t="n"/>
      <c r="BU336" s="881" t="n"/>
      <c r="BV336" s="881" t="n"/>
      <c r="BW336" s="881" t="n"/>
      <c r="BX336" s="881" t="n"/>
      <c r="BY336" s="881" t="n"/>
      <c r="BZ336" s="881" t="n"/>
      <c r="CA336" s="881" t="n"/>
      <c r="CB336" s="881" t="n"/>
      <c r="CC336" s="881" t="n"/>
      <c r="CD336" s="881" t="n"/>
      <c r="CE336" s="881" t="n"/>
      <c r="CF336" s="881" t="n"/>
      <c r="CG336" s="881" t="n"/>
      <c r="CH336" s="881" t="n"/>
      <c r="CI336" s="881" t="n"/>
      <c r="CJ336" s="881" t="n"/>
      <c r="CK336" s="881" t="n"/>
      <c r="CL336" s="881" t="n"/>
      <c r="CM336" s="881" t="n"/>
      <c r="CN336" s="881" t="n"/>
      <c r="CO336" s="881" t="n"/>
      <c r="CP336" s="881" t="n"/>
      <c r="CQ336" s="881" t="n"/>
      <c r="CR336" s="881" t="n"/>
      <c r="CS336" s="881" t="n"/>
      <c r="CT336" s="881" t="n"/>
      <c r="CU336" s="881" t="n"/>
      <c r="CV336" s="881" t="n"/>
      <c r="CW336" s="881" t="n"/>
      <c r="CX336" s="881" t="n"/>
      <c r="CY336" s="881" t="n"/>
      <c r="CZ336" s="881" t="n"/>
      <c r="DA336" s="881" t="n"/>
      <c r="DB336" s="881" t="n"/>
      <c r="DC336" s="881" t="n"/>
      <c r="DD336" s="881" t="n"/>
      <c r="DE336" s="881" t="n"/>
      <c r="DF336" s="881" t="n"/>
      <c r="DG336" s="881" t="n"/>
      <c r="DH336" s="881" t="n"/>
      <c r="DI336" s="881" t="n"/>
      <c r="DJ336" s="881" t="n"/>
      <c r="DK336" s="881" t="n"/>
      <c r="DL336" s="881" t="n"/>
      <c r="DM336" s="881" t="n"/>
      <c r="DN336" s="882" t="n"/>
    </row>
    <row r="337" ht="13.5" customHeight="1" s="820">
      <c r="A337" s="361" t="n">
        <v>446</v>
      </c>
      <c r="B337" s="332" t="inlineStr">
        <is>
          <t>446.＃3Ｂ半径 ＣＧa10mm L=</t>
        </is>
      </c>
      <c r="C337" s="639" t="n">
        <v>2</v>
      </c>
      <c r="D337" s="639" t="inlineStr">
        <is>
          <t>L</t>
        </is>
      </c>
      <c r="E337" s="639" t="inlineStr">
        <is>
          <t>半径</t>
        </is>
      </c>
      <c r="F337" s="878" t="n">
        <v>36.5</v>
      </c>
      <c r="G337" s="22" t="n">
        <v>1.3</v>
      </c>
      <c r="H337" s="411" t="n">
        <v>0.5</v>
      </c>
      <c r="I337" s="412" t="n">
        <v>-0.5</v>
      </c>
      <c r="J337" s="879" t="n">
        <v>35.2</v>
      </c>
      <c r="K337" s="320" t="n">
        <v>34.944</v>
      </c>
      <c r="L337" s="22">
        <f>IF(G337=0,"",IF(J$8=J$7,IF(F337&gt;0,IF(C337=1,G337-ROUND(J337-K337,2),G337-ROUND(K337-J337,2)),IF(C337=1,G337-ROUND(K337-J337,2),G337-ROUND(J337-K337,2))),IF(J$8&lt;&gt;J$7,IF(F337&gt;0,IF(C337=1,ROUND(K337-J337,2),ROUND(J337-K337,2)),IF(C337=1,ROUND(J337-K337,2),ROUND(K337-J337,2))))))</f>
        <v/>
      </c>
      <c r="M337" s="200">
        <f>IF(COUNTBLANK(F337)=1,"",IF(C337=0,ROUND(K337-J337,2),IF(C337=1,IF(F337&gt;0,ROUND(K337-J337,2),ROUND(J337-K337,2)),IF(C337=2,IF(F337&gt;0,ROUND(J337-K337,2),ROUND(K337-J337,2))))))</f>
        <v/>
      </c>
      <c r="N337" s="200" t="n">
        <v>0.27</v>
      </c>
      <c r="O337" s="235">
        <f>IF(AND(H337&gt;=M337,M337&gt;=I337),"OK","NG")</f>
        <v/>
      </c>
      <c r="P337" s="151" t="n"/>
      <c r="Q337" s="145" t="n">
        <v>446</v>
      </c>
      <c r="R337" s="880">
        <f>IF(C337=0,F337,IF(F337&gt;0,IF(C337=1,F337+G337,F337-G337),IF(C337=1,F337-G337,F337+G337)))</f>
        <v/>
      </c>
      <c r="S337" s="320" t="n">
        <v>34.944</v>
      </c>
      <c r="T337" s="320" t="n">
        <v>34.935</v>
      </c>
      <c r="U337" s="881" t="n"/>
      <c r="V337" s="881" t="n"/>
      <c r="W337" s="881" t="n"/>
      <c r="X337" s="881" t="n"/>
      <c r="Y337" s="881" t="n"/>
      <c r="Z337" s="881" t="n"/>
      <c r="AA337" s="881" t="n"/>
      <c r="AB337" s="881" t="n"/>
      <c r="AC337" s="881" t="n"/>
      <c r="AD337" s="881" t="n"/>
      <c r="AE337" s="881" t="n"/>
      <c r="AF337" s="881" t="n"/>
      <c r="AG337" s="881" t="n"/>
      <c r="AH337" s="881" t="n"/>
      <c r="AI337" s="881" t="n"/>
      <c r="AJ337" s="881" t="n"/>
      <c r="AK337" s="881" t="n"/>
      <c r="AL337" s="881" t="n"/>
      <c r="AM337" s="881" t="n"/>
      <c r="AN337" s="881" t="n"/>
      <c r="AO337" s="881" t="n"/>
      <c r="AP337" s="881" t="n"/>
      <c r="AQ337" s="881" t="n"/>
      <c r="AR337" s="881" t="n"/>
      <c r="AS337" s="881" t="n"/>
      <c r="AT337" s="881" t="n"/>
      <c r="AU337" s="881" t="n"/>
      <c r="AV337" s="881" t="n"/>
      <c r="AW337" s="881" t="n"/>
      <c r="AX337" s="881" t="n"/>
      <c r="AY337" s="881" t="n"/>
      <c r="AZ337" s="881" t="n"/>
      <c r="BA337" s="881" t="n"/>
      <c r="BB337" s="881" t="n"/>
      <c r="BC337" s="881" t="n"/>
      <c r="BD337" s="881" t="n"/>
      <c r="BE337" s="881" t="n"/>
      <c r="BF337" s="881" t="n"/>
      <c r="BG337" s="881" t="n"/>
      <c r="BH337" s="881" t="n"/>
      <c r="BI337" s="881" t="n"/>
      <c r="BJ337" s="881" t="n"/>
      <c r="BK337" s="881" t="n"/>
      <c r="BL337" s="881" t="n"/>
      <c r="BM337" s="881" t="n"/>
      <c r="BN337" s="881" t="n"/>
      <c r="BO337" s="881" t="n"/>
      <c r="BP337" s="881" t="n"/>
      <c r="BQ337" s="881" t="n"/>
      <c r="BR337" s="881" t="n"/>
      <c r="BS337" s="881" t="n"/>
      <c r="BT337" s="881" t="n"/>
      <c r="BU337" s="881" t="n"/>
      <c r="BV337" s="881" t="n"/>
      <c r="BW337" s="881" t="n"/>
      <c r="BX337" s="881" t="n"/>
      <c r="BY337" s="881" t="n"/>
      <c r="BZ337" s="881" t="n"/>
      <c r="CA337" s="881" t="n"/>
      <c r="CB337" s="881" t="n"/>
      <c r="CC337" s="881" t="n"/>
      <c r="CD337" s="881" t="n"/>
      <c r="CE337" s="881" t="n"/>
      <c r="CF337" s="881" t="n"/>
      <c r="CG337" s="881" t="n"/>
      <c r="CH337" s="881" t="n"/>
      <c r="CI337" s="881" t="n"/>
      <c r="CJ337" s="881" t="n"/>
      <c r="CK337" s="881" t="n"/>
      <c r="CL337" s="881" t="n"/>
      <c r="CM337" s="881" t="n"/>
      <c r="CN337" s="881" t="n"/>
      <c r="CO337" s="881" t="n"/>
      <c r="CP337" s="881" t="n"/>
      <c r="CQ337" s="881" t="n"/>
      <c r="CR337" s="881" t="n"/>
      <c r="CS337" s="881" t="n"/>
      <c r="CT337" s="881" t="n"/>
      <c r="CU337" s="881" t="n"/>
      <c r="CV337" s="881" t="n"/>
      <c r="CW337" s="881" t="n"/>
      <c r="CX337" s="881" t="n"/>
      <c r="CY337" s="881" t="n"/>
      <c r="CZ337" s="881" t="n"/>
      <c r="DA337" s="881" t="n"/>
      <c r="DB337" s="881" t="n"/>
      <c r="DC337" s="881" t="n"/>
      <c r="DD337" s="881" t="n"/>
      <c r="DE337" s="881" t="n"/>
      <c r="DF337" s="881" t="n"/>
      <c r="DG337" s="881" t="n"/>
      <c r="DH337" s="881" t="n"/>
      <c r="DI337" s="881" t="n"/>
      <c r="DJ337" s="881" t="n"/>
      <c r="DK337" s="881" t="n"/>
      <c r="DL337" s="881" t="n"/>
      <c r="DM337" s="881" t="n"/>
      <c r="DN337" s="882" t="n"/>
    </row>
    <row r="338" ht="13.5" customHeight="1" s="820">
      <c r="A338" s="361" t="n">
        <v>447</v>
      </c>
      <c r="B338" s="332" t="inlineStr">
        <is>
          <t>447.＃3Ｂ半径 ＣＧa50mm L=</t>
        </is>
      </c>
      <c r="C338" s="639" t="n">
        <v>2</v>
      </c>
      <c r="D338" s="639" t="inlineStr">
        <is>
          <t>L</t>
        </is>
      </c>
      <c r="E338" s="639" t="inlineStr">
        <is>
          <t>半径</t>
        </is>
      </c>
      <c r="F338" s="878" t="n">
        <v>36.5</v>
      </c>
      <c r="G338" s="22" t="n">
        <v>1.3</v>
      </c>
      <c r="H338" s="411" t="n">
        <v>0.5</v>
      </c>
      <c r="I338" s="412" t="n">
        <v>-0.5</v>
      </c>
      <c r="J338" s="879" t="n">
        <v>35.2</v>
      </c>
      <c r="K338" s="320" t="n">
        <v>34.909</v>
      </c>
      <c r="L338" s="22">
        <f>IF(G338=0,"",IF(J$8=J$7,IF(F338&gt;0,IF(C338=1,G338-ROUND(J338-K338,2),G338-ROUND(K338-J338,2)),IF(C338=1,G338-ROUND(K338-J338,2),G338-ROUND(J338-K338,2))),IF(J$8&lt;&gt;J$7,IF(F338&gt;0,IF(C338=1,ROUND(K338-J338,2),ROUND(J338-K338,2)),IF(C338=1,ROUND(J338-K338,2),ROUND(K338-J338,2))))))</f>
        <v/>
      </c>
      <c r="M338" s="200">
        <f>IF(COUNTBLANK(F338)=1,"",IF(C338=0,ROUND(K338-J338,2),IF(C338=1,IF(F338&gt;0,ROUND(K338-J338,2),ROUND(J338-K338,2)),IF(C338=2,IF(F338&gt;0,ROUND(J338-K338,2),ROUND(K338-J338,2))))))</f>
        <v/>
      </c>
      <c r="N338" s="200" t="n">
        <v>0.28</v>
      </c>
      <c r="O338" s="235">
        <f>IF(AND(H338&gt;=M338,M338&gt;=I338),"OK","NG")</f>
        <v/>
      </c>
      <c r="P338" s="151" t="n"/>
      <c r="Q338" s="145" t="n">
        <v>447</v>
      </c>
      <c r="R338" s="880">
        <f>IF(C338=0,F338,IF(F338&gt;0,IF(C338=1,F338+G338,F338-G338),IF(C338=1,F338-G338,F338+G338)))</f>
        <v/>
      </c>
      <c r="S338" s="320" t="n">
        <v>34.909</v>
      </c>
      <c r="T338" s="320" t="n">
        <v>34.916</v>
      </c>
      <c r="U338" s="881" t="n"/>
      <c r="V338" s="881" t="n"/>
      <c r="W338" s="881" t="n"/>
      <c r="X338" s="881" t="n"/>
      <c r="Y338" s="881" t="n"/>
      <c r="Z338" s="881" t="n"/>
      <c r="AA338" s="881" t="n"/>
      <c r="AB338" s="881" t="n"/>
      <c r="AC338" s="881" t="n"/>
      <c r="AD338" s="881" t="n"/>
      <c r="AE338" s="881" t="n"/>
      <c r="AF338" s="881" t="n"/>
      <c r="AG338" s="881" t="n"/>
      <c r="AH338" s="881" t="n"/>
      <c r="AI338" s="881" t="n"/>
      <c r="AJ338" s="881" t="n"/>
      <c r="AK338" s="881" t="n"/>
      <c r="AL338" s="881" t="n"/>
      <c r="AM338" s="881" t="n"/>
      <c r="AN338" s="881" t="n"/>
      <c r="AO338" s="881" t="n"/>
      <c r="AP338" s="881" t="n"/>
      <c r="AQ338" s="881" t="n"/>
      <c r="AR338" s="881" t="n"/>
      <c r="AS338" s="881" t="n"/>
      <c r="AT338" s="881" t="n"/>
      <c r="AU338" s="881" t="n"/>
      <c r="AV338" s="881" t="n"/>
      <c r="AW338" s="881" t="n"/>
      <c r="AX338" s="881" t="n"/>
      <c r="AY338" s="881" t="n"/>
      <c r="AZ338" s="881" t="n"/>
      <c r="BA338" s="881" t="n"/>
      <c r="BB338" s="881" t="n"/>
      <c r="BC338" s="881" t="n"/>
      <c r="BD338" s="881" t="n"/>
      <c r="BE338" s="881" t="n"/>
      <c r="BF338" s="881" t="n"/>
      <c r="BG338" s="881" t="n"/>
      <c r="BH338" s="881" t="n"/>
      <c r="BI338" s="881" t="n"/>
      <c r="BJ338" s="881" t="n"/>
      <c r="BK338" s="881" t="n"/>
      <c r="BL338" s="881" t="n"/>
      <c r="BM338" s="881" t="n"/>
      <c r="BN338" s="881" t="n"/>
      <c r="BO338" s="881" t="n"/>
      <c r="BP338" s="881" t="n"/>
      <c r="BQ338" s="881" t="n"/>
      <c r="BR338" s="881" t="n"/>
      <c r="BS338" s="881" t="n"/>
      <c r="BT338" s="881" t="n"/>
      <c r="BU338" s="881" t="n"/>
      <c r="BV338" s="881" t="n"/>
      <c r="BW338" s="881" t="n"/>
      <c r="BX338" s="881" t="n"/>
      <c r="BY338" s="881" t="n"/>
      <c r="BZ338" s="881" t="n"/>
      <c r="CA338" s="881" t="n"/>
      <c r="CB338" s="881" t="n"/>
      <c r="CC338" s="881" t="n"/>
      <c r="CD338" s="881" t="n"/>
      <c r="CE338" s="881" t="n"/>
      <c r="CF338" s="881" t="n"/>
      <c r="CG338" s="881" t="n"/>
      <c r="CH338" s="881" t="n"/>
      <c r="CI338" s="881" t="n"/>
      <c r="CJ338" s="881" t="n"/>
      <c r="CK338" s="881" t="n"/>
      <c r="CL338" s="881" t="n"/>
      <c r="CM338" s="881" t="n"/>
      <c r="CN338" s="881" t="n"/>
      <c r="CO338" s="881" t="n"/>
      <c r="CP338" s="881" t="n"/>
      <c r="CQ338" s="881" t="n"/>
      <c r="CR338" s="881" t="n"/>
      <c r="CS338" s="881" t="n"/>
      <c r="CT338" s="881" t="n"/>
      <c r="CU338" s="881" t="n"/>
      <c r="CV338" s="881" t="n"/>
      <c r="CW338" s="881" t="n"/>
      <c r="CX338" s="881" t="n"/>
      <c r="CY338" s="881" t="n"/>
      <c r="CZ338" s="881" t="n"/>
      <c r="DA338" s="881" t="n"/>
      <c r="DB338" s="881" t="n"/>
      <c r="DC338" s="881" t="n"/>
      <c r="DD338" s="881" t="n"/>
      <c r="DE338" s="881" t="n"/>
      <c r="DF338" s="881" t="n"/>
      <c r="DG338" s="881" t="n"/>
      <c r="DH338" s="881" t="n"/>
      <c r="DI338" s="881" t="n"/>
      <c r="DJ338" s="881" t="n"/>
      <c r="DK338" s="881" t="n"/>
      <c r="DL338" s="881" t="n"/>
      <c r="DM338" s="881" t="n"/>
      <c r="DN338" s="882" t="n"/>
    </row>
    <row r="339" ht="13.5" customHeight="1" s="820">
      <c r="A339" s="361" t="n">
        <v>448</v>
      </c>
      <c r="B339" s="332" t="inlineStr">
        <is>
          <t>448.＃3Ｂ半径 ＣＧa80mm L=</t>
        </is>
      </c>
      <c r="C339" s="639" t="n">
        <v>2</v>
      </c>
      <c r="D339" s="639" t="inlineStr">
        <is>
          <t>L</t>
        </is>
      </c>
      <c r="E339" s="639" t="inlineStr">
        <is>
          <t>半径</t>
        </is>
      </c>
      <c r="F339" s="878" t="n">
        <v>36.5</v>
      </c>
      <c r="G339" s="22" t="n">
        <v>1.3</v>
      </c>
      <c r="H339" s="411" t="n">
        <v>0.5</v>
      </c>
      <c r="I339" s="412" t="n">
        <v>-0.5</v>
      </c>
      <c r="J339" s="879" t="n">
        <v>35.2</v>
      </c>
      <c r="K339" s="320" t="n">
        <v>34.893</v>
      </c>
      <c r="L339" s="22">
        <f>IF(G339=0,"",IF(J$8=J$7,IF(F339&gt;0,IF(C339=1,G339-ROUND(J339-K339,2),G339-ROUND(K339-J339,2)),IF(C339=1,G339-ROUND(K339-J339,2),G339-ROUND(J339-K339,2))),IF(J$8&lt;&gt;J$7,IF(F339&gt;0,IF(C339=1,ROUND(K339-J339,2),ROUND(J339-K339,2)),IF(C339=1,ROUND(J339-K339,2),ROUND(K339-J339,2))))))</f>
        <v/>
      </c>
      <c r="M339" s="200">
        <f>IF(COUNTBLANK(F339)=1,"",IF(C339=0,ROUND(K339-J339,2),IF(C339=1,IF(F339&gt;0,ROUND(K339-J339,2),ROUND(J339-K339,2)),IF(C339=2,IF(F339&gt;0,ROUND(J339-K339,2),ROUND(K339-J339,2))))))</f>
        <v/>
      </c>
      <c r="N339" s="200" t="n">
        <v>0.31</v>
      </c>
      <c r="O339" s="235">
        <f>IF(AND(H339&gt;=M339,M339&gt;=I339),"OK","NG")</f>
        <v/>
      </c>
      <c r="P339" s="151" t="n"/>
      <c r="Q339" s="145" t="n">
        <v>448</v>
      </c>
      <c r="R339" s="880">
        <f>IF(C339=0,F339,IF(F339&gt;0,IF(C339=1,F339+G339,F339-G339),IF(C339=1,F339-G339,F339+G339)))</f>
        <v/>
      </c>
      <c r="S339" s="320" t="n">
        <v>34.893</v>
      </c>
      <c r="T339" s="320" t="n">
        <v>34.892</v>
      </c>
      <c r="U339" s="881" t="n"/>
      <c r="V339" s="881" t="n"/>
      <c r="W339" s="881" t="n"/>
      <c r="X339" s="881" t="n"/>
      <c r="Y339" s="881" t="n"/>
      <c r="Z339" s="881" t="n"/>
      <c r="AA339" s="881" t="n"/>
      <c r="AB339" s="881" t="n"/>
      <c r="AC339" s="881" t="n"/>
      <c r="AD339" s="881" t="n"/>
      <c r="AE339" s="881" t="n"/>
      <c r="AF339" s="881" t="n"/>
      <c r="AG339" s="881" t="n"/>
      <c r="AH339" s="881" t="n"/>
      <c r="AI339" s="881" t="n"/>
      <c r="AJ339" s="881" t="n"/>
      <c r="AK339" s="881" t="n"/>
      <c r="AL339" s="881" t="n"/>
      <c r="AM339" s="881" t="n"/>
      <c r="AN339" s="881" t="n"/>
      <c r="AO339" s="881" t="n"/>
      <c r="AP339" s="881" t="n"/>
      <c r="AQ339" s="881" t="n"/>
      <c r="AR339" s="881" t="n"/>
      <c r="AS339" s="881" t="n"/>
      <c r="AT339" s="881" t="n"/>
      <c r="AU339" s="881" t="n"/>
      <c r="AV339" s="881" t="n"/>
      <c r="AW339" s="881" t="n"/>
      <c r="AX339" s="881" t="n"/>
      <c r="AY339" s="881" t="n"/>
      <c r="AZ339" s="881" t="n"/>
      <c r="BA339" s="881" t="n"/>
      <c r="BB339" s="881" t="n"/>
      <c r="BC339" s="881" t="n"/>
      <c r="BD339" s="881" t="n"/>
      <c r="BE339" s="881" t="n"/>
      <c r="BF339" s="881" t="n"/>
      <c r="BG339" s="881" t="n"/>
      <c r="BH339" s="881" t="n"/>
      <c r="BI339" s="881" t="n"/>
      <c r="BJ339" s="881" t="n"/>
      <c r="BK339" s="881" t="n"/>
      <c r="BL339" s="881" t="n"/>
      <c r="BM339" s="881" t="n"/>
      <c r="BN339" s="881" t="n"/>
      <c r="BO339" s="881" t="n"/>
      <c r="BP339" s="881" t="n"/>
      <c r="BQ339" s="881" t="n"/>
      <c r="BR339" s="881" t="n"/>
      <c r="BS339" s="881" t="n"/>
      <c r="BT339" s="881" t="n"/>
      <c r="BU339" s="881" t="n"/>
      <c r="BV339" s="881" t="n"/>
      <c r="BW339" s="881" t="n"/>
      <c r="BX339" s="881" t="n"/>
      <c r="BY339" s="881" t="n"/>
      <c r="BZ339" s="881" t="n"/>
      <c r="CA339" s="881" t="n"/>
      <c r="CB339" s="881" t="n"/>
      <c r="CC339" s="881" t="n"/>
      <c r="CD339" s="881" t="n"/>
      <c r="CE339" s="881" t="n"/>
      <c r="CF339" s="881" t="n"/>
      <c r="CG339" s="881" t="n"/>
      <c r="CH339" s="881" t="n"/>
      <c r="CI339" s="881" t="n"/>
      <c r="CJ339" s="881" t="n"/>
      <c r="CK339" s="881" t="n"/>
      <c r="CL339" s="881" t="n"/>
      <c r="CM339" s="881" t="n"/>
      <c r="CN339" s="881" t="n"/>
      <c r="CO339" s="881" t="n"/>
      <c r="CP339" s="881" t="n"/>
      <c r="CQ339" s="881" t="n"/>
      <c r="CR339" s="881" t="n"/>
      <c r="CS339" s="881" t="n"/>
      <c r="CT339" s="881" t="n"/>
      <c r="CU339" s="881" t="n"/>
      <c r="CV339" s="881" t="n"/>
      <c r="CW339" s="881" t="n"/>
      <c r="CX339" s="881" t="n"/>
      <c r="CY339" s="881" t="n"/>
      <c r="CZ339" s="881" t="n"/>
      <c r="DA339" s="881" t="n"/>
      <c r="DB339" s="881" t="n"/>
      <c r="DC339" s="881" t="n"/>
      <c r="DD339" s="881" t="n"/>
      <c r="DE339" s="881" t="n"/>
      <c r="DF339" s="881" t="n"/>
      <c r="DG339" s="881" t="n"/>
      <c r="DH339" s="881" t="n"/>
      <c r="DI339" s="881" t="n"/>
      <c r="DJ339" s="881" t="n"/>
      <c r="DK339" s="881" t="n"/>
      <c r="DL339" s="881" t="n"/>
      <c r="DM339" s="881" t="n"/>
      <c r="DN339" s="882" t="n"/>
    </row>
    <row r="340" ht="13.5" customHeight="1" s="820">
      <c r="A340" s="361" t="n">
        <v>449</v>
      </c>
      <c r="B340" s="332" t="inlineStr">
        <is>
          <t>449.＃4Ｂ半径 天Ｇa1mm L=</t>
        </is>
      </c>
      <c r="C340" s="639" t="n">
        <v>2</v>
      </c>
      <c r="D340" s="639" t="inlineStr">
        <is>
          <t>L</t>
        </is>
      </c>
      <c r="E340" s="639" t="inlineStr">
        <is>
          <t>半径</t>
        </is>
      </c>
      <c r="F340" s="878" t="n">
        <v>36.5</v>
      </c>
      <c r="G340" s="22" t="n">
        <v>0.68</v>
      </c>
      <c r="H340" s="411" t="n">
        <v>0.2</v>
      </c>
      <c r="I340" s="426" t="n">
        <v>-0.5</v>
      </c>
      <c r="J340" s="879" t="n">
        <v>35.82</v>
      </c>
      <c r="K340" s="320" t="n">
        <v>35.983</v>
      </c>
      <c r="L340" s="22">
        <f>IF(G340=0,"",IF(J$8=J$7,IF(F340&gt;0,IF(C340=1,G340-ROUND(J340-K340,2),G340-ROUND(K340-J340,2)),IF(C340=1,G340-ROUND(K340-J340,2),G340-ROUND(J340-K340,2))),IF(J$8&lt;&gt;J$7,IF(F340&gt;0,IF(C340=1,ROUND(K340-J340,2),ROUND(J340-K340,2)),IF(C340=1,ROUND(J340-K340,2),ROUND(K340-J340,2))))))</f>
        <v/>
      </c>
      <c r="M340" s="200">
        <f>IF(COUNTBLANK(F340)=1,"",IF(C340=0,ROUND(K340-J340,2),IF(C340=1,IF(F340&gt;0,ROUND(K340-J340,2),ROUND(J340-K340,2)),IF(C340=2,IF(F340&gt;0,ROUND(J340-K340,2),ROUND(K340-J340,2))))))</f>
        <v/>
      </c>
      <c r="N340" s="200" t="n">
        <v>-0.18</v>
      </c>
      <c r="O340" s="235">
        <f>IF(AND(H340&gt;=M340,M340&gt;=I340),"OK","NG")</f>
        <v/>
      </c>
      <c r="P340" s="151" t="n"/>
      <c r="Q340" s="145" t="n">
        <v>449</v>
      </c>
      <c r="R340" s="880">
        <f>IF(C340=0,F340,IF(F340&gt;0,IF(C340=1,F340+G340,F340-G340),IF(C340=1,F340-G340,F340+G340)))</f>
        <v/>
      </c>
      <c r="S340" s="320" t="n">
        <v>35.983</v>
      </c>
      <c r="T340" s="320" t="n">
        <v>36.003</v>
      </c>
      <c r="U340" s="881" t="n"/>
      <c r="V340" s="881" t="n"/>
      <c r="W340" s="881" t="n"/>
      <c r="X340" s="881" t="n"/>
      <c r="Y340" s="881" t="n"/>
      <c r="Z340" s="881" t="n"/>
      <c r="AA340" s="881" t="n"/>
      <c r="AB340" s="881" t="n"/>
      <c r="AC340" s="881" t="n"/>
      <c r="AD340" s="881" t="n"/>
      <c r="AE340" s="881" t="n"/>
      <c r="AF340" s="881" t="n"/>
      <c r="AG340" s="881" t="n"/>
      <c r="AH340" s="881" t="n"/>
      <c r="AI340" s="881" t="n"/>
      <c r="AJ340" s="881" t="n"/>
      <c r="AK340" s="881" t="n"/>
      <c r="AL340" s="881" t="n"/>
      <c r="AM340" s="881" t="n"/>
      <c r="AN340" s="881" t="n"/>
      <c r="AO340" s="881" t="n"/>
      <c r="AP340" s="881" t="n"/>
      <c r="AQ340" s="881" t="n"/>
      <c r="AR340" s="881" t="n"/>
      <c r="AS340" s="881" t="n"/>
      <c r="AT340" s="881" t="n"/>
      <c r="AU340" s="881" t="n"/>
      <c r="AV340" s="881" t="n"/>
      <c r="AW340" s="881" t="n"/>
      <c r="AX340" s="881" t="n"/>
      <c r="AY340" s="881" t="n"/>
      <c r="AZ340" s="881" t="n"/>
      <c r="BA340" s="881" t="n"/>
      <c r="BB340" s="881" t="n"/>
      <c r="BC340" s="881" t="n"/>
      <c r="BD340" s="881" t="n"/>
      <c r="BE340" s="881" t="n"/>
      <c r="BF340" s="881" t="n"/>
      <c r="BG340" s="881" t="n"/>
      <c r="BH340" s="881" t="n"/>
      <c r="BI340" s="881" t="n"/>
      <c r="BJ340" s="881" t="n"/>
      <c r="BK340" s="881" t="n"/>
      <c r="BL340" s="881" t="n"/>
      <c r="BM340" s="881" t="n"/>
      <c r="BN340" s="881" t="n"/>
      <c r="BO340" s="881" t="n"/>
      <c r="BP340" s="881" t="n"/>
      <c r="BQ340" s="881" t="n"/>
      <c r="BR340" s="881" t="n"/>
      <c r="BS340" s="881" t="n"/>
      <c r="BT340" s="881" t="n"/>
      <c r="BU340" s="881" t="n"/>
      <c r="BV340" s="881" t="n"/>
      <c r="BW340" s="881" t="n"/>
      <c r="BX340" s="881" t="n"/>
      <c r="BY340" s="881" t="n"/>
      <c r="BZ340" s="881" t="n"/>
      <c r="CA340" s="881" t="n"/>
      <c r="CB340" s="881" t="n"/>
      <c r="CC340" s="881" t="n"/>
      <c r="CD340" s="881" t="n"/>
      <c r="CE340" s="881" t="n"/>
      <c r="CF340" s="881" t="n"/>
      <c r="CG340" s="881" t="n"/>
      <c r="CH340" s="881" t="n"/>
      <c r="CI340" s="881" t="n"/>
      <c r="CJ340" s="881" t="n"/>
      <c r="CK340" s="881" t="n"/>
      <c r="CL340" s="881" t="n"/>
      <c r="CM340" s="881" t="n"/>
      <c r="CN340" s="881" t="n"/>
      <c r="CO340" s="881" t="n"/>
      <c r="CP340" s="881" t="n"/>
      <c r="CQ340" s="881" t="n"/>
      <c r="CR340" s="881" t="n"/>
      <c r="CS340" s="881" t="n"/>
      <c r="CT340" s="881" t="n"/>
      <c r="CU340" s="881" t="n"/>
      <c r="CV340" s="881" t="n"/>
      <c r="CW340" s="881" t="n"/>
      <c r="CX340" s="881" t="n"/>
      <c r="CY340" s="881" t="n"/>
      <c r="CZ340" s="881" t="n"/>
      <c r="DA340" s="881" t="n"/>
      <c r="DB340" s="881" t="n"/>
      <c r="DC340" s="881" t="n"/>
      <c r="DD340" s="881" t="n"/>
      <c r="DE340" s="881" t="n"/>
      <c r="DF340" s="881" t="n"/>
      <c r="DG340" s="881" t="n"/>
      <c r="DH340" s="881" t="n"/>
      <c r="DI340" s="881" t="n"/>
      <c r="DJ340" s="881" t="n"/>
      <c r="DK340" s="881" t="n"/>
      <c r="DL340" s="881" t="n"/>
      <c r="DM340" s="881" t="n"/>
      <c r="DN340" s="882" t="n"/>
    </row>
    <row r="341" ht="13.5" customHeight="1" s="820">
      <c r="A341" s="361" t="n">
        <v>450</v>
      </c>
      <c r="B341" s="332" t="inlineStr">
        <is>
          <t>450.＃4Ｂ半径 天Ｇa10mm L=</t>
        </is>
      </c>
      <c r="C341" s="639" t="n">
        <v>2</v>
      </c>
      <c r="D341" s="639" t="inlineStr">
        <is>
          <t>L</t>
        </is>
      </c>
      <c r="E341" s="639" t="inlineStr">
        <is>
          <t>半径</t>
        </is>
      </c>
      <c r="F341" s="878" t="n">
        <v>36.5</v>
      </c>
      <c r="G341" s="22" t="n">
        <v>1.3</v>
      </c>
      <c r="H341" s="411" t="n">
        <v>0.5</v>
      </c>
      <c r="I341" s="412" t="n">
        <v>-0.5</v>
      </c>
      <c r="J341" s="879" t="n">
        <v>35.2</v>
      </c>
      <c r="K341" s="320" t="n">
        <v>35.099</v>
      </c>
      <c r="L341" s="22">
        <f>IF(G341=0,"",IF(J$8=J$7,IF(F341&gt;0,IF(C341=1,G341-ROUND(J341-K341,2),G341-ROUND(K341-J341,2)),IF(C341=1,G341-ROUND(K341-J341,2),G341-ROUND(J341-K341,2))),IF(J$8&lt;&gt;J$7,IF(F341&gt;0,IF(C341=1,ROUND(K341-J341,2),ROUND(J341-K341,2)),IF(C341=1,ROUND(J341-K341,2),ROUND(K341-J341,2))))))</f>
        <v/>
      </c>
      <c r="M341" s="200">
        <f>IF(COUNTBLANK(F341)=1,"",IF(C341=0,ROUND(K341-J341,2),IF(C341=1,IF(F341&gt;0,ROUND(K341-J341,2),ROUND(J341-K341,2)),IF(C341=2,IF(F341&gt;0,ROUND(J341-K341,2),ROUND(K341-J341,2))))))</f>
        <v/>
      </c>
      <c r="N341" s="200" t="n">
        <v>0.08</v>
      </c>
      <c r="O341" s="235">
        <f>IF(AND(H341&gt;=M341,M341&gt;=I341),"OK","NG")</f>
        <v/>
      </c>
      <c r="P341" s="151" t="n"/>
      <c r="Q341" s="145" t="n">
        <v>450</v>
      </c>
      <c r="R341" s="880">
        <f>IF(C341=0,F341,IF(F341&gt;0,IF(C341=1,F341+G341,F341-G341),IF(C341=1,F341-G341,F341+G341)))</f>
        <v/>
      </c>
      <c r="S341" s="320" t="n">
        <v>35.099</v>
      </c>
      <c r="T341" s="320" t="n">
        <v>35.124</v>
      </c>
      <c r="U341" s="881" t="n"/>
      <c r="V341" s="881" t="n"/>
      <c r="W341" s="881" t="n"/>
      <c r="X341" s="881" t="n"/>
      <c r="Y341" s="881" t="n"/>
      <c r="Z341" s="881" t="n"/>
      <c r="AA341" s="881" t="n"/>
      <c r="AB341" s="881" t="n"/>
      <c r="AC341" s="881" t="n"/>
      <c r="AD341" s="881" t="n"/>
      <c r="AE341" s="881" t="n"/>
      <c r="AF341" s="881" t="n"/>
      <c r="AG341" s="881" t="n"/>
      <c r="AH341" s="881" t="n"/>
      <c r="AI341" s="881" t="n"/>
      <c r="AJ341" s="881" t="n"/>
      <c r="AK341" s="881" t="n"/>
      <c r="AL341" s="881" t="n"/>
      <c r="AM341" s="881" t="n"/>
      <c r="AN341" s="881" t="n"/>
      <c r="AO341" s="881" t="n"/>
      <c r="AP341" s="881" t="n"/>
      <c r="AQ341" s="881" t="n"/>
      <c r="AR341" s="881" t="n"/>
      <c r="AS341" s="881" t="n"/>
      <c r="AT341" s="881" t="n"/>
      <c r="AU341" s="881" t="n"/>
      <c r="AV341" s="881" t="n"/>
      <c r="AW341" s="881" t="n"/>
      <c r="AX341" s="881" t="n"/>
      <c r="AY341" s="881" t="n"/>
      <c r="AZ341" s="881" t="n"/>
      <c r="BA341" s="881" t="n"/>
      <c r="BB341" s="881" t="n"/>
      <c r="BC341" s="881" t="n"/>
      <c r="BD341" s="881" t="n"/>
      <c r="BE341" s="881" t="n"/>
      <c r="BF341" s="881" t="n"/>
      <c r="BG341" s="881" t="n"/>
      <c r="BH341" s="881" t="n"/>
      <c r="BI341" s="881" t="n"/>
      <c r="BJ341" s="881" t="n"/>
      <c r="BK341" s="881" t="n"/>
      <c r="BL341" s="881" t="n"/>
      <c r="BM341" s="881" t="n"/>
      <c r="BN341" s="881" t="n"/>
      <c r="BO341" s="881" t="n"/>
      <c r="BP341" s="881" t="n"/>
      <c r="BQ341" s="881" t="n"/>
      <c r="BR341" s="881" t="n"/>
      <c r="BS341" s="881" t="n"/>
      <c r="BT341" s="881" t="n"/>
      <c r="BU341" s="881" t="n"/>
      <c r="BV341" s="881" t="n"/>
      <c r="BW341" s="881" t="n"/>
      <c r="BX341" s="881" t="n"/>
      <c r="BY341" s="881" t="n"/>
      <c r="BZ341" s="881" t="n"/>
      <c r="CA341" s="881" t="n"/>
      <c r="CB341" s="881" t="n"/>
      <c r="CC341" s="881" t="n"/>
      <c r="CD341" s="881" t="n"/>
      <c r="CE341" s="881" t="n"/>
      <c r="CF341" s="881" t="n"/>
      <c r="CG341" s="881" t="n"/>
      <c r="CH341" s="881" t="n"/>
      <c r="CI341" s="881" t="n"/>
      <c r="CJ341" s="881" t="n"/>
      <c r="CK341" s="881" t="n"/>
      <c r="CL341" s="881" t="n"/>
      <c r="CM341" s="881" t="n"/>
      <c r="CN341" s="881" t="n"/>
      <c r="CO341" s="881" t="n"/>
      <c r="CP341" s="881" t="n"/>
      <c r="CQ341" s="881" t="n"/>
      <c r="CR341" s="881" t="n"/>
      <c r="CS341" s="881" t="n"/>
      <c r="CT341" s="881" t="n"/>
      <c r="CU341" s="881" t="n"/>
      <c r="CV341" s="881" t="n"/>
      <c r="CW341" s="881" t="n"/>
      <c r="CX341" s="881" t="n"/>
      <c r="CY341" s="881" t="n"/>
      <c r="CZ341" s="881" t="n"/>
      <c r="DA341" s="881" t="n"/>
      <c r="DB341" s="881" t="n"/>
      <c r="DC341" s="881" t="n"/>
      <c r="DD341" s="881" t="n"/>
      <c r="DE341" s="881" t="n"/>
      <c r="DF341" s="881" t="n"/>
      <c r="DG341" s="881" t="n"/>
      <c r="DH341" s="881" t="n"/>
      <c r="DI341" s="881" t="n"/>
      <c r="DJ341" s="881" t="n"/>
      <c r="DK341" s="881" t="n"/>
      <c r="DL341" s="881" t="n"/>
      <c r="DM341" s="881" t="n"/>
      <c r="DN341" s="882" t="n"/>
    </row>
    <row r="342" ht="13.5" customHeight="1" s="820">
      <c r="A342" s="361" t="n">
        <v>451</v>
      </c>
      <c r="B342" s="332" t="inlineStr">
        <is>
          <t>451.＃4Ｂ半径 天Ｇa50mm L=</t>
        </is>
      </c>
      <c r="C342" s="639" t="n">
        <v>2</v>
      </c>
      <c r="D342" s="639" t="inlineStr">
        <is>
          <t>L</t>
        </is>
      </c>
      <c r="E342" s="639" t="inlineStr">
        <is>
          <t>半径</t>
        </is>
      </c>
      <c r="F342" s="878" t="n">
        <v>36.5</v>
      </c>
      <c r="G342" s="22" t="n">
        <v>1.3</v>
      </c>
      <c r="H342" s="411" t="n">
        <v>0.5</v>
      </c>
      <c r="I342" s="412" t="n">
        <v>-0.5</v>
      </c>
      <c r="J342" s="879" t="n">
        <v>35.2</v>
      </c>
      <c r="K342" s="320" t="n">
        <v>35.089</v>
      </c>
      <c r="L342" s="22">
        <f>IF(G342=0,"",IF(J$8=J$7,IF(F342&gt;0,IF(C342=1,G342-ROUND(J342-K342,2),G342-ROUND(K342-J342,2)),IF(C342=1,G342-ROUND(K342-J342,2),G342-ROUND(J342-K342,2))),IF(J$8&lt;&gt;J$7,IF(F342&gt;0,IF(C342=1,ROUND(K342-J342,2),ROUND(J342-K342,2)),IF(C342=1,ROUND(J342-K342,2),ROUND(K342-J342,2))))))</f>
        <v/>
      </c>
      <c r="M342" s="200">
        <f>IF(COUNTBLANK(F342)=1,"",IF(C342=0,ROUND(K342-J342,2),IF(C342=1,IF(F342&gt;0,ROUND(K342-J342,2),ROUND(J342-K342,2)),IF(C342=2,IF(F342&gt;0,ROUND(J342-K342,2),ROUND(K342-J342,2))))))</f>
        <v/>
      </c>
      <c r="N342" s="200" t="n">
        <v>0.09</v>
      </c>
      <c r="O342" s="235">
        <f>IF(AND(H342&gt;=M342,M342&gt;=I342),"OK","NG")</f>
        <v/>
      </c>
      <c r="P342" s="151" t="n"/>
      <c r="Q342" s="145" t="n">
        <v>451</v>
      </c>
      <c r="R342" s="880">
        <f>IF(C342=0,F342,IF(F342&gt;0,IF(C342=1,F342+G342,F342-G342),IF(C342=1,F342-G342,F342+G342)))</f>
        <v/>
      </c>
      <c r="S342" s="320" t="n">
        <v>35.089</v>
      </c>
      <c r="T342" s="320" t="n">
        <v>35.107</v>
      </c>
      <c r="U342" s="881" t="n"/>
      <c r="V342" s="881" t="n"/>
      <c r="W342" s="881" t="n"/>
      <c r="X342" s="881" t="n"/>
      <c r="Y342" s="881" t="n"/>
      <c r="Z342" s="881" t="n"/>
      <c r="AA342" s="881" t="n"/>
      <c r="AB342" s="881" t="n"/>
      <c r="AC342" s="881" t="n"/>
      <c r="AD342" s="881" t="n"/>
      <c r="AE342" s="881" t="n"/>
      <c r="AF342" s="881" t="n"/>
      <c r="AG342" s="881" t="n"/>
      <c r="AH342" s="881" t="n"/>
      <c r="AI342" s="881" t="n"/>
      <c r="AJ342" s="881" t="n"/>
      <c r="AK342" s="881" t="n"/>
      <c r="AL342" s="881" t="n"/>
      <c r="AM342" s="881" t="n"/>
      <c r="AN342" s="881" t="n"/>
      <c r="AO342" s="881" t="n"/>
      <c r="AP342" s="881" t="n"/>
      <c r="AQ342" s="881" t="n"/>
      <c r="AR342" s="881" t="n"/>
      <c r="AS342" s="881" t="n"/>
      <c r="AT342" s="881" t="n"/>
      <c r="AU342" s="881" t="n"/>
      <c r="AV342" s="881" t="n"/>
      <c r="AW342" s="881" t="n"/>
      <c r="AX342" s="881" t="n"/>
      <c r="AY342" s="881" t="n"/>
      <c r="AZ342" s="881" t="n"/>
      <c r="BA342" s="881" t="n"/>
      <c r="BB342" s="881" t="n"/>
      <c r="BC342" s="881" t="n"/>
      <c r="BD342" s="881" t="n"/>
      <c r="BE342" s="881" t="n"/>
      <c r="BF342" s="881" t="n"/>
      <c r="BG342" s="881" t="n"/>
      <c r="BH342" s="881" t="n"/>
      <c r="BI342" s="881" t="n"/>
      <c r="BJ342" s="881" t="n"/>
      <c r="BK342" s="881" t="n"/>
      <c r="BL342" s="881" t="n"/>
      <c r="BM342" s="881" t="n"/>
      <c r="BN342" s="881" t="n"/>
      <c r="BO342" s="881" t="n"/>
      <c r="BP342" s="881" t="n"/>
      <c r="BQ342" s="881" t="n"/>
      <c r="BR342" s="881" t="n"/>
      <c r="BS342" s="881" t="n"/>
      <c r="BT342" s="881" t="n"/>
      <c r="BU342" s="881" t="n"/>
      <c r="BV342" s="881" t="n"/>
      <c r="BW342" s="881" t="n"/>
      <c r="BX342" s="881" t="n"/>
      <c r="BY342" s="881" t="n"/>
      <c r="BZ342" s="881" t="n"/>
      <c r="CA342" s="881" t="n"/>
      <c r="CB342" s="881" t="n"/>
      <c r="CC342" s="881" t="n"/>
      <c r="CD342" s="881" t="n"/>
      <c r="CE342" s="881" t="n"/>
      <c r="CF342" s="881" t="n"/>
      <c r="CG342" s="881" t="n"/>
      <c r="CH342" s="881" t="n"/>
      <c r="CI342" s="881" t="n"/>
      <c r="CJ342" s="881" t="n"/>
      <c r="CK342" s="881" t="n"/>
      <c r="CL342" s="881" t="n"/>
      <c r="CM342" s="881" t="n"/>
      <c r="CN342" s="881" t="n"/>
      <c r="CO342" s="881" t="n"/>
      <c r="CP342" s="881" t="n"/>
      <c r="CQ342" s="881" t="n"/>
      <c r="CR342" s="881" t="n"/>
      <c r="CS342" s="881" t="n"/>
      <c r="CT342" s="881" t="n"/>
      <c r="CU342" s="881" t="n"/>
      <c r="CV342" s="881" t="n"/>
      <c r="CW342" s="881" t="n"/>
      <c r="CX342" s="881" t="n"/>
      <c r="CY342" s="881" t="n"/>
      <c r="CZ342" s="881" t="n"/>
      <c r="DA342" s="881" t="n"/>
      <c r="DB342" s="881" t="n"/>
      <c r="DC342" s="881" t="n"/>
      <c r="DD342" s="881" t="n"/>
      <c r="DE342" s="881" t="n"/>
      <c r="DF342" s="881" t="n"/>
      <c r="DG342" s="881" t="n"/>
      <c r="DH342" s="881" t="n"/>
      <c r="DI342" s="881" t="n"/>
      <c r="DJ342" s="881" t="n"/>
      <c r="DK342" s="881" t="n"/>
      <c r="DL342" s="881" t="n"/>
      <c r="DM342" s="881" t="n"/>
      <c r="DN342" s="882" t="n"/>
    </row>
    <row r="343" ht="13.5" customHeight="1" s="820">
      <c r="A343" s="361" t="n">
        <v>452</v>
      </c>
      <c r="B343" s="332" t="inlineStr">
        <is>
          <t>452.＃4Ｂ半径 天Ｇa80mm L=</t>
        </is>
      </c>
      <c r="C343" s="639" t="n">
        <v>2</v>
      </c>
      <c r="D343" s="639" t="inlineStr">
        <is>
          <t>L</t>
        </is>
      </c>
      <c r="E343" s="639" t="inlineStr">
        <is>
          <t>半径</t>
        </is>
      </c>
      <c r="F343" s="878" t="n">
        <v>36.5</v>
      </c>
      <c r="G343" s="22" t="n">
        <v>1.3</v>
      </c>
      <c r="H343" s="411" t="n">
        <v>0.5</v>
      </c>
      <c r="I343" s="412" t="n">
        <v>-0.5</v>
      </c>
      <c r="J343" s="879" t="n">
        <v>35.2</v>
      </c>
      <c r="K343" s="320" t="n">
        <v>35.018</v>
      </c>
      <c r="L343" s="22">
        <f>IF(G343=0,"",IF(J$8=J$7,IF(F343&gt;0,IF(C343=1,G343-ROUND(J343-K343,2),G343-ROUND(K343-J343,2)),IF(C343=1,G343-ROUND(K343-J343,2),G343-ROUND(J343-K343,2))),IF(J$8&lt;&gt;J$7,IF(F343&gt;0,IF(C343=1,ROUND(K343-J343,2),ROUND(J343-K343,2)),IF(C343=1,ROUND(J343-K343,2),ROUND(K343-J343,2))))))</f>
        <v/>
      </c>
      <c r="M343" s="200">
        <f>IF(COUNTBLANK(F343)=1,"",IF(C343=0,ROUND(K343-J343,2),IF(C343=1,IF(F343&gt;0,ROUND(K343-J343,2),ROUND(J343-K343,2)),IF(C343=2,IF(F343&gt;0,ROUND(J343-K343,2),ROUND(K343-J343,2))))))</f>
        <v/>
      </c>
      <c r="N343" s="200" t="n">
        <v>0.16</v>
      </c>
      <c r="O343" s="235">
        <f>IF(AND(H343&gt;=M343,M343&gt;=I343),"OK","NG")</f>
        <v/>
      </c>
      <c r="P343" s="151" t="n"/>
      <c r="Q343" s="145" t="n">
        <v>452</v>
      </c>
      <c r="R343" s="880">
        <f>IF(C343=0,F343,IF(F343&gt;0,IF(C343=1,F343+G343,F343-G343),IF(C343=1,F343-G343,F343+G343)))</f>
        <v/>
      </c>
      <c r="S343" s="320" t="n">
        <v>35.018</v>
      </c>
      <c r="T343" s="320" t="n">
        <v>35.042</v>
      </c>
      <c r="U343" s="881" t="n"/>
      <c r="V343" s="881" t="n"/>
      <c r="W343" s="881" t="n"/>
      <c r="X343" s="881" t="n"/>
      <c r="Y343" s="881" t="n"/>
      <c r="Z343" s="881" t="n"/>
      <c r="AA343" s="881" t="n"/>
      <c r="AB343" s="881" t="n"/>
      <c r="AC343" s="881" t="n"/>
      <c r="AD343" s="881" t="n"/>
      <c r="AE343" s="881" t="n"/>
      <c r="AF343" s="881" t="n"/>
      <c r="AG343" s="881" t="n"/>
      <c r="AH343" s="881" t="n"/>
      <c r="AI343" s="881" t="n"/>
      <c r="AJ343" s="881" t="n"/>
      <c r="AK343" s="881" t="n"/>
      <c r="AL343" s="881" t="n"/>
      <c r="AM343" s="881" t="n"/>
      <c r="AN343" s="881" t="n"/>
      <c r="AO343" s="881" t="n"/>
      <c r="AP343" s="881" t="n"/>
      <c r="AQ343" s="881" t="n"/>
      <c r="AR343" s="881" t="n"/>
      <c r="AS343" s="881" t="n"/>
      <c r="AT343" s="881" t="n"/>
      <c r="AU343" s="881" t="n"/>
      <c r="AV343" s="881" t="n"/>
      <c r="AW343" s="881" t="n"/>
      <c r="AX343" s="881" t="n"/>
      <c r="AY343" s="881" t="n"/>
      <c r="AZ343" s="881" t="n"/>
      <c r="BA343" s="881" t="n"/>
      <c r="BB343" s="881" t="n"/>
      <c r="BC343" s="881" t="n"/>
      <c r="BD343" s="881" t="n"/>
      <c r="BE343" s="881" t="n"/>
      <c r="BF343" s="881" t="n"/>
      <c r="BG343" s="881" t="n"/>
      <c r="BH343" s="881" t="n"/>
      <c r="BI343" s="881" t="n"/>
      <c r="BJ343" s="881" t="n"/>
      <c r="BK343" s="881" t="n"/>
      <c r="BL343" s="881" t="n"/>
      <c r="BM343" s="881" t="n"/>
      <c r="BN343" s="881" t="n"/>
      <c r="BO343" s="881" t="n"/>
      <c r="BP343" s="881" t="n"/>
      <c r="BQ343" s="881" t="n"/>
      <c r="BR343" s="881" t="n"/>
      <c r="BS343" s="881" t="n"/>
      <c r="BT343" s="881" t="n"/>
      <c r="BU343" s="881" t="n"/>
      <c r="BV343" s="881" t="n"/>
      <c r="BW343" s="881" t="n"/>
      <c r="BX343" s="881" t="n"/>
      <c r="BY343" s="881" t="n"/>
      <c r="BZ343" s="881" t="n"/>
      <c r="CA343" s="881" t="n"/>
      <c r="CB343" s="881" t="n"/>
      <c r="CC343" s="881" t="n"/>
      <c r="CD343" s="881" t="n"/>
      <c r="CE343" s="881" t="n"/>
      <c r="CF343" s="881" t="n"/>
      <c r="CG343" s="881" t="n"/>
      <c r="CH343" s="881" t="n"/>
      <c r="CI343" s="881" t="n"/>
      <c r="CJ343" s="881" t="n"/>
      <c r="CK343" s="881" t="n"/>
      <c r="CL343" s="881" t="n"/>
      <c r="CM343" s="881" t="n"/>
      <c r="CN343" s="881" t="n"/>
      <c r="CO343" s="881" t="n"/>
      <c r="CP343" s="881" t="n"/>
      <c r="CQ343" s="881" t="n"/>
      <c r="CR343" s="881" t="n"/>
      <c r="CS343" s="881" t="n"/>
      <c r="CT343" s="881" t="n"/>
      <c r="CU343" s="881" t="n"/>
      <c r="CV343" s="881" t="n"/>
      <c r="CW343" s="881" t="n"/>
      <c r="CX343" s="881" t="n"/>
      <c r="CY343" s="881" t="n"/>
      <c r="CZ343" s="881" t="n"/>
      <c r="DA343" s="881" t="n"/>
      <c r="DB343" s="881" t="n"/>
      <c r="DC343" s="881" t="n"/>
      <c r="DD343" s="881" t="n"/>
      <c r="DE343" s="881" t="n"/>
      <c r="DF343" s="881" t="n"/>
      <c r="DG343" s="881" t="n"/>
      <c r="DH343" s="881" t="n"/>
      <c r="DI343" s="881" t="n"/>
      <c r="DJ343" s="881" t="n"/>
      <c r="DK343" s="881" t="n"/>
      <c r="DL343" s="881" t="n"/>
      <c r="DM343" s="881" t="n"/>
      <c r="DN343" s="882" t="n"/>
    </row>
    <row r="344" ht="13.5" customHeight="1" s="820">
      <c r="A344" s="361" t="n">
        <v>453</v>
      </c>
      <c r="B344" s="332" t="inlineStr">
        <is>
          <t>453.＃4Ｂ半径 地Ｇa1mm L=</t>
        </is>
      </c>
      <c r="C344" s="639" t="n">
        <v>2</v>
      </c>
      <c r="D344" s="639" t="inlineStr">
        <is>
          <t>L</t>
        </is>
      </c>
      <c r="E344" s="639" t="inlineStr">
        <is>
          <t>半径</t>
        </is>
      </c>
      <c r="F344" s="878" t="n">
        <v>36.5</v>
      </c>
      <c r="G344" s="22" t="n">
        <v>0.68</v>
      </c>
      <c r="H344" s="411" t="n">
        <v>0.2</v>
      </c>
      <c r="I344" s="426" t="n">
        <v>-0.5</v>
      </c>
      <c r="J344" s="879" t="n">
        <v>35.82</v>
      </c>
      <c r="K344" s="320" t="n">
        <v>35.952</v>
      </c>
      <c r="L344" s="22">
        <f>IF(G344=0,"",IF(J$8=J$7,IF(F344&gt;0,IF(C344=1,G344-ROUND(J344-K344,2),G344-ROUND(K344-J344,2)),IF(C344=1,G344-ROUND(K344-J344,2),G344-ROUND(J344-K344,2))),IF(J$8&lt;&gt;J$7,IF(F344&gt;0,IF(C344=1,ROUND(K344-J344,2),ROUND(J344-K344,2)),IF(C344=1,ROUND(J344-K344,2),ROUND(K344-J344,2))))))</f>
        <v/>
      </c>
      <c r="M344" s="200">
        <f>IF(COUNTBLANK(F344)=1,"",IF(C344=0,ROUND(K344-J344,2),IF(C344=1,IF(F344&gt;0,ROUND(K344-J344,2),ROUND(J344-K344,2)),IF(C344=2,IF(F344&gt;0,ROUND(J344-K344,2),ROUND(K344-J344,2))))))</f>
        <v/>
      </c>
      <c r="N344" s="200" t="n">
        <v>-0.13</v>
      </c>
      <c r="O344" s="235">
        <f>IF(AND(H344&gt;=M344,M344&gt;=I344),"OK","NG")</f>
        <v/>
      </c>
      <c r="P344" s="151" t="n"/>
      <c r="Q344" s="145" t="n">
        <v>453</v>
      </c>
      <c r="R344" s="880">
        <f>IF(C344=0,F344,IF(F344&gt;0,IF(C344=1,F344+G344,F344-G344),IF(C344=1,F344-G344,F344+G344)))</f>
        <v/>
      </c>
      <c r="S344" s="320" t="n">
        <v>35.952</v>
      </c>
      <c r="T344" s="320" t="n">
        <v>35.949</v>
      </c>
      <c r="U344" s="881" t="n"/>
      <c r="V344" s="881" t="n"/>
      <c r="W344" s="881" t="n"/>
      <c r="X344" s="881" t="n"/>
      <c r="Y344" s="881" t="n"/>
      <c r="Z344" s="881" t="n"/>
      <c r="AA344" s="881" t="n"/>
      <c r="AB344" s="881" t="n"/>
      <c r="AC344" s="881" t="n"/>
      <c r="AD344" s="881" t="n"/>
      <c r="AE344" s="881" t="n"/>
      <c r="AF344" s="881" t="n"/>
      <c r="AG344" s="881" t="n"/>
      <c r="AH344" s="881" t="n"/>
      <c r="AI344" s="881" t="n"/>
      <c r="AJ344" s="881" t="n"/>
      <c r="AK344" s="881" t="n"/>
      <c r="AL344" s="881" t="n"/>
      <c r="AM344" s="881" t="n"/>
      <c r="AN344" s="881" t="n"/>
      <c r="AO344" s="881" t="n"/>
      <c r="AP344" s="881" t="n"/>
      <c r="AQ344" s="881" t="n"/>
      <c r="AR344" s="881" t="n"/>
      <c r="AS344" s="881" t="n"/>
      <c r="AT344" s="881" t="n"/>
      <c r="AU344" s="881" t="n"/>
      <c r="AV344" s="881" t="n"/>
      <c r="AW344" s="881" t="n"/>
      <c r="AX344" s="881" t="n"/>
      <c r="AY344" s="881" t="n"/>
      <c r="AZ344" s="881" t="n"/>
      <c r="BA344" s="881" t="n"/>
      <c r="BB344" s="881" t="n"/>
      <c r="BC344" s="881" t="n"/>
      <c r="BD344" s="881" t="n"/>
      <c r="BE344" s="881" t="n"/>
      <c r="BF344" s="881" t="n"/>
      <c r="BG344" s="881" t="n"/>
      <c r="BH344" s="881" t="n"/>
      <c r="BI344" s="881" t="n"/>
      <c r="BJ344" s="881" t="n"/>
      <c r="BK344" s="881" t="n"/>
      <c r="BL344" s="881" t="n"/>
      <c r="BM344" s="881" t="n"/>
      <c r="BN344" s="881" t="n"/>
      <c r="BO344" s="881" t="n"/>
      <c r="BP344" s="881" t="n"/>
      <c r="BQ344" s="881" t="n"/>
      <c r="BR344" s="881" t="n"/>
      <c r="BS344" s="881" t="n"/>
      <c r="BT344" s="881" t="n"/>
      <c r="BU344" s="881" t="n"/>
      <c r="BV344" s="881" t="n"/>
      <c r="BW344" s="881" t="n"/>
      <c r="BX344" s="881" t="n"/>
      <c r="BY344" s="881" t="n"/>
      <c r="BZ344" s="881" t="n"/>
      <c r="CA344" s="881" t="n"/>
      <c r="CB344" s="881" t="n"/>
      <c r="CC344" s="881" t="n"/>
      <c r="CD344" s="881" t="n"/>
      <c r="CE344" s="881" t="n"/>
      <c r="CF344" s="881" t="n"/>
      <c r="CG344" s="881" t="n"/>
      <c r="CH344" s="881" t="n"/>
      <c r="CI344" s="881" t="n"/>
      <c r="CJ344" s="881" t="n"/>
      <c r="CK344" s="881" t="n"/>
      <c r="CL344" s="881" t="n"/>
      <c r="CM344" s="881" t="n"/>
      <c r="CN344" s="881" t="n"/>
      <c r="CO344" s="881" t="n"/>
      <c r="CP344" s="881" t="n"/>
      <c r="CQ344" s="881" t="n"/>
      <c r="CR344" s="881" t="n"/>
      <c r="CS344" s="881" t="n"/>
      <c r="CT344" s="881" t="n"/>
      <c r="CU344" s="881" t="n"/>
      <c r="CV344" s="881" t="n"/>
      <c r="CW344" s="881" t="n"/>
      <c r="CX344" s="881" t="n"/>
      <c r="CY344" s="881" t="n"/>
      <c r="CZ344" s="881" t="n"/>
      <c r="DA344" s="881" t="n"/>
      <c r="DB344" s="881" t="n"/>
      <c r="DC344" s="881" t="n"/>
      <c r="DD344" s="881" t="n"/>
      <c r="DE344" s="881" t="n"/>
      <c r="DF344" s="881" t="n"/>
      <c r="DG344" s="881" t="n"/>
      <c r="DH344" s="881" t="n"/>
      <c r="DI344" s="881" t="n"/>
      <c r="DJ344" s="881" t="n"/>
      <c r="DK344" s="881" t="n"/>
      <c r="DL344" s="881" t="n"/>
      <c r="DM344" s="881" t="n"/>
      <c r="DN344" s="882" t="n"/>
    </row>
    <row r="345" ht="13.5" customHeight="1" s="820">
      <c r="A345" s="361" t="n">
        <v>454</v>
      </c>
      <c r="B345" s="332" t="inlineStr">
        <is>
          <t>454.＃4Ｂ半径 地Ｇa10mm L=</t>
        </is>
      </c>
      <c r="C345" s="639" t="n">
        <v>2</v>
      </c>
      <c r="D345" s="639" t="inlineStr">
        <is>
          <t>L</t>
        </is>
      </c>
      <c r="E345" s="639" t="inlineStr">
        <is>
          <t>半径</t>
        </is>
      </c>
      <c r="F345" s="878" t="n">
        <v>36.5</v>
      </c>
      <c r="G345" s="22" t="n">
        <v>1.3</v>
      </c>
      <c r="H345" s="411" t="n">
        <v>0.5</v>
      </c>
      <c r="I345" s="412" t="n">
        <v>-0.5</v>
      </c>
      <c r="J345" s="879" t="n">
        <v>35.2</v>
      </c>
      <c r="K345" s="320" t="n">
        <v>35.062</v>
      </c>
      <c r="L345" s="22">
        <f>IF(G345=0,"",IF(J$8=J$7,IF(F345&gt;0,IF(C345=1,G345-ROUND(J345-K345,2),G345-ROUND(K345-J345,2)),IF(C345=1,G345-ROUND(K345-J345,2),G345-ROUND(J345-K345,2))),IF(J$8&lt;&gt;J$7,IF(F345&gt;0,IF(C345=1,ROUND(K345-J345,2),ROUND(J345-K345,2)),IF(C345=1,ROUND(J345-K345,2),ROUND(K345-J345,2))))))</f>
        <v/>
      </c>
      <c r="M345" s="200">
        <f>IF(COUNTBLANK(F345)=1,"",IF(C345=0,ROUND(K345-J345,2),IF(C345=1,IF(F345&gt;0,ROUND(K345-J345,2),ROUND(J345-K345,2)),IF(C345=2,IF(F345&gt;0,ROUND(J345-K345,2),ROUND(K345-J345,2))))))</f>
        <v/>
      </c>
      <c r="N345" s="200" t="n">
        <v>0.13</v>
      </c>
      <c r="O345" s="235">
        <f>IF(AND(H345&gt;=M345,M345&gt;=I345),"OK","NG")</f>
        <v/>
      </c>
      <c r="P345" s="151" t="n"/>
      <c r="Q345" s="145" t="n">
        <v>454</v>
      </c>
      <c r="R345" s="880">
        <f>IF(C345=0,F345,IF(F345&gt;0,IF(C345=1,F345+G345,F345-G345),IF(C345=1,F345-G345,F345+G345)))</f>
        <v/>
      </c>
      <c r="S345" s="320" t="n">
        <v>35.062</v>
      </c>
      <c r="T345" s="320" t="n">
        <v>35.073</v>
      </c>
      <c r="U345" s="881" t="n"/>
      <c r="V345" s="881" t="n"/>
      <c r="W345" s="881" t="n"/>
      <c r="X345" s="881" t="n"/>
      <c r="Y345" s="881" t="n"/>
      <c r="Z345" s="881" t="n"/>
      <c r="AA345" s="881" t="n"/>
      <c r="AB345" s="881" t="n"/>
      <c r="AC345" s="881" t="n"/>
      <c r="AD345" s="881" t="n"/>
      <c r="AE345" s="881" t="n"/>
      <c r="AF345" s="881" t="n"/>
      <c r="AG345" s="881" t="n"/>
      <c r="AH345" s="881" t="n"/>
      <c r="AI345" s="881" t="n"/>
      <c r="AJ345" s="881" t="n"/>
      <c r="AK345" s="881" t="n"/>
      <c r="AL345" s="881" t="n"/>
      <c r="AM345" s="881" t="n"/>
      <c r="AN345" s="881" t="n"/>
      <c r="AO345" s="881" t="n"/>
      <c r="AP345" s="881" t="n"/>
      <c r="AQ345" s="881" t="n"/>
      <c r="AR345" s="881" t="n"/>
      <c r="AS345" s="881" t="n"/>
      <c r="AT345" s="881" t="n"/>
      <c r="AU345" s="881" t="n"/>
      <c r="AV345" s="881" t="n"/>
      <c r="AW345" s="881" t="n"/>
      <c r="AX345" s="881" t="n"/>
      <c r="AY345" s="881" t="n"/>
      <c r="AZ345" s="881" t="n"/>
      <c r="BA345" s="881" t="n"/>
      <c r="BB345" s="881" t="n"/>
      <c r="BC345" s="881" t="n"/>
      <c r="BD345" s="881" t="n"/>
      <c r="BE345" s="881" t="n"/>
      <c r="BF345" s="881" t="n"/>
      <c r="BG345" s="881" t="n"/>
      <c r="BH345" s="881" t="n"/>
      <c r="BI345" s="881" t="n"/>
      <c r="BJ345" s="881" t="n"/>
      <c r="BK345" s="881" t="n"/>
      <c r="BL345" s="881" t="n"/>
      <c r="BM345" s="881" t="n"/>
      <c r="BN345" s="881" t="n"/>
      <c r="BO345" s="881" t="n"/>
      <c r="BP345" s="881" t="n"/>
      <c r="BQ345" s="881" t="n"/>
      <c r="BR345" s="881" t="n"/>
      <c r="BS345" s="881" t="n"/>
      <c r="BT345" s="881" t="n"/>
      <c r="BU345" s="881" t="n"/>
      <c r="BV345" s="881" t="n"/>
      <c r="BW345" s="881" t="n"/>
      <c r="BX345" s="881" t="n"/>
      <c r="BY345" s="881" t="n"/>
      <c r="BZ345" s="881" t="n"/>
      <c r="CA345" s="881" t="n"/>
      <c r="CB345" s="881" t="n"/>
      <c r="CC345" s="881" t="n"/>
      <c r="CD345" s="881" t="n"/>
      <c r="CE345" s="881" t="n"/>
      <c r="CF345" s="881" t="n"/>
      <c r="CG345" s="881" t="n"/>
      <c r="CH345" s="881" t="n"/>
      <c r="CI345" s="881" t="n"/>
      <c r="CJ345" s="881" t="n"/>
      <c r="CK345" s="881" t="n"/>
      <c r="CL345" s="881" t="n"/>
      <c r="CM345" s="881" t="n"/>
      <c r="CN345" s="881" t="n"/>
      <c r="CO345" s="881" t="n"/>
      <c r="CP345" s="881" t="n"/>
      <c r="CQ345" s="881" t="n"/>
      <c r="CR345" s="881" t="n"/>
      <c r="CS345" s="881" t="n"/>
      <c r="CT345" s="881" t="n"/>
      <c r="CU345" s="881" t="n"/>
      <c r="CV345" s="881" t="n"/>
      <c r="CW345" s="881" t="n"/>
      <c r="CX345" s="881" t="n"/>
      <c r="CY345" s="881" t="n"/>
      <c r="CZ345" s="881" t="n"/>
      <c r="DA345" s="881" t="n"/>
      <c r="DB345" s="881" t="n"/>
      <c r="DC345" s="881" t="n"/>
      <c r="DD345" s="881" t="n"/>
      <c r="DE345" s="881" t="n"/>
      <c r="DF345" s="881" t="n"/>
      <c r="DG345" s="881" t="n"/>
      <c r="DH345" s="881" t="n"/>
      <c r="DI345" s="881" t="n"/>
      <c r="DJ345" s="881" t="n"/>
      <c r="DK345" s="881" t="n"/>
      <c r="DL345" s="881" t="n"/>
      <c r="DM345" s="881" t="n"/>
      <c r="DN345" s="882" t="n"/>
    </row>
    <row r="346" ht="13.5" customHeight="1" s="820">
      <c r="A346" s="361" t="n">
        <v>455</v>
      </c>
      <c r="B346" s="332" t="inlineStr">
        <is>
          <t>455.＃4Ｂ半径 地Ｇa50mm L=</t>
        </is>
      </c>
      <c r="C346" s="639" t="n">
        <v>2</v>
      </c>
      <c r="D346" s="639" t="inlineStr">
        <is>
          <t>L</t>
        </is>
      </c>
      <c r="E346" s="639" t="inlineStr">
        <is>
          <t>半径</t>
        </is>
      </c>
      <c r="F346" s="878" t="n">
        <v>36.5</v>
      </c>
      <c r="G346" s="22" t="n">
        <v>1.3</v>
      </c>
      <c r="H346" s="411" t="n">
        <v>0.5</v>
      </c>
      <c r="I346" s="412" t="n">
        <v>-0.5</v>
      </c>
      <c r="J346" s="879" t="n">
        <v>35.2</v>
      </c>
      <c r="K346" s="320" t="n">
        <v>35.093</v>
      </c>
      <c r="L346" s="22">
        <f>IF(G346=0,"",IF(J$8=J$7,IF(F346&gt;0,IF(C346=1,G346-ROUND(J346-K346,2),G346-ROUND(K346-J346,2)),IF(C346=1,G346-ROUND(K346-J346,2),G346-ROUND(J346-K346,2))),IF(J$8&lt;&gt;J$7,IF(F346&gt;0,IF(C346=1,ROUND(K346-J346,2),ROUND(J346-K346,2)),IF(C346=1,ROUND(J346-K346,2),ROUND(K346-J346,2))))))</f>
        <v/>
      </c>
      <c r="M346" s="200">
        <f>IF(COUNTBLANK(F346)=1,"",IF(C346=0,ROUND(K346-J346,2),IF(C346=1,IF(F346&gt;0,ROUND(K346-J346,2),ROUND(J346-K346,2)),IF(C346=2,IF(F346&gt;0,ROUND(J346-K346,2),ROUND(K346-J346,2))))))</f>
        <v/>
      </c>
      <c r="N346" s="200" t="n">
        <v>0.11</v>
      </c>
      <c r="O346" s="235">
        <f>IF(AND(H346&gt;=M346,M346&gt;=I346),"OK","NG")</f>
        <v/>
      </c>
      <c r="P346" s="151" t="n"/>
      <c r="Q346" s="145" t="n">
        <v>455</v>
      </c>
      <c r="R346" s="880">
        <f>IF(C346=0,F346,IF(F346&gt;0,IF(C346=1,F346+G346,F346-G346),IF(C346=1,F346-G346,F346+G346)))</f>
        <v/>
      </c>
      <c r="S346" s="320" t="n">
        <v>35.093</v>
      </c>
      <c r="T346" s="320" t="n">
        <v>35.088</v>
      </c>
      <c r="U346" s="881" t="n"/>
      <c r="V346" s="881" t="n"/>
      <c r="W346" s="881" t="n"/>
      <c r="X346" s="881" t="n"/>
      <c r="Y346" s="881" t="n"/>
      <c r="Z346" s="881" t="n"/>
      <c r="AA346" s="881" t="n"/>
      <c r="AB346" s="881" t="n"/>
      <c r="AC346" s="881" t="n"/>
      <c r="AD346" s="881" t="n"/>
      <c r="AE346" s="881" t="n"/>
      <c r="AF346" s="881" t="n"/>
      <c r="AG346" s="881" t="n"/>
      <c r="AH346" s="881" t="n"/>
      <c r="AI346" s="881" t="n"/>
      <c r="AJ346" s="881" t="n"/>
      <c r="AK346" s="881" t="n"/>
      <c r="AL346" s="881" t="n"/>
      <c r="AM346" s="881" t="n"/>
      <c r="AN346" s="881" t="n"/>
      <c r="AO346" s="881" t="n"/>
      <c r="AP346" s="881" t="n"/>
      <c r="AQ346" s="881" t="n"/>
      <c r="AR346" s="881" t="n"/>
      <c r="AS346" s="881" t="n"/>
      <c r="AT346" s="881" t="n"/>
      <c r="AU346" s="881" t="n"/>
      <c r="AV346" s="881" t="n"/>
      <c r="AW346" s="881" t="n"/>
      <c r="AX346" s="881" t="n"/>
      <c r="AY346" s="881" t="n"/>
      <c r="AZ346" s="881" t="n"/>
      <c r="BA346" s="881" t="n"/>
      <c r="BB346" s="881" t="n"/>
      <c r="BC346" s="881" t="n"/>
      <c r="BD346" s="881" t="n"/>
      <c r="BE346" s="881" t="n"/>
      <c r="BF346" s="881" t="n"/>
      <c r="BG346" s="881" t="n"/>
      <c r="BH346" s="881" t="n"/>
      <c r="BI346" s="881" t="n"/>
      <c r="BJ346" s="881" t="n"/>
      <c r="BK346" s="881" t="n"/>
      <c r="BL346" s="881" t="n"/>
      <c r="BM346" s="881" t="n"/>
      <c r="BN346" s="881" t="n"/>
      <c r="BO346" s="881" t="n"/>
      <c r="BP346" s="881" t="n"/>
      <c r="BQ346" s="881" t="n"/>
      <c r="BR346" s="881" t="n"/>
      <c r="BS346" s="881" t="n"/>
      <c r="BT346" s="881" t="n"/>
      <c r="BU346" s="881" t="n"/>
      <c r="BV346" s="881" t="n"/>
      <c r="BW346" s="881" t="n"/>
      <c r="BX346" s="881" t="n"/>
      <c r="BY346" s="881" t="n"/>
      <c r="BZ346" s="881" t="n"/>
      <c r="CA346" s="881" t="n"/>
      <c r="CB346" s="881" t="n"/>
      <c r="CC346" s="881" t="n"/>
      <c r="CD346" s="881" t="n"/>
      <c r="CE346" s="881" t="n"/>
      <c r="CF346" s="881" t="n"/>
      <c r="CG346" s="881" t="n"/>
      <c r="CH346" s="881" t="n"/>
      <c r="CI346" s="881" t="n"/>
      <c r="CJ346" s="881" t="n"/>
      <c r="CK346" s="881" t="n"/>
      <c r="CL346" s="881" t="n"/>
      <c r="CM346" s="881" t="n"/>
      <c r="CN346" s="881" t="n"/>
      <c r="CO346" s="881" t="n"/>
      <c r="CP346" s="881" t="n"/>
      <c r="CQ346" s="881" t="n"/>
      <c r="CR346" s="881" t="n"/>
      <c r="CS346" s="881" t="n"/>
      <c r="CT346" s="881" t="n"/>
      <c r="CU346" s="881" t="n"/>
      <c r="CV346" s="881" t="n"/>
      <c r="CW346" s="881" t="n"/>
      <c r="CX346" s="881" t="n"/>
      <c r="CY346" s="881" t="n"/>
      <c r="CZ346" s="881" t="n"/>
      <c r="DA346" s="881" t="n"/>
      <c r="DB346" s="881" t="n"/>
      <c r="DC346" s="881" t="n"/>
      <c r="DD346" s="881" t="n"/>
      <c r="DE346" s="881" t="n"/>
      <c r="DF346" s="881" t="n"/>
      <c r="DG346" s="881" t="n"/>
      <c r="DH346" s="881" t="n"/>
      <c r="DI346" s="881" t="n"/>
      <c r="DJ346" s="881" t="n"/>
      <c r="DK346" s="881" t="n"/>
      <c r="DL346" s="881" t="n"/>
      <c r="DM346" s="881" t="n"/>
      <c r="DN346" s="882" t="n"/>
    </row>
    <row r="347" ht="13.5" customHeight="1" s="820">
      <c r="A347" s="361" t="n">
        <v>456</v>
      </c>
      <c r="B347" s="332" t="inlineStr">
        <is>
          <t>456.＃4Ｂ半径 地Ｇa80mm L=</t>
        </is>
      </c>
      <c r="C347" s="639" t="n">
        <v>2</v>
      </c>
      <c r="D347" s="639" t="inlineStr">
        <is>
          <t>L</t>
        </is>
      </c>
      <c r="E347" s="639" t="inlineStr">
        <is>
          <t>半径</t>
        </is>
      </c>
      <c r="F347" s="878" t="n">
        <v>36.5</v>
      </c>
      <c r="G347" s="22" t="n">
        <v>1.3</v>
      </c>
      <c r="H347" s="411" t="n">
        <v>0.5</v>
      </c>
      <c r="I347" s="412" t="n">
        <v>-0.5</v>
      </c>
      <c r="J347" s="879" t="n">
        <v>35.2</v>
      </c>
      <c r="K347" s="320" t="n">
        <v>35.032</v>
      </c>
      <c r="L347" s="22">
        <f>IF(G347=0,"",IF(J$8=J$7,IF(F347&gt;0,IF(C347=1,G347-ROUND(J347-K347,2),G347-ROUND(K347-J347,2)),IF(C347=1,G347-ROUND(K347-J347,2),G347-ROUND(J347-K347,2))),IF(J$8&lt;&gt;J$7,IF(F347&gt;0,IF(C347=1,ROUND(K347-J347,2),ROUND(J347-K347,2)),IF(C347=1,ROUND(J347-K347,2),ROUND(K347-J347,2))))))</f>
        <v/>
      </c>
      <c r="M347" s="200">
        <f>IF(COUNTBLANK(F347)=1,"",IF(C347=0,ROUND(K347-J347,2),IF(C347=1,IF(F347&gt;0,ROUND(K347-J347,2),ROUND(J347-K347,2)),IF(C347=2,IF(F347&gt;0,ROUND(J347-K347,2),ROUND(K347-J347,2))))))</f>
        <v/>
      </c>
      <c r="N347" s="200" t="n">
        <v>0.15</v>
      </c>
      <c r="O347" s="235">
        <f>IF(AND(H347&gt;=M347,M347&gt;=I347),"OK","NG")</f>
        <v/>
      </c>
      <c r="P347" s="151" t="n"/>
      <c r="Q347" s="145" t="n">
        <v>456</v>
      </c>
      <c r="R347" s="880">
        <f>IF(C347=0,F347,IF(F347&gt;0,IF(C347=1,F347+G347,F347-G347),IF(C347=1,F347-G347,F347+G347)))</f>
        <v/>
      </c>
      <c r="S347" s="320" t="n">
        <v>35.032</v>
      </c>
      <c r="T347" s="320" t="n">
        <v>35.047</v>
      </c>
      <c r="U347" s="881" t="n"/>
      <c r="V347" s="881" t="n"/>
      <c r="W347" s="881" t="n"/>
      <c r="X347" s="881" t="n"/>
      <c r="Y347" s="881" t="n"/>
      <c r="Z347" s="881" t="n"/>
      <c r="AA347" s="881" t="n"/>
      <c r="AB347" s="881" t="n"/>
      <c r="AC347" s="881" t="n"/>
      <c r="AD347" s="881" t="n"/>
      <c r="AE347" s="881" t="n"/>
      <c r="AF347" s="881" t="n"/>
      <c r="AG347" s="881" t="n"/>
      <c r="AH347" s="881" t="n"/>
      <c r="AI347" s="881" t="n"/>
      <c r="AJ347" s="881" t="n"/>
      <c r="AK347" s="881" t="n"/>
      <c r="AL347" s="881" t="n"/>
      <c r="AM347" s="881" t="n"/>
      <c r="AN347" s="881" t="n"/>
      <c r="AO347" s="881" t="n"/>
      <c r="AP347" s="881" t="n"/>
      <c r="AQ347" s="881" t="n"/>
      <c r="AR347" s="881" t="n"/>
      <c r="AS347" s="881" t="n"/>
      <c r="AT347" s="881" t="n"/>
      <c r="AU347" s="881" t="n"/>
      <c r="AV347" s="881" t="n"/>
      <c r="AW347" s="881" t="n"/>
      <c r="AX347" s="881" t="n"/>
      <c r="AY347" s="881" t="n"/>
      <c r="AZ347" s="881" t="n"/>
      <c r="BA347" s="881" t="n"/>
      <c r="BB347" s="881" t="n"/>
      <c r="BC347" s="881" t="n"/>
      <c r="BD347" s="881" t="n"/>
      <c r="BE347" s="881" t="n"/>
      <c r="BF347" s="881" t="n"/>
      <c r="BG347" s="881" t="n"/>
      <c r="BH347" s="881" t="n"/>
      <c r="BI347" s="881" t="n"/>
      <c r="BJ347" s="881" t="n"/>
      <c r="BK347" s="881" t="n"/>
      <c r="BL347" s="881" t="n"/>
      <c r="BM347" s="881" t="n"/>
      <c r="BN347" s="881" t="n"/>
      <c r="BO347" s="881" t="n"/>
      <c r="BP347" s="881" t="n"/>
      <c r="BQ347" s="881" t="n"/>
      <c r="BR347" s="881" t="n"/>
      <c r="BS347" s="881" t="n"/>
      <c r="BT347" s="881" t="n"/>
      <c r="BU347" s="881" t="n"/>
      <c r="BV347" s="881" t="n"/>
      <c r="BW347" s="881" t="n"/>
      <c r="BX347" s="881" t="n"/>
      <c r="BY347" s="881" t="n"/>
      <c r="BZ347" s="881" t="n"/>
      <c r="CA347" s="881" t="n"/>
      <c r="CB347" s="881" t="n"/>
      <c r="CC347" s="881" t="n"/>
      <c r="CD347" s="881" t="n"/>
      <c r="CE347" s="881" t="n"/>
      <c r="CF347" s="881" t="n"/>
      <c r="CG347" s="881" t="n"/>
      <c r="CH347" s="881" t="n"/>
      <c r="CI347" s="881" t="n"/>
      <c r="CJ347" s="881" t="n"/>
      <c r="CK347" s="881" t="n"/>
      <c r="CL347" s="881" t="n"/>
      <c r="CM347" s="881" t="n"/>
      <c r="CN347" s="881" t="n"/>
      <c r="CO347" s="881" t="n"/>
      <c r="CP347" s="881" t="n"/>
      <c r="CQ347" s="881" t="n"/>
      <c r="CR347" s="881" t="n"/>
      <c r="CS347" s="881" t="n"/>
      <c r="CT347" s="881" t="n"/>
      <c r="CU347" s="881" t="n"/>
      <c r="CV347" s="881" t="n"/>
      <c r="CW347" s="881" t="n"/>
      <c r="CX347" s="881" t="n"/>
      <c r="CY347" s="881" t="n"/>
      <c r="CZ347" s="881" t="n"/>
      <c r="DA347" s="881" t="n"/>
      <c r="DB347" s="881" t="n"/>
      <c r="DC347" s="881" t="n"/>
      <c r="DD347" s="881" t="n"/>
      <c r="DE347" s="881" t="n"/>
      <c r="DF347" s="881" t="n"/>
      <c r="DG347" s="881" t="n"/>
      <c r="DH347" s="881" t="n"/>
      <c r="DI347" s="881" t="n"/>
      <c r="DJ347" s="881" t="n"/>
      <c r="DK347" s="881" t="n"/>
      <c r="DL347" s="881" t="n"/>
      <c r="DM347" s="881" t="n"/>
      <c r="DN347" s="882" t="n"/>
    </row>
    <row r="348" ht="13.5" customHeight="1" s="820">
      <c r="A348" s="361" t="n">
        <v>457</v>
      </c>
      <c r="B348" s="332" t="inlineStr">
        <is>
          <t>457.＃4Ｂ半径 ＴＣＧa1mm L=</t>
        </is>
      </c>
      <c r="C348" s="639" t="n">
        <v>2</v>
      </c>
      <c r="D348" s="639" t="inlineStr">
        <is>
          <t>L</t>
        </is>
      </c>
      <c r="E348" s="639" t="inlineStr">
        <is>
          <t>半径</t>
        </is>
      </c>
      <c r="F348" s="878" t="n">
        <v>36.5</v>
      </c>
      <c r="G348" s="22" t="n">
        <v>0.68</v>
      </c>
      <c r="H348" s="411" t="n">
        <v>0.2</v>
      </c>
      <c r="I348" s="426" t="n">
        <v>-0.5</v>
      </c>
      <c r="J348" s="879" t="n">
        <v>35.82</v>
      </c>
      <c r="K348" s="320" t="n">
        <v>35.828</v>
      </c>
      <c r="L348" s="22">
        <f>IF(G348=0,"",IF(J$8=J$7,IF(F348&gt;0,IF(C348=1,G348-ROUND(J348-K348,2),G348-ROUND(K348-J348,2)),IF(C348=1,G348-ROUND(K348-J348,2),G348-ROUND(J348-K348,2))),IF(J$8&lt;&gt;J$7,IF(F348&gt;0,IF(C348=1,ROUND(K348-J348,2),ROUND(J348-K348,2)),IF(C348=1,ROUND(J348-K348,2),ROUND(K348-J348,2))))))</f>
        <v/>
      </c>
      <c r="M348" s="200">
        <f>IF(COUNTBLANK(F348)=1,"",IF(C348=0,ROUND(K348-J348,2),IF(C348=1,IF(F348&gt;0,ROUND(K348-J348,2),ROUND(J348-K348,2)),IF(C348=2,IF(F348&gt;0,ROUND(J348-K348,2),ROUND(K348-J348,2))))))</f>
        <v/>
      </c>
      <c r="N348" s="200" t="n">
        <v>-0.01</v>
      </c>
      <c r="O348" s="235">
        <f>IF(AND(H348&gt;=M348,M348&gt;=I348),"OK","NG")</f>
        <v/>
      </c>
      <c r="P348" s="151" t="n"/>
      <c r="Q348" s="145" t="n">
        <v>457</v>
      </c>
      <c r="R348" s="880">
        <f>IF(C348=0,F348,IF(F348&gt;0,IF(C348=1,F348+G348,F348-G348),IF(C348=1,F348-G348,F348+G348)))</f>
        <v/>
      </c>
      <c r="S348" s="320" t="n">
        <v>35.828</v>
      </c>
      <c r="T348" s="320" t="n">
        <v>35.829</v>
      </c>
      <c r="U348" s="881" t="n"/>
      <c r="V348" s="881" t="n"/>
      <c r="W348" s="881" t="n"/>
      <c r="X348" s="881" t="n"/>
      <c r="Y348" s="881" t="n"/>
      <c r="Z348" s="881" t="n"/>
      <c r="AA348" s="881" t="n"/>
      <c r="AB348" s="881" t="n"/>
      <c r="AC348" s="881" t="n"/>
      <c r="AD348" s="881" t="n"/>
      <c r="AE348" s="881" t="n"/>
      <c r="AF348" s="881" t="n"/>
      <c r="AG348" s="881" t="n"/>
      <c r="AH348" s="881" t="n"/>
      <c r="AI348" s="881" t="n"/>
      <c r="AJ348" s="881" t="n"/>
      <c r="AK348" s="881" t="n"/>
      <c r="AL348" s="881" t="n"/>
      <c r="AM348" s="881" t="n"/>
      <c r="AN348" s="881" t="n"/>
      <c r="AO348" s="881" t="n"/>
      <c r="AP348" s="881" t="n"/>
      <c r="AQ348" s="881" t="n"/>
      <c r="AR348" s="881" t="n"/>
      <c r="AS348" s="881" t="n"/>
      <c r="AT348" s="881" t="n"/>
      <c r="AU348" s="881" t="n"/>
      <c r="AV348" s="881" t="n"/>
      <c r="AW348" s="881" t="n"/>
      <c r="AX348" s="881" t="n"/>
      <c r="AY348" s="881" t="n"/>
      <c r="AZ348" s="881" t="n"/>
      <c r="BA348" s="881" t="n"/>
      <c r="BB348" s="881" t="n"/>
      <c r="BC348" s="881" t="n"/>
      <c r="BD348" s="881" t="n"/>
      <c r="BE348" s="881" t="n"/>
      <c r="BF348" s="881" t="n"/>
      <c r="BG348" s="881" t="n"/>
      <c r="BH348" s="881" t="n"/>
      <c r="BI348" s="881" t="n"/>
      <c r="BJ348" s="881" t="n"/>
      <c r="BK348" s="881" t="n"/>
      <c r="BL348" s="881" t="n"/>
      <c r="BM348" s="881" t="n"/>
      <c r="BN348" s="881" t="n"/>
      <c r="BO348" s="881" t="n"/>
      <c r="BP348" s="881" t="n"/>
      <c r="BQ348" s="881" t="n"/>
      <c r="BR348" s="881" t="n"/>
      <c r="BS348" s="881" t="n"/>
      <c r="BT348" s="881" t="n"/>
      <c r="BU348" s="881" t="n"/>
      <c r="BV348" s="881" t="n"/>
      <c r="BW348" s="881" t="n"/>
      <c r="BX348" s="881" t="n"/>
      <c r="BY348" s="881" t="n"/>
      <c r="BZ348" s="881" t="n"/>
      <c r="CA348" s="881" t="n"/>
      <c r="CB348" s="881" t="n"/>
      <c r="CC348" s="881" t="n"/>
      <c r="CD348" s="881" t="n"/>
      <c r="CE348" s="881" t="n"/>
      <c r="CF348" s="881" t="n"/>
      <c r="CG348" s="881" t="n"/>
      <c r="CH348" s="881" t="n"/>
      <c r="CI348" s="881" t="n"/>
      <c r="CJ348" s="881" t="n"/>
      <c r="CK348" s="881" t="n"/>
      <c r="CL348" s="881" t="n"/>
      <c r="CM348" s="881" t="n"/>
      <c r="CN348" s="881" t="n"/>
      <c r="CO348" s="881" t="n"/>
      <c r="CP348" s="881" t="n"/>
      <c r="CQ348" s="881" t="n"/>
      <c r="CR348" s="881" t="n"/>
      <c r="CS348" s="881" t="n"/>
      <c r="CT348" s="881" t="n"/>
      <c r="CU348" s="881" t="n"/>
      <c r="CV348" s="881" t="n"/>
      <c r="CW348" s="881" t="n"/>
      <c r="CX348" s="881" t="n"/>
      <c r="CY348" s="881" t="n"/>
      <c r="CZ348" s="881" t="n"/>
      <c r="DA348" s="881" t="n"/>
      <c r="DB348" s="881" t="n"/>
      <c r="DC348" s="881" t="n"/>
      <c r="DD348" s="881" t="n"/>
      <c r="DE348" s="881" t="n"/>
      <c r="DF348" s="881" t="n"/>
      <c r="DG348" s="881" t="n"/>
      <c r="DH348" s="881" t="n"/>
      <c r="DI348" s="881" t="n"/>
      <c r="DJ348" s="881" t="n"/>
      <c r="DK348" s="881" t="n"/>
      <c r="DL348" s="881" t="n"/>
      <c r="DM348" s="881" t="n"/>
      <c r="DN348" s="882" t="n"/>
    </row>
    <row r="349" ht="13.5" customHeight="1" s="820">
      <c r="A349" s="361" t="n">
        <v>458</v>
      </c>
      <c r="B349" s="332" t="inlineStr">
        <is>
          <t>458.＃4Ｂ半径 ＴＣＧa10mm L=</t>
        </is>
      </c>
      <c r="C349" s="639" t="n">
        <v>2</v>
      </c>
      <c r="D349" s="639" t="inlineStr">
        <is>
          <t>L</t>
        </is>
      </c>
      <c r="E349" s="639" t="inlineStr">
        <is>
          <t>半径</t>
        </is>
      </c>
      <c r="F349" s="878" t="n">
        <v>36.5</v>
      </c>
      <c r="G349" s="22" t="n">
        <v>1.3</v>
      </c>
      <c r="H349" s="411" t="n">
        <v>0.5</v>
      </c>
      <c r="I349" s="412" t="n">
        <v>-0.5</v>
      </c>
      <c r="J349" s="879" t="n">
        <v>35.2</v>
      </c>
      <c r="K349" s="320" t="n">
        <v>34.929</v>
      </c>
      <c r="L349" s="22">
        <f>IF(G349=0,"",IF(J$8=J$7,IF(F349&gt;0,IF(C349=1,G349-ROUND(J349-K349,2),G349-ROUND(K349-J349,2)),IF(C349=1,G349-ROUND(K349-J349,2),G349-ROUND(J349-K349,2))),IF(J$8&lt;&gt;J$7,IF(F349&gt;0,IF(C349=1,ROUND(K349-J349,2),ROUND(J349-K349,2)),IF(C349=1,ROUND(J349-K349,2),ROUND(K349-J349,2))))))</f>
        <v/>
      </c>
      <c r="M349" s="200">
        <f>IF(COUNTBLANK(F349)=1,"",IF(C349=0,ROUND(K349-J349,2),IF(C349=1,IF(F349&gt;0,ROUND(K349-J349,2),ROUND(J349-K349,2)),IF(C349=2,IF(F349&gt;0,ROUND(J349-K349,2),ROUND(K349-J349,2))))))</f>
        <v/>
      </c>
      <c r="N349" s="200" t="n">
        <v>0.27</v>
      </c>
      <c r="O349" s="235">
        <f>IF(AND(H349&gt;=M349,M349&gt;=I349),"OK","NG")</f>
        <v/>
      </c>
      <c r="P349" s="151" t="n"/>
      <c r="Q349" s="145" t="n">
        <v>458</v>
      </c>
      <c r="R349" s="880">
        <f>IF(C349=0,F349,IF(F349&gt;0,IF(C349=1,F349+G349,F349-G349),IF(C349=1,F349-G349,F349+G349)))</f>
        <v/>
      </c>
      <c r="S349" s="320" t="n">
        <v>34.929</v>
      </c>
      <c r="T349" s="320" t="n">
        <v>34.933</v>
      </c>
      <c r="U349" s="881" t="n"/>
      <c r="V349" s="881" t="n"/>
      <c r="W349" s="881" t="n"/>
      <c r="X349" s="881" t="n"/>
      <c r="Y349" s="881" t="n"/>
      <c r="Z349" s="881" t="n"/>
      <c r="AA349" s="881" t="n"/>
      <c r="AB349" s="881" t="n"/>
      <c r="AC349" s="881" t="n"/>
      <c r="AD349" s="881" t="n"/>
      <c r="AE349" s="881" t="n"/>
      <c r="AF349" s="881" t="n"/>
      <c r="AG349" s="881" t="n"/>
      <c r="AH349" s="881" t="n"/>
      <c r="AI349" s="881" t="n"/>
      <c r="AJ349" s="881" t="n"/>
      <c r="AK349" s="881" t="n"/>
      <c r="AL349" s="881" t="n"/>
      <c r="AM349" s="881" t="n"/>
      <c r="AN349" s="881" t="n"/>
      <c r="AO349" s="881" t="n"/>
      <c r="AP349" s="881" t="n"/>
      <c r="AQ349" s="881" t="n"/>
      <c r="AR349" s="881" t="n"/>
      <c r="AS349" s="881" t="n"/>
      <c r="AT349" s="881" t="n"/>
      <c r="AU349" s="881" t="n"/>
      <c r="AV349" s="881" t="n"/>
      <c r="AW349" s="881" t="n"/>
      <c r="AX349" s="881" t="n"/>
      <c r="AY349" s="881" t="n"/>
      <c r="AZ349" s="881" t="n"/>
      <c r="BA349" s="881" t="n"/>
      <c r="BB349" s="881" t="n"/>
      <c r="BC349" s="881" t="n"/>
      <c r="BD349" s="881" t="n"/>
      <c r="BE349" s="881" t="n"/>
      <c r="BF349" s="881" t="n"/>
      <c r="BG349" s="881" t="n"/>
      <c r="BH349" s="881" t="n"/>
      <c r="BI349" s="881" t="n"/>
      <c r="BJ349" s="881" t="n"/>
      <c r="BK349" s="881" t="n"/>
      <c r="BL349" s="881" t="n"/>
      <c r="BM349" s="881" t="n"/>
      <c r="BN349" s="881" t="n"/>
      <c r="BO349" s="881" t="n"/>
      <c r="BP349" s="881" t="n"/>
      <c r="BQ349" s="881" t="n"/>
      <c r="BR349" s="881" t="n"/>
      <c r="BS349" s="881" t="n"/>
      <c r="BT349" s="881" t="n"/>
      <c r="BU349" s="881" t="n"/>
      <c r="BV349" s="881" t="n"/>
      <c r="BW349" s="881" t="n"/>
      <c r="BX349" s="881" t="n"/>
      <c r="BY349" s="881" t="n"/>
      <c r="BZ349" s="881" t="n"/>
      <c r="CA349" s="881" t="n"/>
      <c r="CB349" s="881" t="n"/>
      <c r="CC349" s="881" t="n"/>
      <c r="CD349" s="881" t="n"/>
      <c r="CE349" s="881" t="n"/>
      <c r="CF349" s="881" t="n"/>
      <c r="CG349" s="881" t="n"/>
      <c r="CH349" s="881" t="n"/>
      <c r="CI349" s="881" t="n"/>
      <c r="CJ349" s="881" t="n"/>
      <c r="CK349" s="881" t="n"/>
      <c r="CL349" s="881" t="n"/>
      <c r="CM349" s="881" t="n"/>
      <c r="CN349" s="881" t="n"/>
      <c r="CO349" s="881" t="n"/>
      <c r="CP349" s="881" t="n"/>
      <c r="CQ349" s="881" t="n"/>
      <c r="CR349" s="881" t="n"/>
      <c r="CS349" s="881" t="n"/>
      <c r="CT349" s="881" t="n"/>
      <c r="CU349" s="881" t="n"/>
      <c r="CV349" s="881" t="n"/>
      <c r="CW349" s="881" t="n"/>
      <c r="CX349" s="881" t="n"/>
      <c r="CY349" s="881" t="n"/>
      <c r="CZ349" s="881" t="n"/>
      <c r="DA349" s="881" t="n"/>
      <c r="DB349" s="881" t="n"/>
      <c r="DC349" s="881" t="n"/>
      <c r="DD349" s="881" t="n"/>
      <c r="DE349" s="881" t="n"/>
      <c r="DF349" s="881" t="n"/>
      <c r="DG349" s="881" t="n"/>
      <c r="DH349" s="881" t="n"/>
      <c r="DI349" s="881" t="n"/>
      <c r="DJ349" s="881" t="n"/>
      <c r="DK349" s="881" t="n"/>
      <c r="DL349" s="881" t="n"/>
      <c r="DM349" s="881" t="n"/>
      <c r="DN349" s="882" t="n"/>
    </row>
    <row r="350" ht="13.5" customHeight="1" s="820">
      <c r="A350" s="361" t="n">
        <v>459</v>
      </c>
      <c r="B350" s="332" t="inlineStr">
        <is>
          <t>459.＃4Ｂ半径 ＴＣＧa50mm L=</t>
        </is>
      </c>
      <c r="C350" s="639" t="n">
        <v>2</v>
      </c>
      <c r="D350" s="639" t="inlineStr">
        <is>
          <t>L</t>
        </is>
      </c>
      <c r="E350" s="639" t="inlineStr">
        <is>
          <t>半径</t>
        </is>
      </c>
      <c r="F350" s="878" t="n">
        <v>36.5</v>
      </c>
      <c r="G350" s="22" t="n">
        <v>1.3</v>
      </c>
      <c r="H350" s="411" t="n">
        <v>0.5</v>
      </c>
      <c r="I350" s="412" t="n">
        <v>-0.5</v>
      </c>
      <c r="J350" s="879" t="n">
        <v>35.2</v>
      </c>
      <c r="K350" s="320" t="n">
        <v>34.893</v>
      </c>
      <c r="L350" s="22">
        <f>IF(G350=0,"",IF(J$8=J$7,IF(F350&gt;0,IF(C350=1,G350-ROUND(J350-K350,2),G350-ROUND(K350-J350,2)),IF(C350=1,G350-ROUND(K350-J350,2),G350-ROUND(J350-K350,2))),IF(J$8&lt;&gt;J$7,IF(F350&gt;0,IF(C350=1,ROUND(K350-J350,2),ROUND(J350-K350,2)),IF(C350=1,ROUND(J350-K350,2),ROUND(K350-J350,2))))))</f>
        <v/>
      </c>
      <c r="M350" s="200">
        <f>IF(COUNTBLANK(F350)=1,"",IF(C350=0,ROUND(K350-J350,2),IF(C350=1,IF(F350&gt;0,ROUND(K350-J350,2),ROUND(J350-K350,2)),IF(C350=2,IF(F350&gt;0,ROUND(J350-K350,2),ROUND(K350-J350,2))))))</f>
        <v/>
      </c>
      <c r="N350" s="200" t="n">
        <v>0.3</v>
      </c>
      <c r="O350" s="235">
        <f>IF(AND(H350&gt;=M350,M350&gt;=I350),"OK","NG")</f>
        <v/>
      </c>
      <c r="P350" s="151" t="n"/>
      <c r="Q350" s="145" t="n">
        <v>459</v>
      </c>
      <c r="R350" s="880">
        <f>IF(C350=0,F350,IF(F350&gt;0,IF(C350=1,F350+G350,F350-G350),IF(C350=1,F350-G350,F350+G350)))</f>
        <v/>
      </c>
      <c r="S350" s="320" t="n">
        <v>34.893</v>
      </c>
      <c r="T350" s="320" t="n">
        <v>34.901</v>
      </c>
      <c r="U350" s="881" t="n"/>
      <c r="V350" s="881" t="n"/>
      <c r="W350" s="881" t="n"/>
      <c r="X350" s="881" t="n"/>
      <c r="Y350" s="881" t="n"/>
      <c r="Z350" s="881" t="n"/>
      <c r="AA350" s="881" t="n"/>
      <c r="AB350" s="881" t="n"/>
      <c r="AC350" s="881" t="n"/>
      <c r="AD350" s="881" t="n"/>
      <c r="AE350" s="881" t="n"/>
      <c r="AF350" s="881" t="n"/>
      <c r="AG350" s="881" t="n"/>
      <c r="AH350" s="881" t="n"/>
      <c r="AI350" s="881" t="n"/>
      <c r="AJ350" s="881" t="n"/>
      <c r="AK350" s="881" t="n"/>
      <c r="AL350" s="881" t="n"/>
      <c r="AM350" s="881" t="n"/>
      <c r="AN350" s="881" t="n"/>
      <c r="AO350" s="881" t="n"/>
      <c r="AP350" s="881" t="n"/>
      <c r="AQ350" s="881" t="n"/>
      <c r="AR350" s="881" t="n"/>
      <c r="AS350" s="881" t="n"/>
      <c r="AT350" s="881" t="n"/>
      <c r="AU350" s="881" t="n"/>
      <c r="AV350" s="881" t="n"/>
      <c r="AW350" s="881" t="n"/>
      <c r="AX350" s="881" t="n"/>
      <c r="AY350" s="881" t="n"/>
      <c r="AZ350" s="881" t="n"/>
      <c r="BA350" s="881" t="n"/>
      <c r="BB350" s="881" t="n"/>
      <c r="BC350" s="881" t="n"/>
      <c r="BD350" s="881" t="n"/>
      <c r="BE350" s="881" t="n"/>
      <c r="BF350" s="881" t="n"/>
      <c r="BG350" s="881" t="n"/>
      <c r="BH350" s="881" t="n"/>
      <c r="BI350" s="881" t="n"/>
      <c r="BJ350" s="881" t="n"/>
      <c r="BK350" s="881" t="n"/>
      <c r="BL350" s="881" t="n"/>
      <c r="BM350" s="881" t="n"/>
      <c r="BN350" s="881" t="n"/>
      <c r="BO350" s="881" t="n"/>
      <c r="BP350" s="881" t="n"/>
      <c r="BQ350" s="881" t="n"/>
      <c r="BR350" s="881" t="n"/>
      <c r="BS350" s="881" t="n"/>
      <c r="BT350" s="881" t="n"/>
      <c r="BU350" s="881" t="n"/>
      <c r="BV350" s="881" t="n"/>
      <c r="BW350" s="881" t="n"/>
      <c r="BX350" s="881" t="n"/>
      <c r="BY350" s="881" t="n"/>
      <c r="BZ350" s="881" t="n"/>
      <c r="CA350" s="881" t="n"/>
      <c r="CB350" s="881" t="n"/>
      <c r="CC350" s="881" t="n"/>
      <c r="CD350" s="881" t="n"/>
      <c r="CE350" s="881" t="n"/>
      <c r="CF350" s="881" t="n"/>
      <c r="CG350" s="881" t="n"/>
      <c r="CH350" s="881" t="n"/>
      <c r="CI350" s="881" t="n"/>
      <c r="CJ350" s="881" t="n"/>
      <c r="CK350" s="881" t="n"/>
      <c r="CL350" s="881" t="n"/>
      <c r="CM350" s="881" t="n"/>
      <c r="CN350" s="881" t="n"/>
      <c r="CO350" s="881" t="n"/>
      <c r="CP350" s="881" t="n"/>
      <c r="CQ350" s="881" t="n"/>
      <c r="CR350" s="881" t="n"/>
      <c r="CS350" s="881" t="n"/>
      <c r="CT350" s="881" t="n"/>
      <c r="CU350" s="881" t="n"/>
      <c r="CV350" s="881" t="n"/>
      <c r="CW350" s="881" t="n"/>
      <c r="CX350" s="881" t="n"/>
      <c r="CY350" s="881" t="n"/>
      <c r="CZ350" s="881" t="n"/>
      <c r="DA350" s="881" t="n"/>
      <c r="DB350" s="881" t="n"/>
      <c r="DC350" s="881" t="n"/>
      <c r="DD350" s="881" t="n"/>
      <c r="DE350" s="881" t="n"/>
      <c r="DF350" s="881" t="n"/>
      <c r="DG350" s="881" t="n"/>
      <c r="DH350" s="881" t="n"/>
      <c r="DI350" s="881" t="n"/>
      <c r="DJ350" s="881" t="n"/>
      <c r="DK350" s="881" t="n"/>
      <c r="DL350" s="881" t="n"/>
      <c r="DM350" s="881" t="n"/>
      <c r="DN350" s="882" t="n"/>
    </row>
    <row r="351" ht="13.5" customHeight="1" s="820">
      <c r="A351" s="361" t="n">
        <v>460</v>
      </c>
      <c r="B351" s="332" t="inlineStr">
        <is>
          <t>460.＃4Ｂ半径 ＴＣＧa80mm L=</t>
        </is>
      </c>
      <c r="C351" s="639" t="n">
        <v>2</v>
      </c>
      <c r="D351" s="639" t="inlineStr">
        <is>
          <t>L</t>
        </is>
      </c>
      <c r="E351" s="639" t="inlineStr">
        <is>
          <t>半径</t>
        </is>
      </c>
      <c r="F351" s="878" t="n">
        <v>36.5</v>
      </c>
      <c r="G351" s="22" t="n">
        <v>1.3</v>
      </c>
      <c r="H351" s="411" t="n">
        <v>0.5</v>
      </c>
      <c r="I351" s="412" t="n">
        <v>-0.5</v>
      </c>
      <c r="J351" s="879" t="n">
        <v>35.2</v>
      </c>
      <c r="K351" s="320" t="n">
        <v>34.874</v>
      </c>
      <c r="L351" s="22">
        <f>IF(G351=0,"",IF(J$8=J$7,IF(F351&gt;0,IF(C351=1,G351-ROUND(J351-K351,2),G351-ROUND(K351-J351,2)),IF(C351=1,G351-ROUND(K351-J351,2),G351-ROUND(J351-K351,2))),IF(J$8&lt;&gt;J$7,IF(F351&gt;0,IF(C351=1,ROUND(K351-J351,2),ROUND(J351-K351,2)),IF(C351=1,ROUND(J351-K351,2),ROUND(K351-J351,2))))))</f>
        <v/>
      </c>
      <c r="M351" s="200">
        <f>IF(COUNTBLANK(F351)=1,"",IF(C351=0,ROUND(K351-J351,2),IF(C351=1,IF(F351&gt;0,ROUND(K351-J351,2),ROUND(J351-K351,2)),IF(C351=2,IF(F351&gt;0,ROUND(J351-K351,2),ROUND(K351-J351,2))))))</f>
        <v/>
      </c>
      <c r="N351" s="200" t="n">
        <v>0.34</v>
      </c>
      <c r="O351" s="235">
        <f>IF(AND(H351&gt;=M351,M351&gt;=I351),"OK","NG")</f>
        <v/>
      </c>
      <c r="P351" s="151" t="n"/>
      <c r="Q351" s="145" t="n">
        <v>460</v>
      </c>
      <c r="R351" s="880">
        <f>IF(C351=0,F351,IF(F351&gt;0,IF(C351=1,F351+G351,F351-G351),IF(C351=1,F351-G351,F351+G351)))</f>
        <v/>
      </c>
      <c r="S351" s="320" t="n">
        <v>34.874</v>
      </c>
      <c r="T351" s="320" t="n">
        <v>34.865</v>
      </c>
      <c r="U351" s="881" t="n"/>
      <c r="V351" s="881" t="n"/>
      <c r="W351" s="881" t="n"/>
      <c r="X351" s="881" t="n"/>
      <c r="Y351" s="881" t="n"/>
      <c r="Z351" s="881" t="n"/>
      <c r="AA351" s="881" t="n"/>
      <c r="AB351" s="881" t="n"/>
      <c r="AC351" s="881" t="n"/>
      <c r="AD351" s="881" t="n"/>
      <c r="AE351" s="881" t="n"/>
      <c r="AF351" s="881" t="n"/>
      <c r="AG351" s="881" t="n"/>
      <c r="AH351" s="881" t="n"/>
      <c r="AI351" s="881" t="n"/>
      <c r="AJ351" s="881" t="n"/>
      <c r="AK351" s="881" t="n"/>
      <c r="AL351" s="881" t="n"/>
      <c r="AM351" s="881" t="n"/>
      <c r="AN351" s="881" t="n"/>
      <c r="AO351" s="881" t="n"/>
      <c r="AP351" s="881" t="n"/>
      <c r="AQ351" s="881" t="n"/>
      <c r="AR351" s="881" t="n"/>
      <c r="AS351" s="881" t="n"/>
      <c r="AT351" s="881" t="n"/>
      <c r="AU351" s="881" t="n"/>
      <c r="AV351" s="881" t="n"/>
      <c r="AW351" s="881" t="n"/>
      <c r="AX351" s="881" t="n"/>
      <c r="AY351" s="881" t="n"/>
      <c r="AZ351" s="881" t="n"/>
      <c r="BA351" s="881" t="n"/>
      <c r="BB351" s="881" t="n"/>
      <c r="BC351" s="881" t="n"/>
      <c r="BD351" s="881" t="n"/>
      <c r="BE351" s="881" t="n"/>
      <c r="BF351" s="881" t="n"/>
      <c r="BG351" s="881" t="n"/>
      <c r="BH351" s="881" t="n"/>
      <c r="BI351" s="881" t="n"/>
      <c r="BJ351" s="881" t="n"/>
      <c r="BK351" s="881" t="n"/>
      <c r="BL351" s="881" t="n"/>
      <c r="BM351" s="881" t="n"/>
      <c r="BN351" s="881" t="n"/>
      <c r="BO351" s="881" t="n"/>
      <c r="BP351" s="881" t="n"/>
      <c r="BQ351" s="881" t="n"/>
      <c r="BR351" s="881" t="n"/>
      <c r="BS351" s="881" t="n"/>
      <c r="BT351" s="881" t="n"/>
      <c r="BU351" s="881" t="n"/>
      <c r="BV351" s="881" t="n"/>
      <c r="BW351" s="881" t="n"/>
      <c r="BX351" s="881" t="n"/>
      <c r="BY351" s="881" t="n"/>
      <c r="BZ351" s="881" t="n"/>
      <c r="CA351" s="881" t="n"/>
      <c r="CB351" s="881" t="n"/>
      <c r="CC351" s="881" t="n"/>
      <c r="CD351" s="881" t="n"/>
      <c r="CE351" s="881" t="n"/>
      <c r="CF351" s="881" t="n"/>
      <c r="CG351" s="881" t="n"/>
      <c r="CH351" s="881" t="n"/>
      <c r="CI351" s="881" t="n"/>
      <c r="CJ351" s="881" t="n"/>
      <c r="CK351" s="881" t="n"/>
      <c r="CL351" s="881" t="n"/>
      <c r="CM351" s="881" t="n"/>
      <c r="CN351" s="881" t="n"/>
      <c r="CO351" s="881" t="n"/>
      <c r="CP351" s="881" t="n"/>
      <c r="CQ351" s="881" t="n"/>
      <c r="CR351" s="881" t="n"/>
      <c r="CS351" s="881" t="n"/>
      <c r="CT351" s="881" t="n"/>
      <c r="CU351" s="881" t="n"/>
      <c r="CV351" s="881" t="n"/>
      <c r="CW351" s="881" t="n"/>
      <c r="CX351" s="881" t="n"/>
      <c r="CY351" s="881" t="n"/>
      <c r="CZ351" s="881" t="n"/>
      <c r="DA351" s="881" t="n"/>
      <c r="DB351" s="881" t="n"/>
      <c r="DC351" s="881" t="n"/>
      <c r="DD351" s="881" t="n"/>
      <c r="DE351" s="881" t="n"/>
      <c r="DF351" s="881" t="n"/>
      <c r="DG351" s="881" t="n"/>
      <c r="DH351" s="881" t="n"/>
      <c r="DI351" s="881" t="n"/>
      <c r="DJ351" s="881" t="n"/>
      <c r="DK351" s="881" t="n"/>
      <c r="DL351" s="881" t="n"/>
      <c r="DM351" s="881" t="n"/>
      <c r="DN351" s="882" t="n"/>
    </row>
    <row r="352" ht="13.5" customHeight="1" s="820">
      <c r="A352" s="361" t="n">
        <v>461</v>
      </c>
      <c r="B352" s="332" t="inlineStr">
        <is>
          <t>461.＃4Ｂ半径 ＣＧa1mm L=</t>
        </is>
      </c>
      <c r="C352" s="639" t="n">
        <v>2</v>
      </c>
      <c r="D352" s="639" t="inlineStr">
        <is>
          <t>L</t>
        </is>
      </c>
      <c r="E352" s="639" t="inlineStr">
        <is>
          <t>半径</t>
        </is>
      </c>
      <c r="F352" s="878" t="n">
        <v>36.5</v>
      </c>
      <c r="G352" s="22" t="n">
        <v>0.68</v>
      </c>
      <c r="H352" s="411" t="n">
        <v>0.2</v>
      </c>
      <c r="I352" s="426" t="n">
        <v>-0.5</v>
      </c>
      <c r="J352" s="879" t="n">
        <v>35.82</v>
      </c>
      <c r="K352" s="320" t="n">
        <v>36.056</v>
      </c>
      <c r="L352" s="22">
        <f>IF(G352=0,"",IF(J$8=J$7,IF(F352&gt;0,IF(C352=1,G352-ROUND(J352-K352,2),G352-ROUND(K352-J352,2)),IF(C352=1,G352-ROUND(K352-J352,2),G352-ROUND(J352-K352,2))),IF(J$8&lt;&gt;J$7,IF(F352&gt;0,IF(C352=1,ROUND(K352-J352,2),ROUND(J352-K352,2)),IF(C352=1,ROUND(J352-K352,2),ROUND(K352-J352,2))))))</f>
        <v/>
      </c>
      <c r="M352" s="200">
        <f>IF(COUNTBLANK(F352)=1,"",IF(C352=0,ROUND(K352-J352,2),IF(C352=1,IF(F352&gt;0,ROUND(K352-J352,2),ROUND(J352-K352,2)),IF(C352=2,IF(F352&gt;0,ROUND(J352-K352,2),ROUND(K352-J352,2))))))</f>
        <v/>
      </c>
      <c r="N352" s="200" t="n">
        <v>-0.27</v>
      </c>
      <c r="O352" s="235">
        <f>IF(AND(H352&gt;=M352,M352&gt;=I352),"OK","NG")</f>
        <v/>
      </c>
      <c r="P352" s="151" t="n"/>
      <c r="Q352" s="145" t="n">
        <v>461</v>
      </c>
      <c r="R352" s="880">
        <f>IF(C352=0,F352,IF(F352&gt;0,IF(C352=1,F352+G352,F352-G352),IF(C352=1,F352-G352,F352+G352)))</f>
        <v/>
      </c>
      <c r="S352" s="320" t="n">
        <v>36.056</v>
      </c>
      <c r="T352" s="320" t="n">
        <v>36.092</v>
      </c>
      <c r="U352" s="881" t="n"/>
      <c r="V352" s="881" t="n"/>
      <c r="W352" s="881" t="n"/>
      <c r="X352" s="881" t="n"/>
      <c r="Y352" s="881" t="n"/>
      <c r="Z352" s="881" t="n"/>
      <c r="AA352" s="881" t="n"/>
      <c r="AB352" s="881" t="n"/>
      <c r="AC352" s="881" t="n"/>
      <c r="AD352" s="881" t="n"/>
      <c r="AE352" s="881" t="n"/>
      <c r="AF352" s="881" t="n"/>
      <c r="AG352" s="881" t="n"/>
      <c r="AH352" s="881" t="n"/>
      <c r="AI352" s="881" t="n"/>
      <c r="AJ352" s="881" t="n"/>
      <c r="AK352" s="881" t="n"/>
      <c r="AL352" s="881" t="n"/>
      <c r="AM352" s="881" t="n"/>
      <c r="AN352" s="881" t="n"/>
      <c r="AO352" s="881" t="n"/>
      <c r="AP352" s="881" t="n"/>
      <c r="AQ352" s="881" t="n"/>
      <c r="AR352" s="881" t="n"/>
      <c r="AS352" s="881" t="n"/>
      <c r="AT352" s="881" t="n"/>
      <c r="AU352" s="881" t="n"/>
      <c r="AV352" s="881" t="n"/>
      <c r="AW352" s="881" t="n"/>
      <c r="AX352" s="881" t="n"/>
      <c r="AY352" s="881" t="n"/>
      <c r="AZ352" s="881" t="n"/>
      <c r="BA352" s="881" t="n"/>
      <c r="BB352" s="881" t="n"/>
      <c r="BC352" s="881" t="n"/>
      <c r="BD352" s="881" t="n"/>
      <c r="BE352" s="881" t="n"/>
      <c r="BF352" s="881" t="n"/>
      <c r="BG352" s="881" t="n"/>
      <c r="BH352" s="881" t="n"/>
      <c r="BI352" s="881" t="n"/>
      <c r="BJ352" s="881" t="n"/>
      <c r="BK352" s="881" t="n"/>
      <c r="BL352" s="881" t="n"/>
      <c r="BM352" s="881" t="n"/>
      <c r="BN352" s="881" t="n"/>
      <c r="BO352" s="881" t="n"/>
      <c r="BP352" s="881" t="n"/>
      <c r="BQ352" s="881" t="n"/>
      <c r="BR352" s="881" t="n"/>
      <c r="BS352" s="881" t="n"/>
      <c r="BT352" s="881" t="n"/>
      <c r="BU352" s="881" t="n"/>
      <c r="BV352" s="881" t="n"/>
      <c r="BW352" s="881" t="n"/>
      <c r="BX352" s="881" t="n"/>
      <c r="BY352" s="881" t="n"/>
      <c r="BZ352" s="881" t="n"/>
      <c r="CA352" s="881" t="n"/>
      <c r="CB352" s="881" t="n"/>
      <c r="CC352" s="881" t="n"/>
      <c r="CD352" s="881" t="n"/>
      <c r="CE352" s="881" t="n"/>
      <c r="CF352" s="881" t="n"/>
      <c r="CG352" s="881" t="n"/>
      <c r="CH352" s="881" t="n"/>
      <c r="CI352" s="881" t="n"/>
      <c r="CJ352" s="881" t="n"/>
      <c r="CK352" s="881" t="n"/>
      <c r="CL352" s="881" t="n"/>
      <c r="CM352" s="881" t="n"/>
      <c r="CN352" s="881" t="n"/>
      <c r="CO352" s="881" t="n"/>
      <c r="CP352" s="881" t="n"/>
      <c r="CQ352" s="881" t="n"/>
      <c r="CR352" s="881" t="n"/>
      <c r="CS352" s="881" t="n"/>
      <c r="CT352" s="881" t="n"/>
      <c r="CU352" s="881" t="n"/>
      <c r="CV352" s="881" t="n"/>
      <c r="CW352" s="881" t="n"/>
      <c r="CX352" s="881" t="n"/>
      <c r="CY352" s="881" t="n"/>
      <c r="CZ352" s="881" t="n"/>
      <c r="DA352" s="881" t="n"/>
      <c r="DB352" s="881" t="n"/>
      <c r="DC352" s="881" t="n"/>
      <c r="DD352" s="881" t="n"/>
      <c r="DE352" s="881" t="n"/>
      <c r="DF352" s="881" t="n"/>
      <c r="DG352" s="881" t="n"/>
      <c r="DH352" s="881" t="n"/>
      <c r="DI352" s="881" t="n"/>
      <c r="DJ352" s="881" t="n"/>
      <c r="DK352" s="881" t="n"/>
      <c r="DL352" s="881" t="n"/>
      <c r="DM352" s="881" t="n"/>
      <c r="DN352" s="882" t="n"/>
    </row>
    <row r="353" ht="13.5" customHeight="1" s="820">
      <c r="A353" s="361" t="n">
        <v>462</v>
      </c>
      <c r="B353" s="332" t="inlineStr">
        <is>
          <t>462.＃4Ｂ半径 ＣＧa10mm L=</t>
        </is>
      </c>
      <c r="C353" s="639" t="n">
        <v>2</v>
      </c>
      <c r="D353" s="639" t="inlineStr">
        <is>
          <t>L</t>
        </is>
      </c>
      <c r="E353" s="639" t="inlineStr">
        <is>
          <t>半径</t>
        </is>
      </c>
      <c r="F353" s="878" t="n">
        <v>36.5</v>
      </c>
      <c r="G353" s="22" t="n">
        <v>1.3</v>
      </c>
      <c r="H353" s="411" t="n">
        <v>0.5</v>
      </c>
      <c r="I353" s="412" t="n">
        <v>-0.5</v>
      </c>
      <c r="J353" s="879" t="n">
        <v>35.2</v>
      </c>
      <c r="K353" s="320" t="n">
        <v>35.179</v>
      </c>
      <c r="L353" s="22">
        <f>IF(G353=0,"",IF(J$8=J$7,IF(F353&gt;0,IF(C353=1,G353-ROUND(J353-K353,2),G353-ROUND(K353-J353,2)),IF(C353=1,G353-ROUND(K353-J353,2),G353-ROUND(J353-K353,2))),IF(J$8&lt;&gt;J$7,IF(F353&gt;0,IF(C353=1,ROUND(K353-J353,2),ROUND(J353-K353,2)),IF(C353=1,ROUND(J353-K353,2),ROUND(K353-J353,2))))))</f>
        <v/>
      </c>
      <c r="M353" s="200">
        <f>IF(COUNTBLANK(F353)=1,"",IF(C353=0,ROUND(K353-J353,2),IF(C353=1,IF(F353&gt;0,ROUND(K353-J353,2),ROUND(J353-K353,2)),IF(C353=2,IF(F353&gt;0,ROUND(J353-K353,2),ROUND(K353-J353,2))))))</f>
        <v/>
      </c>
      <c r="N353" s="200" t="n">
        <v>0</v>
      </c>
      <c r="O353" s="235">
        <f>IF(AND(H353&gt;=M353,M353&gt;=I353),"OK","NG")</f>
        <v/>
      </c>
      <c r="P353" s="151" t="n"/>
      <c r="Q353" s="145" t="n">
        <v>462</v>
      </c>
      <c r="R353" s="880">
        <f>IF(C353=0,F353,IF(F353&gt;0,IF(C353=1,F353+G353,F353-G353),IF(C353=1,F353-G353,F353+G353)))</f>
        <v/>
      </c>
      <c r="S353" s="320" t="n">
        <v>35.179</v>
      </c>
      <c r="T353" s="320" t="n">
        <v>35.198</v>
      </c>
      <c r="U353" s="881" t="n"/>
      <c r="V353" s="881" t="n"/>
      <c r="W353" s="881" t="n"/>
      <c r="X353" s="881" t="n"/>
      <c r="Y353" s="881" t="n"/>
      <c r="Z353" s="881" t="n"/>
      <c r="AA353" s="881" t="n"/>
      <c r="AB353" s="881" t="n"/>
      <c r="AC353" s="881" t="n"/>
      <c r="AD353" s="881" t="n"/>
      <c r="AE353" s="881" t="n"/>
      <c r="AF353" s="881" t="n"/>
      <c r="AG353" s="881" t="n"/>
      <c r="AH353" s="881" t="n"/>
      <c r="AI353" s="881" t="n"/>
      <c r="AJ353" s="881" t="n"/>
      <c r="AK353" s="881" t="n"/>
      <c r="AL353" s="881" t="n"/>
      <c r="AM353" s="881" t="n"/>
      <c r="AN353" s="881" t="n"/>
      <c r="AO353" s="881" t="n"/>
      <c r="AP353" s="881" t="n"/>
      <c r="AQ353" s="881" t="n"/>
      <c r="AR353" s="881" t="n"/>
      <c r="AS353" s="881" t="n"/>
      <c r="AT353" s="881" t="n"/>
      <c r="AU353" s="881" t="n"/>
      <c r="AV353" s="881" t="n"/>
      <c r="AW353" s="881" t="n"/>
      <c r="AX353" s="881" t="n"/>
      <c r="AY353" s="881" t="n"/>
      <c r="AZ353" s="881" t="n"/>
      <c r="BA353" s="881" t="n"/>
      <c r="BB353" s="881" t="n"/>
      <c r="BC353" s="881" t="n"/>
      <c r="BD353" s="881" t="n"/>
      <c r="BE353" s="881" t="n"/>
      <c r="BF353" s="881" t="n"/>
      <c r="BG353" s="881" t="n"/>
      <c r="BH353" s="881" t="n"/>
      <c r="BI353" s="881" t="n"/>
      <c r="BJ353" s="881" t="n"/>
      <c r="BK353" s="881" t="n"/>
      <c r="BL353" s="881" t="n"/>
      <c r="BM353" s="881" t="n"/>
      <c r="BN353" s="881" t="n"/>
      <c r="BO353" s="881" t="n"/>
      <c r="BP353" s="881" t="n"/>
      <c r="BQ353" s="881" t="n"/>
      <c r="BR353" s="881" t="n"/>
      <c r="BS353" s="881" t="n"/>
      <c r="BT353" s="881" t="n"/>
      <c r="BU353" s="881" t="n"/>
      <c r="BV353" s="881" t="n"/>
      <c r="BW353" s="881" t="n"/>
      <c r="BX353" s="881" t="n"/>
      <c r="BY353" s="881" t="n"/>
      <c r="BZ353" s="881" t="n"/>
      <c r="CA353" s="881" t="n"/>
      <c r="CB353" s="881" t="n"/>
      <c r="CC353" s="881" t="n"/>
      <c r="CD353" s="881" t="n"/>
      <c r="CE353" s="881" t="n"/>
      <c r="CF353" s="881" t="n"/>
      <c r="CG353" s="881" t="n"/>
      <c r="CH353" s="881" t="n"/>
      <c r="CI353" s="881" t="n"/>
      <c r="CJ353" s="881" t="n"/>
      <c r="CK353" s="881" t="n"/>
      <c r="CL353" s="881" t="n"/>
      <c r="CM353" s="881" t="n"/>
      <c r="CN353" s="881" t="n"/>
      <c r="CO353" s="881" t="n"/>
      <c r="CP353" s="881" t="n"/>
      <c r="CQ353" s="881" t="n"/>
      <c r="CR353" s="881" t="n"/>
      <c r="CS353" s="881" t="n"/>
      <c r="CT353" s="881" t="n"/>
      <c r="CU353" s="881" t="n"/>
      <c r="CV353" s="881" t="n"/>
      <c r="CW353" s="881" t="n"/>
      <c r="CX353" s="881" t="n"/>
      <c r="CY353" s="881" t="n"/>
      <c r="CZ353" s="881" t="n"/>
      <c r="DA353" s="881" t="n"/>
      <c r="DB353" s="881" t="n"/>
      <c r="DC353" s="881" t="n"/>
      <c r="DD353" s="881" t="n"/>
      <c r="DE353" s="881" t="n"/>
      <c r="DF353" s="881" t="n"/>
      <c r="DG353" s="881" t="n"/>
      <c r="DH353" s="881" t="n"/>
      <c r="DI353" s="881" t="n"/>
      <c r="DJ353" s="881" t="n"/>
      <c r="DK353" s="881" t="n"/>
      <c r="DL353" s="881" t="n"/>
      <c r="DM353" s="881" t="n"/>
      <c r="DN353" s="882" t="n"/>
    </row>
    <row r="354" ht="13.5" customHeight="1" s="820">
      <c r="A354" s="361" t="n">
        <v>463</v>
      </c>
      <c r="B354" s="332" t="inlineStr">
        <is>
          <t>463.＃4Ｂ半径 ＣＧa50mm L=</t>
        </is>
      </c>
      <c r="C354" s="639" t="n">
        <v>2</v>
      </c>
      <c r="D354" s="639" t="inlineStr">
        <is>
          <t>L</t>
        </is>
      </c>
      <c r="E354" s="639" t="inlineStr">
        <is>
          <t>半径</t>
        </is>
      </c>
      <c r="F354" s="878" t="n">
        <v>36.5</v>
      </c>
      <c r="G354" s="22" t="n">
        <v>1.3</v>
      </c>
      <c r="H354" s="411" t="n">
        <v>0.5</v>
      </c>
      <c r="I354" s="412" t="n">
        <v>-0.5</v>
      </c>
      <c r="J354" s="879" t="n">
        <v>35.2</v>
      </c>
      <c r="K354" s="320" t="n">
        <v>35.115</v>
      </c>
      <c r="L354" s="22">
        <f>IF(G354=0,"",IF(J$8=J$7,IF(F354&gt;0,IF(C354=1,G354-ROUND(J354-K354,2),G354-ROUND(K354-J354,2)),IF(C354=1,G354-ROUND(K354-J354,2),G354-ROUND(J354-K354,2))),IF(J$8&lt;&gt;J$7,IF(F354&gt;0,IF(C354=1,ROUND(K354-J354,2),ROUND(J354-K354,2)),IF(C354=1,ROUND(J354-K354,2),ROUND(K354-J354,2))))))</f>
        <v/>
      </c>
      <c r="M354" s="200">
        <f>IF(COUNTBLANK(F354)=1,"",IF(C354=0,ROUND(K354-J354,2),IF(C354=1,IF(F354&gt;0,ROUND(K354-J354,2),ROUND(J354-K354,2)),IF(C354=2,IF(F354&gt;0,ROUND(J354-K354,2),ROUND(K354-J354,2))))))</f>
        <v/>
      </c>
      <c r="N354" s="200" t="n">
        <v>0.07000000000000001</v>
      </c>
      <c r="O354" s="235">
        <f>IF(AND(H354&gt;=M354,M354&gt;=I354),"OK","NG")</f>
        <v/>
      </c>
      <c r="P354" s="151" t="n"/>
      <c r="Q354" s="145" t="n">
        <v>463</v>
      </c>
      <c r="R354" s="880">
        <f>IF(C354=0,F354,IF(F354&gt;0,IF(C354=1,F354+G354,F354-G354),IF(C354=1,F354-G354,F354+G354)))</f>
        <v/>
      </c>
      <c r="S354" s="320" t="n">
        <v>35.115</v>
      </c>
      <c r="T354" s="320" t="n">
        <v>35.129</v>
      </c>
      <c r="U354" s="881" t="n"/>
      <c r="V354" s="881" t="n"/>
      <c r="W354" s="881" t="n"/>
      <c r="X354" s="881" t="n"/>
      <c r="Y354" s="881" t="n"/>
      <c r="Z354" s="881" t="n"/>
      <c r="AA354" s="881" t="n"/>
      <c r="AB354" s="881" t="n"/>
      <c r="AC354" s="881" t="n"/>
      <c r="AD354" s="881" t="n"/>
      <c r="AE354" s="881" t="n"/>
      <c r="AF354" s="881" t="n"/>
      <c r="AG354" s="881" t="n"/>
      <c r="AH354" s="881" t="n"/>
      <c r="AI354" s="881" t="n"/>
      <c r="AJ354" s="881" t="n"/>
      <c r="AK354" s="881" t="n"/>
      <c r="AL354" s="881" t="n"/>
      <c r="AM354" s="881" t="n"/>
      <c r="AN354" s="881" t="n"/>
      <c r="AO354" s="881" t="n"/>
      <c r="AP354" s="881" t="n"/>
      <c r="AQ354" s="881" t="n"/>
      <c r="AR354" s="881" t="n"/>
      <c r="AS354" s="881" t="n"/>
      <c r="AT354" s="881" t="n"/>
      <c r="AU354" s="881" t="n"/>
      <c r="AV354" s="881" t="n"/>
      <c r="AW354" s="881" t="n"/>
      <c r="AX354" s="881" t="n"/>
      <c r="AY354" s="881" t="n"/>
      <c r="AZ354" s="881" t="n"/>
      <c r="BA354" s="881" t="n"/>
      <c r="BB354" s="881" t="n"/>
      <c r="BC354" s="881" t="n"/>
      <c r="BD354" s="881" t="n"/>
      <c r="BE354" s="881" t="n"/>
      <c r="BF354" s="881" t="n"/>
      <c r="BG354" s="881" t="n"/>
      <c r="BH354" s="881" t="n"/>
      <c r="BI354" s="881" t="n"/>
      <c r="BJ354" s="881" t="n"/>
      <c r="BK354" s="881" t="n"/>
      <c r="BL354" s="881" t="n"/>
      <c r="BM354" s="881" t="n"/>
      <c r="BN354" s="881" t="n"/>
      <c r="BO354" s="881" t="n"/>
      <c r="BP354" s="881" t="n"/>
      <c r="BQ354" s="881" t="n"/>
      <c r="BR354" s="881" t="n"/>
      <c r="BS354" s="881" t="n"/>
      <c r="BT354" s="881" t="n"/>
      <c r="BU354" s="881" t="n"/>
      <c r="BV354" s="881" t="n"/>
      <c r="BW354" s="881" t="n"/>
      <c r="BX354" s="881" t="n"/>
      <c r="BY354" s="881" t="n"/>
      <c r="BZ354" s="881" t="n"/>
      <c r="CA354" s="881" t="n"/>
      <c r="CB354" s="881" t="n"/>
      <c r="CC354" s="881" t="n"/>
      <c r="CD354" s="881" t="n"/>
      <c r="CE354" s="881" t="n"/>
      <c r="CF354" s="881" t="n"/>
      <c r="CG354" s="881" t="n"/>
      <c r="CH354" s="881" t="n"/>
      <c r="CI354" s="881" t="n"/>
      <c r="CJ354" s="881" t="n"/>
      <c r="CK354" s="881" t="n"/>
      <c r="CL354" s="881" t="n"/>
      <c r="CM354" s="881" t="n"/>
      <c r="CN354" s="881" t="n"/>
      <c r="CO354" s="881" t="n"/>
      <c r="CP354" s="881" t="n"/>
      <c r="CQ354" s="881" t="n"/>
      <c r="CR354" s="881" t="n"/>
      <c r="CS354" s="881" t="n"/>
      <c r="CT354" s="881" t="n"/>
      <c r="CU354" s="881" t="n"/>
      <c r="CV354" s="881" t="n"/>
      <c r="CW354" s="881" t="n"/>
      <c r="CX354" s="881" t="n"/>
      <c r="CY354" s="881" t="n"/>
      <c r="CZ354" s="881" t="n"/>
      <c r="DA354" s="881" t="n"/>
      <c r="DB354" s="881" t="n"/>
      <c r="DC354" s="881" t="n"/>
      <c r="DD354" s="881" t="n"/>
      <c r="DE354" s="881" t="n"/>
      <c r="DF354" s="881" t="n"/>
      <c r="DG354" s="881" t="n"/>
      <c r="DH354" s="881" t="n"/>
      <c r="DI354" s="881" t="n"/>
      <c r="DJ354" s="881" t="n"/>
      <c r="DK354" s="881" t="n"/>
      <c r="DL354" s="881" t="n"/>
      <c r="DM354" s="881" t="n"/>
      <c r="DN354" s="882" t="n"/>
    </row>
    <row r="355" ht="13.5" customHeight="1" s="820">
      <c r="A355" s="361" t="n">
        <v>464</v>
      </c>
      <c r="B355" s="332" t="inlineStr">
        <is>
          <t>464.＃4Ｂ半径 ＣＧa80mm L=</t>
        </is>
      </c>
      <c r="C355" s="639" t="n">
        <v>2</v>
      </c>
      <c r="D355" s="639" t="inlineStr">
        <is>
          <t>L</t>
        </is>
      </c>
      <c r="E355" s="639" t="inlineStr">
        <is>
          <t>半径</t>
        </is>
      </c>
      <c r="F355" s="878" t="n">
        <v>36.5</v>
      </c>
      <c r="G355" s="22" t="n">
        <v>1.3</v>
      </c>
      <c r="H355" s="411" t="n">
        <v>0.5</v>
      </c>
      <c r="I355" s="412" t="n">
        <v>-0.5</v>
      </c>
      <c r="J355" s="879" t="n">
        <v>35.2</v>
      </c>
      <c r="K355" s="320" t="n">
        <v>35.099</v>
      </c>
      <c r="L355" s="22">
        <f>IF(G355=0,"",IF(J$8=J$7,IF(F355&gt;0,IF(C355=1,G355-ROUND(J355-K355,2),G355-ROUND(K355-J355,2)),IF(C355=1,G355-ROUND(K355-J355,2),G355-ROUND(J355-K355,2))),IF(J$8&lt;&gt;J$7,IF(F355&gt;0,IF(C355=1,ROUND(K355-J355,2),ROUND(J355-K355,2)),IF(C355=1,ROUND(J355-K355,2),ROUND(K355-J355,2))))))</f>
        <v/>
      </c>
      <c r="M355" s="200">
        <f>IF(COUNTBLANK(F355)=1,"",IF(C355=0,ROUND(K355-J355,2),IF(C355=1,IF(F355&gt;0,ROUND(K355-J355,2),ROUND(J355-K355,2)),IF(C355=2,IF(F355&gt;0,ROUND(J355-K355,2),ROUND(K355-J355,2))))))</f>
        <v/>
      </c>
      <c r="N355" s="200" t="n">
        <v>0.1</v>
      </c>
      <c r="O355" s="235">
        <f>IF(AND(H355&gt;=M355,M355&gt;=I355),"OK","NG")</f>
        <v/>
      </c>
      <c r="P355" s="151" t="n"/>
      <c r="Q355" s="145" t="n">
        <v>464</v>
      </c>
      <c r="R355" s="880">
        <f>IF(C355=0,F355,IF(F355&gt;0,IF(C355=1,F355+G355,F355-G355),IF(C355=1,F355-G355,F355+G355)))</f>
        <v/>
      </c>
      <c r="S355" s="320" t="n">
        <v>35.099</v>
      </c>
      <c r="T355" s="320" t="n">
        <v>35.098</v>
      </c>
      <c r="U355" s="881" t="n"/>
      <c r="V355" s="881" t="n"/>
      <c r="W355" s="881" t="n"/>
      <c r="X355" s="881" t="n"/>
      <c r="Y355" s="881" t="n"/>
      <c r="Z355" s="881" t="n"/>
      <c r="AA355" s="881" t="n"/>
      <c r="AB355" s="881" t="n"/>
      <c r="AC355" s="881" t="n"/>
      <c r="AD355" s="881" t="n"/>
      <c r="AE355" s="881" t="n"/>
      <c r="AF355" s="881" t="n"/>
      <c r="AG355" s="881" t="n"/>
      <c r="AH355" s="881" t="n"/>
      <c r="AI355" s="881" t="n"/>
      <c r="AJ355" s="881" t="n"/>
      <c r="AK355" s="881" t="n"/>
      <c r="AL355" s="881" t="n"/>
      <c r="AM355" s="881" t="n"/>
      <c r="AN355" s="881" t="n"/>
      <c r="AO355" s="881" t="n"/>
      <c r="AP355" s="881" t="n"/>
      <c r="AQ355" s="881" t="n"/>
      <c r="AR355" s="881" t="n"/>
      <c r="AS355" s="881" t="n"/>
      <c r="AT355" s="881" t="n"/>
      <c r="AU355" s="881" t="n"/>
      <c r="AV355" s="881" t="n"/>
      <c r="AW355" s="881" t="n"/>
      <c r="AX355" s="881" t="n"/>
      <c r="AY355" s="881" t="n"/>
      <c r="AZ355" s="881" t="n"/>
      <c r="BA355" s="881" t="n"/>
      <c r="BB355" s="881" t="n"/>
      <c r="BC355" s="881" t="n"/>
      <c r="BD355" s="881" t="n"/>
      <c r="BE355" s="881" t="n"/>
      <c r="BF355" s="881" t="n"/>
      <c r="BG355" s="881" t="n"/>
      <c r="BH355" s="881" t="n"/>
      <c r="BI355" s="881" t="n"/>
      <c r="BJ355" s="881" t="n"/>
      <c r="BK355" s="881" t="n"/>
      <c r="BL355" s="881" t="n"/>
      <c r="BM355" s="881" t="n"/>
      <c r="BN355" s="881" t="n"/>
      <c r="BO355" s="881" t="n"/>
      <c r="BP355" s="881" t="n"/>
      <c r="BQ355" s="881" t="n"/>
      <c r="BR355" s="881" t="n"/>
      <c r="BS355" s="881" t="n"/>
      <c r="BT355" s="881" t="n"/>
      <c r="BU355" s="881" t="n"/>
      <c r="BV355" s="881" t="n"/>
      <c r="BW355" s="881" t="n"/>
      <c r="BX355" s="881" t="n"/>
      <c r="BY355" s="881" t="n"/>
      <c r="BZ355" s="881" t="n"/>
      <c r="CA355" s="881" t="n"/>
      <c r="CB355" s="881" t="n"/>
      <c r="CC355" s="881" t="n"/>
      <c r="CD355" s="881" t="n"/>
      <c r="CE355" s="881" t="n"/>
      <c r="CF355" s="881" t="n"/>
      <c r="CG355" s="881" t="n"/>
      <c r="CH355" s="881" t="n"/>
      <c r="CI355" s="881" t="n"/>
      <c r="CJ355" s="881" t="n"/>
      <c r="CK355" s="881" t="n"/>
      <c r="CL355" s="881" t="n"/>
      <c r="CM355" s="881" t="n"/>
      <c r="CN355" s="881" t="n"/>
      <c r="CO355" s="881" t="n"/>
      <c r="CP355" s="881" t="n"/>
      <c r="CQ355" s="881" t="n"/>
      <c r="CR355" s="881" t="n"/>
      <c r="CS355" s="881" t="n"/>
      <c r="CT355" s="881" t="n"/>
      <c r="CU355" s="881" t="n"/>
      <c r="CV355" s="881" t="n"/>
      <c r="CW355" s="881" t="n"/>
      <c r="CX355" s="881" t="n"/>
      <c r="CY355" s="881" t="n"/>
      <c r="CZ355" s="881" t="n"/>
      <c r="DA355" s="881" t="n"/>
      <c r="DB355" s="881" t="n"/>
      <c r="DC355" s="881" t="n"/>
      <c r="DD355" s="881" t="n"/>
      <c r="DE355" s="881" t="n"/>
      <c r="DF355" s="881" t="n"/>
      <c r="DG355" s="881" t="n"/>
      <c r="DH355" s="881" t="n"/>
      <c r="DI355" s="881" t="n"/>
      <c r="DJ355" s="881" t="n"/>
      <c r="DK355" s="881" t="n"/>
      <c r="DL355" s="881" t="n"/>
      <c r="DM355" s="881" t="n"/>
      <c r="DN355" s="882" t="n"/>
    </row>
    <row r="356" ht="13.5" customHeight="1" s="820">
      <c r="A356" s="361" t="n">
        <v>316</v>
      </c>
      <c r="B356" s="332" t="inlineStr">
        <is>
          <t>316.#1B Ｇa1mm X=</t>
        </is>
      </c>
      <c r="C356" s="639" t="n">
        <v>0</v>
      </c>
      <c r="D356" s="639" t="inlineStr">
        <is>
          <t>X</t>
        </is>
      </c>
      <c r="E356" s="639" t="inlineStr">
        <is>
          <t>軸間</t>
        </is>
      </c>
      <c r="F356" s="878" t="n">
        <v>14</v>
      </c>
      <c r="G356" s="22" t="n"/>
      <c r="H356" s="411" t="n">
        <v>0.25</v>
      </c>
      <c r="I356" s="412" t="n">
        <v>-0.25</v>
      </c>
      <c r="J356" s="879" t="n">
        <v>14</v>
      </c>
      <c r="K356" s="320" t="n">
        <v>13.777</v>
      </c>
      <c r="L356" s="22">
        <f>IF(G356=0,"",IF(J$8=J$7,IF(F356&gt;0,IF(C356=1,G356-ROUND(J356-K356,2),G356-ROUND(K356-J356,2)),IF(C356=1,G356-ROUND(K356-J356,2),G356-ROUND(J356-K356,2))),IF(J$8&lt;&gt;J$7,IF(F356&gt;0,IF(C356=1,ROUND(K356-J356,2),ROUND(J356-K356,2)),IF(C356=1,ROUND(J356-K356,2),ROUND(K356-J356,2))))))</f>
        <v/>
      </c>
      <c r="M356" s="200">
        <f>IF(COUNTBLANK(F356)=1,"",IF(C356=0,ROUND(K356-J356,2),IF(C356=1,IF(F356&gt;0,ROUND(K356-J356,2),ROUND(J356-K356,2)),IF(C356=2,IF(F356&gt;0,ROUND(J356-K356,2),ROUND(K356-J356,2))))))</f>
        <v/>
      </c>
      <c r="N356" s="200" t="n">
        <v>-0.03</v>
      </c>
      <c r="O356" s="235">
        <f>IF(AND(H356&gt;=M356,M356&gt;=I356),"OK","NG")</f>
        <v/>
      </c>
      <c r="P356" s="151" t="n"/>
      <c r="Q356" s="145" t="n">
        <v>316</v>
      </c>
      <c r="R356" s="880">
        <f>IF(C356=0,F356,IF(F356&gt;0,IF(C356=1,F356+G356,F356-G356),IF(C356=1,F356-G356,F356+G356)))</f>
        <v/>
      </c>
      <c r="S356" s="320" t="n">
        <v>13.777</v>
      </c>
      <c r="T356" s="320" t="n">
        <v>13.972</v>
      </c>
      <c r="U356" s="881" t="n"/>
      <c r="V356" s="881" t="n"/>
      <c r="W356" s="881" t="n"/>
      <c r="X356" s="881" t="n"/>
      <c r="Y356" s="881" t="n"/>
      <c r="Z356" s="881" t="n"/>
      <c r="AA356" s="881" t="n"/>
      <c r="AB356" s="881" t="n"/>
      <c r="AC356" s="881" t="n"/>
      <c r="AD356" s="881" t="n"/>
      <c r="AE356" s="881" t="n"/>
      <c r="AF356" s="881" t="n"/>
      <c r="AG356" s="881" t="n"/>
      <c r="AH356" s="881" t="n"/>
      <c r="AI356" s="881" t="n"/>
      <c r="AJ356" s="881" t="n"/>
      <c r="AK356" s="881" t="n"/>
      <c r="AL356" s="881" t="n"/>
      <c r="AM356" s="881" t="n"/>
      <c r="AN356" s="881" t="n"/>
      <c r="AO356" s="881" t="n"/>
      <c r="AP356" s="881" t="n"/>
      <c r="AQ356" s="881" t="n"/>
      <c r="AR356" s="881" t="n"/>
      <c r="AS356" s="881" t="n"/>
      <c r="AT356" s="881" t="n"/>
      <c r="AU356" s="881" t="n"/>
      <c r="AV356" s="881" t="n"/>
      <c r="AW356" s="881" t="n"/>
      <c r="AX356" s="881" t="n"/>
      <c r="AY356" s="881" t="n"/>
      <c r="AZ356" s="881" t="n"/>
      <c r="BA356" s="881" t="n"/>
      <c r="BB356" s="881" t="n"/>
      <c r="BC356" s="881" t="n"/>
      <c r="BD356" s="881" t="n"/>
      <c r="BE356" s="881" t="n"/>
      <c r="BF356" s="881" t="n"/>
      <c r="BG356" s="881" t="n"/>
      <c r="BH356" s="881" t="n"/>
      <c r="BI356" s="881" t="n"/>
      <c r="BJ356" s="881" t="n"/>
      <c r="BK356" s="881" t="n"/>
      <c r="BL356" s="881" t="n"/>
      <c r="BM356" s="881" t="n"/>
      <c r="BN356" s="881" t="n"/>
      <c r="BO356" s="881" t="n"/>
      <c r="BP356" s="881" t="n"/>
      <c r="BQ356" s="881" t="n"/>
      <c r="BR356" s="881" t="n"/>
      <c r="BS356" s="881" t="n"/>
      <c r="BT356" s="881" t="n"/>
      <c r="BU356" s="881" t="n"/>
      <c r="BV356" s="881" t="n"/>
      <c r="BW356" s="881" t="n"/>
      <c r="BX356" s="881" t="n"/>
      <c r="BY356" s="881" t="n"/>
      <c r="BZ356" s="881" t="n"/>
      <c r="CA356" s="881" t="n"/>
      <c r="CB356" s="881" t="n"/>
      <c r="CC356" s="881" t="n"/>
      <c r="CD356" s="881" t="n"/>
      <c r="CE356" s="881" t="n"/>
      <c r="CF356" s="881" t="n"/>
      <c r="CG356" s="881" t="n"/>
      <c r="CH356" s="881" t="n"/>
      <c r="CI356" s="881" t="n"/>
      <c r="CJ356" s="881" t="n"/>
      <c r="CK356" s="881" t="n"/>
      <c r="CL356" s="881" t="n"/>
      <c r="CM356" s="881" t="n"/>
      <c r="CN356" s="881" t="n"/>
      <c r="CO356" s="881" t="n"/>
      <c r="CP356" s="881" t="n"/>
      <c r="CQ356" s="881" t="n"/>
      <c r="CR356" s="881" t="n"/>
      <c r="CS356" s="881" t="n"/>
      <c r="CT356" s="881" t="n"/>
      <c r="CU356" s="881" t="n"/>
      <c r="CV356" s="881" t="n"/>
      <c r="CW356" s="881" t="n"/>
      <c r="CX356" s="881" t="n"/>
      <c r="CY356" s="881" t="n"/>
      <c r="CZ356" s="881" t="n"/>
      <c r="DA356" s="881" t="n"/>
      <c r="DB356" s="881" t="n"/>
      <c r="DC356" s="881" t="n"/>
      <c r="DD356" s="881" t="n"/>
      <c r="DE356" s="881" t="n"/>
      <c r="DF356" s="881" t="n"/>
      <c r="DG356" s="881" t="n"/>
      <c r="DH356" s="881" t="n"/>
      <c r="DI356" s="881" t="n"/>
      <c r="DJ356" s="881" t="n"/>
      <c r="DK356" s="881" t="n"/>
      <c r="DL356" s="881" t="n"/>
      <c r="DM356" s="881" t="n"/>
      <c r="DN356" s="882" t="n"/>
    </row>
    <row r="357" ht="13.5" customHeight="1" s="820">
      <c r="A357" s="361" t="n">
        <v>316</v>
      </c>
      <c r="B357" s="332" t="inlineStr">
        <is>
          <t>316.#1B Ｇa1mm Y=</t>
        </is>
      </c>
      <c r="C357" s="639" t="n">
        <v>0</v>
      </c>
      <c r="D357" s="639" t="inlineStr">
        <is>
          <t>Y</t>
        </is>
      </c>
      <c r="E357" s="639" t="inlineStr">
        <is>
          <t>軸間</t>
        </is>
      </c>
      <c r="F357" s="878" t="n">
        <v>-120</v>
      </c>
      <c r="G357" s="22" t="n"/>
      <c r="H357" s="411" t="n">
        <v>0.25</v>
      </c>
      <c r="I357" s="412" t="n">
        <v>-0.25</v>
      </c>
      <c r="J357" s="879" t="n">
        <v>-120</v>
      </c>
      <c r="K357" s="320" t="n">
        <v>-120.338</v>
      </c>
      <c r="L357" s="22">
        <f>IF(G357=0,"",IF(J$8=J$7,IF(F357&gt;0,IF(C357=1,G357-ROUND(J357-K357,2),G357-ROUND(K357-J357,2)),IF(C357=1,G357-ROUND(K357-J357,2),G357-ROUND(J357-K357,2))),IF(J$8&lt;&gt;J$7,IF(F357&gt;0,IF(C357=1,ROUND(K357-J357,2),ROUND(J357-K357,2)),IF(C357=1,ROUND(J357-K357,2),ROUND(K357-J357,2))))))</f>
        <v/>
      </c>
      <c r="M357" s="200">
        <f>IF(COUNTBLANK(F357)=1,"",IF(C357=0,ROUND(K357-J357,2),IF(C357=1,IF(F357&gt;0,ROUND(J357-K357,2),ROUND(K357-J357,2)),IF(C357=2,IF(F357&gt;0,ROUND(J357-K357,2),ROUND(K357-J357,2))))))</f>
        <v/>
      </c>
      <c r="N357" s="200" t="n">
        <v>-0.27</v>
      </c>
      <c r="O357" s="235">
        <f>IF(AND(H357&gt;=M357,M357&gt;=I357),"OK","NG")</f>
        <v/>
      </c>
      <c r="P357" s="151" t="n"/>
      <c r="Q357" s="145" t="n">
        <v>316</v>
      </c>
      <c r="R357" s="880">
        <f>IF(C357=0,F357,IF(F357&gt;0,IF(C357=1,F357+G357,F357-G357),IF(C357=1,F357-G357,F357+G357)))</f>
        <v/>
      </c>
      <c r="S357" s="320" t="n">
        <v>-120.338</v>
      </c>
      <c r="T357" s="320" t="n">
        <v>-120.268</v>
      </c>
      <c r="U357" s="881" t="n"/>
      <c r="V357" s="881" t="n"/>
      <c r="W357" s="881" t="n"/>
      <c r="X357" s="881" t="n"/>
      <c r="Y357" s="881" t="n"/>
      <c r="Z357" s="881" t="n"/>
      <c r="AA357" s="881" t="n"/>
      <c r="AB357" s="881" t="n"/>
      <c r="AC357" s="881" t="n"/>
      <c r="AD357" s="881" t="n"/>
      <c r="AE357" s="881" t="n"/>
      <c r="AF357" s="881" t="n"/>
      <c r="AG357" s="881" t="n"/>
      <c r="AH357" s="881" t="n"/>
      <c r="AI357" s="881" t="n"/>
      <c r="AJ357" s="881" t="n"/>
      <c r="AK357" s="881" t="n"/>
      <c r="AL357" s="881" t="n"/>
      <c r="AM357" s="881" t="n"/>
      <c r="AN357" s="881" t="n"/>
      <c r="AO357" s="881" t="n"/>
      <c r="AP357" s="881" t="n"/>
      <c r="AQ357" s="881" t="n"/>
      <c r="AR357" s="881" t="n"/>
      <c r="AS357" s="881" t="n"/>
      <c r="AT357" s="881" t="n"/>
      <c r="AU357" s="881" t="n"/>
      <c r="AV357" s="881" t="n"/>
      <c r="AW357" s="881" t="n"/>
      <c r="AX357" s="881" t="n"/>
      <c r="AY357" s="881" t="n"/>
      <c r="AZ357" s="881" t="n"/>
      <c r="BA357" s="881" t="n"/>
      <c r="BB357" s="881" t="n"/>
      <c r="BC357" s="881" t="n"/>
      <c r="BD357" s="881" t="n"/>
      <c r="BE357" s="881" t="n"/>
      <c r="BF357" s="881" t="n"/>
      <c r="BG357" s="881" t="n"/>
      <c r="BH357" s="881" t="n"/>
      <c r="BI357" s="881" t="n"/>
      <c r="BJ357" s="881" t="n"/>
      <c r="BK357" s="881" t="n"/>
      <c r="BL357" s="881" t="n"/>
      <c r="BM357" s="881" t="n"/>
      <c r="BN357" s="881" t="n"/>
      <c r="BO357" s="881" t="n"/>
      <c r="BP357" s="881" t="n"/>
      <c r="BQ357" s="881" t="n"/>
      <c r="BR357" s="881" t="n"/>
      <c r="BS357" s="881" t="n"/>
      <c r="BT357" s="881" t="n"/>
      <c r="BU357" s="881" t="n"/>
      <c r="BV357" s="881" t="n"/>
      <c r="BW357" s="881" t="n"/>
      <c r="BX357" s="881" t="n"/>
      <c r="BY357" s="881" t="n"/>
      <c r="BZ357" s="881" t="n"/>
      <c r="CA357" s="881" t="n"/>
      <c r="CB357" s="881" t="n"/>
      <c r="CC357" s="881" t="n"/>
      <c r="CD357" s="881" t="n"/>
      <c r="CE357" s="881" t="n"/>
      <c r="CF357" s="881" t="n"/>
      <c r="CG357" s="881" t="n"/>
      <c r="CH357" s="881" t="n"/>
      <c r="CI357" s="881" t="n"/>
      <c r="CJ357" s="881" t="n"/>
      <c r="CK357" s="881" t="n"/>
      <c r="CL357" s="881" t="n"/>
      <c r="CM357" s="881" t="n"/>
      <c r="CN357" s="881" t="n"/>
      <c r="CO357" s="881" t="n"/>
      <c r="CP357" s="881" t="n"/>
      <c r="CQ357" s="881" t="n"/>
      <c r="CR357" s="881" t="n"/>
      <c r="CS357" s="881" t="n"/>
      <c r="CT357" s="881" t="n"/>
      <c r="CU357" s="881" t="n"/>
      <c r="CV357" s="881" t="n"/>
      <c r="CW357" s="881" t="n"/>
      <c r="CX357" s="881" t="n"/>
      <c r="CY357" s="881" t="n"/>
      <c r="CZ357" s="881" t="n"/>
      <c r="DA357" s="881" t="n"/>
      <c r="DB357" s="881" t="n"/>
      <c r="DC357" s="881" t="n"/>
      <c r="DD357" s="881" t="n"/>
      <c r="DE357" s="881" t="n"/>
      <c r="DF357" s="881" t="n"/>
      <c r="DG357" s="881" t="n"/>
      <c r="DH357" s="881" t="n"/>
      <c r="DI357" s="881" t="n"/>
      <c r="DJ357" s="881" t="n"/>
      <c r="DK357" s="881" t="n"/>
      <c r="DL357" s="881" t="n"/>
      <c r="DM357" s="881" t="n"/>
      <c r="DN357" s="882" t="n"/>
    </row>
    <row r="358" ht="13.5" customHeight="1" s="820">
      <c r="A358" s="361" t="n">
        <v>331</v>
      </c>
      <c r="B358" s="332" t="inlineStr">
        <is>
          <t>331.#1B Ｇa10mm X=</t>
        </is>
      </c>
      <c r="C358" s="639" t="n">
        <v>0</v>
      </c>
      <c r="D358" s="639" t="inlineStr">
        <is>
          <t>X</t>
        </is>
      </c>
      <c r="E358" s="639" t="inlineStr">
        <is>
          <t>軸間</t>
        </is>
      </c>
      <c r="F358" s="878" t="n">
        <v>14</v>
      </c>
      <c r="G358" s="22" t="n"/>
      <c r="H358" s="411" t="n">
        <v>0.3</v>
      </c>
      <c r="I358" s="412" t="n">
        <v>-0.3</v>
      </c>
      <c r="J358" s="879" t="n">
        <v>14</v>
      </c>
      <c r="K358" s="320" t="n">
        <v>13.999</v>
      </c>
      <c r="L358" s="22">
        <f>IF(G358=0,"",IF(J$8=J$7,IF(F358&gt;0,IF(C358=1,G358-ROUND(J358-K358,2),G358-ROUND(K358-J358,2)),IF(C358=1,G358-ROUND(K358-J358,2),G358-ROUND(J358-K358,2))),IF(J$8&lt;&gt;J$7,IF(F358&gt;0,IF(C358=1,ROUND(K358-J358,2),ROUND(J358-K358,2)),IF(C358=1,ROUND(J358-K358,2),ROUND(K358-J358,2))))))</f>
        <v/>
      </c>
      <c r="M358" s="200">
        <f>IF(COUNTBLANK(F358)=1,"",IF(C358=0,ROUND(K358-J358,2),IF(C358=1,IF(F358&gt;0,ROUND(K358-J358,2),ROUND(J358-K358,2)),IF(C358=2,IF(F358&gt;0,ROUND(J358-K358,2),ROUND(K358-J358,2))))))</f>
        <v/>
      </c>
      <c r="N358" s="200" t="n">
        <v>0</v>
      </c>
      <c r="O358" s="235">
        <f>IF(AND(H358&gt;=M358,M358&gt;=I358),"OK","NG")</f>
        <v/>
      </c>
      <c r="P358" s="151" t="n"/>
      <c r="Q358" s="145" t="n">
        <v>331</v>
      </c>
      <c r="R358" s="880">
        <f>IF(C358=0,F358,IF(F358&gt;0,IF(C358=1,F358+G358,F358-G358),IF(C358=1,F358-G358,F358+G358)))</f>
        <v/>
      </c>
      <c r="S358" s="320" t="n">
        <v>13.999</v>
      </c>
      <c r="T358" s="320" t="n">
        <v>14</v>
      </c>
      <c r="U358" s="881" t="n"/>
      <c r="V358" s="881" t="n"/>
      <c r="W358" s="881" t="n"/>
      <c r="X358" s="881" t="n"/>
      <c r="Y358" s="881" t="n"/>
      <c r="Z358" s="881" t="n"/>
      <c r="AA358" s="881" t="n"/>
      <c r="AB358" s="881" t="n"/>
      <c r="AC358" s="881" t="n"/>
      <c r="AD358" s="881" t="n"/>
      <c r="AE358" s="881" t="n"/>
      <c r="AF358" s="881" t="n"/>
      <c r="AG358" s="881" t="n"/>
      <c r="AH358" s="881" t="n"/>
      <c r="AI358" s="881" t="n"/>
      <c r="AJ358" s="881" t="n"/>
      <c r="AK358" s="881" t="n"/>
      <c r="AL358" s="881" t="n"/>
      <c r="AM358" s="881" t="n"/>
      <c r="AN358" s="881" t="n"/>
      <c r="AO358" s="881" t="n"/>
      <c r="AP358" s="881" t="n"/>
      <c r="AQ358" s="881" t="n"/>
      <c r="AR358" s="881" t="n"/>
      <c r="AS358" s="881" t="n"/>
      <c r="AT358" s="881" t="n"/>
      <c r="AU358" s="881" t="n"/>
      <c r="AV358" s="881" t="n"/>
      <c r="AW358" s="881" t="n"/>
      <c r="AX358" s="881" t="n"/>
      <c r="AY358" s="881" t="n"/>
      <c r="AZ358" s="881" t="n"/>
      <c r="BA358" s="881" t="n"/>
      <c r="BB358" s="881" t="n"/>
      <c r="BC358" s="881" t="n"/>
      <c r="BD358" s="881" t="n"/>
      <c r="BE358" s="881" t="n"/>
      <c r="BF358" s="881" t="n"/>
      <c r="BG358" s="881" t="n"/>
      <c r="BH358" s="881" t="n"/>
      <c r="BI358" s="881" t="n"/>
      <c r="BJ358" s="881" t="n"/>
      <c r="BK358" s="881" t="n"/>
      <c r="BL358" s="881" t="n"/>
      <c r="BM358" s="881" t="n"/>
      <c r="BN358" s="881" t="n"/>
      <c r="BO358" s="881" t="n"/>
      <c r="BP358" s="881" t="n"/>
      <c r="BQ358" s="881" t="n"/>
      <c r="BR358" s="881" t="n"/>
      <c r="BS358" s="881" t="n"/>
      <c r="BT358" s="881" t="n"/>
      <c r="BU358" s="881" t="n"/>
      <c r="BV358" s="881" t="n"/>
      <c r="BW358" s="881" t="n"/>
      <c r="BX358" s="881" t="n"/>
      <c r="BY358" s="881" t="n"/>
      <c r="BZ358" s="881" t="n"/>
      <c r="CA358" s="881" t="n"/>
      <c r="CB358" s="881" t="n"/>
      <c r="CC358" s="881" t="n"/>
      <c r="CD358" s="881" t="n"/>
      <c r="CE358" s="881" t="n"/>
      <c r="CF358" s="881" t="n"/>
      <c r="CG358" s="881" t="n"/>
      <c r="CH358" s="881" t="n"/>
      <c r="CI358" s="881" t="n"/>
      <c r="CJ358" s="881" t="n"/>
      <c r="CK358" s="881" t="n"/>
      <c r="CL358" s="881" t="n"/>
      <c r="CM358" s="881" t="n"/>
      <c r="CN358" s="881" t="n"/>
      <c r="CO358" s="881" t="n"/>
      <c r="CP358" s="881" t="n"/>
      <c r="CQ358" s="881" t="n"/>
      <c r="CR358" s="881" t="n"/>
      <c r="CS358" s="881" t="n"/>
      <c r="CT358" s="881" t="n"/>
      <c r="CU358" s="881" t="n"/>
      <c r="CV358" s="881" t="n"/>
      <c r="CW358" s="881" t="n"/>
      <c r="CX358" s="881" t="n"/>
      <c r="CY358" s="881" t="n"/>
      <c r="CZ358" s="881" t="n"/>
      <c r="DA358" s="881" t="n"/>
      <c r="DB358" s="881" t="n"/>
      <c r="DC358" s="881" t="n"/>
      <c r="DD358" s="881" t="n"/>
      <c r="DE358" s="881" t="n"/>
      <c r="DF358" s="881" t="n"/>
      <c r="DG358" s="881" t="n"/>
      <c r="DH358" s="881" t="n"/>
      <c r="DI358" s="881" t="n"/>
      <c r="DJ358" s="881" t="n"/>
      <c r="DK358" s="881" t="n"/>
      <c r="DL358" s="881" t="n"/>
      <c r="DM358" s="881" t="n"/>
      <c r="DN358" s="882" t="n"/>
    </row>
    <row r="359" ht="13.5" customHeight="1" s="820">
      <c r="A359" s="361" t="n">
        <v>331</v>
      </c>
      <c r="B359" s="332" t="inlineStr">
        <is>
          <t>331.#1B Ｇa10mm Y=</t>
        </is>
      </c>
      <c r="C359" s="639" t="n">
        <v>0</v>
      </c>
      <c r="D359" s="639" t="inlineStr">
        <is>
          <t>Y</t>
        </is>
      </c>
      <c r="E359" s="639" t="inlineStr">
        <is>
          <t>軸間</t>
        </is>
      </c>
      <c r="F359" s="878" t="n">
        <v>-120</v>
      </c>
      <c r="G359" s="22" t="n"/>
      <c r="H359" s="411" t="n">
        <v>0.3</v>
      </c>
      <c r="I359" s="412" t="n">
        <v>-0.3</v>
      </c>
      <c r="J359" s="879" t="n">
        <v>-120</v>
      </c>
      <c r="K359" s="320" t="n">
        <v>-120.292</v>
      </c>
      <c r="L359" s="22">
        <f>IF(G359=0,"",IF(J$8=J$7,IF(F359&gt;0,IF(C359=1,G359-ROUND(J359-K359,2),G359-ROUND(K359-J359,2)),IF(C359=1,G359-ROUND(K359-J359,2),G359-ROUND(J359-K359,2))),IF(J$8&lt;&gt;J$7,IF(F359&gt;0,IF(C359=1,ROUND(K359-J359,2),ROUND(J359-K359,2)),IF(C359=1,ROUND(J359-K359,2),ROUND(K359-J359,2))))))</f>
        <v/>
      </c>
      <c r="M359" s="200">
        <f>IF(COUNTBLANK(F359)=1,"",IF(C359=0,ROUND(K359-J359,2),IF(C359=1,IF(F359&gt;0,ROUND(J359-K359,2),ROUND(K359-J359,2)),IF(C359=2,IF(F359&gt;0,ROUND(J359-K359,2),ROUND(K359-J359,2))))))</f>
        <v/>
      </c>
      <c r="N359" s="200" t="n">
        <v>-0.28</v>
      </c>
      <c r="O359" s="235">
        <f>IF(AND(H359&gt;=M359,M359&gt;=I359),"OK","NG")</f>
        <v/>
      </c>
      <c r="P359" s="151" t="n"/>
      <c r="Q359" s="145" t="n">
        <v>331</v>
      </c>
      <c r="R359" s="880">
        <f>IF(C359=0,F359,IF(F359&gt;0,IF(C359=1,F359+G359,F359-G359),IF(C359=1,F359-G359,F359+G359)))</f>
        <v/>
      </c>
      <c r="S359" s="320" t="n">
        <v>-120.292</v>
      </c>
      <c r="T359" s="320" t="n">
        <v>-120.28</v>
      </c>
      <c r="U359" s="881" t="n"/>
      <c r="V359" s="881" t="n"/>
      <c r="W359" s="881" t="n"/>
      <c r="X359" s="881" t="n"/>
      <c r="Y359" s="881" t="n"/>
      <c r="Z359" s="881" t="n"/>
      <c r="AA359" s="881" t="n"/>
      <c r="AB359" s="881" t="n"/>
      <c r="AC359" s="881" t="n"/>
      <c r="AD359" s="881" t="n"/>
      <c r="AE359" s="881" t="n"/>
      <c r="AF359" s="881" t="n"/>
      <c r="AG359" s="881" t="n"/>
      <c r="AH359" s="881" t="n"/>
      <c r="AI359" s="881" t="n"/>
      <c r="AJ359" s="881" t="n"/>
      <c r="AK359" s="881" t="n"/>
      <c r="AL359" s="881" t="n"/>
      <c r="AM359" s="881" t="n"/>
      <c r="AN359" s="881" t="n"/>
      <c r="AO359" s="881" t="n"/>
      <c r="AP359" s="881" t="n"/>
      <c r="AQ359" s="881" t="n"/>
      <c r="AR359" s="881" t="n"/>
      <c r="AS359" s="881" t="n"/>
      <c r="AT359" s="881" t="n"/>
      <c r="AU359" s="881" t="n"/>
      <c r="AV359" s="881" t="n"/>
      <c r="AW359" s="881" t="n"/>
      <c r="AX359" s="881" t="n"/>
      <c r="AY359" s="881" t="n"/>
      <c r="AZ359" s="881" t="n"/>
      <c r="BA359" s="881" t="n"/>
      <c r="BB359" s="881" t="n"/>
      <c r="BC359" s="881" t="n"/>
      <c r="BD359" s="881" t="n"/>
      <c r="BE359" s="881" t="n"/>
      <c r="BF359" s="881" t="n"/>
      <c r="BG359" s="881" t="n"/>
      <c r="BH359" s="881" t="n"/>
      <c r="BI359" s="881" t="n"/>
      <c r="BJ359" s="881" t="n"/>
      <c r="BK359" s="881" t="n"/>
      <c r="BL359" s="881" t="n"/>
      <c r="BM359" s="881" t="n"/>
      <c r="BN359" s="881" t="n"/>
      <c r="BO359" s="881" t="n"/>
      <c r="BP359" s="881" t="n"/>
      <c r="BQ359" s="881" t="n"/>
      <c r="BR359" s="881" t="n"/>
      <c r="BS359" s="881" t="n"/>
      <c r="BT359" s="881" t="n"/>
      <c r="BU359" s="881" t="n"/>
      <c r="BV359" s="881" t="n"/>
      <c r="BW359" s="881" t="n"/>
      <c r="BX359" s="881" t="n"/>
      <c r="BY359" s="881" t="n"/>
      <c r="BZ359" s="881" t="n"/>
      <c r="CA359" s="881" t="n"/>
      <c r="CB359" s="881" t="n"/>
      <c r="CC359" s="881" t="n"/>
      <c r="CD359" s="881" t="n"/>
      <c r="CE359" s="881" t="n"/>
      <c r="CF359" s="881" t="n"/>
      <c r="CG359" s="881" t="n"/>
      <c r="CH359" s="881" t="n"/>
      <c r="CI359" s="881" t="n"/>
      <c r="CJ359" s="881" t="n"/>
      <c r="CK359" s="881" t="n"/>
      <c r="CL359" s="881" t="n"/>
      <c r="CM359" s="881" t="n"/>
      <c r="CN359" s="881" t="n"/>
      <c r="CO359" s="881" t="n"/>
      <c r="CP359" s="881" t="n"/>
      <c r="CQ359" s="881" t="n"/>
      <c r="CR359" s="881" t="n"/>
      <c r="CS359" s="881" t="n"/>
      <c r="CT359" s="881" t="n"/>
      <c r="CU359" s="881" t="n"/>
      <c r="CV359" s="881" t="n"/>
      <c r="CW359" s="881" t="n"/>
      <c r="CX359" s="881" t="n"/>
      <c r="CY359" s="881" t="n"/>
      <c r="CZ359" s="881" t="n"/>
      <c r="DA359" s="881" t="n"/>
      <c r="DB359" s="881" t="n"/>
      <c r="DC359" s="881" t="n"/>
      <c r="DD359" s="881" t="n"/>
      <c r="DE359" s="881" t="n"/>
      <c r="DF359" s="881" t="n"/>
      <c r="DG359" s="881" t="n"/>
      <c r="DH359" s="881" t="n"/>
      <c r="DI359" s="881" t="n"/>
      <c r="DJ359" s="881" t="n"/>
      <c r="DK359" s="881" t="n"/>
      <c r="DL359" s="881" t="n"/>
      <c r="DM359" s="881" t="n"/>
      <c r="DN359" s="882" t="n"/>
    </row>
    <row r="360" ht="13.5" customHeight="1" s="820">
      <c r="A360" s="361" t="n">
        <v>332</v>
      </c>
      <c r="B360" s="332" t="inlineStr">
        <is>
          <t>332.#1B Ｇa50mm X=</t>
        </is>
      </c>
      <c r="C360" s="639" t="n">
        <v>0</v>
      </c>
      <c r="D360" s="639" t="inlineStr">
        <is>
          <t>X</t>
        </is>
      </c>
      <c r="E360" s="639" t="inlineStr">
        <is>
          <t>軸間</t>
        </is>
      </c>
      <c r="F360" s="878" t="n">
        <v>14</v>
      </c>
      <c r="G360" s="22" t="n"/>
      <c r="H360" s="411" t="n">
        <v>0.3</v>
      </c>
      <c r="I360" s="412" t="n">
        <v>-0.3</v>
      </c>
      <c r="J360" s="879" t="n">
        <v>14</v>
      </c>
      <c r="K360" s="320" t="n">
        <v>14.05</v>
      </c>
      <c r="L360" s="22">
        <f>IF(G360=0,"",IF(J$8=J$7,IF(F360&gt;0,IF(C360=1,G360-ROUND(J360-K360,2),G360-ROUND(K360-J360,2)),IF(C360=1,G360-ROUND(K360-J360,2),G360-ROUND(J360-K360,2))),IF(J$8&lt;&gt;J$7,IF(F360&gt;0,IF(C360=1,ROUND(K360-J360,2),ROUND(J360-K360,2)),IF(C360=1,ROUND(J360-K360,2),ROUND(K360-J360,2))))))</f>
        <v/>
      </c>
      <c r="M360" s="200">
        <f>IF(COUNTBLANK(F360)=1,"",IF(C360=0,ROUND(K360-J360,2),IF(C360=1,IF(F360&gt;0,ROUND(K360-J360,2),ROUND(J360-K360,2)),IF(C360=2,IF(F360&gt;0,ROUND(J360-K360,2),ROUND(K360-J360,2))))))</f>
        <v/>
      </c>
      <c r="N360" s="200" t="n">
        <v>0.03</v>
      </c>
      <c r="O360" s="235">
        <f>IF(AND(H360&gt;=M360,M360&gt;=I360),"OK","NG")</f>
        <v/>
      </c>
      <c r="P360" s="151" t="n"/>
      <c r="Q360" s="145" t="n">
        <v>332</v>
      </c>
      <c r="R360" s="880">
        <f>IF(C360=0,F360,IF(F360&gt;0,IF(C360=1,F360+G360,F360-G360),IF(C360=1,F360-G360,F360+G360)))</f>
        <v/>
      </c>
      <c r="S360" s="320" t="n">
        <v>14.05</v>
      </c>
      <c r="T360" s="320" t="n">
        <v>14.032</v>
      </c>
      <c r="U360" s="881" t="n"/>
      <c r="V360" s="881" t="n"/>
      <c r="W360" s="881" t="n"/>
      <c r="X360" s="881" t="n"/>
      <c r="Y360" s="881" t="n"/>
      <c r="Z360" s="881" t="n"/>
      <c r="AA360" s="881" t="n"/>
      <c r="AB360" s="881" t="n"/>
      <c r="AC360" s="881" t="n"/>
      <c r="AD360" s="881" t="n"/>
      <c r="AE360" s="881" t="n"/>
      <c r="AF360" s="881" t="n"/>
      <c r="AG360" s="881" t="n"/>
      <c r="AH360" s="881" t="n"/>
      <c r="AI360" s="881" t="n"/>
      <c r="AJ360" s="881" t="n"/>
      <c r="AK360" s="881" t="n"/>
      <c r="AL360" s="881" t="n"/>
      <c r="AM360" s="881" t="n"/>
      <c r="AN360" s="881" t="n"/>
      <c r="AO360" s="881" t="n"/>
      <c r="AP360" s="881" t="n"/>
      <c r="AQ360" s="881" t="n"/>
      <c r="AR360" s="881" t="n"/>
      <c r="AS360" s="881" t="n"/>
      <c r="AT360" s="881" t="n"/>
      <c r="AU360" s="881" t="n"/>
      <c r="AV360" s="881" t="n"/>
      <c r="AW360" s="881" t="n"/>
      <c r="AX360" s="881" t="n"/>
      <c r="AY360" s="881" t="n"/>
      <c r="AZ360" s="881" t="n"/>
      <c r="BA360" s="881" t="n"/>
      <c r="BB360" s="881" t="n"/>
      <c r="BC360" s="881" t="n"/>
      <c r="BD360" s="881" t="n"/>
      <c r="BE360" s="881" t="n"/>
      <c r="BF360" s="881" t="n"/>
      <c r="BG360" s="881" t="n"/>
      <c r="BH360" s="881" t="n"/>
      <c r="BI360" s="881" t="n"/>
      <c r="BJ360" s="881" t="n"/>
      <c r="BK360" s="881" t="n"/>
      <c r="BL360" s="881" t="n"/>
      <c r="BM360" s="881" t="n"/>
      <c r="BN360" s="881" t="n"/>
      <c r="BO360" s="881" t="n"/>
      <c r="BP360" s="881" t="n"/>
      <c r="BQ360" s="881" t="n"/>
      <c r="BR360" s="881" t="n"/>
      <c r="BS360" s="881" t="n"/>
      <c r="BT360" s="881" t="n"/>
      <c r="BU360" s="881" t="n"/>
      <c r="BV360" s="881" t="n"/>
      <c r="BW360" s="881" t="n"/>
      <c r="BX360" s="881" t="n"/>
      <c r="BY360" s="881" t="n"/>
      <c r="BZ360" s="881" t="n"/>
      <c r="CA360" s="881" t="n"/>
      <c r="CB360" s="881" t="n"/>
      <c r="CC360" s="881" t="n"/>
      <c r="CD360" s="881" t="n"/>
      <c r="CE360" s="881" t="n"/>
      <c r="CF360" s="881" t="n"/>
      <c r="CG360" s="881" t="n"/>
      <c r="CH360" s="881" t="n"/>
      <c r="CI360" s="881" t="n"/>
      <c r="CJ360" s="881" t="n"/>
      <c r="CK360" s="881" t="n"/>
      <c r="CL360" s="881" t="n"/>
      <c r="CM360" s="881" t="n"/>
      <c r="CN360" s="881" t="n"/>
      <c r="CO360" s="881" t="n"/>
      <c r="CP360" s="881" t="n"/>
      <c r="CQ360" s="881" t="n"/>
      <c r="CR360" s="881" t="n"/>
      <c r="CS360" s="881" t="n"/>
      <c r="CT360" s="881" t="n"/>
      <c r="CU360" s="881" t="n"/>
      <c r="CV360" s="881" t="n"/>
      <c r="CW360" s="881" t="n"/>
      <c r="CX360" s="881" t="n"/>
      <c r="CY360" s="881" t="n"/>
      <c r="CZ360" s="881" t="n"/>
      <c r="DA360" s="881" t="n"/>
      <c r="DB360" s="881" t="n"/>
      <c r="DC360" s="881" t="n"/>
      <c r="DD360" s="881" t="n"/>
      <c r="DE360" s="881" t="n"/>
      <c r="DF360" s="881" t="n"/>
      <c r="DG360" s="881" t="n"/>
      <c r="DH360" s="881" t="n"/>
      <c r="DI360" s="881" t="n"/>
      <c r="DJ360" s="881" t="n"/>
      <c r="DK360" s="881" t="n"/>
      <c r="DL360" s="881" t="n"/>
      <c r="DM360" s="881" t="n"/>
      <c r="DN360" s="882" t="n"/>
    </row>
    <row r="361" ht="13.5" customHeight="1" s="820">
      <c r="A361" s="361" t="n">
        <v>332</v>
      </c>
      <c r="B361" s="332" t="inlineStr">
        <is>
          <t>332.#1B Ｇa50mm Y=</t>
        </is>
      </c>
      <c r="C361" s="639" t="n">
        <v>0</v>
      </c>
      <c r="D361" s="639" t="inlineStr">
        <is>
          <t>Y</t>
        </is>
      </c>
      <c r="E361" s="639" t="inlineStr">
        <is>
          <t>軸間</t>
        </is>
      </c>
      <c r="F361" s="878" t="n">
        <v>-120</v>
      </c>
      <c r="G361" s="22" t="n"/>
      <c r="H361" s="411" t="n">
        <v>0.3</v>
      </c>
      <c r="I361" s="412" t="n">
        <v>-0.3</v>
      </c>
      <c r="J361" s="879" t="n">
        <v>-120</v>
      </c>
      <c r="K361" s="320" t="n">
        <v>-120.23</v>
      </c>
      <c r="L361" s="22">
        <f>IF(G361=0,"",IF(J$8=J$7,IF(F361&gt;0,IF(C361=1,G361-ROUND(J361-K361,2),G361-ROUND(K361-J361,2)),IF(C361=1,G361-ROUND(K361-J361,2),G361-ROUND(J361-K361,2))),IF(J$8&lt;&gt;J$7,IF(F361&gt;0,IF(C361=1,ROUND(K361-J361,2),ROUND(J361-K361,2)),IF(C361=1,ROUND(J361-K361,2),ROUND(K361-J361,2))))))</f>
        <v/>
      </c>
      <c r="M361" s="200">
        <f>IF(COUNTBLANK(F361)=1,"",IF(C361=0,ROUND(K361-J361,2),IF(C361=1,IF(F361&gt;0,ROUND(J361-K361,2),ROUND(K361-J361,2)),IF(C361=2,IF(F361&gt;0,ROUND(J361-K361,2),ROUND(K361-J361,2))))))</f>
        <v/>
      </c>
      <c r="N361" s="200" t="n">
        <v>-0.21</v>
      </c>
      <c r="O361" s="235">
        <f>IF(AND(H361&gt;=M361,M361&gt;=I361),"OK","NG")</f>
        <v/>
      </c>
      <c r="P361" s="151" t="n"/>
      <c r="Q361" s="145" t="n">
        <v>332</v>
      </c>
      <c r="R361" s="880">
        <f>IF(C361=0,F361,IF(F361&gt;0,IF(C361=1,F361+G361,F361-G361),IF(C361=1,F361-G361,F361+G361)))</f>
        <v/>
      </c>
      <c r="S361" s="320" t="n">
        <v>-120.23</v>
      </c>
      <c r="T361" s="320" t="n">
        <v>-120.212</v>
      </c>
      <c r="U361" s="881" t="n"/>
      <c r="V361" s="881" t="n"/>
      <c r="W361" s="881" t="n"/>
      <c r="X361" s="881" t="n"/>
      <c r="Y361" s="881" t="n"/>
      <c r="Z361" s="881" t="n"/>
      <c r="AA361" s="881" t="n"/>
      <c r="AB361" s="881" t="n"/>
      <c r="AC361" s="881" t="n"/>
      <c r="AD361" s="881" t="n"/>
      <c r="AE361" s="881" t="n"/>
      <c r="AF361" s="881" t="n"/>
      <c r="AG361" s="881" t="n"/>
      <c r="AH361" s="881" t="n"/>
      <c r="AI361" s="881" t="n"/>
      <c r="AJ361" s="881" t="n"/>
      <c r="AK361" s="881" t="n"/>
      <c r="AL361" s="881" t="n"/>
      <c r="AM361" s="881" t="n"/>
      <c r="AN361" s="881" t="n"/>
      <c r="AO361" s="881" t="n"/>
      <c r="AP361" s="881" t="n"/>
      <c r="AQ361" s="881" t="n"/>
      <c r="AR361" s="881" t="n"/>
      <c r="AS361" s="881" t="n"/>
      <c r="AT361" s="881" t="n"/>
      <c r="AU361" s="881" t="n"/>
      <c r="AV361" s="881" t="n"/>
      <c r="AW361" s="881" t="n"/>
      <c r="AX361" s="881" t="n"/>
      <c r="AY361" s="881" t="n"/>
      <c r="AZ361" s="881" t="n"/>
      <c r="BA361" s="881" t="n"/>
      <c r="BB361" s="881" t="n"/>
      <c r="BC361" s="881" t="n"/>
      <c r="BD361" s="881" t="n"/>
      <c r="BE361" s="881" t="n"/>
      <c r="BF361" s="881" t="n"/>
      <c r="BG361" s="881" t="n"/>
      <c r="BH361" s="881" t="n"/>
      <c r="BI361" s="881" t="n"/>
      <c r="BJ361" s="881" t="n"/>
      <c r="BK361" s="881" t="n"/>
      <c r="BL361" s="881" t="n"/>
      <c r="BM361" s="881" t="n"/>
      <c r="BN361" s="881" t="n"/>
      <c r="BO361" s="881" t="n"/>
      <c r="BP361" s="881" t="n"/>
      <c r="BQ361" s="881" t="n"/>
      <c r="BR361" s="881" t="n"/>
      <c r="BS361" s="881" t="n"/>
      <c r="BT361" s="881" t="n"/>
      <c r="BU361" s="881" t="n"/>
      <c r="BV361" s="881" t="n"/>
      <c r="BW361" s="881" t="n"/>
      <c r="BX361" s="881" t="n"/>
      <c r="BY361" s="881" t="n"/>
      <c r="BZ361" s="881" t="n"/>
      <c r="CA361" s="881" t="n"/>
      <c r="CB361" s="881" t="n"/>
      <c r="CC361" s="881" t="n"/>
      <c r="CD361" s="881" t="n"/>
      <c r="CE361" s="881" t="n"/>
      <c r="CF361" s="881" t="n"/>
      <c r="CG361" s="881" t="n"/>
      <c r="CH361" s="881" t="n"/>
      <c r="CI361" s="881" t="n"/>
      <c r="CJ361" s="881" t="n"/>
      <c r="CK361" s="881" t="n"/>
      <c r="CL361" s="881" t="n"/>
      <c r="CM361" s="881" t="n"/>
      <c r="CN361" s="881" t="n"/>
      <c r="CO361" s="881" t="n"/>
      <c r="CP361" s="881" t="n"/>
      <c r="CQ361" s="881" t="n"/>
      <c r="CR361" s="881" t="n"/>
      <c r="CS361" s="881" t="n"/>
      <c r="CT361" s="881" t="n"/>
      <c r="CU361" s="881" t="n"/>
      <c r="CV361" s="881" t="n"/>
      <c r="CW361" s="881" t="n"/>
      <c r="CX361" s="881" t="n"/>
      <c r="CY361" s="881" t="n"/>
      <c r="CZ361" s="881" t="n"/>
      <c r="DA361" s="881" t="n"/>
      <c r="DB361" s="881" t="n"/>
      <c r="DC361" s="881" t="n"/>
      <c r="DD361" s="881" t="n"/>
      <c r="DE361" s="881" t="n"/>
      <c r="DF361" s="881" t="n"/>
      <c r="DG361" s="881" t="n"/>
      <c r="DH361" s="881" t="n"/>
      <c r="DI361" s="881" t="n"/>
      <c r="DJ361" s="881" t="n"/>
      <c r="DK361" s="881" t="n"/>
      <c r="DL361" s="881" t="n"/>
      <c r="DM361" s="881" t="n"/>
      <c r="DN361" s="882" t="n"/>
    </row>
    <row r="362" ht="13.5" customHeight="1" s="820">
      <c r="A362" s="361" t="n">
        <v>333</v>
      </c>
      <c r="B362" s="332" t="inlineStr">
        <is>
          <t>333.#1B Ｇa80mm X=</t>
        </is>
      </c>
      <c r="C362" s="639" t="n">
        <v>0</v>
      </c>
      <c r="D362" s="639" t="inlineStr">
        <is>
          <t>X</t>
        </is>
      </c>
      <c r="E362" s="639" t="inlineStr">
        <is>
          <t>軸間</t>
        </is>
      </c>
      <c r="F362" s="878" t="n">
        <v>14</v>
      </c>
      <c r="G362" s="22" t="n"/>
      <c r="H362" s="411" t="n">
        <v>0.3</v>
      </c>
      <c r="I362" s="412" t="n">
        <v>-0.3</v>
      </c>
      <c r="J362" s="879" t="n">
        <v>14</v>
      </c>
      <c r="K362" s="320" t="n">
        <v>14.134</v>
      </c>
      <c r="L362" s="22">
        <f>IF(G362=0,"",IF(J$8=J$7,IF(F362&gt;0,IF(C362=1,G362-ROUND(J362-K362,2),G362-ROUND(K362-J362,2)),IF(C362=1,G362-ROUND(K362-J362,2),G362-ROUND(J362-K362,2))),IF(J$8&lt;&gt;J$7,IF(F362&gt;0,IF(C362=1,ROUND(K362-J362,2),ROUND(J362-K362,2)),IF(C362=1,ROUND(J362-K362,2),ROUND(K362-J362,2))))))</f>
        <v/>
      </c>
      <c r="M362" s="200">
        <f>IF(COUNTBLANK(F362)=1,"",IF(C362=0,ROUND(K362-J362,2),IF(C362=1,IF(F362&gt;0,ROUND(K362-J362,2),ROUND(J362-K362,2)),IF(C362=2,IF(F362&gt;0,ROUND(J362-K362,2),ROUND(K362-J362,2))))))</f>
        <v/>
      </c>
      <c r="N362" s="200" t="n">
        <v>0.1</v>
      </c>
      <c r="O362" s="235">
        <f>IF(AND(H362&gt;=M362,M362&gt;=I362),"OK","NG")</f>
        <v/>
      </c>
      <c r="P362" s="151" t="n"/>
      <c r="Q362" s="145" t="n">
        <v>333</v>
      </c>
      <c r="R362" s="880">
        <f>IF(C362=0,F362,IF(F362&gt;0,IF(C362=1,F362+G362,F362-G362),IF(C362=1,F362-G362,F362+G362)))</f>
        <v/>
      </c>
      <c r="S362" s="320" t="n">
        <v>14.134</v>
      </c>
      <c r="T362" s="320" t="n">
        <v>14.099</v>
      </c>
      <c r="U362" s="881" t="n"/>
      <c r="V362" s="881" t="n"/>
      <c r="W362" s="881" t="n"/>
      <c r="X362" s="881" t="n"/>
      <c r="Y362" s="881" t="n"/>
      <c r="Z362" s="881" t="n"/>
      <c r="AA362" s="881" t="n"/>
      <c r="AB362" s="881" t="n"/>
      <c r="AC362" s="881" t="n"/>
      <c r="AD362" s="881" t="n"/>
      <c r="AE362" s="881" t="n"/>
      <c r="AF362" s="881" t="n"/>
      <c r="AG362" s="881" t="n"/>
      <c r="AH362" s="881" t="n"/>
      <c r="AI362" s="881" t="n"/>
      <c r="AJ362" s="881" t="n"/>
      <c r="AK362" s="881" t="n"/>
      <c r="AL362" s="881" t="n"/>
      <c r="AM362" s="881" t="n"/>
      <c r="AN362" s="881" t="n"/>
      <c r="AO362" s="881" t="n"/>
      <c r="AP362" s="881" t="n"/>
      <c r="AQ362" s="881" t="n"/>
      <c r="AR362" s="881" t="n"/>
      <c r="AS362" s="881" t="n"/>
      <c r="AT362" s="881" t="n"/>
      <c r="AU362" s="881" t="n"/>
      <c r="AV362" s="881" t="n"/>
      <c r="AW362" s="881" t="n"/>
      <c r="AX362" s="881" t="n"/>
      <c r="AY362" s="881" t="n"/>
      <c r="AZ362" s="881" t="n"/>
      <c r="BA362" s="881" t="n"/>
      <c r="BB362" s="881" t="n"/>
      <c r="BC362" s="881" t="n"/>
      <c r="BD362" s="881" t="n"/>
      <c r="BE362" s="881" t="n"/>
      <c r="BF362" s="881" t="n"/>
      <c r="BG362" s="881" t="n"/>
      <c r="BH362" s="881" t="n"/>
      <c r="BI362" s="881" t="n"/>
      <c r="BJ362" s="881" t="n"/>
      <c r="BK362" s="881" t="n"/>
      <c r="BL362" s="881" t="n"/>
      <c r="BM362" s="881" t="n"/>
      <c r="BN362" s="881" t="n"/>
      <c r="BO362" s="881" t="n"/>
      <c r="BP362" s="881" t="n"/>
      <c r="BQ362" s="881" t="n"/>
      <c r="BR362" s="881" t="n"/>
      <c r="BS362" s="881" t="n"/>
      <c r="BT362" s="881" t="n"/>
      <c r="BU362" s="881" t="n"/>
      <c r="BV362" s="881" t="n"/>
      <c r="BW362" s="881" t="n"/>
      <c r="BX362" s="881" t="n"/>
      <c r="BY362" s="881" t="n"/>
      <c r="BZ362" s="881" t="n"/>
      <c r="CA362" s="881" t="n"/>
      <c r="CB362" s="881" t="n"/>
      <c r="CC362" s="881" t="n"/>
      <c r="CD362" s="881" t="n"/>
      <c r="CE362" s="881" t="n"/>
      <c r="CF362" s="881" t="n"/>
      <c r="CG362" s="881" t="n"/>
      <c r="CH362" s="881" t="n"/>
      <c r="CI362" s="881" t="n"/>
      <c r="CJ362" s="881" t="n"/>
      <c r="CK362" s="881" t="n"/>
      <c r="CL362" s="881" t="n"/>
      <c r="CM362" s="881" t="n"/>
      <c r="CN362" s="881" t="n"/>
      <c r="CO362" s="881" t="n"/>
      <c r="CP362" s="881" t="n"/>
      <c r="CQ362" s="881" t="n"/>
      <c r="CR362" s="881" t="n"/>
      <c r="CS362" s="881" t="n"/>
      <c r="CT362" s="881" t="n"/>
      <c r="CU362" s="881" t="n"/>
      <c r="CV362" s="881" t="n"/>
      <c r="CW362" s="881" t="n"/>
      <c r="CX362" s="881" t="n"/>
      <c r="CY362" s="881" t="n"/>
      <c r="CZ362" s="881" t="n"/>
      <c r="DA362" s="881" t="n"/>
      <c r="DB362" s="881" t="n"/>
      <c r="DC362" s="881" t="n"/>
      <c r="DD362" s="881" t="n"/>
      <c r="DE362" s="881" t="n"/>
      <c r="DF362" s="881" t="n"/>
      <c r="DG362" s="881" t="n"/>
      <c r="DH362" s="881" t="n"/>
      <c r="DI362" s="881" t="n"/>
      <c r="DJ362" s="881" t="n"/>
      <c r="DK362" s="881" t="n"/>
      <c r="DL362" s="881" t="n"/>
      <c r="DM362" s="881" t="n"/>
      <c r="DN362" s="882" t="n"/>
    </row>
    <row r="363" ht="13.5" customHeight="1" s="820">
      <c r="A363" s="361" t="n">
        <v>333</v>
      </c>
      <c r="B363" s="332" t="inlineStr">
        <is>
          <t>333.#1B Ｇa80mm Y=</t>
        </is>
      </c>
      <c r="C363" s="639" t="n">
        <v>0</v>
      </c>
      <c r="D363" s="639" t="inlineStr">
        <is>
          <t>Y</t>
        </is>
      </c>
      <c r="E363" s="639" t="inlineStr">
        <is>
          <t>軸間</t>
        </is>
      </c>
      <c r="F363" s="878" t="n">
        <v>-120</v>
      </c>
      <c r="G363" s="22" t="n"/>
      <c r="H363" s="411" t="n">
        <v>0.3</v>
      </c>
      <c r="I363" s="412" t="n">
        <v>-0.3</v>
      </c>
      <c r="J363" s="879" t="n">
        <v>-120</v>
      </c>
      <c r="K363" s="320" t="n">
        <v>-120.188</v>
      </c>
      <c r="L363" s="22">
        <f>IF(G363=0,"",IF(J$8=J$7,IF(F363&gt;0,IF(C363=1,G363-ROUND(J363-K363,2),G363-ROUND(K363-J363,2)),IF(C363=1,G363-ROUND(K363-J363,2),G363-ROUND(J363-K363,2))),IF(J$8&lt;&gt;J$7,IF(F363&gt;0,IF(C363=1,ROUND(K363-J363,2),ROUND(J363-K363,2)),IF(C363=1,ROUND(J363-K363,2),ROUND(K363-J363,2))))))</f>
        <v/>
      </c>
      <c r="M363" s="200">
        <f>IF(COUNTBLANK(F363)=1,"",IF(C363=0,ROUND(K363-J363,2),IF(C363=1,IF(F363&gt;0,ROUND(J363-K363,2),ROUND(K363-J363,2)),IF(C363=2,IF(F363&gt;0,ROUND(J363-K363,2),ROUND(K363-J363,2))))))</f>
        <v/>
      </c>
      <c r="N363" s="200" t="n">
        <v>-0.22</v>
      </c>
      <c r="O363" s="235">
        <f>IF(AND(H363&gt;=M363,M363&gt;=I363),"OK","NG")</f>
        <v/>
      </c>
      <c r="P363" s="151" t="n"/>
      <c r="Q363" s="145" t="n">
        <v>333</v>
      </c>
      <c r="R363" s="880">
        <f>IF(C363=0,F363,IF(F363&gt;0,IF(C363=1,F363+G363,F363-G363),IF(C363=1,F363-G363,F363+G363)))</f>
        <v/>
      </c>
      <c r="S363" s="320" t="n">
        <v>-120.188</v>
      </c>
      <c r="T363" s="320" t="n">
        <v>-120.215</v>
      </c>
      <c r="U363" s="881" t="n"/>
      <c r="V363" s="881" t="n"/>
      <c r="W363" s="881" t="n"/>
      <c r="X363" s="881" t="n"/>
      <c r="Y363" s="881" t="n"/>
      <c r="Z363" s="881" t="n"/>
      <c r="AA363" s="881" t="n"/>
      <c r="AB363" s="881" t="n"/>
      <c r="AC363" s="881" t="n"/>
      <c r="AD363" s="881" t="n"/>
      <c r="AE363" s="881" t="n"/>
      <c r="AF363" s="881" t="n"/>
      <c r="AG363" s="881" t="n"/>
      <c r="AH363" s="881" t="n"/>
      <c r="AI363" s="881" t="n"/>
      <c r="AJ363" s="881" t="n"/>
      <c r="AK363" s="881" t="n"/>
      <c r="AL363" s="881" t="n"/>
      <c r="AM363" s="881" t="n"/>
      <c r="AN363" s="881" t="n"/>
      <c r="AO363" s="881" t="n"/>
      <c r="AP363" s="881" t="n"/>
      <c r="AQ363" s="881" t="n"/>
      <c r="AR363" s="881" t="n"/>
      <c r="AS363" s="881" t="n"/>
      <c r="AT363" s="881" t="n"/>
      <c r="AU363" s="881" t="n"/>
      <c r="AV363" s="881" t="n"/>
      <c r="AW363" s="881" t="n"/>
      <c r="AX363" s="881" t="n"/>
      <c r="AY363" s="881" t="n"/>
      <c r="AZ363" s="881" t="n"/>
      <c r="BA363" s="881" t="n"/>
      <c r="BB363" s="881" t="n"/>
      <c r="BC363" s="881" t="n"/>
      <c r="BD363" s="881" t="n"/>
      <c r="BE363" s="881" t="n"/>
      <c r="BF363" s="881" t="n"/>
      <c r="BG363" s="881" t="n"/>
      <c r="BH363" s="881" t="n"/>
      <c r="BI363" s="881" t="n"/>
      <c r="BJ363" s="881" t="n"/>
      <c r="BK363" s="881" t="n"/>
      <c r="BL363" s="881" t="n"/>
      <c r="BM363" s="881" t="n"/>
      <c r="BN363" s="881" t="n"/>
      <c r="BO363" s="881" t="n"/>
      <c r="BP363" s="881" t="n"/>
      <c r="BQ363" s="881" t="n"/>
      <c r="BR363" s="881" t="n"/>
      <c r="BS363" s="881" t="n"/>
      <c r="BT363" s="881" t="n"/>
      <c r="BU363" s="881" t="n"/>
      <c r="BV363" s="881" t="n"/>
      <c r="BW363" s="881" t="n"/>
      <c r="BX363" s="881" t="n"/>
      <c r="BY363" s="881" t="n"/>
      <c r="BZ363" s="881" t="n"/>
      <c r="CA363" s="881" t="n"/>
      <c r="CB363" s="881" t="n"/>
      <c r="CC363" s="881" t="n"/>
      <c r="CD363" s="881" t="n"/>
      <c r="CE363" s="881" t="n"/>
      <c r="CF363" s="881" t="n"/>
      <c r="CG363" s="881" t="n"/>
      <c r="CH363" s="881" t="n"/>
      <c r="CI363" s="881" t="n"/>
      <c r="CJ363" s="881" t="n"/>
      <c r="CK363" s="881" t="n"/>
      <c r="CL363" s="881" t="n"/>
      <c r="CM363" s="881" t="n"/>
      <c r="CN363" s="881" t="n"/>
      <c r="CO363" s="881" t="n"/>
      <c r="CP363" s="881" t="n"/>
      <c r="CQ363" s="881" t="n"/>
      <c r="CR363" s="881" t="n"/>
      <c r="CS363" s="881" t="n"/>
      <c r="CT363" s="881" t="n"/>
      <c r="CU363" s="881" t="n"/>
      <c r="CV363" s="881" t="n"/>
      <c r="CW363" s="881" t="n"/>
      <c r="CX363" s="881" t="n"/>
      <c r="CY363" s="881" t="n"/>
      <c r="CZ363" s="881" t="n"/>
      <c r="DA363" s="881" t="n"/>
      <c r="DB363" s="881" t="n"/>
      <c r="DC363" s="881" t="n"/>
      <c r="DD363" s="881" t="n"/>
      <c r="DE363" s="881" t="n"/>
      <c r="DF363" s="881" t="n"/>
      <c r="DG363" s="881" t="n"/>
      <c r="DH363" s="881" t="n"/>
      <c r="DI363" s="881" t="n"/>
      <c r="DJ363" s="881" t="n"/>
      <c r="DK363" s="881" t="n"/>
      <c r="DL363" s="881" t="n"/>
      <c r="DM363" s="881" t="n"/>
      <c r="DN363" s="882" t="n"/>
    </row>
    <row r="364" ht="13.5" customHeight="1" s="820">
      <c r="A364" s="361" t="n">
        <v>317</v>
      </c>
      <c r="B364" s="332" t="inlineStr">
        <is>
          <t>317.#2B Ｇa1mm X=</t>
        </is>
      </c>
      <c r="C364" s="639" t="n">
        <v>0</v>
      </c>
      <c r="D364" s="639" t="inlineStr">
        <is>
          <t>X</t>
        </is>
      </c>
      <c r="E364" s="639" t="inlineStr">
        <is>
          <t>軸間</t>
        </is>
      </c>
      <c r="F364" s="878" t="n">
        <v>14</v>
      </c>
      <c r="G364" s="22" t="n"/>
      <c r="H364" s="411" t="n">
        <v>0.25</v>
      </c>
      <c r="I364" s="412" t="n">
        <v>-0.25</v>
      </c>
      <c r="J364" s="879" t="n">
        <v>14</v>
      </c>
      <c r="K364" s="320" t="n">
        <v>14.003</v>
      </c>
      <c r="L364" s="22">
        <f>IF(G364=0,"",IF(J$8=J$7,IF(F364&gt;0,IF(C364=1,G364-ROUND(J364-K364,2),G364-ROUND(K364-J364,2)),IF(C364=1,G364-ROUND(K364-J364,2),G364-ROUND(J364-K364,2))),IF(J$8&lt;&gt;J$7,IF(F364&gt;0,IF(C364=1,ROUND(K364-J364,2),ROUND(J364-K364,2)),IF(C364=1,ROUND(J364-K364,2),ROUND(K364-J364,2))))))</f>
        <v/>
      </c>
      <c r="M364" s="200">
        <f>IF(COUNTBLANK(F364)=1,"",IF(C364=0,ROUND(K364-J364,2),IF(C364=1,IF(F364&gt;0,ROUND(K364-J364,2),ROUND(J364-K364,2)),IF(C364=2,IF(F364&gt;0,ROUND(J364-K364,2),ROUND(K364-J364,2))))))</f>
        <v/>
      </c>
      <c r="N364" s="200" t="n">
        <v>-0.02</v>
      </c>
      <c r="O364" s="235">
        <f>IF(AND(H364&gt;=M364,M364&gt;=I364),"OK","NG")</f>
        <v/>
      </c>
      <c r="P364" s="151" t="n"/>
      <c r="Q364" s="145" t="n">
        <v>317</v>
      </c>
      <c r="R364" s="880">
        <f>IF(C364=0,F364,IF(F364&gt;0,IF(C364=1,F364+G364,F364-G364),IF(C364=1,F364-G364,F364+G364)))</f>
        <v/>
      </c>
      <c r="S364" s="320" t="n">
        <v>14.003</v>
      </c>
      <c r="T364" s="320" t="n">
        <v>13.977</v>
      </c>
      <c r="U364" s="881" t="n"/>
      <c r="V364" s="881" t="n"/>
      <c r="W364" s="881" t="n"/>
      <c r="X364" s="881" t="n"/>
      <c r="Y364" s="881" t="n"/>
      <c r="Z364" s="881" t="n"/>
      <c r="AA364" s="881" t="n"/>
      <c r="AB364" s="881" t="n"/>
      <c r="AC364" s="881" t="n"/>
      <c r="AD364" s="881" t="n"/>
      <c r="AE364" s="881" t="n"/>
      <c r="AF364" s="881" t="n"/>
      <c r="AG364" s="881" t="n"/>
      <c r="AH364" s="881" t="n"/>
      <c r="AI364" s="881" t="n"/>
      <c r="AJ364" s="881" t="n"/>
      <c r="AK364" s="881" t="n"/>
      <c r="AL364" s="881" t="n"/>
      <c r="AM364" s="881" t="n"/>
      <c r="AN364" s="881" t="n"/>
      <c r="AO364" s="881" t="n"/>
      <c r="AP364" s="881" t="n"/>
      <c r="AQ364" s="881" t="n"/>
      <c r="AR364" s="881" t="n"/>
      <c r="AS364" s="881" t="n"/>
      <c r="AT364" s="881" t="n"/>
      <c r="AU364" s="881" t="n"/>
      <c r="AV364" s="881" t="n"/>
      <c r="AW364" s="881" t="n"/>
      <c r="AX364" s="881" t="n"/>
      <c r="AY364" s="881" t="n"/>
      <c r="AZ364" s="881" t="n"/>
      <c r="BA364" s="881" t="n"/>
      <c r="BB364" s="881" t="n"/>
      <c r="BC364" s="881" t="n"/>
      <c r="BD364" s="881" t="n"/>
      <c r="BE364" s="881" t="n"/>
      <c r="BF364" s="881" t="n"/>
      <c r="BG364" s="881" t="n"/>
      <c r="BH364" s="881" t="n"/>
      <c r="BI364" s="881" t="n"/>
      <c r="BJ364" s="881" t="n"/>
      <c r="BK364" s="881" t="n"/>
      <c r="BL364" s="881" t="n"/>
      <c r="BM364" s="881" t="n"/>
      <c r="BN364" s="881" t="n"/>
      <c r="BO364" s="881" t="n"/>
      <c r="BP364" s="881" t="n"/>
      <c r="BQ364" s="881" t="n"/>
      <c r="BR364" s="881" t="n"/>
      <c r="BS364" s="881" t="n"/>
      <c r="BT364" s="881" t="n"/>
      <c r="BU364" s="881" t="n"/>
      <c r="BV364" s="881" t="n"/>
      <c r="BW364" s="881" t="n"/>
      <c r="BX364" s="881" t="n"/>
      <c r="BY364" s="881" t="n"/>
      <c r="BZ364" s="881" t="n"/>
      <c r="CA364" s="881" t="n"/>
      <c r="CB364" s="881" t="n"/>
      <c r="CC364" s="881" t="n"/>
      <c r="CD364" s="881" t="n"/>
      <c r="CE364" s="881" t="n"/>
      <c r="CF364" s="881" t="n"/>
      <c r="CG364" s="881" t="n"/>
      <c r="CH364" s="881" t="n"/>
      <c r="CI364" s="881" t="n"/>
      <c r="CJ364" s="881" t="n"/>
      <c r="CK364" s="881" t="n"/>
      <c r="CL364" s="881" t="n"/>
      <c r="CM364" s="881" t="n"/>
      <c r="CN364" s="881" t="n"/>
      <c r="CO364" s="881" t="n"/>
      <c r="CP364" s="881" t="n"/>
      <c r="CQ364" s="881" t="n"/>
      <c r="CR364" s="881" t="n"/>
      <c r="CS364" s="881" t="n"/>
      <c r="CT364" s="881" t="n"/>
      <c r="CU364" s="881" t="n"/>
      <c r="CV364" s="881" t="n"/>
      <c r="CW364" s="881" t="n"/>
      <c r="CX364" s="881" t="n"/>
      <c r="CY364" s="881" t="n"/>
      <c r="CZ364" s="881" t="n"/>
      <c r="DA364" s="881" t="n"/>
      <c r="DB364" s="881" t="n"/>
      <c r="DC364" s="881" t="n"/>
      <c r="DD364" s="881" t="n"/>
      <c r="DE364" s="881" t="n"/>
      <c r="DF364" s="881" t="n"/>
      <c r="DG364" s="881" t="n"/>
      <c r="DH364" s="881" t="n"/>
      <c r="DI364" s="881" t="n"/>
      <c r="DJ364" s="881" t="n"/>
      <c r="DK364" s="881" t="n"/>
      <c r="DL364" s="881" t="n"/>
      <c r="DM364" s="881" t="n"/>
      <c r="DN364" s="882" t="n"/>
    </row>
    <row r="365" ht="13.5" customHeight="1" s="820">
      <c r="A365" s="361" t="n">
        <v>317</v>
      </c>
      <c r="B365" s="332" t="inlineStr">
        <is>
          <t>317.#2B Ｇa1mm Y=</t>
        </is>
      </c>
      <c r="C365" s="639" t="n">
        <v>0</v>
      </c>
      <c r="D365" s="639" t="inlineStr">
        <is>
          <t>Y</t>
        </is>
      </c>
      <c r="E365" s="639" t="inlineStr">
        <is>
          <t>軸間</t>
        </is>
      </c>
      <c r="F365" s="878" t="n">
        <v>-40</v>
      </c>
      <c r="G365" s="22" t="n"/>
      <c r="H365" s="411" t="n">
        <v>0.25</v>
      </c>
      <c r="I365" s="412" t="n">
        <v>-0.25</v>
      </c>
      <c r="J365" s="879" t="n">
        <v>-40</v>
      </c>
      <c r="K365" s="320" t="n">
        <v>-40.142</v>
      </c>
      <c r="L365" s="22">
        <f>IF(G365=0,"",IF(J$8=J$7,IF(F365&gt;0,IF(C365=1,G365-ROUND(J365-K365,2),G365-ROUND(K365-J365,2)),IF(C365=1,G365-ROUND(K365-J365,2),G365-ROUND(J365-K365,2))),IF(J$8&lt;&gt;J$7,IF(F365&gt;0,IF(C365=1,ROUND(K365-J365,2),ROUND(J365-K365,2)),IF(C365=1,ROUND(J365-K365,2),ROUND(K365-J365,2))))))</f>
        <v/>
      </c>
      <c r="M365" s="200">
        <f>IF(COUNTBLANK(F365)=1,"",IF(C365=0,ROUND(K365-J365,2),IF(C365=1,IF(F365&gt;0,ROUND(J365-K365,2),ROUND(K365-J365,2)),IF(C365=2,IF(F365&gt;0,ROUND(J365-K365,2),ROUND(K365-J365,2))))))</f>
        <v/>
      </c>
      <c r="N365" s="200" t="n">
        <v>-0.14</v>
      </c>
      <c r="O365" s="235">
        <f>IF(AND(H365&gt;=M365,M365&gt;=I365),"OK","NG")</f>
        <v/>
      </c>
      <c r="P365" s="151" t="n"/>
      <c r="Q365" s="145" t="n">
        <v>317</v>
      </c>
      <c r="R365" s="880">
        <f>IF(C365=0,F365,IF(F365&gt;0,IF(C365=1,F365+G365,F365-G365),IF(C365=1,F365-G365,F365+G365)))</f>
        <v/>
      </c>
      <c r="S365" s="320" t="n">
        <v>-40.142</v>
      </c>
      <c r="T365" s="320" t="n">
        <v>-40.144</v>
      </c>
      <c r="U365" s="881" t="n"/>
      <c r="V365" s="881" t="n"/>
      <c r="W365" s="881" t="n"/>
      <c r="X365" s="881" t="n"/>
      <c r="Y365" s="881" t="n"/>
      <c r="Z365" s="881" t="n"/>
      <c r="AA365" s="881" t="n"/>
      <c r="AB365" s="881" t="n"/>
      <c r="AC365" s="881" t="n"/>
      <c r="AD365" s="881" t="n"/>
      <c r="AE365" s="881" t="n"/>
      <c r="AF365" s="881" t="n"/>
      <c r="AG365" s="881" t="n"/>
      <c r="AH365" s="881" t="n"/>
      <c r="AI365" s="881" t="n"/>
      <c r="AJ365" s="881" t="n"/>
      <c r="AK365" s="881" t="n"/>
      <c r="AL365" s="881" t="n"/>
      <c r="AM365" s="881" t="n"/>
      <c r="AN365" s="881" t="n"/>
      <c r="AO365" s="881" t="n"/>
      <c r="AP365" s="881" t="n"/>
      <c r="AQ365" s="881" t="n"/>
      <c r="AR365" s="881" t="n"/>
      <c r="AS365" s="881" t="n"/>
      <c r="AT365" s="881" t="n"/>
      <c r="AU365" s="881" t="n"/>
      <c r="AV365" s="881" t="n"/>
      <c r="AW365" s="881" t="n"/>
      <c r="AX365" s="881" t="n"/>
      <c r="AY365" s="881" t="n"/>
      <c r="AZ365" s="881" t="n"/>
      <c r="BA365" s="881" t="n"/>
      <c r="BB365" s="881" t="n"/>
      <c r="BC365" s="881" t="n"/>
      <c r="BD365" s="881" t="n"/>
      <c r="BE365" s="881" t="n"/>
      <c r="BF365" s="881" t="n"/>
      <c r="BG365" s="881" t="n"/>
      <c r="BH365" s="881" t="n"/>
      <c r="BI365" s="881" t="n"/>
      <c r="BJ365" s="881" t="n"/>
      <c r="BK365" s="881" t="n"/>
      <c r="BL365" s="881" t="n"/>
      <c r="BM365" s="881" t="n"/>
      <c r="BN365" s="881" t="n"/>
      <c r="BO365" s="881" t="n"/>
      <c r="BP365" s="881" t="n"/>
      <c r="BQ365" s="881" t="n"/>
      <c r="BR365" s="881" t="n"/>
      <c r="BS365" s="881" t="n"/>
      <c r="BT365" s="881" t="n"/>
      <c r="BU365" s="881" t="n"/>
      <c r="BV365" s="881" t="n"/>
      <c r="BW365" s="881" t="n"/>
      <c r="BX365" s="881" t="n"/>
      <c r="BY365" s="881" t="n"/>
      <c r="BZ365" s="881" t="n"/>
      <c r="CA365" s="881" t="n"/>
      <c r="CB365" s="881" t="n"/>
      <c r="CC365" s="881" t="n"/>
      <c r="CD365" s="881" t="n"/>
      <c r="CE365" s="881" t="n"/>
      <c r="CF365" s="881" t="n"/>
      <c r="CG365" s="881" t="n"/>
      <c r="CH365" s="881" t="n"/>
      <c r="CI365" s="881" t="n"/>
      <c r="CJ365" s="881" t="n"/>
      <c r="CK365" s="881" t="n"/>
      <c r="CL365" s="881" t="n"/>
      <c r="CM365" s="881" t="n"/>
      <c r="CN365" s="881" t="n"/>
      <c r="CO365" s="881" t="n"/>
      <c r="CP365" s="881" t="n"/>
      <c r="CQ365" s="881" t="n"/>
      <c r="CR365" s="881" t="n"/>
      <c r="CS365" s="881" t="n"/>
      <c r="CT365" s="881" t="n"/>
      <c r="CU365" s="881" t="n"/>
      <c r="CV365" s="881" t="n"/>
      <c r="CW365" s="881" t="n"/>
      <c r="CX365" s="881" t="n"/>
      <c r="CY365" s="881" t="n"/>
      <c r="CZ365" s="881" t="n"/>
      <c r="DA365" s="881" t="n"/>
      <c r="DB365" s="881" t="n"/>
      <c r="DC365" s="881" t="n"/>
      <c r="DD365" s="881" t="n"/>
      <c r="DE365" s="881" t="n"/>
      <c r="DF365" s="881" t="n"/>
      <c r="DG365" s="881" t="n"/>
      <c r="DH365" s="881" t="n"/>
      <c r="DI365" s="881" t="n"/>
      <c r="DJ365" s="881" t="n"/>
      <c r="DK365" s="881" t="n"/>
      <c r="DL365" s="881" t="n"/>
      <c r="DM365" s="881" t="n"/>
      <c r="DN365" s="882" t="n"/>
    </row>
    <row r="366" ht="13.5" customHeight="1" s="820">
      <c r="A366" s="361" t="n">
        <v>334</v>
      </c>
      <c r="B366" s="332" t="inlineStr">
        <is>
          <t>334.#2B Ｇa10mm X=</t>
        </is>
      </c>
      <c r="C366" s="639" t="n">
        <v>0</v>
      </c>
      <c r="D366" s="639" t="inlineStr">
        <is>
          <t>X</t>
        </is>
      </c>
      <c r="E366" s="639" t="inlineStr">
        <is>
          <t>軸間</t>
        </is>
      </c>
      <c r="F366" s="878" t="n">
        <v>14</v>
      </c>
      <c r="G366" s="22" t="n"/>
      <c r="H366" s="411" t="n">
        <v>0.3</v>
      </c>
      <c r="I366" s="412" t="n">
        <v>-0.3</v>
      </c>
      <c r="J366" s="879" t="n">
        <v>14</v>
      </c>
      <c r="K366" s="320" t="n">
        <v>13.975</v>
      </c>
      <c r="L366" s="22">
        <f>IF(G366=0,"",IF(J$8=J$7,IF(F366&gt;0,IF(C366=1,G366-ROUND(J366-K366,2),G366-ROUND(K366-J366,2)),IF(C366=1,G366-ROUND(K366-J366,2),G366-ROUND(J366-K366,2))),IF(J$8&lt;&gt;J$7,IF(F366&gt;0,IF(C366=1,ROUND(K366-J366,2),ROUND(J366-K366,2)),IF(C366=1,ROUND(J366-K366,2),ROUND(K366-J366,2))))))</f>
        <v/>
      </c>
      <c r="M366" s="200">
        <f>IF(COUNTBLANK(F366)=1,"",IF(C366=0,ROUND(K366-J366,2),IF(C366=1,IF(F366&gt;0,ROUND(K366-J366,2),ROUND(J366-K366,2)),IF(C366=2,IF(F366&gt;0,ROUND(J366-K366,2),ROUND(K366-J366,2))))))</f>
        <v/>
      </c>
      <c r="N366" s="200" t="n">
        <v>0</v>
      </c>
      <c r="O366" s="235">
        <f>IF(AND(H366&gt;=M366,M366&gt;=I366),"OK","NG")</f>
        <v/>
      </c>
      <c r="P366" s="151" t="n"/>
      <c r="Q366" s="145" t="n">
        <v>334</v>
      </c>
      <c r="R366" s="880">
        <f>IF(C366=0,F366,IF(F366&gt;0,IF(C366=1,F366+G366,F366-G366),IF(C366=1,F366-G366,F366+G366)))</f>
        <v/>
      </c>
      <c r="S366" s="320" t="n">
        <v>13.975</v>
      </c>
      <c r="T366" s="320" t="n">
        <v>14.004</v>
      </c>
      <c r="U366" s="881" t="n"/>
      <c r="V366" s="881" t="n"/>
      <c r="W366" s="881" t="n"/>
      <c r="X366" s="881" t="n"/>
      <c r="Y366" s="881" t="n"/>
      <c r="Z366" s="881" t="n"/>
      <c r="AA366" s="881" t="n"/>
      <c r="AB366" s="881" t="n"/>
      <c r="AC366" s="881" t="n"/>
      <c r="AD366" s="881" t="n"/>
      <c r="AE366" s="881" t="n"/>
      <c r="AF366" s="881" t="n"/>
      <c r="AG366" s="881" t="n"/>
      <c r="AH366" s="881" t="n"/>
      <c r="AI366" s="881" t="n"/>
      <c r="AJ366" s="881" t="n"/>
      <c r="AK366" s="881" t="n"/>
      <c r="AL366" s="881" t="n"/>
      <c r="AM366" s="881" t="n"/>
      <c r="AN366" s="881" t="n"/>
      <c r="AO366" s="881" t="n"/>
      <c r="AP366" s="881" t="n"/>
      <c r="AQ366" s="881" t="n"/>
      <c r="AR366" s="881" t="n"/>
      <c r="AS366" s="881" t="n"/>
      <c r="AT366" s="881" t="n"/>
      <c r="AU366" s="881" t="n"/>
      <c r="AV366" s="881" t="n"/>
      <c r="AW366" s="881" t="n"/>
      <c r="AX366" s="881" t="n"/>
      <c r="AY366" s="881" t="n"/>
      <c r="AZ366" s="881" t="n"/>
      <c r="BA366" s="881" t="n"/>
      <c r="BB366" s="881" t="n"/>
      <c r="BC366" s="881" t="n"/>
      <c r="BD366" s="881" t="n"/>
      <c r="BE366" s="881" t="n"/>
      <c r="BF366" s="881" t="n"/>
      <c r="BG366" s="881" t="n"/>
      <c r="BH366" s="881" t="n"/>
      <c r="BI366" s="881" t="n"/>
      <c r="BJ366" s="881" t="n"/>
      <c r="BK366" s="881" t="n"/>
      <c r="BL366" s="881" t="n"/>
      <c r="BM366" s="881" t="n"/>
      <c r="BN366" s="881" t="n"/>
      <c r="BO366" s="881" t="n"/>
      <c r="BP366" s="881" t="n"/>
      <c r="BQ366" s="881" t="n"/>
      <c r="BR366" s="881" t="n"/>
      <c r="BS366" s="881" t="n"/>
      <c r="BT366" s="881" t="n"/>
      <c r="BU366" s="881" t="n"/>
      <c r="BV366" s="881" t="n"/>
      <c r="BW366" s="881" t="n"/>
      <c r="BX366" s="881" t="n"/>
      <c r="BY366" s="881" t="n"/>
      <c r="BZ366" s="881" t="n"/>
      <c r="CA366" s="881" t="n"/>
      <c r="CB366" s="881" t="n"/>
      <c r="CC366" s="881" t="n"/>
      <c r="CD366" s="881" t="n"/>
      <c r="CE366" s="881" t="n"/>
      <c r="CF366" s="881" t="n"/>
      <c r="CG366" s="881" t="n"/>
      <c r="CH366" s="881" t="n"/>
      <c r="CI366" s="881" t="n"/>
      <c r="CJ366" s="881" t="n"/>
      <c r="CK366" s="881" t="n"/>
      <c r="CL366" s="881" t="n"/>
      <c r="CM366" s="881" t="n"/>
      <c r="CN366" s="881" t="n"/>
      <c r="CO366" s="881" t="n"/>
      <c r="CP366" s="881" t="n"/>
      <c r="CQ366" s="881" t="n"/>
      <c r="CR366" s="881" t="n"/>
      <c r="CS366" s="881" t="n"/>
      <c r="CT366" s="881" t="n"/>
      <c r="CU366" s="881" t="n"/>
      <c r="CV366" s="881" t="n"/>
      <c r="CW366" s="881" t="n"/>
      <c r="CX366" s="881" t="n"/>
      <c r="CY366" s="881" t="n"/>
      <c r="CZ366" s="881" t="n"/>
      <c r="DA366" s="881" t="n"/>
      <c r="DB366" s="881" t="n"/>
      <c r="DC366" s="881" t="n"/>
      <c r="DD366" s="881" t="n"/>
      <c r="DE366" s="881" t="n"/>
      <c r="DF366" s="881" t="n"/>
      <c r="DG366" s="881" t="n"/>
      <c r="DH366" s="881" t="n"/>
      <c r="DI366" s="881" t="n"/>
      <c r="DJ366" s="881" t="n"/>
      <c r="DK366" s="881" t="n"/>
      <c r="DL366" s="881" t="n"/>
      <c r="DM366" s="881" t="n"/>
      <c r="DN366" s="882" t="n"/>
    </row>
    <row r="367" ht="13.5" customHeight="1" s="820">
      <c r="A367" s="361" t="n">
        <v>334</v>
      </c>
      <c r="B367" s="332" t="inlineStr">
        <is>
          <t>334.#2B Ｇa10mm Y=</t>
        </is>
      </c>
      <c r="C367" s="639" t="n">
        <v>0</v>
      </c>
      <c r="D367" s="639" t="inlineStr">
        <is>
          <t>Y</t>
        </is>
      </c>
      <c r="E367" s="639" t="inlineStr">
        <is>
          <t>軸間</t>
        </is>
      </c>
      <c r="F367" s="878" t="n">
        <v>-40</v>
      </c>
      <c r="G367" s="22" t="n"/>
      <c r="H367" s="411" t="n">
        <v>0.3</v>
      </c>
      <c r="I367" s="412" t="n">
        <v>-0.3</v>
      </c>
      <c r="J367" s="879" t="n">
        <v>-40</v>
      </c>
      <c r="K367" s="320" t="n">
        <v>-40.16</v>
      </c>
      <c r="L367" s="22">
        <f>IF(G367=0,"",IF(J$8=J$7,IF(F367&gt;0,IF(C367=1,G367-ROUND(J367-K367,2),G367-ROUND(K367-J367,2)),IF(C367=1,G367-ROUND(K367-J367,2),G367-ROUND(J367-K367,2))),IF(J$8&lt;&gt;J$7,IF(F367&gt;0,IF(C367=1,ROUND(K367-J367,2),ROUND(J367-K367,2)),IF(C367=1,ROUND(J367-K367,2),ROUND(K367-J367,2))))))</f>
        <v/>
      </c>
      <c r="M367" s="200">
        <f>IF(COUNTBLANK(F367)=1,"",IF(C367=0,ROUND(K367-J367,2),IF(C367=1,IF(F367&gt;0,ROUND(J367-K367,2),ROUND(K367-J367,2)),IF(C367=2,IF(F367&gt;0,ROUND(J367-K367,2),ROUND(K367-J367,2))))))</f>
        <v/>
      </c>
      <c r="N367" s="200" t="n">
        <v>-0.12</v>
      </c>
      <c r="O367" s="235">
        <f>IF(AND(H367&gt;=M367,M367&gt;=I367),"OK","NG")</f>
        <v/>
      </c>
      <c r="P367" s="151" t="n"/>
      <c r="Q367" s="145" t="n">
        <v>334</v>
      </c>
      <c r="R367" s="880">
        <f>IF(C367=0,F367,IF(F367&gt;0,IF(C367=1,F367+G367,F367-G367),IF(C367=1,F367-G367,F367+G367)))</f>
        <v/>
      </c>
      <c r="S367" s="320" t="n">
        <v>-40.16</v>
      </c>
      <c r="T367" s="320" t="n">
        <v>-40.123</v>
      </c>
      <c r="U367" s="881" t="n"/>
      <c r="V367" s="881" t="n"/>
      <c r="W367" s="881" t="n"/>
      <c r="X367" s="881" t="n"/>
      <c r="Y367" s="881" t="n"/>
      <c r="Z367" s="881" t="n"/>
      <c r="AA367" s="881" t="n"/>
      <c r="AB367" s="881" t="n"/>
      <c r="AC367" s="881" t="n"/>
      <c r="AD367" s="881" t="n"/>
      <c r="AE367" s="881" t="n"/>
      <c r="AF367" s="881" t="n"/>
      <c r="AG367" s="881" t="n"/>
      <c r="AH367" s="881" t="n"/>
      <c r="AI367" s="881" t="n"/>
      <c r="AJ367" s="881" t="n"/>
      <c r="AK367" s="881" t="n"/>
      <c r="AL367" s="881" t="n"/>
      <c r="AM367" s="881" t="n"/>
      <c r="AN367" s="881" t="n"/>
      <c r="AO367" s="881" t="n"/>
      <c r="AP367" s="881" t="n"/>
      <c r="AQ367" s="881" t="n"/>
      <c r="AR367" s="881" t="n"/>
      <c r="AS367" s="881" t="n"/>
      <c r="AT367" s="881" t="n"/>
      <c r="AU367" s="881" t="n"/>
      <c r="AV367" s="881" t="n"/>
      <c r="AW367" s="881" t="n"/>
      <c r="AX367" s="881" t="n"/>
      <c r="AY367" s="881" t="n"/>
      <c r="AZ367" s="881" t="n"/>
      <c r="BA367" s="881" t="n"/>
      <c r="BB367" s="881" t="n"/>
      <c r="BC367" s="881" t="n"/>
      <c r="BD367" s="881" t="n"/>
      <c r="BE367" s="881" t="n"/>
      <c r="BF367" s="881" t="n"/>
      <c r="BG367" s="881" t="n"/>
      <c r="BH367" s="881" t="n"/>
      <c r="BI367" s="881" t="n"/>
      <c r="BJ367" s="881" t="n"/>
      <c r="BK367" s="881" t="n"/>
      <c r="BL367" s="881" t="n"/>
      <c r="BM367" s="881" t="n"/>
      <c r="BN367" s="881" t="n"/>
      <c r="BO367" s="881" t="n"/>
      <c r="BP367" s="881" t="n"/>
      <c r="BQ367" s="881" t="n"/>
      <c r="BR367" s="881" t="n"/>
      <c r="BS367" s="881" t="n"/>
      <c r="BT367" s="881" t="n"/>
      <c r="BU367" s="881" t="n"/>
      <c r="BV367" s="881" t="n"/>
      <c r="BW367" s="881" t="n"/>
      <c r="BX367" s="881" t="n"/>
      <c r="BY367" s="881" t="n"/>
      <c r="BZ367" s="881" t="n"/>
      <c r="CA367" s="881" t="n"/>
      <c r="CB367" s="881" t="n"/>
      <c r="CC367" s="881" t="n"/>
      <c r="CD367" s="881" t="n"/>
      <c r="CE367" s="881" t="n"/>
      <c r="CF367" s="881" t="n"/>
      <c r="CG367" s="881" t="n"/>
      <c r="CH367" s="881" t="n"/>
      <c r="CI367" s="881" t="n"/>
      <c r="CJ367" s="881" t="n"/>
      <c r="CK367" s="881" t="n"/>
      <c r="CL367" s="881" t="n"/>
      <c r="CM367" s="881" t="n"/>
      <c r="CN367" s="881" t="n"/>
      <c r="CO367" s="881" t="n"/>
      <c r="CP367" s="881" t="n"/>
      <c r="CQ367" s="881" t="n"/>
      <c r="CR367" s="881" t="n"/>
      <c r="CS367" s="881" t="n"/>
      <c r="CT367" s="881" t="n"/>
      <c r="CU367" s="881" t="n"/>
      <c r="CV367" s="881" t="n"/>
      <c r="CW367" s="881" t="n"/>
      <c r="CX367" s="881" t="n"/>
      <c r="CY367" s="881" t="n"/>
      <c r="CZ367" s="881" t="n"/>
      <c r="DA367" s="881" t="n"/>
      <c r="DB367" s="881" t="n"/>
      <c r="DC367" s="881" t="n"/>
      <c r="DD367" s="881" t="n"/>
      <c r="DE367" s="881" t="n"/>
      <c r="DF367" s="881" t="n"/>
      <c r="DG367" s="881" t="n"/>
      <c r="DH367" s="881" t="n"/>
      <c r="DI367" s="881" t="n"/>
      <c r="DJ367" s="881" t="n"/>
      <c r="DK367" s="881" t="n"/>
      <c r="DL367" s="881" t="n"/>
      <c r="DM367" s="881" t="n"/>
      <c r="DN367" s="882" t="n"/>
    </row>
    <row r="368" ht="13.5" customHeight="1" s="820">
      <c r="A368" s="361" t="n">
        <v>335</v>
      </c>
      <c r="B368" s="332" t="inlineStr">
        <is>
          <t>335.#2B Ｇa50mm X=</t>
        </is>
      </c>
      <c r="C368" s="639" t="n">
        <v>0</v>
      </c>
      <c r="D368" s="639" t="inlineStr">
        <is>
          <t>X</t>
        </is>
      </c>
      <c r="E368" s="639" t="inlineStr">
        <is>
          <t>軸間</t>
        </is>
      </c>
      <c r="F368" s="878" t="n">
        <v>14</v>
      </c>
      <c r="G368" s="22" t="n"/>
      <c r="H368" s="411" t="n">
        <v>0.3</v>
      </c>
      <c r="I368" s="412" t="n">
        <v>-0.3</v>
      </c>
      <c r="J368" s="879" t="n">
        <v>14</v>
      </c>
      <c r="K368" s="320" t="n">
        <v>14.016</v>
      </c>
      <c r="L368" s="22">
        <f>IF(G368=0,"",IF(J$8=J$7,IF(F368&gt;0,IF(C368=1,G368-ROUND(J368-K368,2),G368-ROUND(K368-J368,2)),IF(C368=1,G368-ROUND(K368-J368,2),G368-ROUND(J368-K368,2))),IF(J$8&lt;&gt;J$7,IF(F368&gt;0,IF(C368=1,ROUND(K368-J368,2),ROUND(J368-K368,2)),IF(C368=1,ROUND(J368-K368,2),ROUND(K368-J368,2))))))</f>
        <v/>
      </c>
      <c r="M368" s="200">
        <f>IF(COUNTBLANK(F368)=1,"",IF(C368=0,ROUND(K368-J368,2),IF(C368=1,IF(F368&gt;0,ROUND(K368-J368,2),ROUND(J368-K368,2)),IF(C368=2,IF(F368&gt;0,ROUND(J368-K368,2),ROUND(K368-J368,2))))))</f>
        <v/>
      </c>
      <c r="N368" s="200" t="n">
        <v>0.02</v>
      </c>
      <c r="O368" s="235">
        <f>IF(AND(H368&gt;=M368,M368&gt;=I368),"OK","NG")</f>
        <v/>
      </c>
      <c r="P368" s="151" t="n"/>
      <c r="Q368" s="145" t="n">
        <v>335</v>
      </c>
      <c r="R368" s="880">
        <f>IF(C368=0,F368,IF(F368&gt;0,IF(C368=1,F368+G368,F368-G368),IF(C368=1,F368-G368,F368+G368)))</f>
        <v/>
      </c>
      <c r="S368" s="320" t="n">
        <v>14.016</v>
      </c>
      <c r="T368" s="320" t="n">
        <v>14.015</v>
      </c>
      <c r="U368" s="881" t="n"/>
      <c r="V368" s="881" t="n"/>
      <c r="W368" s="881" t="n"/>
      <c r="X368" s="881" t="n"/>
      <c r="Y368" s="881" t="n"/>
      <c r="Z368" s="881" t="n"/>
      <c r="AA368" s="881" t="n"/>
      <c r="AB368" s="881" t="n"/>
      <c r="AC368" s="881" t="n"/>
      <c r="AD368" s="881" t="n"/>
      <c r="AE368" s="881" t="n"/>
      <c r="AF368" s="881" t="n"/>
      <c r="AG368" s="881" t="n"/>
      <c r="AH368" s="881" t="n"/>
      <c r="AI368" s="881" t="n"/>
      <c r="AJ368" s="881" t="n"/>
      <c r="AK368" s="881" t="n"/>
      <c r="AL368" s="881" t="n"/>
      <c r="AM368" s="881" t="n"/>
      <c r="AN368" s="881" t="n"/>
      <c r="AO368" s="881" t="n"/>
      <c r="AP368" s="881" t="n"/>
      <c r="AQ368" s="881" t="n"/>
      <c r="AR368" s="881" t="n"/>
      <c r="AS368" s="881" t="n"/>
      <c r="AT368" s="881" t="n"/>
      <c r="AU368" s="881" t="n"/>
      <c r="AV368" s="881" t="n"/>
      <c r="AW368" s="881" t="n"/>
      <c r="AX368" s="881" t="n"/>
      <c r="AY368" s="881" t="n"/>
      <c r="AZ368" s="881" t="n"/>
      <c r="BA368" s="881" t="n"/>
      <c r="BB368" s="881" t="n"/>
      <c r="BC368" s="881" t="n"/>
      <c r="BD368" s="881" t="n"/>
      <c r="BE368" s="881" t="n"/>
      <c r="BF368" s="881" t="n"/>
      <c r="BG368" s="881" t="n"/>
      <c r="BH368" s="881" t="n"/>
      <c r="BI368" s="881" t="n"/>
      <c r="BJ368" s="881" t="n"/>
      <c r="BK368" s="881" t="n"/>
      <c r="BL368" s="881" t="n"/>
      <c r="BM368" s="881" t="n"/>
      <c r="BN368" s="881" t="n"/>
      <c r="BO368" s="881" t="n"/>
      <c r="BP368" s="881" t="n"/>
      <c r="BQ368" s="881" t="n"/>
      <c r="BR368" s="881" t="n"/>
      <c r="BS368" s="881" t="n"/>
      <c r="BT368" s="881" t="n"/>
      <c r="BU368" s="881" t="n"/>
      <c r="BV368" s="881" t="n"/>
      <c r="BW368" s="881" t="n"/>
      <c r="BX368" s="881" t="n"/>
      <c r="BY368" s="881" t="n"/>
      <c r="BZ368" s="881" t="n"/>
      <c r="CA368" s="881" t="n"/>
      <c r="CB368" s="881" t="n"/>
      <c r="CC368" s="881" t="n"/>
      <c r="CD368" s="881" t="n"/>
      <c r="CE368" s="881" t="n"/>
      <c r="CF368" s="881" t="n"/>
      <c r="CG368" s="881" t="n"/>
      <c r="CH368" s="881" t="n"/>
      <c r="CI368" s="881" t="n"/>
      <c r="CJ368" s="881" t="n"/>
      <c r="CK368" s="881" t="n"/>
      <c r="CL368" s="881" t="n"/>
      <c r="CM368" s="881" t="n"/>
      <c r="CN368" s="881" t="n"/>
      <c r="CO368" s="881" t="n"/>
      <c r="CP368" s="881" t="n"/>
      <c r="CQ368" s="881" t="n"/>
      <c r="CR368" s="881" t="n"/>
      <c r="CS368" s="881" t="n"/>
      <c r="CT368" s="881" t="n"/>
      <c r="CU368" s="881" t="n"/>
      <c r="CV368" s="881" t="n"/>
      <c r="CW368" s="881" t="n"/>
      <c r="CX368" s="881" t="n"/>
      <c r="CY368" s="881" t="n"/>
      <c r="CZ368" s="881" t="n"/>
      <c r="DA368" s="881" t="n"/>
      <c r="DB368" s="881" t="n"/>
      <c r="DC368" s="881" t="n"/>
      <c r="DD368" s="881" t="n"/>
      <c r="DE368" s="881" t="n"/>
      <c r="DF368" s="881" t="n"/>
      <c r="DG368" s="881" t="n"/>
      <c r="DH368" s="881" t="n"/>
      <c r="DI368" s="881" t="n"/>
      <c r="DJ368" s="881" t="n"/>
      <c r="DK368" s="881" t="n"/>
      <c r="DL368" s="881" t="n"/>
      <c r="DM368" s="881" t="n"/>
      <c r="DN368" s="882" t="n"/>
    </row>
    <row r="369" ht="13.5" customHeight="1" s="820">
      <c r="A369" s="361" t="n">
        <v>335</v>
      </c>
      <c r="B369" s="332" t="inlineStr">
        <is>
          <t>335.#2B Ｇa50mm Y=</t>
        </is>
      </c>
      <c r="C369" s="639" t="n">
        <v>0</v>
      </c>
      <c r="D369" s="639" t="inlineStr">
        <is>
          <t>Y</t>
        </is>
      </c>
      <c r="E369" s="639" t="inlineStr">
        <is>
          <t>軸間</t>
        </is>
      </c>
      <c r="F369" s="878" t="n">
        <v>-40</v>
      </c>
      <c r="G369" s="22" t="n"/>
      <c r="H369" s="411" t="n">
        <v>0.3</v>
      </c>
      <c r="I369" s="412" t="n">
        <v>-0.3</v>
      </c>
      <c r="J369" s="879" t="n">
        <v>-40</v>
      </c>
      <c r="K369" s="320" t="n">
        <v>-40.077</v>
      </c>
      <c r="L369" s="22">
        <f>IF(G369=0,"",IF(J$8=J$7,IF(F369&gt;0,IF(C369=1,G369-ROUND(J369-K369,2),G369-ROUND(K369-J369,2)),IF(C369=1,G369-ROUND(K369-J369,2),G369-ROUND(J369-K369,2))),IF(J$8&lt;&gt;J$7,IF(F369&gt;0,IF(C369=1,ROUND(K369-J369,2),ROUND(J369-K369,2)),IF(C369=1,ROUND(J369-K369,2),ROUND(K369-J369,2))))))</f>
        <v/>
      </c>
      <c r="M369" s="200">
        <f>IF(COUNTBLANK(F369)=1,"",IF(C369=0,ROUND(K369-J369,2),IF(C369=1,IF(F369&gt;0,ROUND(J369-K369,2),ROUND(K369-J369,2)),IF(C369=2,IF(F369&gt;0,ROUND(J369-K369,2),ROUND(K369-J369,2))))))</f>
        <v/>
      </c>
      <c r="N369" s="200" t="n">
        <v>-0.07000000000000001</v>
      </c>
      <c r="O369" s="235">
        <f>IF(AND(H369&gt;=M369,M369&gt;=I369),"OK","NG")</f>
        <v/>
      </c>
      <c r="P369" s="151" t="n"/>
      <c r="Q369" s="145" t="n">
        <v>335</v>
      </c>
      <c r="R369" s="880">
        <f>IF(C369=0,F369,IF(F369&gt;0,IF(C369=1,F369+G369,F369-G369),IF(C369=1,F369-G369,F369+G369)))</f>
        <v/>
      </c>
      <c r="S369" s="320" t="n">
        <v>-40.077</v>
      </c>
      <c r="T369" s="320" t="n">
        <v>-40.074</v>
      </c>
      <c r="U369" s="881" t="n"/>
      <c r="V369" s="881" t="n"/>
      <c r="W369" s="881" t="n"/>
      <c r="X369" s="881" t="n"/>
      <c r="Y369" s="881" t="n"/>
      <c r="Z369" s="881" t="n"/>
      <c r="AA369" s="881" t="n"/>
      <c r="AB369" s="881" t="n"/>
      <c r="AC369" s="881" t="n"/>
      <c r="AD369" s="881" t="n"/>
      <c r="AE369" s="881" t="n"/>
      <c r="AF369" s="881" t="n"/>
      <c r="AG369" s="881" t="n"/>
      <c r="AH369" s="881" t="n"/>
      <c r="AI369" s="881" t="n"/>
      <c r="AJ369" s="881" t="n"/>
      <c r="AK369" s="881" t="n"/>
      <c r="AL369" s="881" t="n"/>
      <c r="AM369" s="881" t="n"/>
      <c r="AN369" s="881" t="n"/>
      <c r="AO369" s="881" t="n"/>
      <c r="AP369" s="881" t="n"/>
      <c r="AQ369" s="881" t="n"/>
      <c r="AR369" s="881" t="n"/>
      <c r="AS369" s="881" t="n"/>
      <c r="AT369" s="881" t="n"/>
      <c r="AU369" s="881" t="n"/>
      <c r="AV369" s="881" t="n"/>
      <c r="AW369" s="881" t="n"/>
      <c r="AX369" s="881" t="n"/>
      <c r="AY369" s="881" t="n"/>
      <c r="AZ369" s="881" t="n"/>
      <c r="BA369" s="881" t="n"/>
      <c r="BB369" s="881" t="n"/>
      <c r="BC369" s="881" t="n"/>
      <c r="BD369" s="881" t="n"/>
      <c r="BE369" s="881" t="n"/>
      <c r="BF369" s="881" t="n"/>
      <c r="BG369" s="881" t="n"/>
      <c r="BH369" s="881" t="n"/>
      <c r="BI369" s="881" t="n"/>
      <c r="BJ369" s="881" t="n"/>
      <c r="BK369" s="881" t="n"/>
      <c r="BL369" s="881" t="n"/>
      <c r="BM369" s="881" t="n"/>
      <c r="BN369" s="881" t="n"/>
      <c r="BO369" s="881" t="n"/>
      <c r="BP369" s="881" t="n"/>
      <c r="BQ369" s="881" t="n"/>
      <c r="BR369" s="881" t="n"/>
      <c r="BS369" s="881" t="n"/>
      <c r="BT369" s="881" t="n"/>
      <c r="BU369" s="881" t="n"/>
      <c r="BV369" s="881" t="n"/>
      <c r="BW369" s="881" t="n"/>
      <c r="BX369" s="881" t="n"/>
      <c r="BY369" s="881" t="n"/>
      <c r="BZ369" s="881" t="n"/>
      <c r="CA369" s="881" t="n"/>
      <c r="CB369" s="881" t="n"/>
      <c r="CC369" s="881" t="n"/>
      <c r="CD369" s="881" t="n"/>
      <c r="CE369" s="881" t="n"/>
      <c r="CF369" s="881" t="n"/>
      <c r="CG369" s="881" t="n"/>
      <c r="CH369" s="881" t="n"/>
      <c r="CI369" s="881" t="n"/>
      <c r="CJ369" s="881" t="n"/>
      <c r="CK369" s="881" t="n"/>
      <c r="CL369" s="881" t="n"/>
      <c r="CM369" s="881" t="n"/>
      <c r="CN369" s="881" t="n"/>
      <c r="CO369" s="881" t="n"/>
      <c r="CP369" s="881" t="n"/>
      <c r="CQ369" s="881" t="n"/>
      <c r="CR369" s="881" t="n"/>
      <c r="CS369" s="881" t="n"/>
      <c r="CT369" s="881" t="n"/>
      <c r="CU369" s="881" t="n"/>
      <c r="CV369" s="881" t="n"/>
      <c r="CW369" s="881" t="n"/>
      <c r="CX369" s="881" t="n"/>
      <c r="CY369" s="881" t="n"/>
      <c r="CZ369" s="881" t="n"/>
      <c r="DA369" s="881" t="n"/>
      <c r="DB369" s="881" t="n"/>
      <c r="DC369" s="881" t="n"/>
      <c r="DD369" s="881" t="n"/>
      <c r="DE369" s="881" t="n"/>
      <c r="DF369" s="881" t="n"/>
      <c r="DG369" s="881" t="n"/>
      <c r="DH369" s="881" t="n"/>
      <c r="DI369" s="881" t="n"/>
      <c r="DJ369" s="881" t="n"/>
      <c r="DK369" s="881" t="n"/>
      <c r="DL369" s="881" t="n"/>
      <c r="DM369" s="881" t="n"/>
      <c r="DN369" s="882" t="n"/>
    </row>
    <row r="370" ht="13.5" customHeight="1" s="820">
      <c r="A370" s="361" t="n">
        <v>336</v>
      </c>
      <c r="B370" s="332" t="inlineStr">
        <is>
          <t>336.#2B Ｇa80mm X=</t>
        </is>
      </c>
      <c r="C370" s="639" t="n">
        <v>0</v>
      </c>
      <c r="D370" s="639" t="inlineStr">
        <is>
          <t>X</t>
        </is>
      </c>
      <c r="E370" s="639" t="inlineStr">
        <is>
          <t>軸間</t>
        </is>
      </c>
      <c r="F370" s="878" t="n">
        <v>14</v>
      </c>
      <c r="G370" s="22" t="n"/>
      <c r="H370" s="411" t="n">
        <v>0.3</v>
      </c>
      <c r="I370" s="412" t="n">
        <v>-0.3</v>
      </c>
      <c r="J370" s="879" t="n">
        <v>14</v>
      </c>
      <c r="K370" s="320" t="n">
        <v>14.113</v>
      </c>
      <c r="L370" s="22">
        <f>IF(G370=0,"",IF(J$8=J$7,IF(F370&gt;0,IF(C370=1,G370-ROUND(J370-K370,2),G370-ROUND(K370-J370,2)),IF(C370=1,G370-ROUND(K370-J370,2),G370-ROUND(J370-K370,2))),IF(J$8&lt;&gt;J$7,IF(F370&gt;0,IF(C370=1,ROUND(K370-J370,2),ROUND(J370-K370,2)),IF(C370=1,ROUND(J370-K370,2),ROUND(K370-J370,2))))))</f>
        <v/>
      </c>
      <c r="M370" s="200">
        <f>IF(COUNTBLANK(F370)=1,"",IF(C370=0,ROUND(K370-J370,2),IF(C370=1,IF(F370&gt;0,ROUND(K370-J370,2),ROUND(J370-K370,2)),IF(C370=2,IF(F370&gt;0,ROUND(J370-K370,2),ROUND(K370-J370,2))))))</f>
        <v/>
      </c>
      <c r="N370" s="200" t="n">
        <v>0.07000000000000001</v>
      </c>
      <c r="O370" s="235">
        <f>IF(AND(H370&gt;=M370,M370&gt;=I370),"OK","NG")</f>
        <v/>
      </c>
      <c r="P370" s="151" t="n"/>
      <c r="Q370" s="145" t="n">
        <v>336</v>
      </c>
      <c r="R370" s="880">
        <f>IF(C370=0,F370,IF(F370&gt;0,IF(C370=1,F370+G370,F370-G370),IF(C370=1,F370-G370,F370+G370)))</f>
        <v/>
      </c>
      <c r="S370" s="320" t="n">
        <v>14.113</v>
      </c>
      <c r="T370" s="320" t="n">
        <v>14.068</v>
      </c>
      <c r="U370" s="881" t="n"/>
      <c r="V370" s="881" t="n"/>
      <c r="W370" s="881" t="n"/>
      <c r="X370" s="881" t="n"/>
      <c r="Y370" s="881" t="n"/>
      <c r="Z370" s="881" t="n"/>
      <c r="AA370" s="881" t="n"/>
      <c r="AB370" s="881" t="n"/>
      <c r="AC370" s="881" t="n"/>
      <c r="AD370" s="881" t="n"/>
      <c r="AE370" s="881" t="n"/>
      <c r="AF370" s="881" t="n"/>
      <c r="AG370" s="881" t="n"/>
      <c r="AH370" s="881" t="n"/>
      <c r="AI370" s="881" t="n"/>
      <c r="AJ370" s="881" t="n"/>
      <c r="AK370" s="881" t="n"/>
      <c r="AL370" s="881" t="n"/>
      <c r="AM370" s="881" t="n"/>
      <c r="AN370" s="881" t="n"/>
      <c r="AO370" s="881" t="n"/>
      <c r="AP370" s="881" t="n"/>
      <c r="AQ370" s="881" t="n"/>
      <c r="AR370" s="881" t="n"/>
      <c r="AS370" s="881" t="n"/>
      <c r="AT370" s="881" t="n"/>
      <c r="AU370" s="881" t="n"/>
      <c r="AV370" s="881" t="n"/>
      <c r="AW370" s="881" t="n"/>
      <c r="AX370" s="881" t="n"/>
      <c r="AY370" s="881" t="n"/>
      <c r="AZ370" s="881" t="n"/>
      <c r="BA370" s="881" t="n"/>
      <c r="BB370" s="881" t="n"/>
      <c r="BC370" s="881" t="n"/>
      <c r="BD370" s="881" t="n"/>
      <c r="BE370" s="881" t="n"/>
      <c r="BF370" s="881" t="n"/>
      <c r="BG370" s="881" t="n"/>
      <c r="BH370" s="881" t="n"/>
      <c r="BI370" s="881" t="n"/>
      <c r="BJ370" s="881" t="n"/>
      <c r="BK370" s="881" t="n"/>
      <c r="BL370" s="881" t="n"/>
      <c r="BM370" s="881" t="n"/>
      <c r="BN370" s="881" t="n"/>
      <c r="BO370" s="881" t="n"/>
      <c r="BP370" s="881" t="n"/>
      <c r="BQ370" s="881" t="n"/>
      <c r="BR370" s="881" t="n"/>
      <c r="BS370" s="881" t="n"/>
      <c r="BT370" s="881" t="n"/>
      <c r="BU370" s="881" t="n"/>
      <c r="BV370" s="881" t="n"/>
      <c r="BW370" s="881" t="n"/>
      <c r="BX370" s="881" t="n"/>
      <c r="BY370" s="881" t="n"/>
      <c r="BZ370" s="881" t="n"/>
      <c r="CA370" s="881" t="n"/>
      <c r="CB370" s="881" t="n"/>
      <c r="CC370" s="881" t="n"/>
      <c r="CD370" s="881" t="n"/>
      <c r="CE370" s="881" t="n"/>
      <c r="CF370" s="881" t="n"/>
      <c r="CG370" s="881" t="n"/>
      <c r="CH370" s="881" t="n"/>
      <c r="CI370" s="881" t="n"/>
      <c r="CJ370" s="881" t="n"/>
      <c r="CK370" s="881" t="n"/>
      <c r="CL370" s="881" t="n"/>
      <c r="CM370" s="881" t="n"/>
      <c r="CN370" s="881" t="n"/>
      <c r="CO370" s="881" t="n"/>
      <c r="CP370" s="881" t="n"/>
      <c r="CQ370" s="881" t="n"/>
      <c r="CR370" s="881" t="n"/>
      <c r="CS370" s="881" t="n"/>
      <c r="CT370" s="881" t="n"/>
      <c r="CU370" s="881" t="n"/>
      <c r="CV370" s="881" t="n"/>
      <c r="CW370" s="881" t="n"/>
      <c r="CX370" s="881" t="n"/>
      <c r="CY370" s="881" t="n"/>
      <c r="CZ370" s="881" t="n"/>
      <c r="DA370" s="881" t="n"/>
      <c r="DB370" s="881" t="n"/>
      <c r="DC370" s="881" t="n"/>
      <c r="DD370" s="881" t="n"/>
      <c r="DE370" s="881" t="n"/>
      <c r="DF370" s="881" t="n"/>
      <c r="DG370" s="881" t="n"/>
      <c r="DH370" s="881" t="n"/>
      <c r="DI370" s="881" t="n"/>
      <c r="DJ370" s="881" t="n"/>
      <c r="DK370" s="881" t="n"/>
      <c r="DL370" s="881" t="n"/>
      <c r="DM370" s="881" t="n"/>
      <c r="DN370" s="882" t="n"/>
    </row>
    <row r="371" ht="13.5" customHeight="1" s="820">
      <c r="A371" s="361" t="n">
        <v>336</v>
      </c>
      <c r="B371" s="332" t="inlineStr">
        <is>
          <t>336.#2B Ｇa80mm Y=</t>
        </is>
      </c>
      <c r="C371" s="639" t="n">
        <v>0</v>
      </c>
      <c r="D371" s="639" t="inlineStr">
        <is>
          <t>Y</t>
        </is>
      </c>
      <c r="E371" s="639" t="inlineStr">
        <is>
          <t>軸間</t>
        </is>
      </c>
      <c r="F371" s="878" t="n">
        <v>-40</v>
      </c>
      <c r="G371" s="22" t="n"/>
      <c r="H371" s="411" t="n">
        <v>0.3</v>
      </c>
      <c r="I371" s="412" t="n">
        <v>-0.3</v>
      </c>
      <c r="J371" s="879" t="n">
        <v>-40</v>
      </c>
      <c r="K371" s="320" t="n">
        <v>-40.007</v>
      </c>
      <c r="L371" s="22">
        <f>IF(G371=0,"",IF(J$8=J$7,IF(F371&gt;0,IF(C371=1,G371-ROUND(J371-K371,2),G371-ROUND(K371-J371,2)),IF(C371=1,G371-ROUND(K371-J371,2),G371-ROUND(J371-K371,2))),IF(J$8&lt;&gt;J$7,IF(F371&gt;0,IF(C371=1,ROUND(K371-J371,2),ROUND(J371-K371,2)),IF(C371=1,ROUND(J371-K371,2),ROUND(K371-J371,2))))))</f>
        <v/>
      </c>
      <c r="M371" s="200">
        <f>IF(COUNTBLANK(F371)=1,"",IF(C371=0,ROUND(K371-J371,2),IF(C371=1,IF(F371&gt;0,ROUND(J371-K371,2),ROUND(K371-J371,2)),IF(C371=2,IF(F371&gt;0,ROUND(J371-K371,2),ROUND(K371-J371,2))))))</f>
        <v/>
      </c>
      <c r="N371" s="200" t="n">
        <v>-0.02</v>
      </c>
      <c r="O371" s="235">
        <f>IF(AND(H371&gt;=M371,M371&gt;=I371),"OK","NG")</f>
        <v/>
      </c>
      <c r="P371" s="151" t="n"/>
      <c r="Q371" s="145" t="n">
        <v>336</v>
      </c>
      <c r="R371" s="880">
        <f>IF(C371=0,F371,IF(F371&gt;0,IF(C371=1,F371+G371,F371-G371),IF(C371=1,F371-G371,F371+G371)))</f>
        <v/>
      </c>
      <c r="S371" s="320" t="n">
        <v>-40.007</v>
      </c>
      <c r="T371" s="320" t="n">
        <v>-40.022</v>
      </c>
      <c r="U371" s="881" t="n"/>
      <c r="V371" s="881" t="n"/>
      <c r="W371" s="881" t="n"/>
      <c r="X371" s="881" t="n"/>
      <c r="Y371" s="881" t="n"/>
      <c r="Z371" s="881" t="n"/>
      <c r="AA371" s="881" t="n"/>
      <c r="AB371" s="881" t="n"/>
      <c r="AC371" s="881" t="n"/>
      <c r="AD371" s="881" t="n"/>
      <c r="AE371" s="881" t="n"/>
      <c r="AF371" s="881" t="n"/>
      <c r="AG371" s="881" t="n"/>
      <c r="AH371" s="881" t="n"/>
      <c r="AI371" s="881" t="n"/>
      <c r="AJ371" s="881" t="n"/>
      <c r="AK371" s="881" t="n"/>
      <c r="AL371" s="881" t="n"/>
      <c r="AM371" s="881" t="n"/>
      <c r="AN371" s="881" t="n"/>
      <c r="AO371" s="881" t="n"/>
      <c r="AP371" s="881" t="n"/>
      <c r="AQ371" s="881" t="n"/>
      <c r="AR371" s="881" t="n"/>
      <c r="AS371" s="881" t="n"/>
      <c r="AT371" s="881" t="n"/>
      <c r="AU371" s="881" t="n"/>
      <c r="AV371" s="881" t="n"/>
      <c r="AW371" s="881" t="n"/>
      <c r="AX371" s="881" t="n"/>
      <c r="AY371" s="881" t="n"/>
      <c r="AZ371" s="881" t="n"/>
      <c r="BA371" s="881" t="n"/>
      <c r="BB371" s="881" t="n"/>
      <c r="BC371" s="881" t="n"/>
      <c r="BD371" s="881" t="n"/>
      <c r="BE371" s="881" t="n"/>
      <c r="BF371" s="881" t="n"/>
      <c r="BG371" s="881" t="n"/>
      <c r="BH371" s="881" t="n"/>
      <c r="BI371" s="881" t="n"/>
      <c r="BJ371" s="881" t="n"/>
      <c r="BK371" s="881" t="n"/>
      <c r="BL371" s="881" t="n"/>
      <c r="BM371" s="881" t="n"/>
      <c r="BN371" s="881" t="n"/>
      <c r="BO371" s="881" t="n"/>
      <c r="BP371" s="881" t="n"/>
      <c r="BQ371" s="881" t="n"/>
      <c r="BR371" s="881" t="n"/>
      <c r="BS371" s="881" t="n"/>
      <c r="BT371" s="881" t="n"/>
      <c r="BU371" s="881" t="n"/>
      <c r="BV371" s="881" t="n"/>
      <c r="BW371" s="881" t="n"/>
      <c r="BX371" s="881" t="n"/>
      <c r="BY371" s="881" t="n"/>
      <c r="BZ371" s="881" t="n"/>
      <c r="CA371" s="881" t="n"/>
      <c r="CB371" s="881" t="n"/>
      <c r="CC371" s="881" t="n"/>
      <c r="CD371" s="881" t="n"/>
      <c r="CE371" s="881" t="n"/>
      <c r="CF371" s="881" t="n"/>
      <c r="CG371" s="881" t="n"/>
      <c r="CH371" s="881" t="n"/>
      <c r="CI371" s="881" t="n"/>
      <c r="CJ371" s="881" t="n"/>
      <c r="CK371" s="881" t="n"/>
      <c r="CL371" s="881" t="n"/>
      <c r="CM371" s="881" t="n"/>
      <c r="CN371" s="881" t="n"/>
      <c r="CO371" s="881" t="n"/>
      <c r="CP371" s="881" t="n"/>
      <c r="CQ371" s="881" t="n"/>
      <c r="CR371" s="881" t="n"/>
      <c r="CS371" s="881" t="n"/>
      <c r="CT371" s="881" t="n"/>
      <c r="CU371" s="881" t="n"/>
      <c r="CV371" s="881" t="n"/>
      <c r="CW371" s="881" t="n"/>
      <c r="CX371" s="881" t="n"/>
      <c r="CY371" s="881" t="n"/>
      <c r="CZ371" s="881" t="n"/>
      <c r="DA371" s="881" t="n"/>
      <c r="DB371" s="881" t="n"/>
      <c r="DC371" s="881" t="n"/>
      <c r="DD371" s="881" t="n"/>
      <c r="DE371" s="881" t="n"/>
      <c r="DF371" s="881" t="n"/>
      <c r="DG371" s="881" t="n"/>
      <c r="DH371" s="881" t="n"/>
      <c r="DI371" s="881" t="n"/>
      <c r="DJ371" s="881" t="n"/>
      <c r="DK371" s="881" t="n"/>
      <c r="DL371" s="881" t="n"/>
      <c r="DM371" s="881" t="n"/>
      <c r="DN371" s="882" t="n"/>
    </row>
    <row r="372" ht="13.5" customHeight="1" s="820">
      <c r="A372" s="361" t="n">
        <v>318</v>
      </c>
      <c r="B372" s="332" t="inlineStr">
        <is>
          <t>318.#3B Ｇa1mm X=</t>
        </is>
      </c>
      <c r="C372" s="639" t="n">
        <v>0</v>
      </c>
      <c r="D372" s="639" t="inlineStr">
        <is>
          <t>X</t>
        </is>
      </c>
      <c r="E372" s="639" t="inlineStr">
        <is>
          <t>軸間</t>
        </is>
      </c>
      <c r="F372" s="878" t="n">
        <v>14</v>
      </c>
      <c r="G372" s="22" t="n"/>
      <c r="H372" s="411" t="n">
        <v>0.25</v>
      </c>
      <c r="I372" s="412" t="n">
        <v>-0.25</v>
      </c>
      <c r="J372" s="879" t="n">
        <v>14</v>
      </c>
      <c r="K372" s="320" t="n">
        <v>14.009</v>
      </c>
      <c r="L372" s="22">
        <f>IF(G372=0,"",IF(J$8=J$7,IF(F372&gt;0,IF(C372=1,G372-ROUND(J372-K372,2),G372-ROUND(K372-J372,2)),IF(C372=1,G372-ROUND(K372-J372,2),G372-ROUND(J372-K372,2))),IF(J$8&lt;&gt;J$7,IF(F372&gt;0,IF(C372=1,ROUND(K372-J372,2),ROUND(J372-K372,2)),IF(C372=1,ROUND(J372-K372,2),ROUND(K372-J372,2))))))</f>
        <v/>
      </c>
      <c r="M372" s="200">
        <f>IF(COUNTBLANK(F372)=1,"",IF(C372=0,ROUND(K372-J372,2),IF(C372=1,IF(F372&gt;0,ROUND(K372-J372,2),ROUND(J372-K372,2)),IF(C372=2,IF(F372&gt;0,ROUND(J372-K372,2),ROUND(K372-J372,2))))))</f>
        <v/>
      </c>
      <c r="N372" s="200" t="n">
        <v>-0.01</v>
      </c>
      <c r="O372" s="235">
        <f>IF(AND(H372&gt;=M372,M372&gt;=I372),"OK","NG")</f>
        <v/>
      </c>
      <c r="P372" s="151" t="n"/>
      <c r="Q372" s="145" t="n">
        <v>318</v>
      </c>
      <c r="R372" s="880">
        <f>IF(C372=0,F372,IF(F372&gt;0,IF(C372=1,F372+G372,F372-G372),IF(C372=1,F372-G372,F372+G372)))</f>
        <v/>
      </c>
      <c r="S372" s="320" t="n">
        <v>14.009</v>
      </c>
      <c r="T372" s="320" t="n">
        <v>13.987</v>
      </c>
      <c r="U372" s="881" t="n"/>
      <c r="V372" s="881" t="n"/>
      <c r="W372" s="881" t="n"/>
      <c r="X372" s="881" t="n"/>
      <c r="Y372" s="881" t="n"/>
      <c r="Z372" s="881" t="n"/>
      <c r="AA372" s="881" t="n"/>
      <c r="AB372" s="881" t="n"/>
      <c r="AC372" s="881" t="n"/>
      <c r="AD372" s="881" t="n"/>
      <c r="AE372" s="881" t="n"/>
      <c r="AF372" s="881" t="n"/>
      <c r="AG372" s="881" t="n"/>
      <c r="AH372" s="881" t="n"/>
      <c r="AI372" s="881" t="n"/>
      <c r="AJ372" s="881" t="n"/>
      <c r="AK372" s="881" t="n"/>
      <c r="AL372" s="881" t="n"/>
      <c r="AM372" s="881" t="n"/>
      <c r="AN372" s="881" t="n"/>
      <c r="AO372" s="881" t="n"/>
      <c r="AP372" s="881" t="n"/>
      <c r="AQ372" s="881" t="n"/>
      <c r="AR372" s="881" t="n"/>
      <c r="AS372" s="881" t="n"/>
      <c r="AT372" s="881" t="n"/>
      <c r="AU372" s="881" t="n"/>
      <c r="AV372" s="881" t="n"/>
      <c r="AW372" s="881" t="n"/>
      <c r="AX372" s="881" t="n"/>
      <c r="AY372" s="881" t="n"/>
      <c r="AZ372" s="881" t="n"/>
      <c r="BA372" s="881" t="n"/>
      <c r="BB372" s="881" t="n"/>
      <c r="BC372" s="881" t="n"/>
      <c r="BD372" s="881" t="n"/>
      <c r="BE372" s="881" t="n"/>
      <c r="BF372" s="881" t="n"/>
      <c r="BG372" s="881" t="n"/>
      <c r="BH372" s="881" t="n"/>
      <c r="BI372" s="881" t="n"/>
      <c r="BJ372" s="881" t="n"/>
      <c r="BK372" s="881" t="n"/>
      <c r="BL372" s="881" t="n"/>
      <c r="BM372" s="881" t="n"/>
      <c r="BN372" s="881" t="n"/>
      <c r="BO372" s="881" t="n"/>
      <c r="BP372" s="881" t="n"/>
      <c r="BQ372" s="881" t="n"/>
      <c r="BR372" s="881" t="n"/>
      <c r="BS372" s="881" t="n"/>
      <c r="BT372" s="881" t="n"/>
      <c r="BU372" s="881" t="n"/>
      <c r="BV372" s="881" t="n"/>
      <c r="BW372" s="881" t="n"/>
      <c r="BX372" s="881" t="n"/>
      <c r="BY372" s="881" t="n"/>
      <c r="BZ372" s="881" t="n"/>
      <c r="CA372" s="881" t="n"/>
      <c r="CB372" s="881" t="n"/>
      <c r="CC372" s="881" t="n"/>
      <c r="CD372" s="881" t="n"/>
      <c r="CE372" s="881" t="n"/>
      <c r="CF372" s="881" t="n"/>
      <c r="CG372" s="881" t="n"/>
      <c r="CH372" s="881" t="n"/>
      <c r="CI372" s="881" t="n"/>
      <c r="CJ372" s="881" t="n"/>
      <c r="CK372" s="881" t="n"/>
      <c r="CL372" s="881" t="n"/>
      <c r="CM372" s="881" t="n"/>
      <c r="CN372" s="881" t="n"/>
      <c r="CO372" s="881" t="n"/>
      <c r="CP372" s="881" t="n"/>
      <c r="CQ372" s="881" t="n"/>
      <c r="CR372" s="881" t="n"/>
      <c r="CS372" s="881" t="n"/>
      <c r="CT372" s="881" t="n"/>
      <c r="CU372" s="881" t="n"/>
      <c r="CV372" s="881" t="n"/>
      <c r="CW372" s="881" t="n"/>
      <c r="CX372" s="881" t="n"/>
      <c r="CY372" s="881" t="n"/>
      <c r="CZ372" s="881" t="n"/>
      <c r="DA372" s="881" t="n"/>
      <c r="DB372" s="881" t="n"/>
      <c r="DC372" s="881" t="n"/>
      <c r="DD372" s="881" t="n"/>
      <c r="DE372" s="881" t="n"/>
      <c r="DF372" s="881" t="n"/>
      <c r="DG372" s="881" t="n"/>
      <c r="DH372" s="881" t="n"/>
      <c r="DI372" s="881" t="n"/>
      <c r="DJ372" s="881" t="n"/>
      <c r="DK372" s="881" t="n"/>
      <c r="DL372" s="881" t="n"/>
      <c r="DM372" s="881" t="n"/>
      <c r="DN372" s="882" t="n"/>
    </row>
    <row r="373" ht="13.5" customHeight="1" s="820">
      <c r="A373" s="361" t="n">
        <v>318</v>
      </c>
      <c r="B373" s="332" t="inlineStr">
        <is>
          <t>318.#3B Ｇa1mm Y=</t>
        </is>
      </c>
      <c r="C373" s="639" t="n">
        <v>0</v>
      </c>
      <c r="D373" s="639" t="inlineStr">
        <is>
          <t>Y</t>
        </is>
      </c>
      <c r="E373" s="639" t="inlineStr">
        <is>
          <t>軸間</t>
        </is>
      </c>
      <c r="F373" s="878" t="n">
        <v>40</v>
      </c>
      <c r="G373" s="22" t="n"/>
      <c r="H373" s="411" t="n">
        <v>0.25</v>
      </c>
      <c r="I373" s="412" t="n">
        <v>-0.25</v>
      </c>
      <c r="J373" s="879" t="n">
        <v>40</v>
      </c>
      <c r="K373" s="320" t="n">
        <v>39.934</v>
      </c>
      <c r="L373" s="22">
        <f>IF(G373=0,"",IF(J$8=J$7,IF(F373&gt;0,IF(C373=1,G373-ROUND(J373-K373,2),G373-ROUND(K373-J373,2)),IF(C373=1,G373-ROUND(K373-J373,2),G373-ROUND(J373-K373,2))),IF(J$8&lt;&gt;J$7,IF(F373&gt;0,IF(C373=1,ROUND(K373-J373,2),ROUND(J373-K373,2)),IF(C373=1,ROUND(J373-K373,2),ROUND(K373-J373,2))))))</f>
        <v/>
      </c>
      <c r="M373" s="200">
        <f>IF(COUNTBLANK(F373)=1,"",IF(C373=0,ROUND(K373-J373,2),IF(C373=1,IF(F373&gt;0,ROUND(K373-J373,2),ROUND(J373-K373,2)),IF(C373=2,IF(F373&gt;0,ROUND(J373-K373,2),ROUND(K373-J373,2))))))</f>
        <v/>
      </c>
      <c r="N373" s="200" t="n">
        <v>-0.05</v>
      </c>
      <c r="O373" s="235">
        <f>IF(AND(H373&gt;=M373,M373&gt;=I373),"OK","NG")</f>
        <v/>
      </c>
      <c r="P373" s="151" t="n"/>
      <c r="Q373" s="145" t="n">
        <v>318</v>
      </c>
      <c r="R373" s="880">
        <f>IF(C373=0,F373,IF(F373&gt;0,IF(C373=1,F373+G373,F373-G373),IF(C373=1,F373-G373,F373+G373)))</f>
        <v/>
      </c>
      <c r="S373" s="320" t="n">
        <v>39.934</v>
      </c>
      <c r="T373" s="320" t="n">
        <v>39.95</v>
      </c>
      <c r="U373" s="881" t="n"/>
      <c r="V373" s="881" t="n"/>
      <c r="W373" s="881" t="n"/>
      <c r="X373" s="881" t="n"/>
      <c r="Y373" s="881" t="n"/>
      <c r="Z373" s="881" t="n"/>
      <c r="AA373" s="881" t="n"/>
      <c r="AB373" s="881" t="n"/>
      <c r="AC373" s="881" t="n"/>
      <c r="AD373" s="881" t="n"/>
      <c r="AE373" s="881" t="n"/>
      <c r="AF373" s="881" t="n"/>
      <c r="AG373" s="881" t="n"/>
      <c r="AH373" s="881" t="n"/>
      <c r="AI373" s="881" t="n"/>
      <c r="AJ373" s="881" t="n"/>
      <c r="AK373" s="881" t="n"/>
      <c r="AL373" s="881" t="n"/>
      <c r="AM373" s="881" t="n"/>
      <c r="AN373" s="881" t="n"/>
      <c r="AO373" s="881" t="n"/>
      <c r="AP373" s="881" t="n"/>
      <c r="AQ373" s="881" t="n"/>
      <c r="AR373" s="881" t="n"/>
      <c r="AS373" s="881" t="n"/>
      <c r="AT373" s="881" t="n"/>
      <c r="AU373" s="881" t="n"/>
      <c r="AV373" s="881" t="n"/>
      <c r="AW373" s="881" t="n"/>
      <c r="AX373" s="881" t="n"/>
      <c r="AY373" s="881" t="n"/>
      <c r="AZ373" s="881" t="n"/>
      <c r="BA373" s="881" t="n"/>
      <c r="BB373" s="881" t="n"/>
      <c r="BC373" s="881" t="n"/>
      <c r="BD373" s="881" t="n"/>
      <c r="BE373" s="881" t="n"/>
      <c r="BF373" s="881" t="n"/>
      <c r="BG373" s="881" t="n"/>
      <c r="BH373" s="881" t="n"/>
      <c r="BI373" s="881" t="n"/>
      <c r="BJ373" s="881" t="n"/>
      <c r="BK373" s="881" t="n"/>
      <c r="BL373" s="881" t="n"/>
      <c r="BM373" s="881" t="n"/>
      <c r="BN373" s="881" t="n"/>
      <c r="BO373" s="881" t="n"/>
      <c r="BP373" s="881" t="n"/>
      <c r="BQ373" s="881" t="n"/>
      <c r="BR373" s="881" t="n"/>
      <c r="BS373" s="881" t="n"/>
      <c r="BT373" s="881" t="n"/>
      <c r="BU373" s="881" t="n"/>
      <c r="BV373" s="881" t="n"/>
      <c r="BW373" s="881" t="n"/>
      <c r="BX373" s="881" t="n"/>
      <c r="BY373" s="881" t="n"/>
      <c r="BZ373" s="881" t="n"/>
      <c r="CA373" s="881" t="n"/>
      <c r="CB373" s="881" t="n"/>
      <c r="CC373" s="881" t="n"/>
      <c r="CD373" s="881" t="n"/>
      <c r="CE373" s="881" t="n"/>
      <c r="CF373" s="881" t="n"/>
      <c r="CG373" s="881" t="n"/>
      <c r="CH373" s="881" t="n"/>
      <c r="CI373" s="881" t="n"/>
      <c r="CJ373" s="881" t="n"/>
      <c r="CK373" s="881" t="n"/>
      <c r="CL373" s="881" t="n"/>
      <c r="CM373" s="881" t="n"/>
      <c r="CN373" s="881" t="n"/>
      <c r="CO373" s="881" t="n"/>
      <c r="CP373" s="881" t="n"/>
      <c r="CQ373" s="881" t="n"/>
      <c r="CR373" s="881" t="n"/>
      <c r="CS373" s="881" t="n"/>
      <c r="CT373" s="881" t="n"/>
      <c r="CU373" s="881" t="n"/>
      <c r="CV373" s="881" t="n"/>
      <c r="CW373" s="881" t="n"/>
      <c r="CX373" s="881" t="n"/>
      <c r="CY373" s="881" t="n"/>
      <c r="CZ373" s="881" t="n"/>
      <c r="DA373" s="881" t="n"/>
      <c r="DB373" s="881" t="n"/>
      <c r="DC373" s="881" t="n"/>
      <c r="DD373" s="881" t="n"/>
      <c r="DE373" s="881" t="n"/>
      <c r="DF373" s="881" t="n"/>
      <c r="DG373" s="881" t="n"/>
      <c r="DH373" s="881" t="n"/>
      <c r="DI373" s="881" t="n"/>
      <c r="DJ373" s="881" t="n"/>
      <c r="DK373" s="881" t="n"/>
      <c r="DL373" s="881" t="n"/>
      <c r="DM373" s="881" t="n"/>
      <c r="DN373" s="882" t="n"/>
    </row>
    <row r="374" ht="13.5" customHeight="1" s="820">
      <c r="A374" s="361" t="n">
        <v>337</v>
      </c>
      <c r="B374" s="332" t="inlineStr">
        <is>
          <t>337.#3B Ｇa10mm X=</t>
        </is>
      </c>
      <c r="C374" s="639" t="n">
        <v>0</v>
      </c>
      <c r="D374" s="639" t="inlineStr">
        <is>
          <t>X</t>
        </is>
      </c>
      <c r="E374" s="639" t="inlineStr">
        <is>
          <t>軸間</t>
        </is>
      </c>
      <c r="F374" s="878" t="n">
        <v>14</v>
      </c>
      <c r="G374" s="22" t="n"/>
      <c r="H374" s="411" t="n">
        <v>0.3</v>
      </c>
      <c r="I374" s="412" t="n">
        <v>-0.3</v>
      </c>
      <c r="J374" s="879" t="n">
        <v>14</v>
      </c>
      <c r="K374" s="320" t="n">
        <v>13.977</v>
      </c>
      <c r="L374" s="22">
        <f>IF(G374=0,"",IF(J$8=J$7,IF(F374&gt;0,IF(C374=1,G374-ROUND(J374-K374,2),G374-ROUND(K374-J374,2)),IF(C374=1,G374-ROUND(K374-J374,2),G374-ROUND(J374-K374,2))),IF(J$8&lt;&gt;J$7,IF(F374&gt;0,IF(C374=1,ROUND(K374-J374,2),ROUND(J374-K374,2)),IF(C374=1,ROUND(J374-K374,2),ROUND(K374-J374,2))))))</f>
        <v/>
      </c>
      <c r="M374" s="200">
        <f>IF(COUNTBLANK(F374)=1,"",IF(C374=0,ROUND(K374-J374,2),IF(C374=1,IF(F374&gt;0,ROUND(K374-J374,2),ROUND(J374-K374,2)),IF(C374=2,IF(F374&gt;0,ROUND(J374-K374,2),ROUND(K374-J374,2))))))</f>
        <v/>
      </c>
      <c r="N374" s="200" t="n">
        <v>-0.01</v>
      </c>
      <c r="O374" s="235">
        <f>IF(AND(H374&gt;=M374,M374&gt;=I374),"OK","NG")</f>
        <v/>
      </c>
      <c r="P374" s="151" t="n"/>
      <c r="Q374" s="145" t="n">
        <v>337</v>
      </c>
      <c r="R374" s="880">
        <f>IF(C374=0,F374,IF(F374&gt;0,IF(C374=1,F374+G374,F374-G374),IF(C374=1,F374-G374,F374+G374)))</f>
        <v/>
      </c>
      <c r="S374" s="320" t="n">
        <v>13.977</v>
      </c>
      <c r="T374" s="320" t="n">
        <v>13.995</v>
      </c>
      <c r="U374" s="881" t="n"/>
      <c r="V374" s="881" t="n"/>
      <c r="W374" s="881" t="n"/>
      <c r="X374" s="881" t="n"/>
      <c r="Y374" s="881" t="n"/>
      <c r="Z374" s="881" t="n"/>
      <c r="AA374" s="881" t="n"/>
      <c r="AB374" s="881" t="n"/>
      <c r="AC374" s="881" t="n"/>
      <c r="AD374" s="881" t="n"/>
      <c r="AE374" s="881" t="n"/>
      <c r="AF374" s="881" t="n"/>
      <c r="AG374" s="881" t="n"/>
      <c r="AH374" s="881" t="n"/>
      <c r="AI374" s="881" t="n"/>
      <c r="AJ374" s="881" t="n"/>
      <c r="AK374" s="881" t="n"/>
      <c r="AL374" s="881" t="n"/>
      <c r="AM374" s="881" t="n"/>
      <c r="AN374" s="881" t="n"/>
      <c r="AO374" s="881" t="n"/>
      <c r="AP374" s="881" t="n"/>
      <c r="AQ374" s="881" t="n"/>
      <c r="AR374" s="881" t="n"/>
      <c r="AS374" s="881" t="n"/>
      <c r="AT374" s="881" t="n"/>
      <c r="AU374" s="881" t="n"/>
      <c r="AV374" s="881" t="n"/>
      <c r="AW374" s="881" t="n"/>
      <c r="AX374" s="881" t="n"/>
      <c r="AY374" s="881" t="n"/>
      <c r="AZ374" s="881" t="n"/>
      <c r="BA374" s="881" t="n"/>
      <c r="BB374" s="881" t="n"/>
      <c r="BC374" s="881" t="n"/>
      <c r="BD374" s="881" t="n"/>
      <c r="BE374" s="881" t="n"/>
      <c r="BF374" s="881" t="n"/>
      <c r="BG374" s="881" t="n"/>
      <c r="BH374" s="881" t="n"/>
      <c r="BI374" s="881" t="n"/>
      <c r="BJ374" s="881" t="n"/>
      <c r="BK374" s="881" t="n"/>
      <c r="BL374" s="881" t="n"/>
      <c r="BM374" s="881" t="n"/>
      <c r="BN374" s="881" t="n"/>
      <c r="BO374" s="881" t="n"/>
      <c r="BP374" s="881" t="n"/>
      <c r="BQ374" s="881" t="n"/>
      <c r="BR374" s="881" t="n"/>
      <c r="BS374" s="881" t="n"/>
      <c r="BT374" s="881" t="n"/>
      <c r="BU374" s="881" t="n"/>
      <c r="BV374" s="881" t="n"/>
      <c r="BW374" s="881" t="n"/>
      <c r="BX374" s="881" t="n"/>
      <c r="BY374" s="881" t="n"/>
      <c r="BZ374" s="881" t="n"/>
      <c r="CA374" s="881" t="n"/>
      <c r="CB374" s="881" t="n"/>
      <c r="CC374" s="881" t="n"/>
      <c r="CD374" s="881" t="n"/>
      <c r="CE374" s="881" t="n"/>
      <c r="CF374" s="881" t="n"/>
      <c r="CG374" s="881" t="n"/>
      <c r="CH374" s="881" t="n"/>
      <c r="CI374" s="881" t="n"/>
      <c r="CJ374" s="881" t="n"/>
      <c r="CK374" s="881" t="n"/>
      <c r="CL374" s="881" t="n"/>
      <c r="CM374" s="881" t="n"/>
      <c r="CN374" s="881" t="n"/>
      <c r="CO374" s="881" t="n"/>
      <c r="CP374" s="881" t="n"/>
      <c r="CQ374" s="881" t="n"/>
      <c r="CR374" s="881" t="n"/>
      <c r="CS374" s="881" t="n"/>
      <c r="CT374" s="881" t="n"/>
      <c r="CU374" s="881" t="n"/>
      <c r="CV374" s="881" t="n"/>
      <c r="CW374" s="881" t="n"/>
      <c r="CX374" s="881" t="n"/>
      <c r="CY374" s="881" t="n"/>
      <c r="CZ374" s="881" t="n"/>
      <c r="DA374" s="881" t="n"/>
      <c r="DB374" s="881" t="n"/>
      <c r="DC374" s="881" t="n"/>
      <c r="DD374" s="881" t="n"/>
      <c r="DE374" s="881" t="n"/>
      <c r="DF374" s="881" t="n"/>
      <c r="DG374" s="881" t="n"/>
      <c r="DH374" s="881" t="n"/>
      <c r="DI374" s="881" t="n"/>
      <c r="DJ374" s="881" t="n"/>
      <c r="DK374" s="881" t="n"/>
      <c r="DL374" s="881" t="n"/>
      <c r="DM374" s="881" t="n"/>
      <c r="DN374" s="882" t="n"/>
    </row>
    <row r="375" ht="13.5" customHeight="1" s="820">
      <c r="A375" s="361" t="n">
        <v>337</v>
      </c>
      <c r="B375" s="332" t="inlineStr">
        <is>
          <t>337.#3B Ｇa10mm Y=</t>
        </is>
      </c>
      <c r="C375" s="639" t="n">
        <v>0</v>
      </c>
      <c r="D375" s="639" t="inlineStr">
        <is>
          <t>Y</t>
        </is>
      </c>
      <c r="E375" s="639" t="inlineStr">
        <is>
          <t>軸間</t>
        </is>
      </c>
      <c r="F375" s="878" t="n">
        <v>40</v>
      </c>
      <c r="G375" s="22" t="n"/>
      <c r="H375" s="411" t="n">
        <v>0.3</v>
      </c>
      <c r="I375" s="412" t="n">
        <v>-0.3</v>
      </c>
      <c r="J375" s="879" t="n">
        <v>40</v>
      </c>
      <c r="K375" s="320" t="n">
        <v>39.949</v>
      </c>
      <c r="L375" s="22">
        <f>IF(G375=0,"",IF(J$8=J$7,IF(F375&gt;0,IF(C375=1,G375-ROUND(J375-K375,2),G375-ROUND(K375-J375,2)),IF(C375=1,G375-ROUND(K375-J375,2),G375-ROUND(J375-K375,2))),IF(J$8&lt;&gt;J$7,IF(F375&gt;0,IF(C375=1,ROUND(K375-J375,2),ROUND(J375-K375,2)),IF(C375=1,ROUND(J375-K375,2),ROUND(K375-J375,2))))))</f>
        <v/>
      </c>
      <c r="M375" s="200">
        <f>IF(COUNTBLANK(F375)=1,"",IF(C375=0,ROUND(K375-J375,2),IF(C375=1,IF(F375&gt;0,ROUND(K375-J375,2),ROUND(J375-K375,2)),IF(C375=2,IF(F375&gt;0,ROUND(J375-K375,2),ROUND(K375-J375,2))))))</f>
        <v/>
      </c>
      <c r="N375" s="200" t="n">
        <v>-0.06</v>
      </c>
      <c r="O375" s="235">
        <f>IF(AND(H375&gt;=M375,M375&gt;=I375),"OK","NG")</f>
        <v/>
      </c>
      <c r="P375" s="151" t="n"/>
      <c r="Q375" s="145" t="n">
        <v>337</v>
      </c>
      <c r="R375" s="880">
        <f>IF(C375=0,F375,IF(F375&gt;0,IF(C375=1,F375+G375,F375-G375),IF(C375=1,F375-G375,F375+G375)))</f>
        <v/>
      </c>
      <c r="S375" s="320" t="n">
        <v>39.949</v>
      </c>
      <c r="T375" s="320" t="n">
        <v>39.944</v>
      </c>
      <c r="U375" s="881" t="n"/>
      <c r="V375" s="881" t="n"/>
      <c r="W375" s="881" t="n"/>
      <c r="X375" s="881" t="n"/>
      <c r="Y375" s="881" t="n"/>
      <c r="Z375" s="881" t="n"/>
      <c r="AA375" s="881" t="n"/>
      <c r="AB375" s="881" t="n"/>
      <c r="AC375" s="881" t="n"/>
      <c r="AD375" s="881" t="n"/>
      <c r="AE375" s="881" t="n"/>
      <c r="AF375" s="881" t="n"/>
      <c r="AG375" s="881" t="n"/>
      <c r="AH375" s="881" t="n"/>
      <c r="AI375" s="881" t="n"/>
      <c r="AJ375" s="881" t="n"/>
      <c r="AK375" s="881" t="n"/>
      <c r="AL375" s="881" t="n"/>
      <c r="AM375" s="881" t="n"/>
      <c r="AN375" s="881" t="n"/>
      <c r="AO375" s="881" t="n"/>
      <c r="AP375" s="881" t="n"/>
      <c r="AQ375" s="881" t="n"/>
      <c r="AR375" s="881" t="n"/>
      <c r="AS375" s="881" t="n"/>
      <c r="AT375" s="881" t="n"/>
      <c r="AU375" s="881" t="n"/>
      <c r="AV375" s="881" t="n"/>
      <c r="AW375" s="881" t="n"/>
      <c r="AX375" s="881" t="n"/>
      <c r="AY375" s="881" t="n"/>
      <c r="AZ375" s="881" t="n"/>
      <c r="BA375" s="881" t="n"/>
      <c r="BB375" s="881" t="n"/>
      <c r="BC375" s="881" t="n"/>
      <c r="BD375" s="881" t="n"/>
      <c r="BE375" s="881" t="n"/>
      <c r="BF375" s="881" t="n"/>
      <c r="BG375" s="881" t="n"/>
      <c r="BH375" s="881" t="n"/>
      <c r="BI375" s="881" t="n"/>
      <c r="BJ375" s="881" t="n"/>
      <c r="BK375" s="881" t="n"/>
      <c r="BL375" s="881" t="n"/>
      <c r="BM375" s="881" t="n"/>
      <c r="BN375" s="881" t="n"/>
      <c r="BO375" s="881" t="n"/>
      <c r="BP375" s="881" t="n"/>
      <c r="BQ375" s="881" t="n"/>
      <c r="BR375" s="881" t="n"/>
      <c r="BS375" s="881" t="n"/>
      <c r="BT375" s="881" t="n"/>
      <c r="BU375" s="881" t="n"/>
      <c r="BV375" s="881" t="n"/>
      <c r="BW375" s="881" t="n"/>
      <c r="BX375" s="881" t="n"/>
      <c r="BY375" s="881" t="n"/>
      <c r="BZ375" s="881" t="n"/>
      <c r="CA375" s="881" t="n"/>
      <c r="CB375" s="881" t="n"/>
      <c r="CC375" s="881" t="n"/>
      <c r="CD375" s="881" t="n"/>
      <c r="CE375" s="881" t="n"/>
      <c r="CF375" s="881" t="n"/>
      <c r="CG375" s="881" t="n"/>
      <c r="CH375" s="881" t="n"/>
      <c r="CI375" s="881" t="n"/>
      <c r="CJ375" s="881" t="n"/>
      <c r="CK375" s="881" t="n"/>
      <c r="CL375" s="881" t="n"/>
      <c r="CM375" s="881" t="n"/>
      <c r="CN375" s="881" t="n"/>
      <c r="CO375" s="881" t="n"/>
      <c r="CP375" s="881" t="n"/>
      <c r="CQ375" s="881" t="n"/>
      <c r="CR375" s="881" t="n"/>
      <c r="CS375" s="881" t="n"/>
      <c r="CT375" s="881" t="n"/>
      <c r="CU375" s="881" t="n"/>
      <c r="CV375" s="881" t="n"/>
      <c r="CW375" s="881" t="n"/>
      <c r="CX375" s="881" t="n"/>
      <c r="CY375" s="881" t="n"/>
      <c r="CZ375" s="881" t="n"/>
      <c r="DA375" s="881" t="n"/>
      <c r="DB375" s="881" t="n"/>
      <c r="DC375" s="881" t="n"/>
      <c r="DD375" s="881" t="n"/>
      <c r="DE375" s="881" t="n"/>
      <c r="DF375" s="881" t="n"/>
      <c r="DG375" s="881" t="n"/>
      <c r="DH375" s="881" t="n"/>
      <c r="DI375" s="881" t="n"/>
      <c r="DJ375" s="881" t="n"/>
      <c r="DK375" s="881" t="n"/>
      <c r="DL375" s="881" t="n"/>
      <c r="DM375" s="881" t="n"/>
      <c r="DN375" s="882" t="n"/>
    </row>
    <row r="376" ht="13.5" customHeight="1" s="820">
      <c r="A376" s="361" t="n">
        <v>338</v>
      </c>
      <c r="B376" s="332" t="inlineStr">
        <is>
          <t>338.#3B Ｇa50mm X=</t>
        </is>
      </c>
      <c r="C376" s="639" t="n">
        <v>0</v>
      </c>
      <c r="D376" s="639" t="inlineStr">
        <is>
          <t>X</t>
        </is>
      </c>
      <c r="E376" s="639" t="inlineStr">
        <is>
          <t>軸間</t>
        </is>
      </c>
      <c r="F376" s="878" t="n">
        <v>14</v>
      </c>
      <c r="G376" s="22" t="n"/>
      <c r="H376" s="411" t="n">
        <v>0.3</v>
      </c>
      <c r="I376" s="412" t="n">
        <v>-0.3</v>
      </c>
      <c r="J376" s="879" t="n">
        <v>14</v>
      </c>
      <c r="K376" s="320" t="n">
        <v>14.029</v>
      </c>
      <c r="L376" s="22">
        <f>IF(G376=0,"",IF(J$8=J$7,IF(F376&gt;0,IF(C376=1,G376-ROUND(J376-K376,2),G376-ROUND(K376-J376,2)),IF(C376=1,G376-ROUND(K376-J376,2),G376-ROUND(J376-K376,2))),IF(J$8&lt;&gt;J$7,IF(F376&gt;0,IF(C376=1,ROUND(K376-J376,2),ROUND(J376-K376,2)),IF(C376=1,ROUND(J376-K376,2),ROUND(K376-J376,2))))))</f>
        <v/>
      </c>
      <c r="M376" s="200">
        <f>IF(COUNTBLANK(F376)=1,"",IF(C376=0,ROUND(K376-J376,2),IF(C376=1,IF(F376&gt;0,ROUND(K376-J376,2),ROUND(J376-K376,2)),IF(C376=2,IF(F376&gt;0,ROUND(J376-K376,2),ROUND(K376-J376,2))))))</f>
        <v/>
      </c>
      <c r="N376" s="200" t="n">
        <v>0.02</v>
      </c>
      <c r="O376" s="235">
        <f>IF(AND(H376&gt;=M376,M376&gt;=I376),"OK","NG")</f>
        <v/>
      </c>
      <c r="P376" s="151" t="n"/>
      <c r="Q376" s="145" t="n">
        <v>338</v>
      </c>
      <c r="R376" s="880">
        <f>IF(C376=0,F376,IF(F376&gt;0,IF(C376=1,F376+G376,F376-G376),IF(C376=1,F376-G376,F376+G376)))</f>
        <v/>
      </c>
      <c r="S376" s="320" t="n">
        <v>14.029</v>
      </c>
      <c r="T376" s="320" t="n">
        <v>14.021</v>
      </c>
      <c r="U376" s="881" t="n"/>
      <c r="V376" s="881" t="n"/>
      <c r="W376" s="881" t="n"/>
      <c r="X376" s="881" t="n"/>
      <c r="Y376" s="881" t="n"/>
      <c r="Z376" s="881" t="n"/>
      <c r="AA376" s="881" t="n"/>
      <c r="AB376" s="881" t="n"/>
      <c r="AC376" s="881" t="n"/>
      <c r="AD376" s="881" t="n"/>
      <c r="AE376" s="881" t="n"/>
      <c r="AF376" s="881" t="n"/>
      <c r="AG376" s="881" t="n"/>
      <c r="AH376" s="881" t="n"/>
      <c r="AI376" s="881" t="n"/>
      <c r="AJ376" s="881" t="n"/>
      <c r="AK376" s="881" t="n"/>
      <c r="AL376" s="881" t="n"/>
      <c r="AM376" s="881" t="n"/>
      <c r="AN376" s="881" t="n"/>
      <c r="AO376" s="881" t="n"/>
      <c r="AP376" s="881" t="n"/>
      <c r="AQ376" s="881" t="n"/>
      <c r="AR376" s="881" t="n"/>
      <c r="AS376" s="881" t="n"/>
      <c r="AT376" s="881" t="n"/>
      <c r="AU376" s="881" t="n"/>
      <c r="AV376" s="881" t="n"/>
      <c r="AW376" s="881" t="n"/>
      <c r="AX376" s="881" t="n"/>
      <c r="AY376" s="881" t="n"/>
      <c r="AZ376" s="881" t="n"/>
      <c r="BA376" s="881" t="n"/>
      <c r="BB376" s="881" t="n"/>
      <c r="BC376" s="881" t="n"/>
      <c r="BD376" s="881" t="n"/>
      <c r="BE376" s="881" t="n"/>
      <c r="BF376" s="881" t="n"/>
      <c r="BG376" s="881" t="n"/>
      <c r="BH376" s="881" t="n"/>
      <c r="BI376" s="881" t="n"/>
      <c r="BJ376" s="881" t="n"/>
      <c r="BK376" s="881" t="n"/>
      <c r="BL376" s="881" t="n"/>
      <c r="BM376" s="881" t="n"/>
      <c r="BN376" s="881" t="n"/>
      <c r="BO376" s="881" t="n"/>
      <c r="BP376" s="881" t="n"/>
      <c r="BQ376" s="881" t="n"/>
      <c r="BR376" s="881" t="n"/>
      <c r="BS376" s="881" t="n"/>
      <c r="BT376" s="881" t="n"/>
      <c r="BU376" s="881" t="n"/>
      <c r="BV376" s="881" t="n"/>
      <c r="BW376" s="881" t="n"/>
      <c r="BX376" s="881" t="n"/>
      <c r="BY376" s="881" t="n"/>
      <c r="BZ376" s="881" t="n"/>
      <c r="CA376" s="881" t="n"/>
      <c r="CB376" s="881" t="n"/>
      <c r="CC376" s="881" t="n"/>
      <c r="CD376" s="881" t="n"/>
      <c r="CE376" s="881" t="n"/>
      <c r="CF376" s="881" t="n"/>
      <c r="CG376" s="881" t="n"/>
      <c r="CH376" s="881" t="n"/>
      <c r="CI376" s="881" t="n"/>
      <c r="CJ376" s="881" t="n"/>
      <c r="CK376" s="881" t="n"/>
      <c r="CL376" s="881" t="n"/>
      <c r="CM376" s="881" t="n"/>
      <c r="CN376" s="881" t="n"/>
      <c r="CO376" s="881" t="n"/>
      <c r="CP376" s="881" t="n"/>
      <c r="CQ376" s="881" t="n"/>
      <c r="CR376" s="881" t="n"/>
      <c r="CS376" s="881" t="n"/>
      <c r="CT376" s="881" t="n"/>
      <c r="CU376" s="881" t="n"/>
      <c r="CV376" s="881" t="n"/>
      <c r="CW376" s="881" t="n"/>
      <c r="CX376" s="881" t="n"/>
      <c r="CY376" s="881" t="n"/>
      <c r="CZ376" s="881" t="n"/>
      <c r="DA376" s="881" t="n"/>
      <c r="DB376" s="881" t="n"/>
      <c r="DC376" s="881" t="n"/>
      <c r="DD376" s="881" t="n"/>
      <c r="DE376" s="881" t="n"/>
      <c r="DF376" s="881" t="n"/>
      <c r="DG376" s="881" t="n"/>
      <c r="DH376" s="881" t="n"/>
      <c r="DI376" s="881" t="n"/>
      <c r="DJ376" s="881" t="n"/>
      <c r="DK376" s="881" t="n"/>
      <c r="DL376" s="881" t="n"/>
      <c r="DM376" s="881" t="n"/>
      <c r="DN376" s="882" t="n"/>
    </row>
    <row r="377" ht="13.5" customHeight="1" s="820">
      <c r="A377" s="361" t="n">
        <v>338</v>
      </c>
      <c r="B377" s="332" t="inlineStr">
        <is>
          <t>338.#3B Ｇa50mm Y=</t>
        </is>
      </c>
      <c r="C377" s="639" t="n">
        <v>0</v>
      </c>
      <c r="D377" s="639" t="inlineStr">
        <is>
          <t>Y</t>
        </is>
      </c>
      <c r="E377" s="639" t="inlineStr">
        <is>
          <t>軸間</t>
        </is>
      </c>
      <c r="F377" s="878" t="n">
        <v>40</v>
      </c>
      <c r="G377" s="22" t="n"/>
      <c r="H377" s="411" t="n">
        <v>0.3</v>
      </c>
      <c r="I377" s="412" t="n">
        <v>-0.3</v>
      </c>
      <c r="J377" s="879" t="n">
        <v>40</v>
      </c>
      <c r="K377" s="320" t="n">
        <v>39.993</v>
      </c>
      <c r="L377" s="22">
        <f>IF(G377=0,"",IF(J$8=J$7,IF(F377&gt;0,IF(C377=1,G377-ROUND(J377-K377,2),G377-ROUND(K377-J377,2)),IF(C377=1,G377-ROUND(K377-J377,2),G377-ROUND(J377-K377,2))),IF(J$8&lt;&gt;J$7,IF(F377&gt;0,IF(C377=1,ROUND(K377-J377,2),ROUND(J377-K377,2)),IF(C377=1,ROUND(J377-K377,2),ROUND(K377-J377,2))))))</f>
        <v/>
      </c>
      <c r="M377" s="200">
        <f>IF(COUNTBLANK(F377)=1,"",IF(C377=0,ROUND(K377-J377,2),IF(C377=1,IF(F377&gt;0,ROUND(K377-J377,2),ROUND(J377-K377,2)),IF(C377=2,IF(F377&gt;0,ROUND(J377-K377,2),ROUND(K377-J377,2))))))</f>
        <v/>
      </c>
      <c r="N377" s="200" t="n">
        <v>0.01</v>
      </c>
      <c r="O377" s="235">
        <f>IF(AND(H377&gt;=M377,M377&gt;=I377),"OK","NG")</f>
        <v/>
      </c>
      <c r="P377" s="151" t="n"/>
      <c r="Q377" s="145" t="n">
        <v>338</v>
      </c>
      <c r="R377" s="880">
        <f>IF(C377=0,F377,IF(F377&gt;0,IF(C377=1,F377+G377,F377-G377),IF(C377=1,F377-G377,F377+G377)))</f>
        <v/>
      </c>
      <c r="S377" s="320" t="n">
        <v>39.993</v>
      </c>
      <c r="T377" s="320" t="n">
        <v>40.007</v>
      </c>
      <c r="U377" s="881" t="n"/>
      <c r="V377" s="881" t="n"/>
      <c r="W377" s="881" t="n"/>
      <c r="X377" s="881" t="n"/>
      <c r="Y377" s="881" t="n"/>
      <c r="Z377" s="881" t="n"/>
      <c r="AA377" s="881" t="n"/>
      <c r="AB377" s="881" t="n"/>
      <c r="AC377" s="881" t="n"/>
      <c r="AD377" s="881" t="n"/>
      <c r="AE377" s="881" t="n"/>
      <c r="AF377" s="881" t="n"/>
      <c r="AG377" s="881" t="n"/>
      <c r="AH377" s="881" t="n"/>
      <c r="AI377" s="881" t="n"/>
      <c r="AJ377" s="881" t="n"/>
      <c r="AK377" s="881" t="n"/>
      <c r="AL377" s="881" t="n"/>
      <c r="AM377" s="881" t="n"/>
      <c r="AN377" s="881" t="n"/>
      <c r="AO377" s="881" t="n"/>
      <c r="AP377" s="881" t="n"/>
      <c r="AQ377" s="881" t="n"/>
      <c r="AR377" s="881" t="n"/>
      <c r="AS377" s="881" t="n"/>
      <c r="AT377" s="881" t="n"/>
      <c r="AU377" s="881" t="n"/>
      <c r="AV377" s="881" t="n"/>
      <c r="AW377" s="881" t="n"/>
      <c r="AX377" s="881" t="n"/>
      <c r="AY377" s="881" t="n"/>
      <c r="AZ377" s="881" t="n"/>
      <c r="BA377" s="881" t="n"/>
      <c r="BB377" s="881" t="n"/>
      <c r="BC377" s="881" t="n"/>
      <c r="BD377" s="881" t="n"/>
      <c r="BE377" s="881" t="n"/>
      <c r="BF377" s="881" t="n"/>
      <c r="BG377" s="881" t="n"/>
      <c r="BH377" s="881" t="n"/>
      <c r="BI377" s="881" t="n"/>
      <c r="BJ377" s="881" t="n"/>
      <c r="BK377" s="881" t="n"/>
      <c r="BL377" s="881" t="n"/>
      <c r="BM377" s="881" t="n"/>
      <c r="BN377" s="881" t="n"/>
      <c r="BO377" s="881" t="n"/>
      <c r="BP377" s="881" t="n"/>
      <c r="BQ377" s="881" t="n"/>
      <c r="BR377" s="881" t="n"/>
      <c r="BS377" s="881" t="n"/>
      <c r="BT377" s="881" t="n"/>
      <c r="BU377" s="881" t="n"/>
      <c r="BV377" s="881" t="n"/>
      <c r="BW377" s="881" t="n"/>
      <c r="BX377" s="881" t="n"/>
      <c r="BY377" s="881" t="n"/>
      <c r="BZ377" s="881" t="n"/>
      <c r="CA377" s="881" t="n"/>
      <c r="CB377" s="881" t="n"/>
      <c r="CC377" s="881" t="n"/>
      <c r="CD377" s="881" t="n"/>
      <c r="CE377" s="881" t="n"/>
      <c r="CF377" s="881" t="n"/>
      <c r="CG377" s="881" t="n"/>
      <c r="CH377" s="881" t="n"/>
      <c r="CI377" s="881" t="n"/>
      <c r="CJ377" s="881" t="n"/>
      <c r="CK377" s="881" t="n"/>
      <c r="CL377" s="881" t="n"/>
      <c r="CM377" s="881" t="n"/>
      <c r="CN377" s="881" t="n"/>
      <c r="CO377" s="881" t="n"/>
      <c r="CP377" s="881" t="n"/>
      <c r="CQ377" s="881" t="n"/>
      <c r="CR377" s="881" t="n"/>
      <c r="CS377" s="881" t="n"/>
      <c r="CT377" s="881" t="n"/>
      <c r="CU377" s="881" t="n"/>
      <c r="CV377" s="881" t="n"/>
      <c r="CW377" s="881" t="n"/>
      <c r="CX377" s="881" t="n"/>
      <c r="CY377" s="881" t="n"/>
      <c r="CZ377" s="881" t="n"/>
      <c r="DA377" s="881" t="n"/>
      <c r="DB377" s="881" t="n"/>
      <c r="DC377" s="881" t="n"/>
      <c r="DD377" s="881" t="n"/>
      <c r="DE377" s="881" t="n"/>
      <c r="DF377" s="881" t="n"/>
      <c r="DG377" s="881" t="n"/>
      <c r="DH377" s="881" t="n"/>
      <c r="DI377" s="881" t="n"/>
      <c r="DJ377" s="881" t="n"/>
      <c r="DK377" s="881" t="n"/>
      <c r="DL377" s="881" t="n"/>
      <c r="DM377" s="881" t="n"/>
      <c r="DN377" s="882" t="n"/>
    </row>
    <row r="378" ht="13.5" customHeight="1" s="820">
      <c r="A378" s="361" t="n">
        <v>339</v>
      </c>
      <c r="B378" s="332" t="inlineStr">
        <is>
          <t>339.#3B Ｇa80mm X=</t>
        </is>
      </c>
      <c r="C378" s="639" t="n">
        <v>0</v>
      </c>
      <c r="D378" s="639" t="inlineStr">
        <is>
          <t>X</t>
        </is>
      </c>
      <c r="E378" s="639" t="inlineStr">
        <is>
          <t>軸間</t>
        </is>
      </c>
      <c r="F378" s="878" t="n">
        <v>14</v>
      </c>
      <c r="G378" s="22" t="n"/>
      <c r="H378" s="411" t="n">
        <v>0.3</v>
      </c>
      <c r="I378" s="412" t="n">
        <v>-0.3</v>
      </c>
      <c r="J378" s="879" t="n">
        <v>14</v>
      </c>
      <c r="K378" s="320" t="n">
        <v>14.113</v>
      </c>
      <c r="L378" s="22">
        <f>IF(G378=0,"",IF(J$8=J$7,IF(F378&gt;0,IF(C378=1,G378-ROUND(J378-K378,2),G378-ROUND(K378-J378,2)),IF(C378=1,G378-ROUND(K378-J378,2),G378-ROUND(J378-K378,2))),IF(J$8&lt;&gt;J$7,IF(F378&gt;0,IF(C378=1,ROUND(K378-J378,2),ROUND(J378-K378,2)),IF(C378=1,ROUND(J378-K378,2),ROUND(K378-J378,2))))))</f>
        <v/>
      </c>
      <c r="M378" s="200">
        <f>IF(COUNTBLANK(F378)=1,"",IF(C378=0,ROUND(K378-J378,2),IF(C378=1,IF(F378&gt;0,ROUND(K378-J378,2),ROUND(J378-K378,2)),IF(C378=2,IF(F378&gt;0,ROUND(J378-K378,2),ROUND(K378-J378,2))))))</f>
        <v/>
      </c>
      <c r="N378" s="200" t="n">
        <v>0.05</v>
      </c>
      <c r="O378" s="235">
        <f>IF(AND(H378&gt;=M378,M378&gt;=I378),"OK","NG")</f>
        <v/>
      </c>
      <c r="P378" s="151" t="n"/>
      <c r="Q378" s="145" t="n">
        <v>339</v>
      </c>
      <c r="R378" s="880">
        <f>IF(C378=0,F378,IF(F378&gt;0,IF(C378=1,F378+G378,F378-G378),IF(C378=1,F378-G378,F378+G378)))</f>
        <v/>
      </c>
      <c r="S378" s="320" t="n">
        <v>14.113</v>
      </c>
      <c r="T378" s="320" t="n">
        <v>14.046</v>
      </c>
      <c r="U378" s="881" t="n"/>
      <c r="V378" s="881" t="n"/>
      <c r="W378" s="881" t="n"/>
      <c r="X378" s="881" t="n"/>
      <c r="Y378" s="881" t="n"/>
      <c r="Z378" s="881" t="n"/>
      <c r="AA378" s="881" t="n"/>
      <c r="AB378" s="881" t="n"/>
      <c r="AC378" s="881" t="n"/>
      <c r="AD378" s="881" t="n"/>
      <c r="AE378" s="881" t="n"/>
      <c r="AF378" s="881" t="n"/>
      <c r="AG378" s="881" t="n"/>
      <c r="AH378" s="881" t="n"/>
      <c r="AI378" s="881" t="n"/>
      <c r="AJ378" s="881" t="n"/>
      <c r="AK378" s="881" t="n"/>
      <c r="AL378" s="881" t="n"/>
      <c r="AM378" s="881" t="n"/>
      <c r="AN378" s="881" t="n"/>
      <c r="AO378" s="881" t="n"/>
      <c r="AP378" s="881" t="n"/>
      <c r="AQ378" s="881" t="n"/>
      <c r="AR378" s="881" t="n"/>
      <c r="AS378" s="881" t="n"/>
      <c r="AT378" s="881" t="n"/>
      <c r="AU378" s="881" t="n"/>
      <c r="AV378" s="881" t="n"/>
      <c r="AW378" s="881" t="n"/>
      <c r="AX378" s="881" t="n"/>
      <c r="AY378" s="881" t="n"/>
      <c r="AZ378" s="881" t="n"/>
      <c r="BA378" s="881" t="n"/>
      <c r="BB378" s="881" t="n"/>
      <c r="BC378" s="881" t="n"/>
      <c r="BD378" s="881" t="n"/>
      <c r="BE378" s="881" t="n"/>
      <c r="BF378" s="881" t="n"/>
      <c r="BG378" s="881" t="n"/>
      <c r="BH378" s="881" t="n"/>
      <c r="BI378" s="881" t="n"/>
      <c r="BJ378" s="881" t="n"/>
      <c r="BK378" s="881" t="n"/>
      <c r="BL378" s="881" t="n"/>
      <c r="BM378" s="881" t="n"/>
      <c r="BN378" s="881" t="n"/>
      <c r="BO378" s="881" t="n"/>
      <c r="BP378" s="881" t="n"/>
      <c r="BQ378" s="881" t="n"/>
      <c r="BR378" s="881" t="n"/>
      <c r="BS378" s="881" t="n"/>
      <c r="BT378" s="881" t="n"/>
      <c r="BU378" s="881" t="n"/>
      <c r="BV378" s="881" t="n"/>
      <c r="BW378" s="881" t="n"/>
      <c r="BX378" s="881" t="n"/>
      <c r="BY378" s="881" t="n"/>
      <c r="BZ378" s="881" t="n"/>
      <c r="CA378" s="881" t="n"/>
      <c r="CB378" s="881" t="n"/>
      <c r="CC378" s="881" t="n"/>
      <c r="CD378" s="881" t="n"/>
      <c r="CE378" s="881" t="n"/>
      <c r="CF378" s="881" t="n"/>
      <c r="CG378" s="881" t="n"/>
      <c r="CH378" s="881" t="n"/>
      <c r="CI378" s="881" t="n"/>
      <c r="CJ378" s="881" t="n"/>
      <c r="CK378" s="881" t="n"/>
      <c r="CL378" s="881" t="n"/>
      <c r="CM378" s="881" t="n"/>
      <c r="CN378" s="881" t="n"/>
      <c r="CO378" s="881" t="n"/>
      <c r="CP378" s="881" t="n"/>
      <c r="CQ378" s="881" t="n"/>
      <c r="CR378" s="881" t="n"/>
      <c r="CS378" s="881" t="n"/>
      <c r="CT378" s="881" t="n"/>
      <c r="CU378" s="881" t="n"/>
      <c r="CV378" s="881" t="n"/>
      <c r="CW378" s="881" t="n"/>
      <c r="CX378" s="881" t="n"/>
      <c r="CY378" s="881" t="n"/>
      <c r="CZ378" s="881" t="n"/>
      <c r="DA378" s="881" t="n"/>
      <c r="DB378" s="881" t="n"/>
      <c r="DC378" s="881" t="n"/>
      <c r="DD378" s="881" t="n"/>
      <c r="DE378" s="881" t="n"/>
      <c r="DF378" s="881" t="n"/>
      <c r="DG378" s="881" t="n"/>
      <c r="DH378" s="881" t="n"/>
      <c r="DI378" s="881" t="n"/>
      <c r="DJ378" s="881" t="n"/>
      <c r="DK378" s="881" t="n"/>
      <c r="DL378" s="881" t="n"/>
      <c r="DM378" s="881" t="n"/>
      <c r="DN378" s="882" t="n"/>
    </row>
    <row r="379" ht="13.5" customHeight="1" s="820">
      <c r="A379" s="361" t="n">
        <v>339</v>
      </c>
      <c r="B379" s="332" t="inlineStr">
        <is>
          <t>339.#3B Ｇa80mm Y=</t>
        </is>
      </c>
      <c r="C379" s="639" t="n">
        <v>0</v>
      </c>
      <c r="D379" s="639" t="inlineStr">
        <is>
          <t>Y</t>
        </is>
      </c>
      <c r="E379" s="639" t="inlineStr">
        <is>
          <t>軸間</t>
        </is>
      </c>
      <c r="F379" s="878" t="n">
        <v>40</v>
      </c>
      <c r="G379" s="22" t="n"/>
      <c r="H379" s="411" t="n">
        <v>0.3</v>
      </c>
      <c r="I379" s="412" t="n">
        <v>-0.3</v>
      </c>
      <c r="J379" s="879" t="n">
        <v>40</v>
      </c>
      <c r="K379" s="320" t="n">
        <v>40.01</v>
      </c>
      <c r="L379" s="22">
        <f>IF(G379=0,"",IF(J$8=J$7,IF(F379&gt;0,IF(C379=1,G379-ROUND(J379-K379,2),G379-ROUND(K379-J379,2)),IF(C379=1,G379-ROUND(K379-J379,2),G379-ROUND(J379-K379,2))),IF(J$8&lt;&gt;J$7,IF(F379&gt;0,IF(C379=1,ROUND(K379-J379,2),ROUND(J379-K379,2)),IF(C379=1,ROUND(J379-K379,2),ROUND(K379-J379,2))))))</f>
        <v/>
      </c>
      <c r="M379" s="200">
        <f>IF(COUNTBLANK(F379)=1,"",IF(C379=0,ROUND(K379-J379,2),IF(C379=1,IF(F379&gt;0,ROUND(K379-J379,2),ROUND(J379-K379,2)),IF(C379=2,IF(F379&gt;0,ROUND(J379-K379,2),ROUND(K379-J379,2))))))</f>
        <v/>
      </c>
      <c r="N379" s="200" t="n">
        <v>0.01</v>
      </c>
      <c r="O379" s="235">
        <f>IF(AND(H379&gt;=M379,M379&gt;=I379),"OK","NG")</f>
        <v/>
      </c>
      <c r="P379" s="151" t="n"/>
      <c r="Q379" s="145" t="n">
        <v>339</v>
      </c>
      <c r="R379" s="880">
        <f>IF(C379=0,F379,IF(F379&gt;0,IF(C379=1,F379+G379,F379-G379),IF(C379=1,F379-G379,F379+G379)))</f>
        <v/>
      </c>
      <c r="S379" s="320" t="n">
        <v>40.01</v>
      </c>
      <c r="T379" s="320" t="n">
        <v>40.007</v>
      </c>
      <c r="U379" s="881" t="n"/>
      <c r="V379" s="881" t="n"/>
      <c r="W379" s="881" t="n"/>
      <c r="X379" s="881" t="n"/>
      <c r="Y379" s="881" t="n"/>
      <c r="Z379" s="881" t="n"/>
      <c r="AA379" s="881" t="n"/>
      <c r="AB379" s="881" t="n"/>
      <c r="AC379" s="881" t="n"/>
      <c r="AD379" s="881" t="n"/>
      <c r="AE379" s="881" t="n"/>
      <c r="AF379" s="881" t="n"/>
      <c r="AG379" s="881" t="n"/>
      <c r="AH379" s="881" t="n"/>
      <c r="AI379" s="881" t="n"/>
      <c r="AJ379" s="881" t="n"/>
      <c r="AK379" s="881" t="n"/>
      <c r="AL379" s="881" t="n"/>
      <c r="AM379" s="881" t="n"/>
      <c r="AN379" s="881" t="n"/>
      <c r="AO379" s="881" t="n"/>
      <c r="AP379" s="881" t="n"/>
      <c r="AQ379" s="881" t="n"/>
      <c r="AR379" s="881" t="n"/>
      <c r="AS379" s="881" t="n"/>
      <c r="AT379" s="881" t="n"/>
      <c r="AU379" s="881" t="n"/>
      <c r="AV379" s="881" t="n"/>
      <c r="AW379" s="881" t="n"/>
      <c r="AX379" s="881" t="n"/>
      <c r="AY379" s="881" t="n"/>
      <c r="AZ379" s="881" t="n"/>
      <c r="BA379" s="881" t="n"/>
      <c r="BB379" s="881" t="n"/>
      <c r="BC379" s="881" t="n"/>
      <c r="BD379" s="881" t="n"/>
      <c r="BE379" s="881" t="n"/>
      <c r="BF379" s="881" t="n"/>
      <c r="BG379" s="881" t="n"/>
      <c r="BH379" s="881" t="n"/>
      <c r="BI379" s="881" t="n"/>
      <c r="BJ379" s="881" t="n"/>
      <c r="BK379" s="881" t="n"/>
      <c r="BL379" s="881" t="n"/>
      <c r="BM379" s="881" t="n"/>
      <c r="BN379" s="881" t="n"/>
      <c r="BO379" s="881" t="n"/>
      <c r="BP379" s="881" t="n"/>
      <c r="BQ379" s="881" t="n"/>
      <c r="BR379" s="881" t="n"/>
      <c r="BS379" s="881" t="n"/>
      <c r="BT379" s="881" t="n"/>
      <c r="BU379" s="881" t="n"/>
      <c r="BV379" s="881" t="n"/>
      <c r="BW379" s="881" t="n"/>
      <c r="BX379" s="881" t="n"/>
      <c r="BY379" s="881" t="n"/>
      <c r="BZ379" s="881" t="n"/>
      <c r="CA379" s="881" t="n"/>
      <c r="CB379" s="881" t="n"/>
      <c r="CC379" s="881" t="n"/>
      <c r="CD379" s="881" t="n"/>
      <c r="CE379" s="881" t="n"/>
      <c r="CF379" s="881" t="n"/>
      <c r="CG379" s="881" t="n"/>
      <c r="CH379" s="881" t="n"/>
      <c r="CI379" s="881" t="n"/>
      <c r="CJ379" s="881" t="n"/>
      <c r="CK379" s="881" t="n"/>
      <c r="CL379" s="881" t="n"/>
      <c r="CM379" s="881" t="n"/>
      <c r="CN379" s="881" t="n"/>
      <c r="CO379" s="881" t="n"/>
      <c r="CP379" s="881" t="n"/>
      <c r="CQ379" s="881" t="n"/>
      <c r="CR379" s="881" t="n"/>
      <c r="CS379" s="881" t="n"/>
      <c r="CT379" s="881" t="n"/>
      <c r="CU379" s="881" t="n"/>
      <c r="CV379" s="881" t="n"/>
      <c r="CW379" s="881" t="n"/>
      <c r="CX379" s="881" t="n"/>
      <c r="CY379" s="881" t="n"/>
      <c r="CZ379" s="881" t="n"/>
      <c r="DA379" s="881" t="n"/>
      <c r="DB379" s="881" t="n"/>
      <c r="DC379" s="881" t="n"/>
      <c r="DD379" s="881" t="n"/>
      <c r="DE379" s="881" t="n"/>
      <c r="DF379" s="881" t="n"/>
      <c r="DG379" s="881" t="n"/>
      <c r="DH379" s="881" t="n"/>
      <c r="DI379" s="881" t="n"/>
      <c r="DJ379" s="881" t="n"/>
      <c r="DK379" s="881" t="n"/>
      <c r="DL379" s="881" t="n"/>
      <c r="DM379" s="881" t="n"/>
      <c r="DN379" s="882" t="n"/>
    </row>
    <row r="380" ht="13.5" customHeight="1" s="820">
      <c r="A380" s="361" t="n">
        <v>319</v>
      </c>
      <c r="B380" s="332" t="inlineStr">
        <is>
          <t>319.#4B Ｇa1mm X=</t>
        </is>
      </c>
      <c r="C380" s="639" t="n">
        <v>0</v>
      </c>
      <c r="D380" s="639" t="inlineStr">
        <is>
          <t>X</t>
        </is>
      </c>
      <c r="E380" s="639" t="inlineStr">
        <is>
          <t>軸間</t>
        </is>
      </c>
      <c r="F380" s="878" t="n">
        <v>14</v>
      </c>
      <c r="G380" s="22" t="n"/>
      <c r="H380" s="411" t="n">
        <v>0.25</v>
      </c>
      <c r="I380" s="412" t="n">
        <v>-0.25</v>
      </c>
      <c r="J380" s="879" t="n">
        <v>14</v>
      </c>
      <c r="K380" s="320" t="n">
        <v>13.993</v>
      </c>
      <c r="L380" s="22">
        <f>IF(G380=0,"",IF(J$8=J$7,IF(F380&gt;0,IF(C380=1,G380-ROUND(J380-K380,2),G380-ROUND(K380-J380,2)),IF(C380=1,G380-ROUND(K380-J380,2),G380-ROUND(J380-K380,2))),IF(J$8&lt;&gt;J$7,IF(F380&gt;0,IF(C380=1,ROUND(K380-J380,2),ROUND(J380-K380,2)),IF(C380=1,ROUND(J380-K380,2),ROUND(K380-J380,2))))))</f>
        <v/>
      </c>
      <c r="M380" s="200">
        <f>IF(COUNTBLANK(F380)=1,"",IF(C380=0,ROUND(K380-J380,2),IF(C380=1,IF(F380&gt;0,ROUND(K380-J380,2),ROUND(J380-K380,2)),IF(C380=2,IF(F380&gt;0,ROUND(J380-K380,2),ROUND(K380-J380,2))))))</f>
        <v/>
      </c>
      <c r="N380" s="200" t="n">
        <v>-0.02</v>
      </c>
      <c r="O380" s="235">
        <f>IF(AND(H380&gt;=M380,M380&gt;=I380),"OK","NG")</f>
        <v/>
      </c>
      <c r="P380" s="151" t="n"/>
      <c r="Q380" s="145" t="n">
        <v>319</v>
      </c>
      <c r="R380" s="880">
        <f>IF(C380=0,F380,IF(F380&gt;0,IF(C380=1,F380+G380,F380-G380),IF(C380=1,F380-G380,F380+G380)))</f>
        <v/>
      </c>
      <c r="S380" s="320" t="n">
        <v>13.993</v>
      </c>
      <c r="T380" s="320" t="n">
        <v>13.977</v>
      </c>
      <c r="U380" s="881" t="n"/>
      <c r="V380" s="881" t="n"/>
      <c r="W380" s="881" t="n"/>
      <c r="X380" s="881" t="n"/>
      <c r="Y380" s="881" t="n"/>
      <c r="Z380" s="881" t="n"/>
      <c r="AA380" s="881" t="n"/>
      <c r="AB380" s="881" t="n"/>
      <c r="AC380" s="881" t="n"/>
      <c r="AD380" s="881" t="n"/>
      <c r="AE380" s="881" t="n"/>
      <c r="AF380" s="881" t="n"/>
      <c r="AG380" s="881" t="n"/>
      <c r="AH380" s="881" t="n"/>
      <c r="AI380" s="881" t="n"/>
      <c r="AJ380" s="881" t="n"/>
      <c r="AK380" s="881" t="n"/>
      <c r="AL380" s="881" t="n"/>
      <c r="AM380" s="881" t="n"/>
      <c r="AN380" s="881" t="n"/>
      <c r="AO380" s="881" t="n"/>
      <c r="AP380" s="881" t="n"/>
      <c r="AQ380" s="881" t="n"/>
      <c r="AR380" s="881" t="n"/>
      <c r="AS380" s="881" t="n"/>
      <c r="AT380" s="881" t="n"/>
      <c r="AU380" s="881" t="n"/>
      <c r="AV380" s="881" t="n"/>
      <c r="AW380" s="881" t="n"/>
      <c r="AX380" s="881" t="n"/>
      <c r="AY380" s="881" t="n"/>
      <c r="AZ380" s="881" t="n"/>
      <c r="BA380" s="881" t="n"/>
      <c r="BB380" s="881" t="n"/>
      <c r="BC380" s="881" t="n"/>
      <c r="BD380" s="881" t="n"/>
      <c r="BE380" s="881" t="n"/>
      <c r="BF380" s="881" t="n"/>
      <c r="BG380" s="881" t="n"/>
      <c r="BH380" s="881" t="n"/>
      <c r="BI380" s="881" t="n"/>
      <c r="BJ380" s="881" t="n"/>
      <c r="BK380" s="881" t="n"/>
      <c r="BL380" s="881" t="n"/>
      <c r="BM380" s="881" t="n"/>
      <c r="BN380" s="881" t="n"/>
      <c r="BO380" s="881" t="n"/>
      <c r="BP380" s="881" t="n"/>
      <c r="BQ380" s="881" t="n"/>
      <c r="BR380" s="881" t="n"/>
      <c r="BS380" s="881" t="n"/>
      <c r="BT380" s="881" t="n"/>
      <c r="BU380" s="881" t="n"/>
      <c r="BV380" s="881" t="n"/>
      <c r="BW380" s="881" t="n"/>
      <c r="BX380" s="881" t="n"/>
      <c r="BY380" s="881" t="n"/>
      <c r="BZ380" s="881" t="n"/>
      <c r="CA380" s="881" t="n"/>
      <c r="CB380" s="881" t="n"/>
      <c r="CC380" s="881" t="n"/>
      <c r="CD380" s="881" t="n"/>
      <c r="CE380" s="881" t="n"/>
      <c r="CF380" s="881" t="n"/>
      <c r="CG380" s="881" t="n"/>
      <c r="CH380" s="881" t="n"/>
      <c r="CI380" s="881" t="n"/>
      <c r="CJ380" s="881" t="n"/>
      <c r="CK380" s="881" t="n"/>
      <c r="CL380" s="881" t="n"/>
      <c r="CM380" s="881" t="n"/>
      <c r="CN380" s="881" t="n"/>
      <c r="CO380" s="881" t="n"/>
      <c r="CP380" s="881" t="n"/>
      <c r="CQ380" s="881" t="n"/>
      <c r="CR380" s="881" t="n"/>
      <c r="CS380" s="881" t="n"/>
      <c r="CT380" s="881" t="n"/>
      <c r="CU380" s="881" t="n"/>
      <c r="CV380" s="881" t="n"/>
      <c r="CW380" s="881" t="n"/>
      <c r="CX380" s="881" t="n"/>
      <c r="CY380" s="881" t="n"/>
      <c r="CZ380" s="881" t="n"/>
      <c r="DA380" s="881" t="n"/>
      <c r="DB380" s="881" t="n"/>
      <c r="DC380" s="881" t="n"/>
      <c r="DD380" s="881" t="n"/>
      <c r="DE380" s="881" t="n"/>
      <c r="DF380" s="881" t="n"/>
      <c r="DG380" s="881" t="n"/>
      <c r="DH380" s="881" t="n"/>
      <c r="DI380" s="881" t="n"/>
      <c r="DJ380" s="881" t="n"/>
      <c r="DK380" s="881" t="n"/>
      <c r="DL380" s="881" t="n"/>
      <c r="DM380" s="881" t="n"/>
      <c r="DN380" s="882" t="n"/>
    </row>
    <row r="381" ht="13.5" customHeight="1" s="820">
      <c r="A381" s="361" t="n">
        <v>319</v>
      </c>
      <c r="B381" s="332" t="inlineStr">
        <is>
          <t>319.#4B Ｇa1mm Y=</t>
        </is>
      </c>
      <c r="C381" s="639" t="n">
        <v>0</v>
      </c>
      <c r="D381" s="639" t="inlineStr">
        <is>
          <t>Y</t>
        </is>
      </c>
      <c r="E381" s="639" t="inlineStr">
        <is>
          <t>軸間</t>
        </is>
      </c>
      <c r="F381" s="878" t="n">
        <v>120</v>
      </c>
      <c r="G381" s="22" t="n"/>
      <c r="H381" s="411" t="n">
        <v>0.25</v>
      </c>
      <c r="I381" s="412" t="n">
        <v>-0.25</v>
      </c>
      <c r="J381" s="879" t="n">
        <v>120</v>
      </c>
      <c r="K381" s="320" t="n">
        <v>120.103</v>
      </c>
      <c r="L381" s="22">
        <f>IF(G381=0,"",IF(J$8=J$7,IF(F381&gt;0,IF(C381=1,G381-ROUND(J381-K381,2),G381-ROUND(K381-J381,2)),IF(C381=1,G381-ROUND(K381-J381,2),G381-ROUND(J381-K381,2))),IF(J$8&lt;&gt;J$7,IF(F381&gt;0,IF(C381=1,ROUND(K381-J381,2),ROUND(J381-K381,2)),IF(C381=1,ROUND(J381-K381,2),ROUND(K381-J381,2))))))</f>
        <v/>
      </c>
      <c r="M381" s="200">
        <f>IF(COUNTBLANK(F381)=1,"",IF(C381=0,ROUND(K381-J381,2),IF(C381=1,IF(F381&gt;0,ROUND(K381-J381,2),ROUND(J381-K381,2)),IF(C381=2,IF(F381&gt;0,ROUND(J381-K381,2),ROUND(K381-J381,2))))))</f>
        <v/>
      </c>
      <c r="N381" s="200" t="n">
        <v>0.13</v>
      </c>
      <c r="O381" s="235">
        <f>IF(AND(H381&gt;=M381,M381&gt;=I381),"OK","NG")</f>
        <v/>
      </c>
      <c r="P381" s="151" t="n"/>
      <c r="Q381" s="145" t="n">
        <v>319</v>
      </c>
      <c r="R381" s="880">
        <f>IF(C381=0,F381,IF(F381&gt;0,IF(C381=1,F381+G381,F381-G381),IF(C381=1,F381-G381,F381+G381)))</f>
        <v/>
      </c>
      <c r="S381" s="320" t="n">
        <v>120.103</v>
      </c>
      <c r="T381" s="320" t="n">
        <v>120.125</v>
      </c>
      <c r="U381" s="881" t="n"/>
      <c r="V381" s="881" t="n"/>
      <c r="W381" s="881" t="n"/>
      <c r="X381" s="881" t="n"/>
      <c r="Y381" s="881" t="n"/>
      <c r="Z381" s="881" t="n"/>
      <c r="AA381" s="881" t="n"/>
      <c r="AB381" s="881" t="n"/>
      <c r="AC381" s="881" t="n"/>
      <c r="AD381" s="881" t="n"/>
      <c r="AE381" s="881" t="n"/>
      <c r="AF381" s="881" t="n"/>
      <c r="AG381" s="881" t="n"/>
      <c r="AH381" s="881" t="n"/>
      <c r="AI381" s="881" t="n"/>
      <c r="AJ381" s="881" t="n"/>
      <c r="AK381" s="881" t="n"/>
      <c r="AL381" s="881" t="n"/>
      <c r="AM381" s="881" t="n"/>
      <c r="AN381" s="881" t="n"/>
      <c r="AO381" s="881" t="n"/>
      <c r="AP381" s="881" t="n"/>
      <c r="AQ381" s="881" t="n"/>
      <c r="AR381" s="881" t="n"/>
      <c r="AS381" s="881" t="n"/>
      <c r="AT381" s="881" t="n"/>
      <c r="AU381" s="881" t="n"/>
      <c r="AV381" s="881" t="n"/>
      <c r="AW381" s="881" t="n"/>
      <c r="AX381" s="881" t="n"/>
      <c r="AY381" s="881" t="n"/>
      <c r="AZ381" s="881" t="n"/>
      <c r="BA381" s="881" t="n"/>
      <c r="BB381" s="881" t="n"/>
      <c r="BC381" s="881" t="n"/>
      <c r="BD381" s="881" t="n"/>
      <c r="BE381" s="881" t="n"/>
      <c r="BF381" s="881" t="n"/>
      <c r="BG381" s="881" t="n"/>
      <c r="BH381" s="881" t="n"/>
      <c r="BI381" s="881" t="n"/>
      <c r="BJ381" s="881" t="n"/>
      <c r="BK381" s="881" t="n"/>
      <c r="BL381" s="881" t="n"/>
      <c r="BM381" s="881" t="n"/>
      <c r="BN381" s="881" t="n"/>
      <c r="BO381" s="881" t="n"/>
      <c r="BP381" s="881" t="n"/>
      <c r="BQ381" s="881" t="n"/>
      <c r="BR381" s="881" t="n"/>
      <c r="BS381" s="881" t="n"/>
      <c r="BT381" s="881" t="n"/>
      <c r="BU381" s="881" t="n"/>
      <c r="BV381" s="881" t="n"/>
      <c r="BW381" s="881" t="n"/>
      <c r="BX381" s="881" t="n"/>
      <c r="BY381" s="881" t="n"/>
      <c r="BZ381" s="881" t="n"/>
      <c r="CA381" s="881" t="n"/>
      <c r="CB381" s="881" t="n"/>
      <c r="CC381" s="881" t="n"/>
      <c r="CD381" s="881" t="n"/>
      <c r="CE381" s="881" t="n"/>
      <c r="CF381" s="881" t="n"/>
      <c r="CG381" s="881" t="n"/>
      <c r="CH381" s="881" t="n"/>
      <c r="CI381" s="881" t="n"/>
      <c r="CJ381" s="881" t="n"/>
      <c r="CK381" s="881" t="n"/>
      <c r="CL381" s="881" t="n"/>
      <c r="CM381" s="881" t="n"/>
      <c r="CN381" s="881" t="n"/>
      <c r="CO381" s="881" t="n"/>
      <c r="CP381" s="881" t="n"/>
      <c r="CQ381" s="881" t="n"/>
      <c r="CR381" s="881" t="n"/>
      <c r="CS381" s="881" t="n"/>
      <c r="CT381" s="881" t="n"/>
      <c r="CU381" s="881" t="n"/>
      <c r="CV381" s="881" t="n"/>
      <c r="CW381" s="881" t="n"/>
      <c r="CX381" s="881" t="n"/>
      <c r="CY381" s="881" t="n"/>
      <c r="CZ381" s="881" t="n"/>
      <c r="DA381" s="881" t="n"/>
      <c r="DB381" s="881" t="n"/>
      <c r="DC381" s="881" t="n"/>
      <c r="DD381" s="881" t="n"/>
      <c r="DE381" s="881" t="n"/>
      <c r="DF381" s="881" t="n"/>
      <c r="DG381" s="881" t="n"/>
      <c r="DH381" s="881" t="n"/>
      <c r="DI381" s="881" t="n"/>
      <c r="DJ381" s="881" t="n"/>
      <c r="DK381" s="881" t="n"/>
      <c r="DL381" s="881" t="n"/>
      <c r="DM381" s="881" t="n"/>
      <c r="DN381" s="882" t="n"/>
    </row>
    <row r="382" ht="13.5" customHeight="1" s="820">
      <c r="A382" s="361" t="n">
        <v>340</v>
      </c>
      <c r="B382" s="332" t="inlineStr">
        <is>
          <t>340.#4B Ｇa10mm X=</t>
        </is>
      </c>
      <c r="C382" s="639" t="n">
        <v>0</v>
      </c>
      <c r="D382" s="639" t="inlineStr">
        <is>
          <t>X</t>
        </is>
      </c>
      <c r="E382" s="639" t="inlineStr">
        <is>
          <t>軸間</t>
        </is>
      </c>
      <c r="F382" s="878" t="n">
        <v>14</v>
      </c>
      <c r="G382" s="22" t="n"/>
      <c r="H382" s="411" t="n">
        <v>0.3</v>
      </c>
      <c r="I382" s="412" t="n">
        <v>-0.3</v>
      </c>
      <c r="J382" s="879" t="n">
        <v>14</v>
      </c>
      <c r="K382" s="320" t="n">
        <v>13.979</v>
      </c>
      <c r="L382" s="22">
        <f>IF(G382=0,"",IF(J$8=J$7,IF(F382&gt;0,IF(C382=1,G382-ROUND(J382-K382,2),G382-ROUND(K382-J382,2)),IF(C382=1,G382-ROUND(K382-J382,2),G382-ROUND(J382-K382,2))),IF(J$8&lt;&gt;J$7,IF(F382&gt;0,IF(C382=1,ROUND(K382-J382,2),ROUND(J382-K382,2)),IF(C382=1,ROUND(J382-K382,2),ROUND(K382-J382,2))))))</f>
        <v/>
      </c>
      <c r="M382" s="200">
        <f>IF(COUNTBLANK(F382)=1,"",IF(C382=0,ROUND(K382-J382,2),IF(C382=1,IF(F382&gt;0,ROUND(K382-J382,2),ROUND(J382-K382,2)),IF(C382=2,IF(F382&gt;0,ROUND(J382-K382,2),ROUND(K382-J382,2))))))</f>
        <v/>
      </c>
      <c r="N382" s="200" t="n">
        <v>-0.02</v>
      </c>
      <c r="O382" s="235">
        <f>IF(AND(H382&gt;=M382,M382&gt;=I382),"OK","NG")</f>
        <v/>
      </c>
      <c r="P382" s="151" t="n"/>
      <c r="Q382" s="145" t="n">
        <v>340</v>
      </c>
      <c r="R382" s="880">
        <f>IF(C382=0,F382,IF(F382&gt;0,IF(C382=1,F382+G382,F382-G382),IF(C382=1,F382-G382,F382+G382)))</f>
        <v/>
      </c>
      <c r="S382" s="320" t="n">
        <v>13.979</v>
      </c>
      <c r="T382" s="320" t="n">
        <v>13.978</v>
      </c>
      <c r="U382" s="881" t="n"/>
      <c r="V382" s="881" t="n"/>
      <c r="W382" s="881" t="n"/>
      <c r="X382" s="881" t="n"/>
      <c r="Y382" s="881" t="n"/>
      <c r="Z382" s="881" t="n"/>
      <c r="AA382" s="881" t="n"/>
      <c r="AB382" s="881" t="n"/>
      <c r="AC382" s="881" t="n"/>
      <c r="AD382" s="881" t="n"/>
      <c r="AE382" s="881" t="n"/>
      <c r="AF382" s="881" t="n"/>
      <c r="AG382" s="881" t="n"/>
      <c r="AH382" s="881" t="n"/>
      <c r="AI382" s="881" t="n"/>
      <c r="AJ382" s="881" t="n"/>
      <c r="AK382" s="881" t="n"/>
      <c r="AL382" s="881" t="n"/>
      <c r="AM382" s="881" t="n"/>
      <c r="AN382" s="881" t="n"/>
      <c r="AO382" s="881" t="n"/>
      <c r="AP382" s="881" t="n"/>
      <c r="AQ382" s="881" t="n"/>
      <c r="AR382" s="881" t="n"/>
      <c r="AS382" s="881" t="n"/>
      <c r="AT382" s="881" t="n"/>
      <c r="AU382" s="881" t="n"/>
      <c r="AV382" s="881" t="n"/>
      <c r="AW382" s="881" t="n"/>
      <c r="AX382" s="881" t="n"/>
      <c r="AY382" s="881" t="n"/>
      <c r="AZ382" s="881" t="n"/>
      <c r="BA382" s="881" t="n"/>
      <c r="BB382" s="881" t="n"/>
      <c r="BC382" s="881" t="n"/>
      <c r="BD382" s="881" t="n"/>
      <c r="BE382" s="881" t="n"/>
      <c r="BF382" s="881" t="n"/>
      <c r="BG382" s="881" t="n"/>
      <c r="BH382" s="881" t="n"/>
      <c r="BI382" s="881" t="n"/>
      <c r="BJ382" s="881" t="n"/>
      <c r="BK382" s="881" t="n"/>
      <c r="BL382" s="881" t="n"/>
      <c r="BM382" s="881" t="n"/>
      <c r="BN382" s="881" t="n"/>
      <c r="BO382" s="881" t="n"/>
      <c r="BP382" s="881" t="n"/>
      <c r="BQ382" s="881" t="n"/>
      <c r="BR382" s="881" t="n"/>
      <c r="BS382" s="881" t="n"/>
      <c r="BT382" s="881" t="n"/>
      <c r="BU382" s="881" t="n"/>
      <c r="BV382" s="881" t="n"/>
      <c r="BW382" s="881" t="n"/>
      <c r="BX382" s="881" t="n"/>
      <c r="BY382" s="881" t="n"/>
      <c r="BZ382" s="881" t="n"/>
      <c r="CA382" s="881" t="n"/>
      <c r="CB382" s="881" t="n"/>
      <c r="CC382" s="881" t="n"/>
      <c r="CD382" s="881" t="n"/>
      <c r="CE382" s="881" t="n"/>
      <c r="CF382" s="881" t="n"/>
      <c r="CG382" s="881" t="n"/>
      <c r="CH382" s="881" t="n"/>
      <c r="CI382" s="881" t="n"/>
      <c r="CJ382" s="881" t="n"/>
      <c r="CK382" s="881" t="n"/>
      <c r="CL382" s="881" t="n"/>
      <c r="CM382" s="881" t="n"/>
      <c r="CN382" s="881" t="n"/>
      <c r="CO382" s="881" t="n"/>
      <c r="CP382" s="881" t="n"/>
      <c r="CQ382" s="881" t="n"/>
      <c r="CR382" s="881" t="n"/>
      <c r="CS382" s="881" t="n"/>
      <c r="CT382" s="881" t="n"/>
      <c r="CU382" s="881" t="n"/>
      <c r="CV382" s="881" t="n"/>
      <c r="CW382" s="881" t="n"/>
      <c r="CX382" s="881" t="n"/>
      <c r="CY382" s="881" t="n"/>
      <c r="CZ382" s="881" t="n"/>
      <c r="DA382" s="881" t="n"/>
      <c r="DB382" s="881" t="n"/>
      <c r="DC382" s="881" t="n"/>
      <c r="DD382" s="881" t="n"/>
      <c r="DE382" s="881" t="n"/>
      <c r="DF382" s="881" t="n"/>
      <c r="DG382" s="881" t="n"/>
      <c r="DH382" s="881" t="n"/>
      <c r="DI382" s="881" t="n"/>
      <c r="DJ382" s="881" t="n"/>
      <c r="DK382" s="881" t="n"/>
      <c r="DL382" s="881" t="n"/>
      <c r="DM382" s="881" t="n"/>
      <c r="DN382" s="882" t="n"/>
    </row>
    <row r="383" ht="13.5" customHeight="1" s="820">
      <c r="A383" s="361" t="n">
        <v>340</v>
      </c>
      <c r="B383" s="332" t="inlineStr">
        <is>
          <t>340.#4B Ｇa10mm Y=</t>
        </is>
      </c>
      <c r="C383" s="639" t="n">
        <v>0</v>
      </c>
      <c r="D383" s="639" t="inlineStr">
        <is>
          <t>Y</t>
        </is>
      </c>
      <c r="E383" s="639" t="inlineStr">
        <is>
          <t>軸間</t>
        </is>
      </c>
      <c r="F383" s="878" t="n">
        <v>120</v>
      </c>
      <c r="G383" s="22" t="n"/>
      <c r="H383" s="411" t="n">
        <v>0.3</v>
      </c>
      <c r="I383" s="412" t="n">
        <v>-0.3</v>
      </c>
      <c r="J383" s="879" t="n">
        <v>120</v>
      </c>
      <c r="K383" s="320" t="n">
        <v>120.1</v>
      </c>
      <c r="L383" s="22">
        <f>IF(G383=0,"",IF(J$8=J$7,IF(F383&gt;0,IF(C383=1,G383-ROUND(J383-K383,2),G383-ROUND(K383-J383,2)),IF(C383=1,G383-ROUND(K383-J383,2),G383-ROUND(J383-K383,2))),IF(J$8&lt;&gt;J$7,IF(F383&gt;0,IF(C383=1,ROUND(K383-J383,2),ROUND(J383-K383,2)),IF(C383=1,ROUND(J383-K383,2),ROUND(K383-J383,2))))))</f>
        <v/>
      </c>
      <c r="M383" s="200">
        <f>IF(COUNTBLANK(F383)=1,"",IF(C383=0,ROUND(K383-J383,2),IF(C383=1,IF(F383&gt;0,ROUND(K383-J383,2),ROUND(J383-K383,2)),IF(C383=2,IF(F383&gt;0,ROUND(J383-K383,2),ROUND(K383-J383,2))))))</f>
        <v/>
      </c>
      <c r="N383" s="200" t="n">
        <v>0.1</v>
      </c>
      <c r="O383" s="235">
        <f>IF(AND(H383&gt;=M383,M383&gt;=I383),"OK","NG")</f>
        <v/>
      </c>
      <c r="P383" s="151" t="n"/>
      <c r="Q383" s="145" t="n">
        <v>340</v>
      </c>
      <c r="R383" s="880">
        <f>IF(C383=0,F383,IF(F383&gt;0,IF(C383=1,F383+G383,F383-G383),IF(C383=1,F383-G383,F383+G383)))</f>
        <v/>
      </c>
      <c r="S383" s="320" t="n">
        <v>120.1</v>
      </c>
      <c r="T383" s="320" t="n">
        <v>120.104</v>
      </c>
      <c r="U383" s="881" t="n"/>
      <c r="V383" s="881" t="n"/>
      <c r="W383" s="881" t="n"/>
      <c r="X383" s="881" t="n"/>
      <c r="Y383" s="881" t="n"/>
      <c r="Z383" s="881" t="n"/>
      <c r="AA383" s="881" t="n"/>
      <c r="AB383" s="881" t="n"/>
      <c r="AC383" s="881" t="n"/>
      <c r="AD383" s="881" t="n"/>
      <c r="AE383" s="881" t="n"/>
      <c r="AF383" s="881" t="n"/>
      <c r="AG383" s="881" t="n"/>
      <c r="AH383" s="881" t="n"/>
      <c r="AI383" s="881" t="n"/>
      <c r="AJ383" s="881" t="n"/>
      <c r="AK383" s="881" t="n"/>
      <c r="AL383" s="881" t="n"/>
      <c r="AM383" s="881" t="n"/>
      <c r="AN383" s="881" t="n"/>
      <c r="AO383" s="881" t="n"/>
      <c r="AP383" s="881" t="n"/>
      <c r="AQ383" s="881" t="n"/>
      <c r="AR383" s="881" t="n"/>
      <c r="AS383" s="881" t="n"/>
      <c r="AT383" s="881" t="n"/>
      <c r="AU383" s="881" t="n"/>
      <c r="AV383" s="881" t="n"/>
      <c r="AW383" s="881" t="n"/>
      <c r="AX383" s="881" t="n"/>
      <c r="AY383" s="881" t="n"/>
      <c r="AZ383" s="881" t="n"/>
      <c r="BA383" s="881" t="n"/>
      <c r="BB383" s="881" t="n"/>
      <c r="BC383" s="881" t="n"/>
      <c r="BD383" s="881" t="n"/>
      <c r="BE383" s="881" t="n"/>
      <c r="BF383" s="881" t="n"/>
      <c r="BG383" s="881" t="n"/>
      <c r="BH383" s="881" t="n"/>
      <c r="BI383" s="881" t="n"/>
      <c r="BJ383" s="881" t="n"/>
      <c r="BK383" s="881" t="n"/>
      <c r="BL383" s="881" t="n"/>
      <c r="BM383" s="881" t="n"/>
      <c r="BN383" s="881" t="n"/>
      <c r="BO383" s="881" t="n"/>
      <c r="BP383" s="881" t="n"/>
      <c r="BQ383" s="881" t="n"/>
      <c r="BR383" s="881" t="n"/>
      <c r="BS383" s="881" t="n"/>
      <c r="BT383" s="881" t="n"/>
      <c r="BU383" s="881" t="n"/>
      <c r="BV383" s="881" t="n"/>
      <c r="BW383" s="881" t="n"/>
      <c r="BX383" s="881" t="n"/>
      <c r="BY383" s="881" t="n"/>
      <c r="BZ383" s="881" t="n"/>
      <c r="CA383" s="881" t="n"/>
      <c r="CB383" s="881" t="n"/>
      <c r="CC383" s="881" t="n"/>
      <c r="CD383" s="881" t="n"/>
      <c r="CE383" s="881" t="n"/>
      <c r="CF383" s="881" t="n"/>
      <c r="CG383" s="881" t="n"/>
      <c r="CH383" s="881" t="n"/>
      <c r="CI383" s="881" t="n"/>
      <c r="CJ383" s="881" t="n"/>
      <c r="CK383" s="881" t="n"/>
      <c r="CL383" s="881" t="n"/>
      <c r="CM383" s="881" t="n"/>
      <c r="CN383" s="881" t="n"/>
      <c r="CO383" s="881" t="n"/>
      <c r="CP383" s="881" t="n"/>
      <c r="CQ383" s="881" t="n"/>
      <c r="CR383" s="881" t="n"/>
      <c r="CS383" s="881" t="n"/>
      <c r="CT383" s="881" t="n"/>
      <c r="CU383" s="881" t="n"/>
      <c r="CV383" s="881" t="n"/>
      <c r="CW383" s="881" t="n"/>
      <c r="CX383" s="881" t="n"/>
      <c r="CY383" s="881" t="n"/>
      <c r="CZ383" s="881" t="n"/>
      <c r="DA383" s="881" t="n"/>
      <c r="DB383" s="881" t="n"/>
      <c r="DC383" s="881" t="n"/>
      <c r="DD383" s="881" t="n"/>
      <c r="DE383" s="881" t="n"/>
      <c r="DF383" s="881" t="n"/>
      <c r="DG383" s="881" t="n"/>
      <c r="DH383" s="881" t="n"/>
      <c r="DI383" s="881" t="n"/>
      <c r="DJ383" s="881" t="n"/>
      <c r="DK383" s="881" t="n"/>
      <c r="DL383" s="881" t="n"/>
      <c r="DM383" s="881" t="n"/>
      <c r="DN383" s="882" t="n"/>
    </row>
    <row r="384" ht="13.5" customHeight="1" s="820">
      <c r="A384" s="361" t="n">
        <v>341</v>
      </c>
      <c r="B384" s="332" t="inlineStr">
        <is>
          <t>341.#4B Ｇa50mm X=</t>
        </is>
      </c>
      <c r="C384" s="639" t="n">
        <v>0</v>
      </c>
      <c r="D384" s="639" t="inlineStr">
        <is>
          <t>X</t>
        </is>
      </c>
      <c r="E384" s="639" t="inlineStr">
        <is>
          <t>軸間</t>
        </is>
      </c>
      <c r="F384" s="878" t="n">
        <v>14</v>
      </c>
      <c r="G384" s="22" t="n"/>
      <c r="H384" s="411" t="n">
        <v>0.3</v>
      </c>
      <c r="I384" s="412" t="n">
        <v>-0.3</v>
      </c>
      <c r="J384" s="879" t="n">
        <v>14</v>
      </c>
      <c r="K384" s="320" t="n">
        <v>13.977</v>
      </c>
      <c r="L384" s="22">
        <f>IF(G384=0,"",IF(J$8=J$7,IF(F384&gt;0,IF(C384=1,G384-ROUND(J384-K384,2),G384-ROUND(K384-J384,2)),IF(C384=1,G384-ROUND(K384-J384,2),G384-ROUND(J384-K384,2))),IF(J$8&lt;&gt;J$7,IF(F384&gt;0,IF(C384=1,ROUND(K384-J384,2),ROUND(J384-K384,2)),IF(C384=1,ROUND(J384-K384,2),ROUND(K384-J384,2))))))</f>
        <v/>
      </c>
      <c r="M384" s="200">
        <f>IF(COUNTBLANK(F384)=1,"",IF(C384=0,ROUND(K384-J384,2),IF(C384=1,IF(F384&gt;0,ROUND(K384-J384,2),ROUND(J384-K384,2)),IF(C384=2,IF(F384&gt;0,ROUND(J384-K384,2),ROUND(K384-J384,2))))))</f>
        <v/>
      </c>
      <c r="N384" s="200" t="n">
        <v>-0.03</v>
      </c>
      <c r="O384" s="235">
        <f>IF(AND(H384&gt;=M384,M384&gt;=I384),"OK","NG")</f>
        <v/>
      </c>
      <c r="P384" s="151" t="n"/>
      <c r="Q384" s="145" t="n">
        <v>341</v>
      </c>
      <c r="R384" s="880">
        <f>IF(C384=0,F384,IF(F384&gt;0,IF(C384=1,F384+G384,F384-G384),IF(C384=1,F384-G384,F384+G384)))</f>
        <v/>
      </c>
      <c r="S384" s="320" t="n">
        <v>13.977</v>
      </c>
      <c r="T384" s="320" t="n">
        <v>13.967</v>
      </c>
      <c r="U384" s="881" t="n"/>
      <c r="V384" s="881" t="n"/>
      <c r="W384" s="881" t="n"/>
      <c r="X384" s="881" t="n"/>
      <c r="Y384" s="881" t="n"/>
      <c r="Z384" s="881" t="n"/>
      <c r="AA384" s="881" t="n"/>
      <c r="AB384" s="881" t="n"/>
      <c r="AC384" s="881" t="n"/>
      <c r="AD384" s="881" t="n"/>
      <c r="AE384" s="881" t="n"/>
      <c r="AF384" s="881" t="n"/>
      <c r="AG384" s="881" t="n"/>
      <c r="AH384" s="881" t="n"/>
      <c r="AI384" s="881" t="n"/>
      <c r="AJ384" s="881" t="n"/>
      <c r="AK384" s="881" t="n"/>
      <c r="AL384" s="881" t="n"/>
      <c r="AM384" s="881" t="n"/>
      <c r="AN384" s="881" t="n"/>
      <c r="AO384" s="881" t="n"/>
      <c r="AP384" s="881" t="n"/>
      <c r="AQ384" s="881" t="n"/>
      <c r="AR384" s="881" t="n"/>
      <c r="AS384" s="881" t="n"/>
      <c r="AT384" s="881" t="n"/>
      <c r="AU384" s="881" t="n"/>
      <c r="AV384" s="881" t="n"/>
      <c r="AW384" s="881" t="n"/>
      <c r="AX384" s="881" t="n"/>
      <c r="AY384" s="881" t="n"/>
      <c r="AZ384" s="881" t="n"/>
      <c r="BA384" s="881" t="n"/>
      <c r="BB384" s="881" t="n"/>
      <c r="BC384" s="881" t="n"/>
      <c r="BD384" s="881" t="n"/>
      <c r="BE384" s="881" t="n"/>
      <c r="BF384" s="881" t="n"/>
      <c r="BG384" s="881" t="n"/>
      <c r="BH384" s="881" t="n"/>
      <c r="BI384" s="881" t="n"/>
      <c r="BJ384" s="881" t="n"/>
      <c r="BK384" s="881" t="n"/>
      <c r="BL384" s="881" t="n"/>
      <c r="BM384" s="881" t="n"/>
      <c r="BN384" s="881" t="n"/>
      <c r="BO384" s="881" t="n"/>
      <c r="BP384" s="881" t="n"/>
      <c r="BQ384" s="881" t="n"/>
      <c r="BR384" s="881" t="n"/>
      <c r="BS384" s="881" t="n"/>
      <c r="BT384" s="881" t="n"/>
      <c r="BU384" s="881" t="n"/>
      <c r="BV384" s="881" t="n"/>
      <c r="BW384" s="881" t="n"/>
      <c r="BX384" s="881" t="n"/>
      <c r="BY384" s="881" t="n"/>
      <c r="BZ384" s="881" t="n"/>
      <c r="CA384" s="881" t="n"/>
      <c r="CB384" s="881" t="n"/>
      <c r="CC384" s="881" t="n"/>
      <c r="CD384" s="881" t="n"/>
      <c r="CE384" s="881" t="n"/>
      <c r="CF384" s="881" t="n"/>
      <c r="CG384" s="881" t="n"/>
      <c r="CH384" s="881" t="n"/>
      <c r="CI384" s="881" t="n"/>
      <c r="CJ384" s="881" t="n"/>
      <c r="CK384" s="881" t="n"/>
      <c r="CL384" s="881" t="n"/>
      <c r="CM384" s="881" t="n"/>
      <c r="CN384" s="881" t="n"/>
      <c r="CO384" s="881" t="n"/>
      <c r="CP384" s="881" t="n"/>
      <c r="CQ384" s="881" t="n"/>
      <c r="CR384" s="881" t="n"/>
      <c r="CS384" s="881" t="n"/>
      <c r="CT384" s="881" t="n"/>
      <c r="CU384" s="881" t="n"/>
      <c r="CV384" s="881" t="n"/>
      <c r="CW384" s="881" t="n"/>
      <c r="CX384" s="881" t="n"/>
      <c r="CY384" s="881" t="n"/>
      <c r="CZ384" s="881" t="n"/>
      <c r="DA384" s="881" t="n"/>
      <c r="DB384" s="881" t="n"/>
      <c r="DC384" s="881" t="n"/>
      <c r="DD384" s="881" t="n"/>
      <c r="DE384" s="881" t="n"/>
      <c r="DF384" s="881" t="n"/>
      <c r="DG384" s="881" t="n"/>
      <c r="DH384" s="881" t="n"/>
      <c r="DI384" s="881" t="n"/>
      <c r="DJ384" s="881" t="n"/>
      <c r="DK384" s="881" t="n"/>
      <c r="DL384" s="881" t="n"/>
      <c r="DM384" s="881" t="n"/>
      <c r="DN384" s="882" t="n"/>
    </row>
    <row r="385" ht="13.5" customHeight="1" s="820">
      <c r="A385" s="361" t="n">
        <v>341</v>
      </c>
      <c r="B385" s="332" t="inlineStr">
        <is>
          <t>341.#4B Ｇa50mm Y=</t>
        </is>
      </c>
      <c r="C385" s="639" t="n">
        <v>0</v>
      </c>
      <c r="D385" s="639" t="inlineStr">
        <is>
          <t>Y</t>
        </is>
      </c>
      <c r="E385" s="639" t="inlineStr">
        <is>
          <t>軸間</t>
        </is>
      </c>
      <c r="F385" s="878" t="n">
        <v>120</v>
      </c>
      <c r="G385" s="22" t="n"/>
      <c r="H385" s="411" t="n">
        <v>0.3</v>
      </c>
      <c r="I385" s="412" t="n">
        <v>-0.3</v>
      </c>
      <c r="J385" s="879" t="n">
        <v>120</v>
      </c>
      <c r="K385" s="320" t="n">
        <v>120.111</v>
      </c>
      <c r="L385" s="22">
        <f>IF(G385=0,"",IF(J$8=J$7,IF(F385&gt;0,IF(C385=1,G385-ROUND(J385-K385,2),G385-ROUND(K385-J385,2)),IF(C385=1,G385-ROUND(K385-J385,2),G385-ROUND(J385-K385,2))),IF(J$8&lt;&gt;J$7,IF(F385&gt;0,IF(C385=1,ROUND(K385-J385,2),ROUND(J385-K385,2)),IF(C385=1,ROUND(J385-K385,2),ROUND(K385-J385,2))))))</f>
        <v/>
      </c>
      <c r="M385" s="200">
        <f>IF(COUNTBLANK(F385)=1,"",IF(C385=0,ROUND(K385-J385,2),IF(C385=1,IF(F385&gt;0,ROUND(K385-J385,2),ROUND(J385-K385,2)),IF(C385=2,IF(F385&gt;0,ROUND(J385-K385,2),ROUND(K385-J385,2))))))</f>
        <v/>
      </c>
      <c r="N385" s="200" t="n">
        <v>0.1</v>
      </c>
      <c r="O385" s="235">
        <f>IF(AND(H385&gt;=M385,M385&gt;=I385),"OK","NG")</f>
        <v/>
      </c>
      <c r="P385" s="151" t="n"/>
      <c r="Q385" s="145" t="n">
        <v>341</v>
      </c>
      <c r="R385" s="880">
        <f>IF(C385=0,F385,IF(F385&gt;0,IF(C385=1,F385+G385,F385-G385),IF(C385=1,F385-G385,F385+G385)))</f>
        <v/>
      </c>
      <c r="S385" s="320" t="n">
        <v>120.111</v>
      </c>
      <c r="T385" s="320" t="n">
        <v>120.103</v>
      </c>
      <c r="U385" s="881" t="n"/>
      <c r="V385" s="881" t="n"/>
      <c r="W385" s="881" t="n"/>
      <c r="X385" s="881" t="n"/>
      <c r="Y385" s="881" t="n"/>
      <c r="Z385" s="881" t="n"/>
      <c r="AA385" s="881" t="n"/>
      <c r="AB385" s="881" t="n"/>
      <c r="AC385" s="881" t="n"/>
      <c r="AD385" s="881" t="n"/>
      <c r="AE385" s="881" t="n"/>
      <c r="AF385" s="881" t="n"/>
      <c r="AG385" s="881" t="n"/>
      <c r="AH385" s="881" t="n"/>
      <c r="AI385" s="881" t="n"/>
      <c r="AJ385" s="881" t="n"/>
      <c r="AK385" s="881" t="n"/>
      <c r="AL385" s="881" t="n"/>
      <c r="AM385" s="881" t="n"/>
      <c r="AN385" s="881" t="n"/>
      <c r="AO385" s="881" t="n"/>
      <c r="AP385" s="881" t="n"/>
      <c r="AQ385" s="881" t="n"/>
      <c r="AR385" s="881" t="n"/>
      <c r="AS385" s="881" t="n"/>
      <c r="AT385" s="881" t="n"/>
      <c r="AU385" s="881" t="n"/>
      <c r="AV385" s="881" t="n"/>
      <c r="AW385" s="881" t="n"/>
      <c r="AX385" s="881" t="n"/>
      <c r="AY385" s="881" t="n"/>
      <c r="AZ385" s="881" t="n"/>
      <c r="BA385" s="881" t="n"/>
      <c r="BB385" s="881" t="n"/>
      <c r="BC385" s="881" t="n"/>
      <c r="BD385" s="881" t="n"/>
      <c r="BE385" s="881" t="n"/>
      <c r="BF385" s="881" t="n"/>
      <c r="BG385" s="881" t="n"/>
      <c r="BH385" s="881" t="n"/>
      <c r="BI385" s="881" t="n"/>
      <c r="BJ385" s="881" t="n"/>
      <c r="BK385" s="881" t="n"/>
      <c r="BL385" s="881" t="n"/>
      <c r="BM385" s="881" t="n"/>
      <c r="BN385" s="881" t="n"/>
      <c r="BO385" s="881" t="n"/>
      <c r="BP385" s="881" t="n"/>
      <c r="BQ385" s="881" t="n"/>
      <c r="BR385" s="881" t="n"/>
      <c r="BS385" s="881" t="n"/>
      <c r="BT385" s="881" t="n"/>
      <c r="BU385" s="881" t="n"/>
      <c r="BV385" s="881" t="n"/>
      <c r="BW385" s="881" t="n"/>
      <c r="BX385" s="881" t="n"/>
      <c r="BY385" s="881" t="n"/>
      <c r="BZ385" s="881" t="n"/>
      <c r="CA385" s="881" t="n"/>
      <c r="CB385" s="881" t="n"/>
      <c r="CC385" s="881" t="n"/>
      <c r="CD385" s="881" t="n"/>
      <c r="CE385" s="881" t="n"/>
      <c r="CF385" s="881" t="n"/>
      <c r="CG385" s="881" t="n"/>
      <c r="CH385" s="881" t="n"/>
      <c r="CI385" s="881" t="n"/>
      <c r="CJ385" s="881" t="n"/>
      <c r="CK385" s="881" t="n"/>
      <c r="CL385" s="881" t="n"/>
      <c r="CM385" s="881" t="n"/>
      <c r="CN385" s="881" t="n"/>
      <c r="CO385" s="881" t="n"/>
      <c r="CP385" s="881" t="n"/>
      <c r="CQ385" s="881" t="n"/>
      <c r="CR385" s="881" t="n"/>
      <c r="CS385" s="881" t="n"/>
      <c r="CT385" s="881" t="n"/>
      <c r="CU385" s="881" t="n"/>
      <c r="CV385" s="881" t="n"/>
      <c r="CW385" s="881" t="n"/>
      <c r="CX385" s="881" t="n"/>
      <c r="CY385" s="881" t="n"/>
      <c r="CZ385" s="881" t="n"/>
      <c r="DA385" s="881" t="n"/>
      <c r="DB385" s="881" t="n"/>
      <c r="DC385" s="881" t="n"/>
      <c r="DD385" s="881" t="n"/>
      <c r="DE385" s="881" t="n"/>
      <c r="DF385" s="881" t="n"/>
      <c r="DG385" s="881" t="n"/>
      <c r="DH385" s="881" t="n"/>
      <c r="DI385" s="881" t="n"/>
      <c r="DJ385" s="881" t="n"/>
      <c r="DK385" s="881" t="n"/>
      <c r="DL385" s="881" t="n"/>
      <c r="DM385" s="881" t="n"/>
      <c r="DN385" s="882" t="n"/>
    </row>
    <row r="386" ht="13.5" customHeight="1" s="820">
      <c r="A386" s="361" t="n">
        <v>342</v>
      </c>
      <c r="B386" s="332" t="inlineStr">
        <is>
          <t>342.#4B Ｇa80mm X=</t>
        </is>
      </c>
      <c r="C386" s="639" t="n">
        <v>0</v>
      </c>
      <c r="D386" s="639" t="inlineStr">
        <is>
          <t>X</t>
        </is>
      </c>
      <c r="E386" s="639" t="inlineStr">
        <is>
          <t>軸間</t>
        </is>
      </c>
      <c r="F386" s="878" t="n">
        <v>14</v>
      </c>
      <c r="G386" s="22" t="n"/>
      <c r="H386" s="411" t="n">
        <v>0.3</v>
      </c>
      <c r="I386" s="412" t="n">
        <v>-0.3</v>
      </c>
      <c r="J386" s="879" t="n">
        <v>14</v>
      </c>
      <c r="K386" s="320" t="n">
        <v>13.964</v>
      </c>
      <c r="L386" s="22">
        <f>IF(G386=0,"",IF(J$8=J$7,IF(F386&gt;0,IF(C386=1,G386-ROUND(J386-K386,2),G386-ROUND(K386-J386,2)),IF(C386=1,G386-ROUND(K386-J386,2),G386-ROUND(J386-K386,2))),IF(J$8&lt;&gt;J$7,IF(F386&gt;0,IF(C386=1,ROUND(K386-J386,2),ROUND(J386-K386,2)),IF(C386=1,ROUND(J386-K386,2),ROUND(K386-J386,2))))))</f>
        <v/>
      </c>
      <c r="M386" s="200">
        <f>IF(COUNTBLANK(F386)=1,"",IF(C386=0,ROUND(K386-J386,2),IF(C386=1,IF(F386&gt;0,ROUND(K386-J386,2),ROUND(J386-K386,2)),IF(C386=2,IF(F386&gt;0,ROUND(J386-K386,2),ROUND(K386-J386,2))))))</f>
        <v/>
      </c>
      <c r="N386" s="200" t="n">
        <v>0.03</v>
      </c>
      <c r="O386" s="235">
        <f>IF(AND(H386&gt;=M386,M386&gt;=I386),"OK","NG")</f>
        <v/>
      </c>
      <c r="P386" s="151" t="n"/>
      <c r="Q386" s="145" t="n">
        <v>342</v>
      </c>
      <c r="R386" s="880">
        <f>IF(C386=0,F386,IF(F386&gt;0,IF(C386=1,F386+G386,F386-G386),IF(C386=1,F386-G386,F386+G386)))</f>
        <v/>
      </c>
      <c r="S386" s="320" t="n">
        <v>13.964</v>
      </c>
      <c r="T386" s="320" t="n">
        <v>14.03</v>
      </c>
      <c r="U386" s="881" t="n"/>
      <c r="V386" s="881" t="n"/>
      <c r="W386" s="881" t="n"/>
      <c r="X386" s="881" t="n"/>
      <c r="Y386" s="881" t="n"/>
      <c r="Z386" s="881" t="n"/>
      <c r="AA386" s="881" t="n"/>
      <c r="AB386" s="881" t="n"/>
      <c r="AC386" s="881" t="n"/>
      <c r="AD386" s="881" t="n"/>
      <c r="AE386" s="881" t="n"/>
      <c r="AF386" s="881" t="n"/>
      <c r="AG386" s="881" t="n"/>
      <c r="AH386" s="881" t="n"/>
      <c r="AI386" s="881" t="n"/>
      <c r="AJ386" s="881" t="n"/>
      <c r="AK386" s="881" t="n"/>
      <c r="AL386" s="881" t="n"/>
      <c r="AM386" s="881" t="n"/>
      <c r="AN386" s="881" t="n"/>
      <c r="AO386" s="881" t="n"/>
      <c r="AP386" s="881" t="n"/>
      <c r="AQ386" s="881" t="n"/>
      <c r="AR386" s="881" t="n"/>
      <c r="AS386" s="881" t="n"/>
      <c r="AT386" s="881" t="n"/>
      <c r="AU386" s="881" t="n"/>
      <c r="AV386" s="881" t="n"/>
      <c r="AW386" s="881" t="n"/>
      <c r="AX386" s="881" t="n"/>
      <c r="AY386" s="881" t="n"/>
      <c r="AZ386" s="881" t="n"/>
      <c r="BA386" s="881" t="n"/>
      <c r="BB386" s="881" t="n"/>
      <c r="BC386" s="881" t="n"/>
      <c r="BD386" s="881" t="n"/>
      <c r="BE386" s="881" t="n"/>
      <c r="BF386" s="881" t="n"/>
      <c r="BG386" s="881" t="n"/>
      <c r="BH386" s="881" t="n"/>
      <c r="BI386" s="881" t="n"/>
      <c r="BJ386" s="881" t="n"/>
      <c r="BK386" s="881" t="n"/>
      <c r="BL386" s="881" t="n"/>
      <c r="BM386" s="881" t="n"/>
      <c r="BN386" s="881" t="n"/>
      <c r="BO386" s="881" t="n"/>
      <c r="BP386" s="881" t="n"/>
      <c r="BQ386" s="881" t="n"/>
      <c r="BR386" s="881" t="n"/>
      <c r="BS386" s="881" t="n"/>
      <c r="BT386" s="881" t="n"/>
      <c r="BU386" s="881" t="n"/>
      <c r="BV386" s="881" t="n"/>
      <c r="BW386" s="881" t="n"/>
      <c r="BX386" s="881" t="n"/>
      <c r="BY386" s="881" t="n"/>
      <c r="BZ386" s="881" t="n"/>
      <c r="CA386" s="881" t="n"/>
      <c r="CB386" s="881" t="n"/>
      <c r="CC386" s="881" t="n"/>
      <c r="CD386" s="881" t="n"/>
      <c r="CE386" s="881" t="n"/>
      <c r="CF386" s="881" t="n"/>
      <c r="CG386" s="881" t="n"/>
      <c r="CH386" s="881" t="n"/>
      <c r="CI386" s="881" t="n"/>
      <c r="CJ386" s="881" t="n"/>
      <c r="CK386" s="881" t="n"/>
      <c r="CL386" s="881" t="n"/>
      <c r="CM386" s="881" t="n"/>
      <c r="CN386" s="881" t="n"/>
      <c r="CO386" s="881" t="n"/>
      <c r="CP386" s="881" t="n"/>
      <c r="CQ386" s="881" t="n"/>
      <c r="CR386" s="881" t="n"/>
      <c r="CS386" s="881" t="n"/>
      <c r="CT386" s="881" t="n"/>
      <c r="CU386" s="881" t="n"/>
      <c r="CV386" s="881" t="n"/>
      <c r="CW386" s="881" t="n"/>
      <c r="CX386" s="881" t="n"/>
      <c r="CY386" s="881" t="n"/>
      <c r="CZ386" s="881" t="n"/>
      <c r="DA386" s="881" t="n"/>
      <c r="DB386" s="881" t="n"/>
      <c r="DC386" s="881" t="n"/>
      <c r="DD386" s="881" t="n"/>
      <c r="DE386" s="881" t="n"/>
      <c r="DF386" s="881" t="n"/>
      <c r="DG386" s="881" t="n"/>
      <c r="DH386" s="881" t="n"/>
      <c r="DI386" s="881" t="n"/>
      <c r="DJ386" s="881" t="n"/>
      <c r="DK386" s="881" t="n"/>
      <c r="DL386" s="881" t="n"/>
      <c r="DM386" s="881" t="n"/>
      <c r="DN386" s="882" t="n"/>
    </row>
    <row r="387" ht="13.5" customHeight="1" s="820">
      <c r="A387" s="361" t="n">
        <v>342</v>
      </c>
      <c r="B387" s="332" t="inlineStr">
        <is>
          <t>342.#4B Ｇa80mm Y=</t>
        </is>
      </c>
      <c r="C387" s="639" t="n">
        <v>0</v>
      </c>
      <c r="D387" s="639" t="inlineStr">
        <is>
          <t>Y</t>
        </is>
      </c>
      <c r="E387" s="639" t="inlineStr">
        <is>
          <t>軸間</t>
        </is>
      </c>
      <c r="F387" s="878" t="n">
        <v>120</v>
      </c>
      <c r="G387" s="22" t="n"/>
      <c r="H387" s="411" t="n">
        <v>0.3</v>
      </c>
      <c r="I387" s="412" t="n">
        <v>-0.3</v>
      </c>
      <c r="J387" s="879" t="n">
        <v>120</v>
      </c>
      <c r="K387" s="320" t="n">
        <v>120.104</v>
      </c>
      <c r="L387" s="22">
        <f>IF(G387=0,"",IF(J$8=J$7,IF(F387&gt;0,IF(C387=1,G387-ROUND(J387-K387,2),G387-ROUND(K387-J387,2)),IF(C387=1,G387-ROUND(K387-J387,2),G387-ROUND(J387-K387,2))),IF(J$8&lt;&gt;J$7,IF(F387&gt;0,IF(C387=1,ROUND(K387-J387,2),ROUND(J387-K387,2)),IF(C387=1,ROUND(J387-K387,2),ROUND(K387-J387,2))))))</f>
        <v/>
      </c>
      <c r="M387" s="200">
        <f>IF(COUNTBLANK(F387)=1,"",IF(C387=0,ROUND(K387-J387,2),IF(C387=1,IF(F387&gt;0,ROUND(K387-J387,2),ROUND(J387-K387,2)),IF(C387=2,IF(F387&gt;0,ROUND(J387-K387,2),ROUND(K387-J387,2))))))</f>
        <v/>
      </c>
      <c r="N387" s="200" t="n">
        <v>0.1</v>
      </c>
      <c r="O387" s="235">
        <f>IF(AND(H387&gt;=M387,M387&gt;=I387),"OK","NG")</f>
        <v/>
      </c>
      <c r="P387" s="151" t="n"/>
      <c r="Q387" s="145" t="n">
        <v>342</v>
      </c>
      <c r="R387" s="880">
        <f>IF(C387=0,F387,IF(F387&gt;0,IF(C387=1,F387+G387,F387-G387),IF(C387=1,F387-G387,F387+G387)))</f>
        <v/>
      </c>
      <c r="S387" s="320" t="n">
        <v>120.104</v>
      </c>
      <c r="T387" s="320" t="n">
        <v>120.096</v>
      </c>
      <c r="U387" s="881" t="n"/>
      <c r="V387" s="881" t="n"/>
      <c r="W387" s="881" t="n"/>
      <c r="X387" s="881" t="n"/>
      <c r="Y387" s="881" t="n"/>
      <c r="Z387" s="881" t="n"/>
      <c r="AA387" s="881" t="n"/>
      <c r="AB387" s="881" t="n"/>
      <c r="AC387" s="881" t="n"/>
      <c r="AD387" s="881" t="n"/>
      <c r="AE387" s="881" t="n"/>
      <c r="AF387" s="881" t="n"/>
      <c r="AG387" s="881" t="n"/>
      <c r="AH387" s="881" t="n"/>
      <c r="AI387" s="881" t="n"/>
      <c r="AJ387" s="881" t="n"/>
      <c r="AK387" s="881" t="n"/>
      <c r="AL387" s="881" t="n"/>
      <c r="AM387" s="881" t="n"/>
      <c r="AN387" s="881" t="n"/>
      <c r="AO387" s="881" t="n"/>
      <c r="AP387" s="881" t="n"/>
      <c r="AQ387" s="881" t="n"/>
      <c r="AR387" s="881" t="n"/>
      <c r="AS387" s="881" t="n"/>
      <c r="AT387" s="881" t="n"/>
      <c r="AU387" s="881" t="n"/>
      <c r="AV387" s="881" t="n"/>
      <c r="AW387" s="881" t="n"/>
      <c r="AX387" s="881" t="n"/>
      <c r="AY387" s="881" t="n"/>
      <c r="AZ387" s="881" t="n"/>
      <c r="BA387" s="881" t="n"/>
      <c r="BB387" s="881" t="n"/>
      <c r="BC387" s="881" t="n"/>
      <c r="BD387" s="881" t="n"/>
      <c r="BE387" s="881" t="n"/>
      <c r="BF387" s="881" t="n"/>
      <c r="BG387" s="881" t="n"/>
      <c r="BH387" s="881" t="n"/>
      <c r="BI387" s="881" t="n"/>
      <c r="BJ387" s="881" t="n"/>
      <c r="BK387" s="881" t="n"/>
      <c r="BL387" s="881" t="n"/>
      <c r="BM387" s="881" t="n"/>
      <c r="BN387" s="881" t="n"/>
      <c r="BO387" s="881" t="n"/>
      <c r="BP387" s="881" t="n"/>
      <c r="BQ387" s="881" t="n"/>
      <c r="BR387" s="881" t="n"/>
      <c r="BS387" s="881" t="n"/>
      <c r="BT387" s="881" t="n"/>
      <c r="BU387" s="881" t="n"/>
      <c r="BV387" s="881" t="n"/>
      <c r="BW387" s="881" t="n"/>
      <c r="BX387" s="881" t="n"/>
      <c r="BY387" s="881" t="n"/>
      <c r="BZ387" s="881" t="n"/>
      <c r="CA387" s="881" t="n"/>
      <c r="CB387" s="881" t="n"/>
      <c r="CC387" s="881" t="n"/>
      <c r="CD387" s="881" t="n"/>
      <c r="CE387" s="881" t="n"/>
      <c r="CF387" s="881" t="n"/>
      <c r="CG387" s="881" t="n"/>
      <c r="CH387" s="881" t="n"/>
      <c r="CI387" s="881" t="n"/>
      <c r="CJ387" s="881" t="n"/>
      <c r="CK387" s="881" t="n"/>
      <c r="CL387" s="881" t="n"/>
      <c r="CM387" s="881" t="n"/>
      <c r="CN387" s="881" t="n"/>
      <c r="CO387" s="881" t="n"/>
      <c r="CP387" s="881" t="n"/>
      <c r="CQ387" s="881" t="n"/>
      <c r="CR387" s="881" t="n"/>
      <c r="CS387" s="881" t="n"/>
      <c r="CT387" s="881" t="n"/>
      <c r="CU387" s="881" t="n"/>
      <c r="CV387" s="881" t="n"/>
      <c r="CW387" s="881" t="n"/>
      <c r="CX387" s="881" t="n"/>
      <c r="CY387" s="881" t="n"/>
      <c r="CZ387" s="881" t="n"/>
      <c r="DA387" s="881" t="n"/>
      <c r="DB387" s="881" t="n"/>
      <c r="DC387" s="881" t="n"/>
      <c r="DD387" s="881" t="n"/>
      <c r="DE387" s="881" t="n"/>
      <c r="DF387" s="881" t="n"/>
      <c r="DG387" s="881" t="n"/>
      <c r="DH387" s="881" t="n"/>
      <c r="DI387" s="881" t="n"/>
      <c r="DJ387" s="881" t="n"/>
      <c r="DK387" s="881" t="n"/>
      <c r="DL387" s="881" t="n"/>
      <c r="DM387" s="881" t="n"/>
      <c r="DN387" s="882" t="n"/>
    </row>
    <row r="388" ht="13.5" customHeight="1" s="820">
      <c r="A388" s="361" t="n">
        <v>301</v>
      </c>
      <c r="B388" s="332" t="inlineStr">
        <is>
          <t>301.缸盖紧固孔 M1 孔口 X=</t>
        </is>
      </c>
      <c r="C388" s="639" t="n">
        <v>0</v>
      </c>
      <c r="D388" s="639" t="inlineStr">
        <is>
          <t>X</t>
        </is>
      </c>
      <c r="E388" s="639" t="inlineStr">
        <is>
          <t>軸間</t>
        </is>
      </c>
      <c r="F388" s="878" t="n">
        <v>-30</v>
      </c>
      <c r="G388" s="22" t="n"/>
      <c r="H388" s="411" t="n">
        <v>0.35</v>
      </c>
      <c r="I388" s="412" t="n">
        <v>-0.35</v>
      </c>
      <c r="J388" s="879" t="n">
        <v>-30</v>
      </c>
      <c r="K388" s="320" t="n">
        <v>-29.971</v>
      </c>
      <c r="L388" s="22">
        <f>IF(G388=0,"",IF(J$8=J$7,IF(F388&gt;0,IF(C388=1,G388-ROUND(J388-K388,2),G388-ROUND(K388-J388,2)),IF(C388=1,G388-ROUND(K388-J388,2),G388-ROUND(J388-K388,2))),IF(J$8&lt;&gt;J$7,IF(F388&gt;0,IF(C388=1,ROUND(K388-J388,2),ROUND(J388-K388,2)),IF(C388=1,ROUND(J388-K388,2),ROUND(K388-J388,2))))))</f>
        <v/>
      </c>
      <c r="M388" s="200">
        <f>IF(COUNTBLANK(F388)=1,"",IF(C388=0,ROUND(K388-J388,2),IF(C388=1,IF(F388&gt;0,ROUND(J388-K388,2),ROUND(K388-J388,2)),IF(C388=2,IF(F388&gt;0,ROUND(J388-K388,2),ROUND(K388-J388,2))))))</f>
        <v/>
      </c>
      <c r="N388" s="200" t="n">
        <v>0.03</v>
      </c>
      <c r="O388" s="235">
        <f>IF(AND(H388&gt;=M388,M388&gt;=I388),"OK","NG")</f>
        <v/>
      </c>
      <c r="P388" s="151" t="n"/>
      <c r="Q388" s="145" t="n">
        <v>301</v>
      </c>
      <c r="R388" s="880">
        <f>IF(C388=0,F388,IF(F388&gt;0,IF(C388=1,F388+G388,F388-G388),IF(C388=1,F388-G388,F388+G388)))</f>
        <v/>
      </c>
      <c r="S388" s="320" t="n">
        <v>-29.971</v>
      </c>
      <c r="T388" s="320" t="n">
        <v>-29.971</v>
      </c>
      <c r="U388" s="881" t="n"/>
      <c r="V388" s="881" t="n"/>
      <c r="W388" s="881" t="n"/>
      <c r="X388" s="881" t="n"/>
      <c r="Y388" s="881" t="n"/>
      <c r="Z388" s="881" t="n"/>
      <c r="AA388" s="881" t="n"/>
      <c r="AB388" s="881" t="n"/>
      <c r="AC388" s="881" t="n"/>
      <c r="AD388" s="881" t="n"/>
      <c r="AE388" s="881" t="n"/>
      <c r="AF388" s="881" t="n"/>
      <c r="AG388" s="881" t="n"/>
      <c r="AH388" s="881" t="n"/>
      <c r="AI388" s="881" t="n"/>
      <c r="AJ388" s="881" t="n"/>
      <c r="AK388" s="881" t="n"/>
      <c r="AL388" s="881" t="n"/>
      <c r="AM388" s="881" t="n"/>
      <c r="AN388" s="881" t="n"/>
      <c r="AO388" s="881" t="n"/>
      <c r="AP388" s="881" t="n"/>
      <c r="AQ388" s="881" t="n"/>
      <c r="AR388" s="881" t="n"/>
      <c r="AS388" s="881" t="n"/>
      <c r="AT388" s="881" t="n"/>
      <c r="AU388" s="881" t="n"/>
      <c r="AV388" s="881" t="n"/>
      <c r="AW388" s="881" t="n"/>
      <c r="AX388" s="881" t="n"/>
      <c r="AY388" s="881" t="n"/>
      <c r="AZ388" s="881" t="n"/>
      <c r="BA388" s="881" t="n"/>
      <c r="BB388" s="881" t="n"/>
      <c r="BC388" s="881" t="n"/>
      <c r="BD388" s="881" t="n"/>
      <c r="BE388" s="881" t="n"/>
      <c r="BF388" s="881" t="n"/>
      <c r="BG388" s="881" t="n"/>
      <c r="BH388" s="881" t="n"/>
      <c r="BI388" s="881" t="n"/>
      <c r="BJ388" s="881" t="n"/>
      <c r="BK388" s="881" t="n"/>
      <c r="BL388" s="881" t="n"/>
      <c r="BM388" s="881" t="n"/>
      <c r="BN388" s="881" t="n"/>
      <c r="BO388" s="881" t="n"/>
      <c r="BP388" s="881" t="n"/>
      <c r="BQ388" s="881" t="n"/>
      <c r="BR388" s="881" t="n"/>
      <c r="BS388" s="881" t="n"/>
      <c r="BT388" s="881" t="n"/>
      <c r="BU388" s="881" t="n"/>
      <c r="BV388" s="881" t="n"/>
      <c r="BW388" s="881" t="n"/>
      <c r="BX388" s="881" t="n"/>
      <c r="BY388" s="881" t="n"/>
      <c r="BZ388" s="881" t="n"/>
      <c r="CA388" s="881" t="n"/>
      <c r="CB388" s="881" t="n"/>
      <c r="CC388" s="881" t="n"/>
      <c r="CD388" s="881" t="n"/>
      <c r="CE388" s="881" t="n"/>
      <c r="CF388" s="881" t="n"/>
      <c r="CG388" s="881" t="n"/>
      <c r="CH388" s="881" t="n"/>
      <c r="CI388" s="881" t="n"/>
      <c r="CJ388" s="881" t="n"/>
      <c r="CK388" s="881" t="n"/>
      <c r="CL388" s="881" t="n"/>
      <c r="CM388" s="881" t="n"/>
      <c r="CN388" s="881" t="n"/>
      <c r="CO388" s="881" t="n"/>
      <c r="CP388" s="881" t="n"/>
      <c r="CQ388" s="881" t="n"/>
      <c r="CR388" s="881" t="n"/>
      <c r="CS388" s="881" t="n"/>
      <c r="CT388" s="881" t="n"/>
      <c r="CU388" s="881" t="n"/>
      <c r="CV388" s="881" t="n"/>
      <c r="CW388" s="881" t="n"/>
      <c r="CX388" s="881" t="n"/>
      <c r="CY388" s="881" t="n"/>
      <c r="CZ388" s="881" t="n"/>
      <c r="DA388" s="881" t="n"/>
      <c r="DB388" s="881" t="n"/>
      <c r="DC388" s="881" t="n"/>
      <c r="DD388" s="881" t="n"/>
      <c r="DE388" s="881" t="n"/>
      <c r="DF388" s="881" t="n"/>
      <c r="DG388" s="881" t="n"/>
      <c r="DH388" s="881" t="n"/>
      <c r="DI388" s="881" t="n"/>
      <c r="DJ388" s="881" t="n"/>
      <c r="DK388" s="881" t="n"/>
      <c r="DL388" s="881" t="n"/>
      <c r="DM388" s="881" t="n"/>
      <c r="DN388" s="882" t="n"/>
    </row>
    <row r="389" ht="13.5" customHeight="1" s="820">
      <c r="A389" s="361" t="n">
        <v>301</v>
      </c>
      <c r="B389" s="332" t="inlineStr">
        <is>
          <t>301.缸盖紧固孔 M1 孔口 Y=</t>
        </is>
      </c>
      <c r="C389" s="639" t="n">
        <v>0</v>
      </c>
      <c r="D389" s="639" t="inlineStr">
        <is>
          <t>Y</t>
        </is>
      </c>
      <c r="E389" s="639" t="inlineStr">
        <is>
          <t>軸間</t>
        </is>
      </c>
      <c r="F389" s="878" t="n">
        <v>-160</v>
      </c>
      <c r="G389" s="22" t="n"/>
      <c r="H389" s="411" t="n">
        <v>0.35</v>
      </c>
      <c r="I389" s="412" t="n">
        <v>-0.35</v>
      </c>
      <c r="J389" s="879" t="n">
        <v>-160</v>
      </c>
      <c r="K389" s="320" t="n">
        <v>-160.189</v>
      </c>
      <c r="L389" s="22">
        <f>IF(G389=0,"",IF(J$8=J$7,IF(F389&gt;0,IF(C389=1,G389-ROUND(J389-K389,2),G389-ROUND(K389-J389,2)),IF(C389=1,G389-ROUND(K389-J389,2),G389-ROUND(J389-K389,2))),IF(J$8&lt;&gt;J$7,IF(F389&gt;0,IF(C389=1,ROUND(K389-J389,2),ROUND(J389-K389,2)),IF(C389=1,ROUND(J389-K389,2),ROUND(K389-J389,2))))))</f>
        <v/>
      </c>
      <c r="M389" s="200">
        <f>IF(COUNTBLANK(F389)=1,"",IF(C389=0,ROUND(K389-J389,2),IF(C389=1,IF(F389&gt;0,ROUND(J389-K389,2),ROUND(K389-J389,2)),IF(C389=2,IF(F389&gt;0,ROUND(J389-K389,2),ROUND(K389-J389,2))))))</f>
        <v/>
      </c>
      <c r="N389" s="200" t="n">
        <v>-0.18</v>
      </c>
      <c r="O389" s="235">
        <f>IF(AND(H389&gt;=M389,M389&gt;=I389),"OK","NG")</f>
        <v/>
      </c>
      <c r="P389" s="151" t="n"/>
      <c r="Q389" s="145" t="n">
        <v>301</v>
      </c>
      <c r="R389" s="880">
        <f>IF(C389=0,F389,IF(F389&gt;0,IF(C389=1,F389+G389,F389-G389),IF(C389=1,F389-G389,F389+G389)))</f>
        <v/>
      </c>
      <c r="S389" s="320" t="n">
        <v>-160.189</v>
      </c>
      <c r="T389" s="320" t="n">
        <v>-160.184</v>
      </c>
      <c r="U389" s="881" t="n"/>
      <c r="V389" s="881" t="n"/>
      <c r="W389" s="881" t="n"/>
      <c r="X389" s="881" t="n"/>
      <c r="Y389" s="881" t="n"/>
      <c r="Z389" s="881" t="n"/>
      <c r="AA389" s="881" t="n"/>
      <c r="AB389" s="881" t="n"/>
      <c r="AC389" s="881" t="n"/>
      <c r="AD389" s="881" t="n"/>
      <c r="AE389" s="881" t="n"/>
      <c r="AF389" s="881" t="n"/>
      <c r="AG389" s="881" t="n"/>
      <c r="AH389" s="881" t="n"/>
      <c r="AI389" s="881" t="n"/>
      <c r="AJ389" s="881" t="n"/>
      <c r="AK389" s="881" t="n"/>
      <c r="AL389" s="881" t="n"/>
      <c r="AM389" s="881" t="n"/>
      <c r="AN389" s="881" t="n"/>
      <c r="AO389" s="881" t="n"/>
      <c r="AP389" s="881" t="n"/>
      <c r="AQ389" s="881" t="n"/>
      <c r="AR389" s="881" t="n"/>
      <c r="AS389" s="881" t="n"/>
      <c r="AT389" s="881" t="n"/>
      <c r="AU389" s="881" t="n"/>
      <c r="AV389" s="881" t="n"/>
      <c r="AW389" s="881" t="n"/>
      <c r="AX389" s="881" t="n"/>
      <c r="AY389" s="881" t="n"/>
      <c r="AZ389" s="881" t="n"/>
      <c r="BA389" s="881" t="n"/>
      <c r="BB389" s="881" t="n"/>
      <c r="BC389" s="881" t="n"/>
      <c r="BD389" s="881" t="n"/>
      <c r="BE389" s="881" t="n"/>
      <c r="BF389" s="881" t="n"/>
      <c r="BG389" s="881" t="n"/>
      <c r="BH389" s="881" t="n"/>
      <c r="BI389" s="881" t="n"/>
      <c r="BJ389" s="881" t="n"/>
      <c r="BK389" s="881" t="n"/>
      <c r="BL389" s="881" t="n"/>
      <c r="BM389" s="881" t="n"/>
      <c r="BN389" s="881" t="n"/>
      <c r="BO389" s="881" t="n"/>
      <c r="BP389" s="881" t="n"/>
      <c r="BQ389" s="881" t="n"/>
      <c r="BR389" s="881" t="n"/>
      <c r="BS389" s="881" t="n"/>
      <c r="BT389" s="881" t="n"/>
      <c r="BU389" s="881" t="n"/>
      <c r="BV389" s="881" t="n"/>
      <c r="BW389" s="881" t="n"/>
      <c r="BX389" s="881" t="n"/>
      <c r="BY389" s="881" t="n"/>
      <c r="BZ389" s="881" t="n"/>
      <c r="CA389" s="881" t="n"/>
      <c r="CB389" s="881" t="n"/>
      <c r="CC389" s="881" t="n"/>
      <c r="CD389" s="881" t="n"/>
      <c r="CE389" s="881" t="n"/>
      <c r="CF389" s="881" t="n"/>
      <c r="CG389" s="881" t="n"/>
      <c r="CH389" s="881" t="n"/>
      <c r="CI389" s="881" t="n"/>
      <c r="CJ389" s="881" t="n"/>
      <c r="CK389" s="881" t="n"/>
      <c r="CL389" s="881" t="n"/>
      <c r="CM389" s="881" t="n"/>
      <c r="CN389" s="881" t="n"/>
      <c r="CO389" s="881" t="n"/>
      <c r="CP389" s="881" t="n"/>
      <c r="CQ389" s="881" t="n"/>
      <c r="CR389" s="881" t="n"/>
      <c r="CS389" s="881" t="n"/>
      <c r="CT389" s="881" t="n"/>
      <c r="CU389" s="881" t="n"/>
      <c r="CV389" s="881" t="n"/>
      <c r="CW389" s="881" t="n"/>
      <c r="CX389" s="881" t="n"/>
      <c r="CY389" s="881" t="n"/>
      <c r="CZ389" s="881" t="n"/>
      <c r="DA389" s="881" t="n"/>
      <c r="DB389" s="881" t="n"/>
      <c r="DC389" s="881" t="n"/>
      <c r="DD389" s="881" t="n"/>
      <c r="DE389" s="881" t="n"/>
      <c r="DF389" s="881" t="n"/>
      <c r="DG389" s="881" t="n"/>
      <c r="DH389" s="881" t="n"/>
      <c r="DI389" s="881" t="n"/>
      <c r="DJ389" s="881" t="n"/>
      <c r="DK389" s="881" t="n"/>
      <c r="DL389" s="881" t="n"/>
      <c r="DM389" s="881" t="n"/>
      <c r="DN389" s="882" t="n"/>
    </row>
    <row r="390" ht="13.5" customHeight="1" s="820">
      <c r="A390" s="361" t="n">
        <v>321</v>
      </c>
      <c r="B390" s="332" t="inlineStr">
        <is>
          <t>321.缸盖紧固孔 M1 内里 X=</t>
        </is>
      </c>
      <c r="C390" s="639" t="n">
        <v>0</v>
      </c>
      <c r="D390" s="639" t="inlineStr">
        <is>
          <t>X</t>
        </is>
      </c>
      <c r="E390" s="639" t="inlineStr">
        <is>
          <t>軸間</t>
        </is>
      </c>
      <c r="F390" s="878" t="n">
        <v>-30</v>
      </c>
      <c r="G390" s="22" t="n"/>
      <c r="H390" s="411" t="n">
        <v>0.35</v>
      </c>
      <c r="I390" s="412" t="n">
        <v>-0.35</v>
      </c>
      <c r="J390" s="879" t="n">
        <v>-30</v>
      </c>
      <c r="K390" s="320" t="n">
        <v>-29.982</v>
      </c>
      <c r="L390" s="22">
        <f>IF(G390=0,"",IF(J$8=J$7,IF(F390&gt;0,IF(C390=1,G390-ROUND(J390-K390,2),G390-ROUND(K390-J390,2)),IF(C390=1,G390-ROUND(K390-J390,2),G390-ROUND(J390-K390,2))),IF(J$8&lt;&gt;J$7,IF(F390&gt;0,IF(C390=1,ROUND(K390-J390,2),ROUND(J390-K390,2)),IF(C390=1,ROUND(J390-K390,2),ROUND(K390-J390,2))))))</f>
        <v/>
      </c>
      <c r="M390" s="200">
        <f>IF(COUNTBLANK(F390)=1,"",IF(C390=0,ROUND(K390-J390,2),IF(C390=1,IF(F390&gt;0,ROUND(J390-K390,2),ROUND(K390-J390,2)),IF(C390=2,IF(F390&gt;0,ROUND(J390-K390,2),ROUND(K390-J390,2))))))</f>
        <v/>
      </c>
      <c r="N390" s="200" t="n">
        <v>0.01</v>
      </c>
      <c r="O390" s="235">
        <f>IF(AND(H390&gt;=M390,M390&gt;=I390),"OK","NG")</f>
        <v/>
      </c>
      <c r="P390" s="151" t="n"/>
      <c r="Q390" s="145" t="n">
        <v>321</v>
      </c>
      <c r="R390" s="880">
        <f>IF(C390=0,F390,IF(F390&gt;0,IF(C390=1,F390+G390,F390-G390),IF(C390=1,F390-G390,F390+G390)))</f>
        <v/>
      </c>
      <c r="S390" s="320" t="n">
        <v>-29.982</v>
      </c>
      <c r="T390" s="320" t="n">
        <v>-29.991</v>
      </c>
      <c r="U390" s="881" t="n"/>
      <c r="V390" s="881" t="n"/>
      <c r="W390" s="881" t="n"/>
      <c r="X390" s="881" t="n"/>
      <c r="Y390" s="881" t="n"/>
      <c r="Z390" s="881" t="n"/>
      <c r="AA390" s="881" t="n"/>
      <c r="AB390" s="881" t="n"/>
      <c r="AC390" s="881" t="n"/>
      <c r="AD390" s="881" t="n"/>
      <c r="AE390" s="881" t="n"/>
      <c r="AF390" s="881" t="n"/>
      <c r="AG390" s="881" t="n"/>
      <c r="AH390" s="881" t="n"/>
      <c r="AI390" s="881" t="n"/>
      <c r="AJ390" s="881" t="n"/>
      <c r="AK390" s="881" t="n"/>
      <c r="AL390" s="881" t="n"/>
      <c r="AM390" s="881" t="n"/>
      <c r="AN390" s="881" t="n"/>
      <c r="AO390" s="881" t="n"/>
      <c r="AP390" s="881" t="n"/>
      <c r="AQ390" s="881" t="n"/>
      <c r="AR390" s="881" t="n"/>
      <c r="AS390" s="881" t="n"/>
      <c r="AT390" s="881" t="n"/>
      <c r="AU390" s="881" t="n"/>
      <c r="AV390" s="881" t="n"/>
      <c r="AW390" s="881" t="n"/>
      <c r="AX390" s="881" t="n"/>
      <c r="AY390" s="881" t="n"/>
      <c r="AZ390" s="881" t="n"/>
      <c r="BA390" s="881" t="n"/>
      <c r="BB390" s="881" t="n"/>
      <c r="BC390" s="881" t="n"/>
      <c r="BD390" s="881" t="n"/>
      <c r="BE390" s="881" t="n"/>
      <c r="BF390" s="881" t="n"/>
      <c r="BG390" s="881" t="n"/>
      <c r="BH390" s="881" t="n"/>
      <c r="BI390" s="881" t="n"/>
      <c r="BJ390" s="881" t="n"/>
      <c r="BK390" s="881" t="n"/>
      <c r="BL390" s="881" t="n"/>
      <c r="BM390" s="881" t="n"/>
      <c r="BN390" s="881" t="n"/>
      <c r="BO390" s="881" t="n"/>
      <c r="BP390" s="881" t="n"/>
      <c r="BQ390" s="881" t="n"/>
      <c r="BR390" s="881" t="n"/>
      <c r="BS390" s="881" t="n"/>
      <c r="BT390" s="881" t="n"/>
      <c r="BU390" s="881" t="n"/>
      <c r="BV390" s="881" t="n"/>
      <c r="BW390" s="881" t="n"/>
      <c r="BX390" s="881" t="n"/>
      <c r="BY390" s="881" t="n"/>
      <c r="BZ390" s="881" t="n"/>
      <c r="CA390" s="881" t="n"/>
      <c r="CB390" s="881" t="n"/>
      <c r="CC390" s="881" t="n"/>
      <c r="CD390" s="881" t="n"/>
      <c r="CE390" s="881" t="n"/>
      <c r="CF390" s="881" t="n"/>
      <c r="CG390" s="881" t="n"/>
      <c r="CH390" s="881" t="n"/>
      <c r="CI390" s="881" t="n"/>
      <c r="CJ390" s="881" t="n"/>
      <c r="CK390" s="881" t="n"/>
      <c r="CL390" s="881" t="n"/>
      <c r="CM390" s="881" t="n"/>
      <c r="CN390" s="881" t="n"/>
      <c r="CO390" s="881" t="n"/>
      <c r="CP390" s="881" t="n"/>
      <c r="CQ390" s="881" t="n"/>
      <c r="CR390" s="881" t="n"/>
      <c r="CS390" s="881" t="n"/>
      <c r="CT390" s="881" t="n"/>
      <c r="CU390" s="881" t="n"/>
      <c r="CV390" s="881" t="n"/>
      <c r="CW390" s="881" t="n"/>
      <c r="CX390" s="881" t="n"/>
      <c r="CY390" s="881" t="n"/>
      <c r="CZ390" s="881" t="n"/>
      <c r="DA390" s="881" t="n"/>
      <c r="DB390" s="881" t="n"/>
      <c r="DC390" s="881" t="n"/>
      <c r="DD390" s="881" t="n"/>
      <c r="DE390" s="881" t="n"/>
      <c r="DF390" s="881" t="n"/>
      <c r="DG390" s="881" t="n"/>
      <c r="DH390" s="881" t="n"/>
      <c r="DI390" s="881" t="n"/>
      <c r="DJ390" s="881" t="n"/>
      <c r="DK390" s="881" t="n"/>
      <c r="DL390" s="881" t="n"/>
      <c r="DM390" s="881" t="n"/>
      <c r="DN390" s="882" t="n"/>
    </row>
    <row r="391" ht="13.5" customHeight="1" s="820">
      <c r="A391" s="361" t="n">
        <v>321</v>
      </c>
      <c r="B391" s="332" t="inlineStr">
        <is>
          <t>321.缸盖紧固孔 M1 内里 Y=</t>
        </is>
      </c>
      <c r="C391" s="639" t="n">
        <v>0</v>
      </c>
      <c r="D391" s="639" t="inlineStr">
        <is>
          <t>Y</t>
        </is>
      </c>
      <c r="E391" s="639" t="inlineStr">
        <is>
          <t>軸間</t>
        </is>
      </c>
      <c r="F391" s="878" t="n">
        <v>-160</v>
      </c>
      <c r="G391" s="22" t="n"/>
      <c r="H391" s="411" t="n">
        <v>0.35</v>
      </c>
      <c r="I391" s="412" t="n">
        <v>-0.35</v>
      </c>
      <c r="J391" s="879" t="n">
        <v>-160</v>
      </c>
      <c r="K391" s="320" t="n">
        <v>-160.3</v>
      </c>
      <c r="L391" s="22">
        <f>IF(G391=0,"",IF(J$8=J$7,IF(F391&gt;0,IF(C391=1,G391-ROUND(J391-K391,2),G391-ROUND(K391-J391,2)),IF(C391=1,G391-ROUND(K391-J391,2),G391-ROUND(J391-K391,2))),IF(J$8&lt;&gt;J$7,IF(F391&gt;0,IF(C391=1,ROUND(K391-J391,2),ROUND(J391-K391,2)),IF(C391=1,ROUND(J391-K391,2),ROUND(K391-J391,2))))))</f>
        <v/>
      </c>
      <c r="M391" s="200">
        <f>IF(COUNTBLANK(F391)=1,"",IF(C391=0,ROUND(K391-J391,2),IF(C391=1,IF(F391&gt;0,ROUND(J391-K391,2),ROUND(K391-J391,2)),IF(C391=2,IF(F391&gt;0,ROUND(J391-K391,2),ROUND(K391-J391,2))))))</f>
        <v/>
      </c>
      <c r="N391" s="200" t="n">
        <v>-0.31</v>
      </c>
      <c r="O391" s="235">
        <f>IF(AND(H391&gt;=M391,M391&gt;=I391),"OK","NG")</f>
        <v/>
      </c>
      <c r="P391" s="151" t="n"/>
      <c r="Q391" s="145" t="n">
        <v>321</v>
      </c>
      <c r="R391" s="880">
        <f>IF(C391=0,F391,IF(F391&gt;0,IF(C391=1,F391+G391,F391-G391),IF(C391=1,F391-G391,F391+G391)))</f>
        <v/>
      </c>
      <c r="S391" s="320" t="n">
        <v>-160.3</v>
      </c>
      <c r="T391" s="320" t="n">
        <v>-160.307</v>
      </c>
      <c r="U391" s="881" t="n"/>
      <c r="V391" s="881" t="n"/>
      <c r="W391" s="881" t="n"/>
      <c r="X391" s="881" t="n"/>
      <c r="Y391" s="881" t="n"/>
      <c r="Z391" s="881" t="n"/>
      <c r="AA391" s="881" t="n"/>
      <c r="AB391" s="881" t="n"/>
      <c r="AC391" s="881" t="n"/>
      <c r="AD391" s="881" t="n"/>
      <c r="AE391" s="881" t="n"/>
      <c r="AF391" s="881" t="n"/>
      <c r="AG391" s="881" t="n"/>
      <c r="AH391" s="881" t="n"/>
      <c r="AI391" s="881" t="n"/>
      <c r="AJ391" s="881" t="n"/>
      <c r="AK391" s="881" t="n"/>
      <c r="AL391" s="881" t="n"/>
      <c r="AM391" s="881" t="n"/>
      <c r="AN391" s="881" t="n"/>
      <c r="AO391" s="881" t="n"/>
      <c r="AP391" s="881" t="n"/>
      <c r="AQ391" s="881" t="n"/>
      <c r="AR391" s="881" t="n"/>
      <c r="AS391" s="881" t="n"/>
      <c r="AT391" s="881" t="n"/>
      <c r="AU391" s="881" t="n"/>
      <c r="AV391" s="881" t="n"/>
      <c r="AW391" s="881" t="n"/>
      <c r="AX391" s="881" t="n"/>
      <c r="AY391" s="881" t="n"/>
      <c r="AZ391" s="881" t="n"/>
      <c r="BA391" s="881" t="n"/>
      <c r="BB391" s="881" t="n"/>
      <c r="BC391" s="881" t="n"/>
      <c r="BD391" s="881" t="n"/>
      <c r="BE391" s="881" t="n"/>
      <c r="BF391" s="881" t="n"/>
      <c r="BG391" s="881" t="n"/>
      <c r="BH391" s="881" t="n"/>
      <c r="BI391" s="881" t="n"/>
      <c r="BJ391" s="881" t="n"/>
      <c r="BK391" s="881" t="n"/>
      <c r="BL391" s="881" t="n"/>
      <c r="BM391" s="881" t="n"/>
      <c r="BN391" s="881" t="n"/>
      <c r="BO391" s="881" t="n"/>
      <c r="BP391" s="881" t="n"/>
      <c r="BQ391" s="881" t="n"/>
      <c r="BR391" s="881" t="n"/>
      <c r="BS391" s="881" t="n"/>
      <c r="BT391" s="881" t="n"/>
      <c r="BU391" s="881" t="n"/>
      <c r="BV391" s="881" t="n"/>
      <c r="BW391" s="881" t="n"/>
      <c r="BX391" s="881" t="n"/>
      <c r="BY391" s="881" t="n"/>
      <c r="BZ391" s="881" t="n"/>
      <c r="CA391" s="881" t="n"/>
      <c r="CB391" s="881" t="n"/>
      <c r="CC391" s="881" t="n"/>
      <c r="CD391" s="881" t="n"/>
      <c r="CE391" s="881" t="n"/>
      <c r="CF391" s="881" t="n"/>
      <c r="CG391" s="881" t="n"/>
      <c r="CH391" s="881" t="n"/>
      <c r="CI391" s="881" t="n"/>
      <c r="CJ391" s="881" t="n"/>
      <c r="CK391" s="881" t="n"/>
      <c r="CL391" s="881" t="n"/>
      <c r="CM391" s="881" t="n"/>
      <c r="CN391" s="881" t="n"/>
      <c r="CO391" s="881" t="n"/>
      <c r="CP391" s="881" t="n"/>
      <c r="CQ391" s="881" t="n"/>
      <c r="CR391" s="881" t="n"/>
      <c r="CS391" s="881" t="n"/>
      <c r="CT391" s="881" t="n"/>
      <c r="CU391" s="881" t="n"/>
      <c r="CV391" s="881" t="n"/>
      <c r="CW391" s="881" t="n"/>
      <c r="CX391" s="881" t="n"/>
      <c r="CY391" s="881" t="n"/>
      <c r="CZ391" s="881" t="n"/>
      <c r="DA391" s="881" t="n"/>
      <c r="DB391" s="881" t="n"/>
      <c r="DC391" s="881" t="n"/>
      <c r="DD391" s="881" t="n"/>
      <c r="DE391" s="881" t="n"/>
      <c r="DF391" s="881" t="n"/>
      <c r="DG391" s="881" t="n"/>
      <c r="DH391" s="881" t="n"/>
      <c r="DI391" s="881" t="n"/>
      <c r="DJ391" s="881" t="n"/>
      <c r="DK391" s="881" t="n"/>
      <c r="DL391" s="881" t="n"/>
      <c r="DM391" s="881" t="n"/>
      <c r="DN391" s="882" t="n"/>
    </row>
    <row r="392" ht="13.5" customHeight="1" s="820">
      <c r="A392" s="361" t="n">
        <v>302</v>
      </c>
      <c r="B392" s="332" t="inlineStr">
        <is>
          <t>302.缸盖紧固孔 M2 孔口 X=</t>
        </is>
      </c>
      <c r="C392" s="639" t="n">
        <v>0</v>
      </c>
      <c r="D392" s="639" t="inlineStr">
        <is>
          <t>X</t>
        </is>
      </c>
      <c r="E392" s="639" t="inlineStr">
        <is>
          <t>軸間</t>
        </is>
      </c>
      <c r="F392" s="878" t="n">
        <v>-30</v>
      </c>
      <c r="G392" s="22" t="n"/>
      <c r="H392" s="411" t="n">
        <v>0.35</v>
      </c>
      <c r="I392" s="412" t="n">
        <v>-0.35</v>
      </c>
      <c r="J392" s="879" t="n">
        <v>-30</v>
      </c>
      <c r="K392" s="320" t="n">
        <v>-30.04</v>
      </c>
      <c r="L392" s="22">
        <f>IF(G392=0,"",IF(J$8=J$7,IF(F392&gt;0,IF(C392=1,G392-ROUND(J392-K392,2),G392-ROUND(K392-J392,2)),IF(C392=1,G392-ROUND(K392-J392,2),G392-ROUND(J392-K392,2))),IF(J$8&lt;&gt;J$7,IF(F392&gt;0,IF(C392=1,ROUND(K392-J392,2),ROUND(J392-K392,2)),IF(C392=1,ROUND(J392-K392,2),ROUND(K392-J392,2))))))</f>
        <v/>
      </c>
      <c r="M392" s="200">
        <f>IF(COUNTBLANK(F392)=1,"",IF(C392=0,ROUND(K392-J392,2),IF(C392=1,IF(F392&gt;0,ROUND(J392-K392,2),ROUND(K392-J392,2)),IF(C392=2,IF(F392&gt;0,ROUND(J392-K392,2),ROUND(K392-J392,2))))))</f>
        <v/>
      </c>
      <c r="N392" s="200" t="n">
        <v>-0.04</v>
      </c>
      <c r="O392" s="235">
        <f>IF(AND(H392&gt;=M392,M392&gt;=I392),"OK","NG")</f>
        <v/>
      </c>
      <c r="P392" s="151" t="n"/>
      <c r="Q392" s="145" t="n">
        <v>302</v>
      </c>
      <c r="R392" s="880">
        <f>IF(C392=0,F392,IF(F392&gt;0,IF(C392=1,F392+G392,F392-G392),IF(C392=1,F392-G392,F392+G392)))</f>
        <v/>
      </c>
      <c r="S392" s="320" t="n">
        <v>-30.04</v>
      </c>
      <c r="T392" s="320" t="n">
        <v>-30.039</v>
      </c>
      <c r="U392" s="881" t="n"/>
      <c r="V392" s="881" t="n"/>
      <c r="W392" s="881" t="n"/>
      <c r="X392" s="881" t="n"/>
      <c r="Y392" s="881" t="n"/>
      <c r="Z392" s="881" t="n"/>
      <c r="AA392" s="881" t="n"/>
      <c r="AB392" s="881" t="n"/>
      <c r="AC392" s="881" t="n"/>
      <c r="AD392" s="881" t="n"/>
      <c r="AE392" s="881" t="n"/>
      <c r="AF392" s="881" t="n"/>
      <c r="AG392" s="881" t="n"/>
      <c r="AH392" s="881" t="n"/>
      <c r="AI392" s="881" t="n"/>
      <c r="AJ392" s="881" t="n"/>
      <c r="AK392" s="881" t="n"/>
      <c r="AL392" s="881" t="n"/>
      <c r="AM392" s="881" t="n"/>
      <c r="AN392" s="881" t="n"/>
      <c r="AO392" s="881" t="n"/>
      <c r="AP392" s="881" t="n"/>
      <c r="AQ392" s="881" t="n"/>
      <c r="AR392" s="881" t="n"/>
      <c r="AS392" s="881" t="n"/>
      <c r="AT392" s="881" t="n"/>
      <c r="AU392" s="881" t="n"/>
      <c r="AV392" s="881" t="n"/>
      <c r="AW392" s="881" t="n"/>
      <c r="AX392" s="881" t="n"/>
      <c r="AY392" s="881" t="n"/>
      <c r="AZ392" s="881" t="n"/>
      <c r="BA392" s="881" t="n"/>
      <c r="BB392" s="881" t="n"/>
      <c r="BC392" s="881" t="n"/>
      <c r="BD392" s="881" t="n"/>
      <c r="BE392" s="881" t="n"/>
      <c r="BF392" s="881" t="n"/>
      <c r="BG392" s="881" t="n"/>
      <c r="BH392" s="881" t="n"/>
      <c r="BI392" s="881" t="n"/>
      <c r="BJ392" s="881" t="n"/>
      <c r="BK392" s="881" t="n"/>
      <c r="BL392" s="881" t="n"/>
      <c r="BM392" s="881" t="n"/>
      <c r="BN392" s="881" t="n"/>
      <c r="BO392" s="881" t="n"/>
      <c r="BP392" s="881" t="n"/>
      <c r="BQ392" s="881" t="n"/>
      <c r="BR392" s="881" t="n"/>
      <c r="BS392" s="881" t="n"/>
      <c r="BT392" s="881" t="n"/>
      <c r="BU392" s="881" t="n"/>
      <c r="BV392" s="881" t="n"/>
      <c r="BW392" s="881" t="n"/>
      <c r="BX392" s="881" t="n"/>
      <c r="BY392" s="881" t="n"/>
      <c r="BZ392" s="881" t="n"/>
      <c r="CA392" s="881" t="n"/>
      <c r="CB392" s="881" t="n"/>
      <c r="CC392" s="881" t="n"/>
      <c r="CD392" s="881" t="n"/>
      <c r="CE392" s="881" t="n"/>
      <c r="CF392" s="881" t="n"/>
      <c r="CG392" s="881" t="n"/>
      <c r="CH392" s="881" t="n"/>
      <c r="CI392" s="881" t="n"/>
      <c r="CJ392" s="881" t="n"/>
      <c r="CK392" s="881" t="n"/>
      <c r="CL392" s="881" t="n"/>
      <c r="CM392" s="881" t="n"/>
      <c r="CN392" s="881" t="n"/>
      <c r="CO392" s="881" t="n"/>
      <c r="CP392" s="881" t="n"/>
      <c r="CQ392" s="881" t="n"/>
      <c r="CR392" s="881" t="n"/>
      <c r="CS392" s="881" t="n"/>
      <c r="CT392" s="881" t="n"/>
      <c r="CU392" s="881" t="n"/>
      <c r="CV392" s="881" t="n"/>
      <c r="CW392" s="881" t="n"/>
      <c r="CX392" s="881" t="n"/>
      <c r="CY392" s="881" t="n"/>
      <c r="CZ392" s="881" t="n"/>
      <c r="DA392" s="881" t="n"/>
      <c r="DB392" s="881" t="n"/>
      <c r="DC392" s="881" t="n"/>
      <c r="DD392" s="881" t="n"/>
      <c r="DE392" s="881" t="n"/>
      <c r="DF392" s="881" t="n"/>
      <c r="DG392" s="881" t="n"/>
      <c r="DH392" s="881" t="n"/>
      <c r="DI392" s="881" t="n"/>
      <c r="DJ392" s="881" t="n"/>
      <c r="DK392" s="881" t="n"/>
      <c r="DL392" s="881" t="n"/>
      <c r="DM392" s="881" t="n"/>
      <c r="DN392" s="882" t="n"/>
    </row>
    <row r="393" ht="13.5" customHeight="1" s="820">
      <c r="A393" s="361" t="n">
        <v>302</v>
      </c>
      <c r="B393" s="332" t="inlineStr">
        <is>
          <t>302.缸盖紧固孔 M2 孔口 Y=</t>
        </is>
      </c>
      <c r="C393" s="639" t="n">
        <v>0</v>
      </c>
      <c r="D393" s="639" t="inlineStr">
        <is>
          <t>Y</t>
        </is>
      </c>
      <c r="E393" s="639" t="inlineStr">
        <is>
          <t>軸間</t>
        </is>
      </c>
      <c r="F393" s="878" t="n">
        <v>-80</v>
      </c>
      <c r="G393" s="22" t="n"/>
      <c r="H393" s="411" t="n">
        <v>0.35</v>
      </c>
      <c r="I393" s="412" t="n">
        <v>-0.35</v>
      </c>
      <c r="J393" s="879" t="n">
        <v>-80</v>
      </c>
      <c r="K393" s="320" t="n">
        <v>-80.158</v>
      </c>
      <c r="L393" s="22">
        <f>IF(G393=0,"",IF(J$8=J$7,IF(F393&gt;0,IF(C393=1,G393-ROUND(J393-K393,2),G393-ROUND(K393-J393,2)),IF(C393=1,G393-ROUND(K393-J393,2),G393-ROUND(J393-K393,2))),IF(J$8&lt;&gt;J$7,IF(F393&gt;0,IF(C393=1,ROUND(K393-J393,2),ROUND(J393-K393,2)),IF(C393=1,ROUND(J393-K393,2),ROUND(K393-J393,2))))))</f>
        <v/>
      </c>
      <c r="M393" s="200">
        <f>IF(COUNTBLANK(F393)=1,"",IF(C393=0,ROUND(K393-J393,2),IF(C393=1,IF(F393&gt;0,ROUND(J393-K393,2),ROUND(K393-J393,2)),IF(C393=2,IF(F393&gt;0,ROUND(J393-K393,2),ROUND(K393-J393,2))))))</f>
        <v/>
      </c>
      <c r="N393" s="200" t="n">
        <v>-0.15</v>
      </c>
      <c r="O393" s="235">
        <f>IF(AND(H393&gt;=M393,M393&gt;=I393),"OK","NG")</f>
        <v/>
      </c>
      <c r="P393" s="151" t="n"/>
      <c r="Q393" s="145" t="n">
        <v>302</v>
      </c>
      <c r="R393" s="880">
        <f>IF(C393=0,F393,IF(F393&gt;0,IF(C393=1,F393+G393,F393-G393),IF(C393=1,F393-G393,F393+G393)))</f>
        <v/>
      </c>
      <c r="S393" s="320" t="n">
        <v>-80.158</v>
      </c>
      <c r="T393" s="320" t="n">
        <v>-80.146</v>
      </c>
      <c r="U393" s="881" t="n"/>
      <c r="V393" s="881" t="n"/>
      <c r="W393" s="881" t="n"/>
      <c r="X393" s="881" t="n"/>
      <c r="Y393" s="881" t="n"/>
      <c r="Z393" s="881" t="n"/>
      <c r="AA393" s="881" t="n"/>
      <c r="AB393" s="881" t="n"/>
      <c r="AC393" s="881" t="n"/>
      <c r="AD393" s="881" t="n"/>
      <c r="AE393" s="881" t="n"/>
      <c r="AF393" s="881" t="n"/>
      <c r="AG393" s="881" t="n"/>
      <c r="AH393" s="881" t="n"/>
      <c r="AI393" s="881" t="n"/>
      <c r="AJ393" s="881" t="n"/>
      <c r="AK393" s="881" t="n"/>
      <c r="AL393" s="881" t="n"/>
      <c r="AM393" s="881" t="n"/>
      <c r="AN393" s="881" t="n"/>
      <c r="AO393" s="881" t="n"/>
      <c r="AP393" s="881" t="n"/>
      <c r="AQ393" s="881" t="n"/>
      <c r="AR393" s="881" t="n"/>
      <c r="AS393" s="881" t="n"/>
      <c r="AT393" s="881" t="n"/>
      <c r="AU393" s="881" t="n"/>
      <c r="AV393" s="881" t="n"/>
      <c r="AW393" s="881" t="n"/>
      <c r="AX393" s="881" t="n"/>
      <c r="AY393" s="881" t="n"/>
      <c r="AZ393" s="881" t="n"/>
      <c r="BA393" s="881" t="n"/>
      <c r="BB393" s="881" t="n"/>
      <c r="BC393" s="881" t="n"/>
      <c r="BD393" s="881" t="n"/>
      <c r="BE393" s="881" t="n"/>
      <c r="BF393" s="881" t="n"/>
      <c r="BG393" s="881" t="n"/>
      <c r="BH393" s="881" t="n"/>
      <c r="BI393" s="881" t="n"/>
      <c r="BJ393" s="881" t="n"/>
      <c r="BK393" s="881" t="n"/>
      <c r="BL393" s="881" t="n"/>
      <c r="BM393" s="881" t="n"/>
      <c r="BN393" s="881" t="n"/>
      <c r="BO393" s="881" t="n"/>
      <c r="BP393" s="881" t="n"/>
      <c r="BQ393" s="881" t="n"/>
      <c r="BR393" s="881" t="n"/>
      <c r="BS393" s="881" t="n"/>
      <c r="BT393" s="881" t="n"/>
      <c r="BU393" s="881" t="n"/>
      <c r="BV393" s="881" t="n"/>
      <c r="BW393" s="881" t="n"/>
      <c r="BX393" s="881" t="n"/>
      <c r="BY393" s="881" t="n"/>
      <c r="BZ393" s="881" t="n"/>
      <c r="CA393" s="881" t="n"/>
      <c r="CB393" s="881" t="n"/>
      <c r="CC393" s="881" t="n"/>
      <c r="CD393" s="881" t="n"/>
      <c r="CE393" s="881" t="n"/>
      <c r="CF393" s="881" t="n"/>
      <c r="CG393" s="881" t="n"/>
      <c r="CH393" s="881" t="n"/>
      <c r="CI393" s="881" t="n"/>
      <c r="CJ393" s="881" t="n"/>
      <c r="CK393" s="881" t="n"/>
      <c r="CL393" s="881" t="n"/>
      <c r="CM393" s="881" t="n"/>
      <c r="CN393" s="881" t="n"/>
      <c r="CO393" s="881" t="n"/>
      <c r="CP393" s="881" t="n"/>
      <c r="CQ393" s="881" t="n"/>
      <c r="CR393" s="881" t="n"/>
      <c r="CS393" s="881" t="n"/>
      <c r="CT393" s="881" t="n"/>
      <c r="CU393" s="881" t="n"/>
      <c r="CV393" s="881" t="n"/>
      <c r="CW393" s="881" t="n"/>
      <c r="CX393" s="881" t="n"/>
      <c r="CY393" s="881" t="n"/>
      <c r="CZ393" s="881" t="n"/>
      <c r="DA393" s="881" t="n"/>
      <c r="DB393" s="881" t="n"/>
      <c r="DC393" s="881" t="n"/>
      <c r="DD393" s="881" t="n"/>
      <c r="DE393" s="881" t="n"/>
      <c r="DF393" s="881" t="n"/>
      <c r="DG393" s="881" t="n"/>
      <c r="DH393" s="881" t="n"/>
      <c r="DI393" s="881" t="n"/>
      <c r="DJ393" s="881" t="n"/>
      <c r="DK393" s="881" t="n"/>
      <c r="DL393" s="881" t="n"/>
      <c r="DM393" s="881" t="n"/>
      <c r="DN393" s="882" t="n"/>
    </row>
    <row r="394" ht="13.5" customHeight="1" s="820">
      <c r="A394" s="361" t="n">
        <v>322</v>
      </c>
      <c r="B394" s="332" t="inlineStr">
        <is>
          <t>322.缸盖紧固孔 M2 内里 X=</t>
        </is>
      </c>
      <c r="C394" s="639" t="n">
        <v>0</v>
      </c>
      <c r="D394" s="639" t="inlineStr">
        <is>
          <t>X</t>
        </is>
      </c>
      <c r="E394" s="639" t="inlineStr">
        <is>
          <t>軸間</t>
        </is>
      </c>
      <c r="F394" s="878" t="n">
        <v>-30</v>
      </c>
      <c r="G394" s="22" t="n"/>
      <c r="H394" s="411" t="n">
        <v>0.35</v>
      </c>
      <c r="I394" s="412" t="n">
        <v>-0.35</v>
      </c>
      <c r="J394" s="879" t="n">
        <v>-30</v>
      </c>
      <c r="K394" s="320" t="n">
        <v>-29.965</v>
      </c>
      <c r="L394" s="22">
        <f>IF(G394=0,"",IF(J$8=J$7,IF(F394&gt;0,IF(C394=1,G394-ROUND(J394-K394,2),G394-ROUND(K394-J394,2)),IF(C394=1,G394-ROUND(K394-J394,2),G394-ROUND(J394-K394,2))),IF(J$8&lt;&gt;J$7,IF(F394&gt;0,IF(C394=1,ROUND(K394-J394,2),ROUND(J394-K394,2)),IF(C394=1,ROUND(J394-K394,2),ROUND(K394-J394,2))))))</f>
        <v/>
      </c>
      <c r="M394" s="200">
        <f>IF(COUNTBLANK(F394)=1,"",IF(C394=0,ROUND(K394-J394,2),IF(C394=1,IF(F394&gt;0,ROUND(J394-K394,2),ROUND(K394-J394,2)),IF(C394=2,IF(F394&gt;0,ROUND(J394-K394,2),ROUND(K394-J394,2))))))</f>
        <v/>
      </c>
      <c r="N394" s="200" t="n">
        <v>0.02</v>
      </c>
      <c r="O394" s="235">
        <f>IF(AND(H394&gt;=M394,M394&gt;=I394),"OK","NG")</f>
        <v/>
      </c>
      <c r="P394" s="151" t="n"/>
      <c r="Q394" s="145" t="n">
        <v>322</v>
      </c>
      <c r="R394" s="880">
        <f>IF(C394=0,F394,IF(F394&gt;0,IF(C394=1,F394+G394,F394-G394),IF(C394=1,F394-G394,F394+G394)))</f>
        <v/>
      </c>
      <c r="S394" s="320" t="n">
        <v>-29.965</v>
      </c>
      <c r="T394" s="320" t="n">
        <v>-29.985</v>
      </c>
      <c r="U394" s="881" t="n"/>
      <c r="V394" s="881" t="n"/>
      <c r="W394" s="881" t="n"/>
      <c r="X394" s="881" t="n"/>
      <c r="Y394" s="881" t="n"/>
      <c r="Z394" s="881" t="n"/>
      <c r="AA394" s="881" t="n"/>
      <c r="AB394" s="881" t="n"/>
      <c r="AC394" s="881" t="n"/>
      <c r="AD394" s="881" t="n"/>
      <c r="AE394" s="881" t="n"/>
      <c r="AF394" s="881" t="n"/>
      <c r="AG394" s="881" t="n"/>
      <c r="AH394" s="881" t="n"/>
      <c r="AI394" s="881" t="n"/>
      <c r="AJ394" s="881" t="n"/>
      <c r="AK394" s="881" t="n"/>
      <c r="AL394" s="881" t="n"/>
      <c r="AM394" s="881" t="n"/>
      <c r="AN394" s="881" t="n"/>
      <c r="AO394" s="881" t="n"/>
      <c r="AP394" s="881" t="n"/>
      <c r="AQ394" s="881" t="n"/>
      <c r="AR394" s="881" t="n"/>
      <c r="AS394" s="881" t="n"/>
      <c r="AT394" s="881" t="n"/>
      <c r="AU394" s="881" t="n"/>
      <c r="AV394" s="881" t="n"/>
      <c r="AW394" s="881" t="n"/>
      <c r="AX394" s="881" t="n"/>
      <c r="AY394" s="881" t="n"/>
      <c r="AZ394" s="881" t="n"/>
      <c r="BA394" s="881" t="n"/>
      <c r="BB394" s="881" t="n"/>
      <c r="BC394" s="881" t="n"/>
      <c r="BD394" s="881" t="n"/>
      <c r="BE394" s="881" t="n"/>
      <c r="BF394" s="881" t="n"/>
      <c r="BG394" s="881" t="n"/>
      <c r="BH394" s="881" t="n"/>
      <c r="BI394" s="881" t="n"/>
      <c r="BJ394" s="881" t="n"/>
      <c r="BK394" s="881" t="n"/>
      <c r="BL394" s="881" t="n"/>
      <c r="BM394" s="881" t="n"/>
      <c r="BN394" s="881" t="n"/>
      <c r="BO394" s="881" t="n"/>
      <c r="BP394" s="881" t="n"/>
      <c r="BQ394" s="881" t="n"/>
      <c r="BR394" s="881" t="n"/>
      <c r="BS394" s="881" t="n"/>
      <c r="BT394" s="881" t="n"/>
      <c r="BU394" s="881" t="n"/>
      <c r="BV394" s="881" t="n"/>
      <c r="BW394" s="881" t="n"/>
      <c r="BX394" s="881" t="n"/>
      <c r="BY394" s="881" t="n"/>
      <c r="BZ394" s="881" t="n"/>
      <c r="CA394" s="881" t="n"/>
      <c r="CB394" s="881" t="n"/>
      <c r="CC394" s="881" t="n"/>
      <c r="CD394" s="881" t="n"/>
      <c r="CE394" s="881" t="n"/>
      <c r="CF394" s="881" t="n"/>
      <c r="CG394" s="881" t="n"/>
      <c r="CH394" s="881" t="n"/>
      <c r="CI394" s="881" t="n"/>
      <c r="CJ394" s="881" t="n"/>
      <c r="CK394" s="881" t="n"/>
      <c r="CL394" s="881" t="n"/>
      <c r="CM394" s="881" t="n"/>
      <c r="CN394" s="881" t="n"/>
      <c r="CO394" s="881" t="n"/>
      <c r="CP394" s="881" t="n"/>
      <c r="CQ394" s="881" t="n"/>
      <c r="CR394" s="881" t="n"/>
      <c r="CS394" s="881" t="n"/>
      <c r="CT394" s="881" t="n"/>
      <c r="CU394" s="881" t="n"/>
      <c r="CV394" s="881" t="n"/>
      <c r="CW394" s="881" t="n"/>
      <c r="CX394" s="881" t="n"/>
      <c r="CY394" s="881" t="n"/>
      <c r="CZ394" s="881" t="n"/>
      <c r="DA394" s="881" t="n"/>
      <c r="DB394" s="881" t="n"/>
      <c r="DC394" s="881" t="n"/>
      <c r="DD394" s="881" t="n"/>
      <c r="DE394" s="881" t="n"/>
      <c r="DF394" s="881" t="n"/>
      <c r="DG394" s="881" t="n"/>
      <c r="DH394" s="881" t="n"/>
      <c r="DI394" s="881" t="n"/>
      <c r="DJ394" s="881" t="n"/>
      <c r="DK394" s="881" t="n"/>
      <c r="DL394" s="881" t="n"/>
      <c r="DM394" s="881" t="n"/>
      <c r="DN394" s="882" t="n"/>
    </row>
    <row r="395" ht="13.5" customHeight="1" s="820">
      <c r="A395" s="361" t="n">
        <v>322</v>
      </c>
      <c r="B395" s="332" t="inlineStr">
        <is>
          <t>322.缸盖紧固孔 M2 内里 Y=</t>
        </is>
      </c>
      <c r="C395" s="639" t="n">
        <v>0</v>
      </c>
      <c r="D395" s="639" t="inlineStr">
        <is>
          <t>Y</t>
        </is>
      </c>
      <c r="E395" s="639" t="inlineStr">
        <is>
          <t>軸間</t>
        </is>
      </c>
      <c r="F395" s="878" t="n">
        <v>-80</v>
      </c>
      <c r="G395" s="22" t="n"/>
      <c r="H395" s="411" t="n">
        <v>0.35</v>
      </c>
      <c r="I395" s="412" t="n">
        <v>-0.35</v>
      </c>
      <c r="J395" s="879" t="n">
        <v>-80</v>
      </c>
      <c r="K395" s="320" t="n">
        <v>-80.173</v>
      </c>
      <c r="L395" s="22">
        <f>IF(G395=0,"",IF(J$8=J$7,IF(F395&gt;0,IF(C395=1,G395-ROUND(J395-K395,2),G395-ROUND(K395-J395,2)),IF(C395=1,G395-ROUND(K395-J395,2),G395-ROUND(J395-K395,2))),IF(J$8&lt;&gt;J$7,IF(F395&gt;0,IF(C395=1,ROUND(K395-J395,2),ROUND(J395-K395,2)),IF(C395=1,ROUND(J395-K395,2),ROUND(K395-J395,2))))))</f>
        <v/>
      </c>
      <c r="M395" s="200">
        <f>IF(COUNTBLANK(F395)=1,"",IF(C395=0,ROUND(K395-J395,2),IF(C395=1,IF(F395&gt;0,ROUND(J395-K395,2),ROUND(K395-J395,2)),IF(C395=2,IF(F395&gt;0,ROUND(J395-K395,2),ROUND(K395-J395,2))))))</f>
        <v/>
      </c>
      <c r="N395" s="200" t="n">
        <v>-0.16</v>
      </c>
      <c r="O395" s="235">
        <f>IF(AND(H395&gt;=M395,M395&gt;=I395),"OK","NG")</f>
        <v/>
      </c>
      <c r="P395" s="151" t="n"/>
      <c r="Q395" s="145" t="n">
        <v>322</v>
      </c>
      <c r="R395" s="880">
        <f>IF(C395=0,F395,IF(F395&gt;0,IF(C395=1,F395+G395,F395-G395),IF(C395=1,F395-G395,F395+G395)))</f>
        <v/>
      </c>
      <c r="S395" s="320" t="n">
        <v>-80.173</v>
      </c>
      <c r="T395" s="320" t="n">
        <v>-80.163</v>
      </c>
      <c r="U395" s="881" t="n"/>
      <c r="V395" s="881" t="n"/>
      <c r="W395" s="881" t="n"/>
      <c r="X395" s="881" t="n"/>
      <c r="Y395" s="881" t="n"/>
      <c r="Z395" s="881" t="n"/>
      <c r="AA395" s="881" t="n"/>
      <c r="AB395" s="881" t="n"/>
      <c r="AC395" s="881" t="n"/>
      <c r="AD395" s="881" t="n"/>
      <c r="AE395" s="881" t="n"/>
      <c r="AF395" s="881" t="n"/>
      <c r="AG395" s="881" t="n"/>
      <c r="AH395" s="881" t="n"/>
      <c r="AI395" s="881" t="n"/>
      <c r="AJ395" s="881" t="n"/>
      <c r="AK395" s="881" t="n"/>
      <c r="AL395" s="881" t="n"/>
      <c r="AM395" s="881" t="n"/>
      <c r="AN395" s="881" t="n"/>
      <c r="AO395" s="881" t="n"/>
      <c r="AP395" s="881" t="n"/>
      <c r="AQ395" s="881" t="n"/>
      <c r="AR395" s="881" t="n"/>
      <c r="AS395" s="881" t="n"/>
      <c r="AT395" s="881" t="n"/>
      <c r="AU395" s="881" t="n"/>
      <c r="AV395" s="881" t="n"/>
      <c r="AW395" s="881" t="n"/>
      <c r="AX395" s="881" t="n"/>
      <c r="AY395" s="881" t="n"/>
      <c r="AZ395" s="881" t="n"/>
      <c r="BA395" s="881" t="n"/>
      <c r="BB395" s="881" t="n"/>
      <c r="BC395" s="881" t="n"/>
      <c r="BD395" s="881" t="n"/>
      <c r="BE395" s="881" t="n"/>
      <c r="BF395" s="881" t="n"/>
      <c r="BG395" s="881" t="n"/>
      <c r="BH395" s="881" t="n"/>
      <c r="BI395" s="881" t="n"/>
      <c r="BJ395" s="881" t="n"/>
      <c r="BK395" s="881" t="n"/>
      <c r="BL395" s="881" t="n"/>
      <c r="BM395" s="881" t="n"/>
      <c r="BN395" s="881" t="n"/>
      <c r="BO395" s="881" t="n"/>
      <c r="BP395" s="881" t="n"/>
      <c r="BQ395" s="881" t="n"/>
      <c r="BR395" s="881" t="n"/>
      <c r="BS395" s="881" t="n"/>
      <c r="BT395" s="881" t="n"/>
      <c r="BU395" s="881" t="n"/>
      <c r="BV395" s="881" t="n"/>
      <c r="BW395" s="881" t="n"/>
      <c r="BX395" s="881" t="n"/>
      <c r="BY395" s="881" t="n"/>
      <c r="BZ395" s="881" t="n"/>
      <c r="CA395" s="881" t="n"/>
      <c r="CB395" s="881" t="n"/>
      <c r="CC395" s="881" t="n"/>
      <c r="CD395" s="881" t="n"/>
      <c r="CE395" s="881" t="n"/>
      <c r="CF395" s="881" t="n"/>
      <c r="CG395" s="881" t="n"/>
      <c r="CH395" s="881" t="n"/>
      <c r="CI395" s="881" t="n"/>
      <c r="CJ395" s="881" t="n"/>
      <c r="CK395" s="881" t="n"/>
      <c r="CL395" s="881" t="n"/>
      <c r="CM395" s="881" t="n"/>
      <c r="CN395" s="881" t="n"/>
      <c r="CO395" s="881" t="n"/>
      <c r="CP395" s="881" t="n"/>
      <c r="CQ395" s="881" t="n"/>
      <c r="CR395" s="881" t="n"/>
      <c r="CS395" s="881" t="n"/>
      <c r="CT395" s="881" t="n"/>
      <c r="CU395" s="881" t="n"/>
      <c r="CV395" s="881" t="n"/>
      <c r="CW395" s="881" t="n"/>
      <c r="CX395" s="881" t="n"/>
      <c r="CY395" s="881" t="n"/>
      <c r="CZ395" s="881" t="n"/>
      <c r="DA395" s="881" t="n"/>
      <c r="DB395" s="881" t="n"/>
      <c r="DC395" s="881" t="n"/>
      <c r="DD395" s="881" t="n"/>
      <c r="DE395" s="881" t="n"/>
      <c r="DF395" s="881" t="n"/>
      <c r="DG395" s="881" t="n"/>
      <c r="DH395" s="881" t="n"/>
      <c r="DI395" s="881" t="n"/>
      <c r="DJ395" s="881" t="n"/>
      <c r="DK395" s="881" t="n"/>
      <c r="DL395" s="881" t="n"/>
      <c r="DM395" s="881" t="n"/>
      <c r="DN395" s="882" t="n"/>
    </row>
    <row r="396" ht="13.5" customHeight="1" s="820">
      <c r="A396" s="361" t="n">
        <v>303</v>
      </c>
      <c r="B396" s="332" t="inlineStr">
        <is>
          <t>303.缸盖紧固孔 M3 孔口 X=</t>
        </is>
      </c>
      <c r="C396" s="639" t="n">
        <v>0</v>
      </c>
      <c r="D396" s="639" t="inlineStr">
        <is>
          <t>X</t>
        </is>
      </c>
      <c r="E396" s="639" t="inlineStr">
        <is>
          <t>軸間</t>
        </is>
      </c>
      <c r="F396" s="878" t="n">
        <v>-30</v>
      </c>
      <c r="G396" s="22" t="n"/>
      <c r="H396" s="411" t="n">
        <v>0.35</v>
      </c>
      <c r="I396" s="412" t="n">
        <v>-0.35</v>
      </c>
      <c r="J396" s="879" t="n">
        <v>-30</v>
      </c>
      <c r="K396" s="320" t="n">
        <v>-30.027</v>
      </c>
      <c r="L396" s="22">
        <f>IF(G396=0,"",IF(J$8=J$7,IF(F396&gt;0,IF(C396=1,G396-ROUND(J396-K396,2),G396-ROUND(K396-J396,2)),IF(C396=1,G396-ROUND(K396-J396,2),G396-ROUND(J396-K396,2))),IF(J$8&lt;&gt;J$7,IF(F396&gt;0,IF(C396=1,ROUND(K396-J396,2),ROUND(J396-K396,2)),IF(C396=1,ROUND(J396-K396,2),ROUND(K396-J396,2))))))</f>
        <v/>
      </c>
      <c r="M396" s="200">
        <f>IF(COUNTBLANK(F396)=1,"",IF(C396=0,ROUND(K396-J396,2),IF(C396=1,IF(F396&gt;0,ROUND(J396-K396,2),ROUND(K396-J396,2)),IF(C396=2,IF(F396&gt;0,ROUND(J396-K396,2),ROUND(K396-J396,2))))))</f>
        <v/>
      </c>
      <c r="N396" s="200" t="n">
        <v>-0.02</v>
      </c>
      <c r="O396" s="235">
        <f>IF(AND(H396&gt;=M396,M396&gt;=I396),"OK","NG")</f>
        <v/>
      </c>
      <c r="P396" s="151" t="n"/>
      <c r="Q396" s="145" t="n">
        <v>303</v>
      </c>
      <c r="R396" s="880">
        <f>IF(C396=0,F396,IF(F396&gt;0,IF(C396=1,F396+G396,F396-G396),IF(C396=1,F396-G396,F396+G396)))</f>
        <v/>
      </c>
      <c r="S396" s="320" t="n">
        <v>-30.027</v>
      </c>
      <c r="T396" s="320" t="n">
        <v>-30.021</v>
      </c>
      <c r="U396" s="881" t="n"/>
      <c r="V396" s="881" t="n"/>
      <c r="W396" s="881" t="n"/>
      <c r="X396" s="881" t="n"/>
      <c r="Y396" s="881" t="n"/>
      <c r="Z396" s="881" t="n"/>
      <c r="AA396" s="881" t="n"/>
      <c r="AB396" s="881" t="n"/>
      <c r="AC396" s="881" t="n"/>
      <c r="AD396" s="881" t="n"/>
      <c r="AE396" s="881" t="n"/>
      <c r="AF396" s="881" t="n"/>
      <c r="AG396" s="881" t="n"/>
      <c r="AH396" s="881" t="n"/>
      <c r="AI396" s="881" t="n"/>
      <c r="AJ396" s="881" t="n"/>
      <c r="AK396" s="881" t="n"/>
      <c r="AL396" s="881" t="n"/>
      <c r="AM396" s="881" t="n"/>
      <c r="AN396" s="881" t="n"/>
      <c r="AO396" s="881" t="n"/>
      <c r="AP396" s="881" t="n"/>
      <c r="AQ396" s="881" t="n"/>
      <c r="AR396" s="881" t="n"/>
      <c r="AS396" s="881" t="n"/>
      <c r="AT396" s="881" t="n"/>
      <c r="AU396" s="881" t="n"/>
      <c r="AV396" s="881" t="n"/>
      <c r="AW396" s="881" t="n"/>
      <c r="AX396" s="881" t="n"/>
      <c r="AY396" s="881" t="n"/>
      <c r="AZ396" s="881" t="n"/>
      <c r="BA396" s="881" t="n"/>
      <c r="BB396" s="881" t="n"/>
      <c r="BC396" s="881" t="n"/>
      <c r="BD396" s="881" t="n"/>
      <c r="BE396" s="881" t="n"/>
      <c r="BF396" s="881" t="n"/>
      <c r="BG396" s="881" t="n"/>
      <c r="BH396" s="881" t="n"/>
      <c r="BI396" s="881" t="n"/>
      <c r="BJ396" s="881" t="n"/>
      <c r="BK396" s="881" t="n"/>
      <c r="BL396" s="881" t="n"/>
      <c r="BM396" s="881" t="n"/>
      <c r="BN396" s="881" t="n"/>
      <c r="BO396" s="881" t="n"/>
      <c r="BP396" s="881" t="n"/>
      <c r="BQ396" s="881" t="n"/>
      <c r="BR396" s="881" t="n"/>
      <c r="BS396" s="881" t="n"/>
      <c r="BT396" s="881" t="n"/>
      <c r="BU396" s="881" t="n"/>
      <c r="BV396" s="881" t="n"/>
      <c r="BW396" s="881" t="n"/>
      <c r="BX396" s="881" t="n"/>
      <c r="BY396" s="881" t="n"/>
      <c r="BZ396" s="881" t="n"/>
      <c r="CA396" s="881" t="n"/>
      <c r="CB396" s="881" t="n"/>
      <c r="CC396" s="881" t="n"/>
      <c r="CD396" s="881" t="n"/>
      <c r="CE396" s="881" t="n"/>
      <c r="CF396" s="881" t="n"/>
      <c r="CG396" s="881" t="n"/>
      <c r="CH396" s="881" t="n"/>
      <c r="CI396" s="881" t="n"/>
      <c r="CJ396" s="881" t="n"/>
      <c r="CK396" s="881" t="n"/>
      <c r="CL396" s="881" t="n"/>
      <c r="CM396" s="881" t="n"/>
      <c r="CN396" s="881" t="n"/>
      <c r="CO396" s="881" t="n"/>
      <c r="CP396" s="881" t="n"/>
      <c r="CQ396" s="881" t="n"/>
      <c r="CR396" s="881" t="n"/>
      <c r="CS396" s="881" t="n"/>
      <c r="CT396" s="881" t="n"/>
      <c r="CU396" s="881" t="n"/>
      <c r="CV396" s="881" t="n"/>
      <c r="CW396" s="881" t="n"/>
      <c r="CX396" s="881" t="n"/>
      <c r="CY396" s="881" t="n"/>
      <c r="CZ396" s="881" t="n"/>
      <c r="DA396" s="881" t="n"/>
      <c r="DB396" s="881" t="n"/>
      <c r="DC396" s="881" t="n"/>
      <c r="DD396" s="881" t="n"/>
      <c r="DE396" s="881" t="n"/>
      <c r="DF396" s="881" t="n"/>
      <c r="DG396" s="881" t="n"/>
      <c r="DH396" s="881" t="n"/>
      <c r="DI396" s="881" t="n"/>
      <c r="DJ396" s="881" t="n"/>
      <c r="DK396" s="881" t="n"/>
      <c r="DL396" s="881" t="n"/>
      <c r="DM396" s="881" t="n"/>
      <c r="DN396" s="882" t="n"/>
    </row>
    <row r="397" ht="13.5" customHeight="1" s="820">
      <c r="A397" s="361" t="n">
        <v>303</v>
      </c>
      <c r="B397" s="332" t="inlineStr">
        <is>
          <t>303.缸盖紧固孔 M3 孔口 Y=</t>
        </is>
      </c>
      <c r="C397" s="639" t="n">
        <v>0</v>
      </c>
      <c r="D397" s="639" t="inlineStr">
        <is>
          <t>Y</t>
        </is>
      </c>
      <c r="E397" s="639" t="inlineStr">
        <is>
          <t>軸間</t>
        </is>
      </c>
      <c r="F397" s="878" t="n">
        <v>0</v>
      </c>
      <c r="G397" s="22" t="n"/>
      <c r="H397" s="411" t="n">
        <v>0.35</v>
      </c>
      <c r="I397" s="412" t="n">
        <v>-0.35</v>
      </c>
      <c r="J397" s="879" t="n">
        <v>0</v>
      </c>
      <c r="K397" s="320" t="n">
        <v>-0.177</v>
      </c>
      <c r="L397" s="22">
        <f>IF(G397=0,"",IF(J$8=J$7,IF(F397&gt;0,IF(C397=1,G397-ROUND(J397-K397,2),G397-ROUND(K397-J397,2)),IF(C397=1,G397-ROUND(K397-J397,2),G397-ROUND(J397-K397,2))),IF(J$8&lt;&gt;J$7,IF(F397&gt;0,IF(C397=1,ROUND(K397-J397,2),ROUND(J397-K397,2)),IF(C397=1,ROUND(J397-K397,2),ROUND(K397-J397,2))))))</f>
        <v/>
      </c>
      <c r="M397" s="200">
        <f>IF(COUNTBLANK(F397)=1,"",IF(C397=0,ROUND(K397-J397,2),IF(C397=1,IF(F397&gt;0,ROUND(K397-J397,2),ROUND(J397-K397,2)),IF(C397=2,IF(F397&gt;0,ROUND(J397-K397,2),ROUND(K397-J397,2))))))</f>
        <v/>
      </c>
      <c r="N397" s="200" t="n">
        <v>-0.17</v>
      </c>
      <c r="O397" s="235">
        <f>IF(AND(H397&gt;=M397,M397&gt;=I397),"OK","NG")</f>
        <v/>
      </c>
      <c r="P397" s="151" t="n"/>
      <c r="Q397" s="145" t="n">
        <v>303</v>
      </c>
      <c r="R397" s="880">
        <f>IF(C397=0,F397,IF(F397&gt;0,IF(C397=1,F397+G397,F397-G397),IF(C397=1,F397-G397,F397+G397)))</f>
        <v/>
      </c>
      <c r="S397" s="320" t="n">
        <v>-0.177</v>
      </c>
      <c r="T397" s="320" t="n">
        <v>-0.165</v>
      </c>
      <c r="U397" s="881" t="n"/>
      <c r="V397" s="881" t="n"/>
      <c r="W397" s="881" t="n"/>
      <c r="X397" s="881" t="n"/>
      <c r="Y397" s="881" t="n"/>
      <c r="Z397" s="881" t="n"/>
      <c r="AA397" s="881" t="n"/>
      <c r="AB397" s="881" t="n"/>
      <c r="AC397" s="881" t="n"/>
      <c r="AD397" s="881" t="n"/>
      <c r="AE397" s="881" t="n"/>
      <c r="AF397" s="881" t="n"/>
      <c r="AG397" s="881" t="n"/>
      <c r="AH397" s="881" t="n"/>
      <c r="AI397" s="881" t="n"/>
      <c r="AJ397" s="881" t="n"/>
      <c r="AK397" s="881" t="n"/>
      <c r="AL397" s="881" t="n"/>
      <c r="AM397" s="881" t="n"/>
      <c r="AN397" s="881" t="n"/>
      <c r="AO397" s="881" t="n"/>
      <c r="AP397" s="881" t="n"/>
      <c r="AQ397" s="881" t="n"/>
      <c r="AR397" s="881" t="n"/>
      <c r="AS397" s="881" t="n"/>
      <c r="AT397" s="881" t="n"/>
      <c r="AU397" s="881" t="n"/>
      <c r="AV397" s="881" t="n"/>
      <c r="AW397" s="881" t="n"/>
      <c r="AX397" s="881" t="n"/>
      <c r="AY397" s="881" t="n"/>
      <c r="AZ397" s="881" t="n"/>
      <c r="BA397" s="881" t="n"/>
      <c r="BB397" s="881" t="n"/>
      <c r="BC397" s="881" t="n"/>
      <c r="BD397" s="881" t="n"/>
      <c r="BE397" s="881" t="n"/>
      <c r="BF397" s="881" t="n"/>
      <c r="BG397" s="881" t="n"/>
      <c r="BH397" s="881" t="n"/>
      <c r="BI397" s="881" t="n"/>
      <c r="BJ397" s="881" t="n"/>
      <c r="BK397" s="881" t="n"/>
      <c r="BL397" s="881" t="n"/>
      <c r="BM397" s="881" t="n"/>
      <c r="BN397" s="881" t="n"/>
      <c r="BO397" s="881" t="n"/>
      <c r="BP397" s="881" t="n"/>
      <c r="BQ397" s="881" t="n"/>
      <c r="BR397" s="881" t="n"/>
      <c r="BS397" s="881" t="n"/>
      <c r="BT397" s="881" t="n"/>
      <c r="BU397" s="881" t="n"/>
      <c r="BV397" s="881" t="n"/>
      <c r="BW397" s="881" t="n"/>
      <c r="BX397" s="881" t="n"/>
      <c r="BY397" s="881" t="n"/>
      <c r="BZ397" s="881" t="n"/>
      <c r="CA397" s="881" t="n"/>
      <c r="CB397" s="881" t="n"/>
      <c r="CC397" s="881" t="n"/>
      <c r="CD397" s="881" t="n"/>
      <c r="CE397" s="881" t="n"/>
      <c r="CF397" s="881" t="n"/>
      <c r="CG397" s="881" t="n"/>
      <c r="CH397" s="881" t="n"/>
      <c r="CI397" s="881" t="n"/>
      <c r="CJ397" s="881" t="n"/>
      <c r="CK397" s="881" t="n"/>
      <c r="CL397" s="881" t="n"/>
      <c r="CM397" s="881" t="n"/>
      <c r="CN397" s="881" t="n"/>
      <c r="CO397" s="881" t="n"/>
      <c r="CP397" s="881" t="n"/>
      <c r="CQ397" s="881" t="n"/>
      <c r="CR397" s="881" t="n"/>
      <c r="CS397" s="881" t="n"/>
      <c r="CT397" s="881" t="n"/>
      <c r="CU397" s="881" t="n"/>
      <c r="CV397" s="881" t="n"/>
      <c r="CW397" s="881" t="n"/>
      <c r="CX397" s="881" t="n"/>
      <c r="CY397" s="881" t="n"/>
      <c r="CZ397" s="881" t="n"/>
      <c r="DA397" s="881" t="n"/>
      <c r="DB397" s="881" t="n"/>
      <c r="DC397" s="881" t="n"/>
      <c r="DD397" s="881" t="n"/>
      <c r="DE397" s="881" t="n"/>
      <c r="DF397" s="881" t="n"/>
      <c r="DG397" s="881" t="n"/>
      <c r="DH397" s="881" t="n"/>
      <c r="DI397" s="881" t="n"/>
      <c r="DJ397" s="881" t="n"/>
      <c r="DK397" s="881" t="n"/>
      <c r="DL397" s="881" t="n"/>
      <c r="DM397" s="881" t="n"/>
      <c r="DN397" s="882" t="n"/>
    </row>
    <row r="398" ht="13.5" customHeight="1" s="820">
      <c r="A398" s="361" t="n">
        <v>323</v>
      </c>
      <c r="B398" s="332" t="inlineStr">
        <is>
          <t>323.缸盖紧固孔 M3 内里 X=</t>
        </is>
      </c>
      <c r="C398" s="639" t="n">
        <v>0</v>
      </c>
      <c r="D398" s="639" t="inlineStr">
        <is>
          <t>X</t>
        </is>
      </c>
      <c r="E398" s="639" t="inlineStr">
        <is>
          <t>軸間</t>
        </is>
      </c>
      <c r="F398" s="878" t="n">
        <v>-30</v>
      </c>
      <c r="G398" s="22" t="n"/>
      <c r="H398" s="411" t="n">
        <v>0.35</v>
      </c>
      <c r="I398" s="412" t="n">
        <v>-0.35</v>
      </c>
      <c r="J398" s="879" t="n">
        <v>-30</v>
      </c>
      <c r="K398" s="320" t="n">
        <v>-29.887</v>
      </c>
      <c r="L398" s="22">
        <f>IF(G398=0,"",IF(J$8=J$7,IF(F398&gt;0,IF(C398=1,G398-ROUND(J398-K398,2),G398-ROUND(K398-J398,2)),IF(C398=1,G398-ROUND(K398-J398,2),G398-ROUND(J398-K398,2))),IF(J$8&lt;&gt;J$7,IF(F398&gt;0,IF(C398=1,ROUND(K398-J398,2),ROUND(J398-K398,2)),IF(C398=1,ROUND(J398-K398,2),ROUND(K398-J398,2))))))</f>
        <v/>
      </c>
      <c r="M398" s="200">
        <f>IF(COUNTBLANK(F398)=1,"",IF(C398=0,ROUND(K398-J398,2),IF(C398=1,IF(F398&gt;0,ROUND(J398-K398,2),ROUND(K398-J398,2)),IF(C398=2,IF(F398&gt;0,ROUND(J398-K398,2),ROUND(K398-J398,2))))))</f>
        <v/>
      </c>
      <c r="N398" s="200" t="n">
        <v>0.09</v>
      </c>
      <c r="O398" s="235">
        <f>IF(AND(H398&gt;=M398,M398&gt;=I398),"OK","NG")</f>
        <v/>
      </c>
      <c r="P398" s="151" t="n"/>
      <c r="Q398" s="145" t="n">
        <v>323</v>
      </c>
      <c r="R398" s="880">
        <f>IF(C398=0,F398,IF(F398&gt;0,IF(C398=1,F398+G398,F398-G398),IF(C398=1,F398-G398,F398+G398)))</f>
        <v/>
      </c>
      <c r="S398" s="320" t="n">
        <v>-29.887</v>
      </c>
      <c r="T398" s="320" t="n">
        <v>-29.913</v>
      </c>
      <c r="U398" s="881" t="n"/>
      <c r="V398" s="881" t="n"/>
      <c r="W398" s="881" t="n"/>
      <c r="X398" s="881" t="n"/>
      <c r="Y398" s="881" t="n"/>
      <c r="Z398" s="881" t="n"/>
      <c r="AA398" s="881" t="n"/>
      <c r="AB398" s="881" t="n"/>
      <c r="AC398" s="881" t="n"/>
      <c r="AD398" s="881" t="n"/>
      <c r="AE398" s="881" t="n"/>
      <c r="AF398" s="881" t="n"/>
      <c r="AG398" s="881" t="n"/>
      <c r="AH398" s="881" t="n"/>
      <c r="AI398" s="881" t="n"/>
      <c r="AJ398" s="881" t="n"/>
      <c r="AK398" s="881" t="n"/>
      <c r="AL398" s="881" t="n"/>
      <c r="AM398" s="881" t="n"/>
      <c r="AN398" s="881" t="n"/>
      <c r="AO398" s="881" t="n"/>
      <c r="AP398" s="881" t="n"/>
      <c r="AQ398" s="881" t="n"/>
      <c r="AR398" s="881" t="n"/>
      <c r="AS398" s="881" t="n"/>
      <c r="AT398" s="881" t="n"/>
      <c r="AU398" s="881" t="n"/>
      <c r="AV398" s="881" t="n"/>
      <c r="AW398" s="881" t="n"/>
      <c r="AX398" s="881" t="n"/>
      <c r="AY398" s="881" t="n"/>
      <c r="AZ398" s="881" t="n"/>
      <c r="BA398" s="881" t="n"/>
      <c r="BB398" s="881" t="n"/>
      <c r="BC398" s="881" t="n"/>
      <c r="BD398" s="881" t="n"/>
      <c r="BE398" s="881" t="n"/>
      <c r="BF398" s="881" t="n"/>
      <c r="BG398" s="881" t="n"/>
      <c r="BH398" s="881" t="n"/>
      <c r="BI398" s="881" t="n"/>
      <c r="BJ398" s="881" t="n"/>
      <c r="BK398" s="881" t="n"/>
      <c r="BL398" s="881" t="n"/>
      <c r="BM398" s="881" t="n"/>
      <c r="BN398" s="881" t="n"/>
      <c r="BO398" s="881" t="n"/>
      <c r="BP398" s="881" t="n"/>
      <c r="BQ398" s="881" t="n"/>
      <c r="BR398" s="881" t="n"/>
      <c r="BS398" s="881" t="n"/>
      <c r="BT398" s="881" t="n"/>
      <c r="BU398" s="881" t="n"/>
      <c r="BV398" s="881" t="n"/>
      <c r="BW398" s="881" t="n"/>
      <c r="BX398" s="881" t="n"/>
      <c r="BY398" s="881" t="n"/>
      <c r="BZ398" s="881" t="n"/>
      <c r="CA398" s="881" t="n"/>
      <c r="CB398" s="881" t="n"/>
      <c r="CC398" s="881" t="n"/>
      <c r="CD398" s="881" t="n"/>
      <c r="CE398" s="881" t="n"/>
      <c r="CF398" s="881" t="n"/>
      <c r="CG398" s="881" t="n"/>
      <c r="CH398" s="881" t="n"/>
      <c r="CI398" s="881" t="n"/>
      <c r="CJ398" s="881" t="n"/>
      <c r="CK398" s="881" t="n"/>
      <c r="CL398" s="881" t="n"/>
      <c r="CM398" s="881" t="n"/>
      <c r="CN398" s="881" t="n"/>
      <c r="CO398" s="881" t="n"/>
      <c r="CP398" s="881" t="n"/>
      <c r="CQ398" s="881" t="n"/>
      <c r="CR398" s="881" t="n"/>
      <c r="CS398" s="881" t="n"/>
      <c r="CT398" s="881" t="n"/>
      <c r="CU398" s="881" t="n"/>
      <c r="CV398" s="881" t="n"/>
      <c r="CW398" s="881" t="n"/>
      <c r="CX398" s="881" t="n"/>
      <c r="CY398" s="881" t="n"/>
      <c r="CZ398" s="881" t="n"/>
      <c r="DA398" s="881" t="n"/>
      <c r="DB398" s="881" t="n"/>
      <c r="DC398" s="881" t="n"/>
      <c r="DD398" s="881" t="n"/>
      <c r="DE398" s="881" t="n"/>
      <c r="DF398" s="881" t="n"/>
      <c r="DG398" s="881" t="n"/>
      <c r="DH398" s="881" t="n"/>
      <c r="DI398" s="881" t="n"/>
      <c r="DJ398" s="881" t="n"/>
      <c r="DK398" s="881" t="n"/>
      <c r="DL398" s="881" t="n"/>
      <c r="DM398" s="881" t="n"/>
      <c r="DN398" s="882" t="n"/>
    </row>
    <row r="399" ht="13.5" customHeight="1" s="820">
      <c r="A399" s="361" t="n">
        <v>323</v>
      </c>
      <c r="B399" s="332" t="inlineStr">
        <is>
          <t>323.缸盖紧固孔 M3 内里 Y=</t>
        </is>
      </c>
      <c r="C399" s="639" t="n">
        <v>0</v>
      </c>
      <c r="D399" s="639" t="inlineStr">
        <is>
          <t>Y</t>
        </is>
      </c>
      <c r="E399" s="639" t="inlineStr">
        <is>
          <t>軸間</t>
        </is>
      </c>
      <c r="F399" s="878" t="n">
        <v>0</v>
      </c>
      <c r="G399" s="22" t="n"/>
      <c r="H399" s="411" t="n">
        <v>0.35</v>
      </c>
      <c r="I399" s="412" t="n">
        <v>-0.35</v>
      </c>
      <c r="J399" s="879" t="n">
        <v>0</v>
      </c>
      <c r="K399" s="320" t="n">
        <v>-0.125</v>
      </c>
      <c r="L399" s="22">
        <f>IF(G399=0,"",IF(J$8=J$7,IF(F399&gt;0,IF(C399=1,G399-ROUND(J399-K399,2),G399-ROUND(K399-J399,2)),IF(C399=1,G399-ROUND(K399-J399,2),G399-ROUND(J399-K399,2))),IF(J$8&lt;&gt;J$7,IF(F399&gt;0,IF(C399=1,ROUND(K399-J399,2),ROUND(J399-K399,2)),IF(C399=1,ROUND(J399-K399,2),ROUND(K399-J399,2))))))</f>
        <v/>
      </c>
      <c r="M399" s="200">
        <f>IF(COUNTBLANK(F399)=1,"",IF(C399=0,ROUND(K399-J399,2),IF(C399=1,IF(F399&gt;0,ROUND(K399-J399,2),ROUND(J399-K399,2)),IF(C399=2,IF(F399&gt;0,ROUND(J399-K399,2),ROUND(K399-J399,2))))))</f>
        <v/>
      </c>
      <c r="N399" s="200" t="n">
        <v>-0.12</v>
      </c>
      <c r="O399" s="235">
        <f>IF(AND(H399&gt;=M399,M399&gt;=I399),"OK","NG")</f>
        <v/>
      </c>
      <c r="P399" s="151" t="n"/>
      <c r="Q399" s="145" t="n">
        <v>323</v>
      </c>
      <c r="R399" s="880">
        <f>IF(C399=0,F399,IF(F399&gt;0,IF(C399=1,F399+G399,F399-G399),IF(C399=1,F399-G399,F399+G399)))</f>
        <v/>
      </c>
      <c r="S399" s="320" t="n">
        <v>-0.125</v>
      </c>
      <c r="T399" s="320" t="n">
        <v>-0.123</v>
      </c>
      <c r="U399" s="881" t="n"/>
      <c r="V399" s="881" t="n"/>
      <c r="W399" s="881" t="n"/>
      <c r="X399" s="881" t="n"/>
      <c r="Y399" s="881" t="n"/>
      <c r="Z399" s="881" t="n"/>
      <c r="AA399" s="881" t="n"/>
      <c r="AB399" s="881" t="n"/>
      <c r="AC399" s="881" t="n"/>
      <c r="AD399" s="881" t="n"/>
      <c r="AE399" s="881" t="n"/>
      <c r="AF399" s="881" t="n"/>
      <c r="AG399" s="881" t="n"/>
      <c r="AH399" s="881" t="n"/>
      <c r="AI399" s="881" t="n"/>
      <c r="AJ399" s="881" t="n"/>
      <c r="AK399" s="881" t="n"/>
      <c r="AL399" s="881" t="n"/>
      <c r="AM399" s="881" t="n"/>
      <c r="AN399" s="881" t="n"/>
      <c r="AO399" s="881" t="n"/>
      <c r="AP399" s="881" t="n"/>
      <c r="AQ399" s="881" t="n"/>
      <c r="AR399" s="881" t="n"/>
      <c r="AS399" s="881" t="n"/>
      <c r="AT399" s="881" t="n"/>
      <c r="AU399" s="881" t="n"/>
      <c r="AV399" s="881" t="n"/>
      <c r="AW399" s="881" t="n"/>
      <c r="AX399" s="881" t="n"/>
      <c r="AY399" s="881" t="n"/>
      <c r="AZ399" s="881" t="n"/>
      <c r="BA399" s="881" t="n"/>
      <c r="BB399" s="881" t="n"/>
      <c r="BC399" s="881" t="n"/>
      <c r="BD399" s="881" t="n"/>
      <c r="BE399" s="881" t="n"/>
      <c r="BF399" s="881" t="n"/>
      <c r="BG399" s="881" t="n"/>
      <c r="BH399" s="881" t="n"/>
      <c r="BI399" s="881" t="n"/>
      <c r="BJ399" s="881" t="n"/>
      <c r="BK399" s="881" t="n"/>
      <c r="BL399" s="881" t="n"/>
      <c r="BM399" s="881" t="n"/>
      <c r="BN399" s="881" t="n"/>
      <c r="BO399" s="881" t="n"/>
      <c r="BP399" s="881" t="n"/>
      <c r="BQ399" s="881" t="n"/>
      <c r="BR399" s="881" t="n"/>
      <c r="BS399" s="881" t="n"/>
      <c r="BT399" s="881" t="n"/>
      <c r="BU399" s="881" t="n"/>
      <c r="BV399" s="881" t="n"/>
      <c r="BW399" s="881" t="n"/>
      <c r="BX399" s="881" t="n"/>
      <c r="BY399" s="881" t="n"/>
      <c r="BZ399" s="881" t="n"/>
      <c r="CA399" s="881" t="n"/>
      <c r="CB399" s="881" t="n"/>
      <c r="CC399" s="881" t="n"/>
      <c r="CD399" s="881" t="n"/>
      <c r="CE399" s="881" t="n"/>
      <c r="CF399" s="881" t="n"/>
      <c r="CG399" s="881" t="n"/>
      <c r="CH399" s="881" t="n"/>
      <c r="CI399" s="881" t="n"/>
      <c r="CJ399" s="881" t="n"/>
      <c r="CK399" s="881" t="n"/>
      <c r="CL399" s="881" t="n"/>
      <c r="CM399" s="881" t="n"/>
      <c r="CN399" s="881" t="n"/>
      <c r="CO399" s="881" t="n"/>
      <c r="CP399" s="881" t="n"/>
      <c r="CQ399" s="881" t="n"/>
      <c r="CR399" s="881" t="n"/>
      <c r="CS399" s="881" t="n"/>
      <c r="CT399" s="881" t="n"/>
      <c r="CU399" s="881" t="n"/>
      <c r="CV399" s="881" t="n"/>
      <c r="CW399" s="881" t="n"/>
      <c r="CX399" s="881" t="n"/>
      <c r="CY399" s="881" t="n"/>
      <c r="CZ399" s="881" t="n"/>
      <c r="DA399" s="881" t="n"/>
      <c r="DB399" s="881" t="n"/>
      <c r="DC399" s="881" t="n"/>
      <c r="DD399" s="881" t="n"/>
      <c r="DE399" s="881" t="n"/>
      <c r="DF399" s="881" t="n"/>
      <c r="DG399" s="881" t="n"/>
      <c r="DH399" s="881" t="n"/>
      <c r="DI399" s="881" t="n"/>
      <c r="DJ399" s="881" t="n"/>
      <c r="DK399" s="881" t="n"/>
      <c r="DL399" s="881" t="n"/>
      <c r="DM399" s="881" t="n"/>
      <c r="DN399" s="882" t="n"/>
    </row>
    <row r="400" ht="13.5" customHeight="1" s="820">
      <c r="A400" s="361" t="n">
        <v>304</v>
      </c>
      <c r="B400" s="332" t="inlineStr">
        <is>
          <t>304.缸盖紧固孔 M4 孔口 X=</t>
        </is>
      </c>
      <c r="C400" s="639" t="n">
        <v>0</v>
      </c>
      <c r="D400" s="639" t="inlineStr">
        <is>
          <t>X</t>
        </is>
      </c>
      <c r="E400" s="639" t="inlineStr">
        <is>
          <t>軸間</t>
        </is>
      </c>
      <c r="F400" s="878" t="n">
        <v>-30</v>
      </c>
      <c r="G400" s="22" t="n"/>
      <c r="H400" s="411" t="n">
        <v>0.35</v>
      </c>
      <c r="I400" s="412" t="n">
        <v>-0.35</v>
      </c>
      <c r="J400" s="879" t="n">
        <v>-30</v>
      </c>
      <c r="K400" s="320" t="n">
        <v>-30.094</v>
      </c>
      <c r="L400" s="22">
        <f>IF(G400=0,"",IF(J$8=J$7,IF(F400&gt;0,IF(C400=1,G400-ROUND(J400-K400,2),G400-ROUND(K400-J400,2)),IF(C400=1,G400-ROUND(K400-J400,2),G400-ROUND(J400-K400,2))),IF(J$8&lt;&gt;J$7,IF(F400&gt;0,IF(C400=1,ROUND(K400-J400,2),ROUND(J400-K400,2)),IF(C400=1,ROUND(J400-K400,2),ROUND(K400-J400,2))))))</f>
        <v/>
      </c>
      <c r="M400" s="200">
        <f>IF(COUNTBLANK(F400)=1,"",IF(C400=0,ROUND(K400-J400,2),IF(C400=1,IF(F400&gt;0,ROUND(J400-K400,2),ROUND(K400-J400,2)),IF(C400=2,IF(F400&gt;0,ROUND(J400-K400,2),ROUND(K400-J400,2))))))</f>
        <v/>
      </c>
      <c r="N400" s="200" t="n">
        <v>-0.09</v>
      </c>
      <c r="O400" s="235">
        <f>IF(AND(H400&gt;=M400,M400&gt;=I400),"OK","NG")</f>
        <v/>
      </c>
      <c r="P400" s="151" t="n"/>
      <c r="Q400" s="145" t="n">
        <v>304</v>
      </c>
      <c r="R400" s="880">
        <f>IF(C400=0,F400,IF(F400&gt;0,IF(C400=1,F400+G400,F400-G400),IF(C400=1,F400-G400,F400+G400)))</f>
        <v/>
      </c>
      <c r="S400" s="320" t="n">
        <v>-30.094</v>
      </c>
      <c r="T400" s="320" t="n">
        <v>-30.088</v>
      </c>
      <c r="U400" s="881" t="n"/>
      <c r="V400" s="881" t="n"/>
      <c r="W400" s="881" t="n"/>
      <c r="X400" s="881" t="n"/>
      <c r="Y400" s="881" t="n"/>
      <c r="Z400" s="881" t="n"/>
      <c r="AA400" s="881" t="n"/>
      <c r="AB400" s="881" t="n"/>
      <c r="AC400" s="881" t="n"/>
      <c r="AD400" s="881" t="n"/>
      <c r="AE400" s="881" t="n"/>
      <c r="AF400" s="881" t="n"/>
      <c r="AG400" s="881" t="n"/>
      <c r="AH400" s="881" t="n"/>
      <c r="AI400" s="881" t="n"/>
      <c r="AJ400" s="881" t="n"/>
      <c r="AK400" s="881" t="n"/>
      <c r="AL400" s="881" t="n"/>
      <c r="AM400" s="881" t="n"/>
      <c r="AN400" s="881" t="n"/>
      <c r="AO400" s="881" t="n"/>
      <c r="AP400" s="881" t="n"/>
      <c r="AQ400" s="881" t="n"/>
      <c r="AR400" s="881" t="n"/>
      <c r="AS400" s="881" t="n"/>
      <c r="AT400" s="881" t="n"/>
      <c r="AU400" s="881" t="n"/>
      <c r="AV400" s="881" t="n"/>
      <c r="AW400" s="881" t="n"/>
      <c r="AX400" s="881" t="n"/>
      <c r="AY400" s="881" t="n"/>
      <c r="AZ400" s="881" t="n"/>
      <c r="BA400" s="881" t="n"/>
      <c r="BB400" s="881" t="n"/>
      <c r="BC400" s="881" t="n"/>
      <c r="BD400" s="881" t="n"/>
      <c r="BE400" s="881" t="n"/>
      <c r="BF400" s="881" t="n"/>
      <c r="BG400" s="881" t="n"/>
      <c r="BH400" s="881" t="n"/>
      <c r="BI400" s="881" t="n"/>
      <c r="BJ400" s="881" t="n"/>
      <c r="BK400" s="881" t="n"/>
      <c r="BL400" s="881" t="n"/>
      <c r="BM400" s="881" t="n"/>
      <c r="BN400" s="881" t="n"/>
      <c r="BO400" s="881" t="n"/>
      <c r="BP400" s="881" t="n"/>
      <c r="BQ400" s="881" t="n"/>
      <c r="BR400" s="881" t="n"/>
      <c r="BS400" s="881" t="n"/>
      <c r="BT400" s="881" t="n"/>
      <c r="BU400" s="881" t="n"/>
      <c r="BV400" s="881" t="n"/>
      <c r="BW400" s="881" t="n"/>
      <c r="BX400" s="881" t="n"/>
      <c r="BY400" s="881" t="n"/>
      <c r="BZ400" s="881" t="n"/>
      <c r="CA400" s="881" t="n"/>
      <c r="CB400" s="881" t="n"/>
      <c r="CC400" s="881" t="n"/>
      <c r="CD400" s="881" t="n"/>
      <c r="CE400" s="881" t="n"/>
      <c r="CF400" s="881" t="n"/>
      <c r="CG400" s="881" t="n"/>
      <c r="CH400" s="881" t="n"/>
      <c r="CI400" s="881" t="n"/>
      <c r="CJ400" s="881" t="n"/>
      <c r="CK400" s="881" t="n"/>
      <c r="CL400" s="881" t="n"/>
      <c r="CM400" s="881" t="n"/>
      <c r="CN400" s="881" t="n"/>
      <c r="CO400" s="881" t="n"/>
      <c r="CP400" s="881" t="n"/>
      <c r="CQ400" s="881" t="n"/>
      <c r="CR400" s="881" t="n"/>
      <c r="CS400" s="881" t="n"/>
      <c r="CT400" s="881" t="n"/>
      <c r="CU400" s="881" t="n"/>
      <c r="CV400" s="881" t="n"/>
      <c r="CW400" s="881" t="n"/>
      <c r="CX400" s="881" t="n"/>
      <c r="CY400" s="881" t="n"/>
      <c r="CZ400" s="881" t="n"/>
      <c r="DA400" s="881" t="n"/>
      <c r="DB400" s="881" t="n"/>
      <c r="DC400" s="881" t="n"/>
      <c r="DD400" s="881" t="n"/>
      <c r="DE400" s="881" t="n"/>
      <c r="DF400" s="881" t="n"/>
      <c r="DG400" s="881" t="n"/>
      <c r="DH400" s="881" t="n"/>
      <c r="DI400" s="881" t="n"/>
      <c r="DJ400" s="881" t="n"/>
      <c r="DK400" s="881" t="n"/>
      <c r="DL400" s="881" t="n"/>
      <c r="DM400" s="881" t="n"/>
      <c r="DN400" s="882" t="n"/>
    </row>
    <row r="401" ht="13.5" customHeight="1" s="820">
      <c r="A401" s="361" t="n">
        <v>304</v>
      </c>
      <c r="B401" s="332" t="inlineStr">
        <is>
          <t>304.缸盖紧固孔 M4 孔口 Y=</t>
        </is>
      </c>
      <c r="C401" s="639" t="n">
        <v>0</v>
      </c>
      <c r="D401" s="639" t="inlineStr">
        <is>
          <t>Y</t>
        </is>
      </c>
      <c r="E401" s="639" t="inlineStr">
        <is>
          <t>軸間</t>
        </is>
      </c>
      <c r="F401" s="878" t="n">
        <v>80</v>
      </c>
      <c r="G401" s="22" t="n"/>
      <c r="H401" s="411" t="n">
        <v>0.35</v>
      </c>
      <c r="I401" s="412" t="n">
        <v>-0.35</v>
      </c>
      <c r="J401" s="879" t="n">
        <v>80</v>
      </c>
      <c r="K401" s="320" t="n">
        <v>79.946</v>
      </c>
      <c r="L401" s="22">
        <f>IF(G401=0,"",IF(J$8=J$7,IF(F401&gt;0,IF(C401=1,G401-ROUND(J401-K401,2),G401-ROUND(K401-J401,2)),IF(C401=1,G401-ROUND(K401-J401,2),G401-ROUND(J401-K401,2))),IF(J$8&lt;&gt;J$7,IF(F401&gt;0,IF(C401=1,ROUND(K401-J401,2),ROUND(J401-K401,2)),IF(C401=1,ROUND(J401-K401,2),ROUND(K401-J401,2))))))</f>
        <v/>
      </c>
      <c r="M401" s="200">
        <f>IF(COUNTBLANK(F401)=1,"",IF(C401=0,ROUND(K401-J401,2),IF(C401=1,IF(F401&gt;0,ROUND(K401-J401,2),ROUND(J401-K401,2)),IF(C401=2,IF(F401&gt;0,ROUND(J401-K401,2),ROUND(K401-J401,2))))))</f>
        <v/>
      </c>
      <c r="N401" s="200" t="n">
        <v>-0.04</v>
      </c>
      <c r="O401" s="235">
        <f>IF(AND(H401&gt;=M401,M401&gt;=I401),"OK","NG")</f>
        <v/>
      </c>
      <c r="P401" s="151" t="n"/>
      <c r="Q401" s="145" t="n">
        <v>304</v>
      </c>
      <c r="R401" s="880">
        <f>IF(C401=0,F401,IF(F401&gt;0,IF(C401=1,F401+G401,F401-G401),IF(C401=1,F401-G401,F401+G401)))</f>
        <v/>
      </c>
      <c r="S401" s="320" t="n">
        <v>79.946</v>
      </c>
      <c r="T401" s="320" t="n">
        <v>79.959</v>
      </c>
      <c r="U401" s="881" t="n"/>
      <c r="V401" s="881" t="n"/>
      <c r="W401" s="881" t="n"/>
      <c r="X401" s="881" t="n"/>
      <c r="Y401" s="881" t="n"/>
      <c r="Z401" s="881" t="n"/>
      <c r="AA401" s="881" t="n"/>
      <c r="AB401" s="881" t="n"/>
      <c r="AC401" s="881" t="n"/>
      <c r="AD401" s="881" t="n"/>
      <c r="AE401" s="881" t="n"/>
      <c r="AF401" s="881" t="n"/>
      <c r="AG401" s="881" t="n"/>
      <c r="AH401" s="881" t="n"/>
      <c r="AI401" s="881" t="n"/>
      <c r="AJ401" s="881" t="n"/>
      <c r="AK401" s="881" t="n"/>
      <c r="AL401" s="881" t="n"/>
      <c r="AM401" s="881" t="n"/>
      <c r="AN401" s="881" t="n"/>
      <c r="AO401" s="881" t="n"/>
      <c r="AP401" s="881" t="n"/>
      <c r="AQ401" s="881" t="n"/>
      <c r="AR401" s="881" t="n"/>
      <c r="AS401" s="881" t="n"/>
      <c r="AT401" s="881" t="n"/>
      <c r="AU401" s="881" t="n"/>
      <c r="AV401" s="881" t="n"/>
      <c r="AW401" s="881" t="n"/>
      <c r="AX401" s="881" t="n"/>
      <c r="AY401" s="881" t="n"/>
      <c r="AZ401" s="881" t="n"/>
      <c r="BA401" s="881" t="n"/>
      <c r="BB401" s="881" t="n"/>
      <c r="BC401" s="881" t="n"/>
      <c r="BD401" s="881" t="n"/>
      <c r="BE401" s="881" t="n"/>
      <c r="BF401" s="881" t="n"/>
      <c r="BG401" s="881" t="n"/>
      <c r="BH401" s="881" t="n"/>
      <c r="BI401" s="881" t="n"/>
      <c r="BJ401" s="881" t="n"/>
      <c r="BK401" s="881" t="n"/>
      <c r="BL401" s="881" t="n"/>
      <c r="BM401" s="881" t="n"/>
      <c r="BN401" s="881" t="n"/>
      <c r="BO401" s="881" t="n"/>
      <c r="BP401" s="881" t="n"/>
      <c r="BQ401" s="881" t="n"/>
      <c r="BR401" s="881" t="n"/>
      <c r="BS401" s="881" t="n"/>
      <c r="BT401" s="881" t="n"/>
      <c r="BU401" s="881" t="n"/>
      <c r="BV401" s="881" t="n"/>
      <c r="BW401" s="881" t="n"/>
      <c r="BX401" s="881" t="n"/>
      <c r="BY401" s="881" t="n"/>
      <c r="BZ401" s="881" t="n"/>
      <c r="CA401" s="881" t="n"/>
      <c r="CB401" s="881" t="n"/>
      <c r="CC401" s="881" t="n"/>
      <c r="CD401" s="881" t="n"/>
      <c r="CE401" s="881" t="n"/>
      <c r="CF401" s="881" t="n"/>
      <c r="CG401" s="881" t="n"/>
      <c r="CH401" s="881" t="n"/>
      <c r="CI401" s="881" t="n"/>
      <c r="CJ401" s="881" t="n"/>
      <c r="CK401" s="881" t="n"/>
      <c r="CL401" s="881" t="n"/>
      <c r="CM401" s="881" t="n"/>
      <c r="CN401" s="881" t="n"/>
      <c r="CO401" s="881" t="n"/>
      <c r="CP401" s="881" t="n"/>
      <c r="CQ401" s="881" t="n"/>
      <c r="CR401" s="881" t="n"/>
      <c r="CS401" s="881" t="n"/>
      <c r="CT401" s="881" t="n"/>
      <c r="CU401" s="881" t="n"/>
      <c r="CV401" s="881" t="n"/>
      <c r="CW401" s="881" t="n"/>
      <c r="CX401" s="881" t="n"/>
      <c r="CY401" s="881" t="n"/>
      <c r="CZ401" s="881" t="n"/>
      <c r="DA401" s="881" t="n"/>
      <c r="DB401" s="881" t="n"/>
      <c r="DC401" s="881" t="n"/>
      <c r="DD401" s="881" t="n"/>
      <c r="DE401" s="881" t="n"/>
      <c r="DF401" s="881" t="n"/>
      <c r="DG401" s="881" t="n"/>
      <c r="DH401" s="881" t="n"/>
      <c r="DI401" s="881" t="n"/>
      <c r="DJ401" s="881" t="n"/>
      <c r="DK401" s="881" t="n"/>
      <c r="DL401" s="881" t="n"/>
      <c r="DM401" s="881" t="n"/>
      <c r="DN401" s="882" t="n"/>
    </row>
    <row r="402" ht="13.5" customHeight="1" s="820">
      <c r="A402" s="361" t="n">
        <v>324</v>
      </c>
      <c r="B402" s="332" t="inlineStr">
        <is>
          <t>324.缸盖紧固孔 M4 内里 X=</t>
        </is>
      </c>
      <c r="C402" s="639" t="n">
        <v>0</v>
      </c>
      <c r="D402" s="639" t="inlineStr">
        <is>
          <t>X</t>
        </is>
      </c>
      <c r="E402" s="639" t="inlineStr">
        <is>
          <t>軸間</t>
        </is>
      </c>
      <c r="F402" s="878" t="n">
        <v>-30</v>
      </c>
      <c r="G402" s="22" t="n"/>
      <c r="H402" s="411" t="n">
        <v>0.35</v>
      </c>
      <c r="I402" s="412" t="n">
        <v>-0.35</v>
      </c>
      <c r="J402" s="879" t="n">
        <v>-30</v>
      </c>
      <c r="K402" s="320" t="n">
        <v>-29.989</v>
      </c>
      <c r="L402" s="22">
        <f>IF(G402=0,"",IF(J$8=J$7,IF(F402&gt;0,IF(C402=1,G402-ROUND(J402-K402,2),G402-ROUND(K402-J402,2)),IF(C402=1,G402-ROUND(K402-J402,2),G402-ROUND(J402-K402,2))),IF(J$8&lt;&gt;J$7,IF(F402&gt;0,IF(C402=1,ROUND(K402-J402,2),ROUND(J402-K402,2)),IF(C402=1,ROUND(J402-K402,2),ROUND(K402-J402,2))))))</f>
        <v/>
      </c>
      <c r="M402" s="200">
        <f>IF(COUNTBLANK(F402)=1,"",IF(C402=0,ROUND(K402-J402,2),IF(C402=1,IF(F402&gt;0,ROUND(J402-K402,2),ROUND(K402-J402,2)),IF(C402=2,IF(F402&gt;0,ROUND(J402-K402,2),ROUND(K402-J402,2))))))</f>
        <v/>
      </c>
      <c r="N402" s="200" t="n">
        <v>-0.01</v>
      </c>
      <c r="O402" s="235">
        <f>IF(AND(H402&gt;=M402,M402&gt;=I402),"OK","NG")</f>
        <v/>
      </c>
      <c r="P402" s="151" t="n"/>
      <c r="Q402" s="145" t="n">
        <v>324</v>
      </c>
      <c r="R402" s="880">
        <f>IF(C402=0,F402,IF(F402&gt;0,IF(C402=1,F402+G402,F402-G402),IF(C402=1,F402-G402,F402+G402)))</f>
        <v/>
      </c>
      <c r="S402" s="320" t="n">
        <v>-29.989</v>
      </c>
      <c r="T402" s="320" t="n">
        <v>-30.009</v>
      </c>
      <c r="U402" s="881" t="n"/>
      <c r="V402" s="881" t="n"/>
      <c r="W402" s="881" t="n"/>
      <c r="X402" s="881" t="n"/>
      <c r="Y402" s="881" t="n"/>
      <c r="Z402" s="881" t="n"/>
      <c r="AA402" s="881" t="n"/>
      <c r="AB402" s="881" t="n"/>
      <c r="AC402" s="881" t="n"/>
      <c r="AD402" s="881" t="n"/>
      <c r="AE402" s="881" t="n"/>
      <c r="AF402" s="881" t="n"/>
      <c r="AG402" s="881" t="n"/>
      <c r="AH402" s="881" t="n"/>
      <c r="AI402" s="881" t="n"/>
      <c r="AJ402" s="881" t="n"/>
      <c r="AK402" s="881" t="n"/>
      <c r="AL402" s="881" t="n"/>
      <c r="AM402" s="881" t="n"/>
      <c r="AN402" s="881" t="n"/>
      <c r="AO402" s="881" t="n"/>
      <c r="AP402" s="881" t="n"/>
      <c r="AQ402" s="881" t="n"/>
      <c r="AR402" s="881" t="n"/>
      <c r="AS402" s="881" t="n"/>
      <c r="AT402" s="881" t="n"/>
      <c r="AU402" s="881" t="n"/>
      <c r="AV402" s="881" t="n"/>
      <c r="AW402" s="881" t="n"/>
      <c r="AX402" s="881" t="n"/>
      <c r="AY402" s="881" t="n"/>
      <c r="AZ402" s="881" t="n"/>
      <c r="BA402" s="881" t="n"/>
      <c r="BB402" s="881" t="n"/>
      <c r="BC402" s="881" t="n"/>
      <c r="BD402" s="881" t="n"/>
      <c r="BE402" s="881" t="n"/>
      <c r="BF402" s="881" t="n"/>
      <c r="BG402" s="881" t="n"/>
      <c r="BH402" s="881" t="n"/>
      <c r="BI402" s="881" t="n"/>
      <c r="BJ402" s="881" t="n"/>
      <c r="BK402" s="881" t="n"/>
      <c r="BL402" s="881" t="n"/>
      <c r="BM402" s="881" t="n"/>
      <c r="BN402" s="881" t="n"/>
      <c r="BO402" s="881" t="n"/>
      <c r="BP402" s="881" t="n"/>
      <c r="BQ402" s="881" t="n"/>
      <c r="BR402" s="881" t="n"/>
      <c r="BS402" s="881" t="n"/>
      <c r="BT402" s="881" t="n"/>
      <c r="BU402" s="881" t="n"/>
      <c r="BV402" s="881" t="n"/>
      <c r="BW402" s="881" t="n"/>
      <c r="BX402" s="881" t="n"/>
      <c r="BY402" s="881" t="n"/>
      <c r="BZ402" s="881" t="n"/>
      <c r="CA402" s="881" t="n"/>
      <c r="CB402" s="881" t="n"/>
      <c r="CC402" s="881" t="n"/>
      <c r="CD402" s="881" t="n"/>
      <c r="CE402" s="881" t="n"/>
      <c r="CF402" s="881" t="n"/>
      <c r="CG402" s="881" t="n"/>
      <c r="CH402" s="881" t="n"/>
      <c r="CI402" s="881" t="n"/>
      <c r="CJ402" s="881" t="n"/>
      <c r="CK402" s="881" t="n"/>
      <c r="CL402" s="881" t="n"/>
      <c r="CM402" s="881" t="n"/>
      <c r="CN402" s="881" t="n"/>
      <c r="CO402" s="881" t="n"/>
      <c r="CP402" s="881" t="n"/>
      <c r="CQ402" s="881" t="n"/>
      <c r="CR402" s="881" t="n"/>
      <c r="CS402" s="881" t="n"/>
      <c r="CT402" s="881" t="n"/>
      <c r="CU402" s="881" t="n"/>
      <c r="CV402" s="881" t="n"/>
      <c r="CW402" s="881" t="n"/>
      <c r="CX402" s="881" t="n"/>
      <c r="CY402" s="881" t="n"/>
      <c r="CZ402" s="881" t="n"/>
      <c r="DA402" s="881" t="n"/>
      <c r="DB402" s="881" t="n"/>
      <c r="DC402" s="881" t="n"/>
      <c r="DD402" s="881" t="n"/>
      <c r="DE402" s="881" t="n"/>
      <c r="DF402" s="881" t="n"/>
      <c r="DG402" s="881" t="n"/>
      <c r="DH402" s="881" t="n"/>
      <c r="DI402" s="881" t="n"/>
      <c r="DJ402" s="881" t="n"/>
      <c r="DK402" s="881" t="n"/>
      <c r="DL402" s="881" t="n"/>
      <c r="DM402" s="881" t="n"/>
      <c r="DN402" s="882" t="n"/>
    </row>
    <row r="403" ht="13.5" customHeight="1" s="820">
      <c r="A403" s="361" t="n">
        <v>324</v>
      </c>
      <c r="B403" s="332" t="inlineStr">
        <is>
          <t>324.缸盖紧固孔 M4 内里 Y=</t>
        </is>
      </c>
      <c r="C403" s="639" t="n">
        <v>0</v>
      </c>
      <c r="D403" s="639" t="inlineStr">
        <is>
          <t>Y</t>
        </is>
      </c>
      <c r="E403" s="639" t="inlineStr">
        <is>
          <t>軸間</t>
        </is>
      </c>
      <c r="F403" s="878" t="n">
        <v>80</v>
      </c>
      <c r="G403" s="22" t="n"/>
      <c r="H403" s="411" t="n">
        <v>0.35</v>
      </c>
      <c r="I403" s="412" t="n">
        <v>-0.35</v>
      </c>
      <c r="J403" s="879" t="n">
        <v>80</v>
      </c>
      <c r="K403" s="320" t="n">
        <v>79.88800000000001</v>
      </c>
      <c r="L403" s="22">
        <f>IF(G403=0,"",IF(J$8=J$7,IF(F403&gt;0,IF(C403=1,G403-ROUND(J403-K403,2),G403-ROUND(K403-J403,2)),IF(C403=1,G403-ROUND(K403-J403,2),G403-ROUND(J403-K403,2))),IF(J$8&lt;&gt;J$7,IF(F403&gt;0,IF(C403=1,ROUND(K403-J403,2),ROUND(J403-K403,2)),IF(C403=1,ROUND(J403-K403,2),ROUND(K403-J403,2))))))</f>
        <v/>
      </c>
      <c r="M403" s="200">
        <f>IF(COUNTBLANK(F403)=1,"",IF(C403=0,ROUND(K403-J403,2),IF(C403=1,IF(F403&gt;0,ROUND(K403-J403,2),ROUND(J403-K403,2)),IF(C403=2,IF(F403&gt;0,ROUND(J403-K403,2),ROUND(K403-J403,2))))))</f>
        <v/>
      </c>
      <c r="N403" s="200" t="n">
        <v>-0.13</v>
      </c>
      <c r="O403" s="235">
        <f>IF(AND(H403&gt;=M403,M403&gt;=I403),"OK","NG")</f>
        <v/>
      </c>
      <c r="P403" s="151" t="n"/>
      <c r="Q403" s="145" t="n">
        <v>324</v>
      </c>
      <c r="R403" s="880">
        <f>IF(C403=0,F403,IF(F403&gt;0,IF(C403=1,F403+G403,F403-G403),IF(C403=1,F403-G403,F403+G403)))</f>
        <v/>
      </c>
      <c r="S403" s="320" t="n">
        <v>79.88800000000001</v>
      </c>
      <c r="T403" s="320" t="n">
        <v>79.875</v>
      </c>
      <c r="U403" s="881" t="n"/>
      <c r="V403" s="881" t="n"/>
      <c r="W403" s="881" t="n"/>
      <c r="X403" s="881" t="n"/>
      <c r="Y403" s="881" t="n"/>
      <c r="Z403" s="881" t="n"/>
      <c r="AA403" s="881" t="n"/>
      <c r="AB403" s="881" t="n"/>
      <c r="AC403" s="881" t="n"/>
      <c r="AD403" s="881" t="n"/>
      <c r="AE403" s="881" t="n"/>
      <c r="AF403" s="881" t="n"/>
      <c r="AG403" s="881" t="n"/>
      <c r="AH403" s="881" t="n"/>
      <c r="AI403" s="881" t="n"/>
      <c r="AJ403" s="881" t="n"/>
      <c r="AK403" s="881" t="n"/>
      <c r="AL403" s="881" t="n"/>
      <c r="AM403" s="881" t="n"/>
      <c r="AN403" s="881" t="n"/>
      <c r="AO403" s="881" t="n"/>
      <c r="AP403" s="881" t="n"/>
      <c r="AQ403" s="881" t="n"/>
      <c r="AR403" s="881" t="n"/>
      <c r="AS403" s="881" t="n"/>
      <c r="AT403" s="881" t="n"/>
      <c r="AU403" s="881" t="n"/>
      <c r="AV403" s="881" t="n"/>
      <c r="AW403" s="881" t="n"/>
      <c r="AX403" s="881" t="n"/>
      <c r="AY403" s="881" t="n"/>
      <c r="AZ403" s="881" t="n"/>
      <c r="BA403" s="881" t="n"/>
      <c r="BB403" s="881" t="n"/>
      <c r="BC403" s="881" t="n"/>
      <c r="BD403" s="881" t="n"/>
      <c r="BE403" s="881" t="n"/>
      <c r="BF403" s="881" t="n"/>
      <c r="BG403" s="881" t="n"/>
      <c r="BH403" s="881" t="n"/>
      <c r="BI403" s="881" t="n"/>
      <c r="BJ403" s="881" t="n"/>
      <c r="BK403" s="881" t="n"/>
      <c r="BL403" s="881" t="n"/>
      <c r="BM403" s="881" t="n"/>
      <c r="BN403" s="881" t="n"/>
      <c r="BO403" s="881" t="n"/>
      <c r="BP403" s="881" t="n"/>
      <c r="BQ403" s="881" t="n"/>
      <c r="BR403" s="881" t="n"/>
      <c r="BS403" s="881" t="n"/>
      <c r="BT403" s="881" t="n"/>
      <c r="BU403" s="881" t="n"/>
      <c r="BV403" s="881" t="n"/>
      <c r="BW403" s="881" t="n"/>
      <c r="BX403" s="881" t="n"/>
      <c r="BY403" s="881" t="n"/>
      <c r="BZ403" s="881" t="n"/>
      <c r="CA403" s="881" t="n"/>
      <c r="CB403" s="881" t="n"/>
      <c r="CC403" s="881" t="n"/>
      <c r="CD403" s="881" t="n"/>
      <c r="CE403" s="881" t="n"/>
      <c r="CF403" s="881" t="n"/>
      <c r="CG403" s="881" t="n"/>
      <c r="CH403" s="881" t="n"/>
      <c r="CI403" s="881" t="n"/>
      <c r="CJ403" s="881" t="n"/>
      <c r="CK403" s="881" t="n"/>
      <c r="CL403" s="881" t="n"/>
      <c r="CM403" s="881" t="n"/>
      <c r="CN403" s="881" t="n"/>
      <c r="CO403" s="881" t="n"/>
      <c r="CP403" s="881" t="n"/>
      <c r="CQ403" s="881" t="n"/>
      <c r="CR403" s="881" t="n"/>
      <c r="CS403" s="881" t="n"/>
      <c r="CT403" s="881" t="n"/>
      <c r="CU403" s="881" t="n"/>
      <c r="CV403" s="881" t="n"/>
      <c r="CW403" s="881" t="n"/>
      <c r="CX403" s="881" t="n"/>
      <c r="CY403" s="881" t="n"/>
      <c r="CZ403" s="881" t="n"/>
      <c r="DA403" s="881" t="n"/>
      <c r="DB403" s="881" t="n"/>
      <c r="DC403" s="881" t="n"/>
      <c r="DD403" s="881" t="n"/>
      <c r="DE403" s="881" t="n"/>
      <c r="DF403" s="881" t="n"/>
      <c r="DG403" s="881" t="n"/>
      <c r="DH403" s="881" t="n"/>
      <c r="DI403" s="881" t="n"/>
      <c r="DJ403" s="881" t="n"/>
      <c r="DK403" s="881" t="n"/>
      <c r="DL403" s="881" t="n"/>
      <c r="DM403" s="881" t="n"/>
      <c r="DN403" s="882" t="n"/>
    </row>
    <row r="404" ht="13.5" customHeight="1" s="820">
      <c r="A404" s="361" t="n">
        <v>305</v>
      </c>
      <c r="B404" s="332" t="inlineStr">
        <is>
          <t>305.缸盖紧固孔 M5 孔口 X=</t>
        </is>
      </c>
      <c r="C404" s="639" t="n">
        <v>0</v>
      </c>
      <c r="D404" s="639" t="inlineStr">
        <is>
          <t>X</t>
        </is>
      </c>
      <c r="E404" s="639" t="inlineStr">
        <is>
          <t>軸間</t>
        </is>
      </c>
      <c r="F404" s="878" t="n">
        <v>-30</v>
      </c>
      <c r="G404" s="22" t="n"/>
      <c r="H404" s="411" t="n">
        <v>0.35</v>
      </c>
      <c r="I404" s="412" t="n">
        <v>-0.35</v>
      </c>
      <c r="J404" s="879" t="n">
        <v>-30</v>
      </c>
      <c r="K404" s="320" t="n">
        <v>-30.034</v>
      </c>
      <c r="L404" s="22">
        <f>IF(G404=0,"",IF(J$8=J$7,IF(F404&gt;0,IF(C404=1,G404-ROUND(J404-K404,2),G404-ROUND(K404-J404,2)),IF(C404=1,G404-ROUND(K404-J404,2),G404-ROUND(J404-K404,2))),IF(J$8&lt;&gt;J$7,IF(F404&gt;0,IF(C404=1,ROUND(K404-J404,2),ROUND(J404-K404,2)),IF(C404=1,ROUND(J404-K404,2),ROUND(K404-J404,2))))))</f>
        <v/>
      </c>
      <c r="M404" s="200">
        <f>IF(COUNTBLANK(F404)=1,"",IF(C404=0,ROUND(K404-J404,2),IF(C404=1,IF(F404&gt;0,ROUND(J404-K404,2),ROUND(K404-J404,2)),IF(C404=2,IF(F404&gt;0,ROUND(J404-K404,2),ROUND(K404-J404,2))))))</f>
        <v/>
      </c>
      <c r="N404" s="200" t="n">
        <v>-0.04</v>
      </c>
      <c r="O404" s="235">
        <f>IF(AND(H404&gt;=M404,M404&gt;=I404),"OK","NG")</f>
        <v/>
      </c>
      <c r="P404" s="151" t="n"/>
      <c r="Q404" s="145" t="n">
        <v>305</v>
      </c>
      <c r="R404" s="880">
        <f>IF(C404=0,F404,IF(F404&gt;0,IF(C404=1,F404+G404,F404-G404),IF(C404=1,F404-G404,F404+G404)))</f>
        <v/>
      </c>
      <c r="S404" s="320" t="n">
        <v>-30.034</v>
      </c>
      <c r="T404" s="320" t="n">
        <v>-30.043</v>
      </c>
      <c r="U404" s="881" t="n"/>
      <c r="V404" s="881" t="n"/>
      <c r="W404" s="881" t="n"/>
      <c r="X404" s="881" t="n"/>
      <c r="Y404" s="881" t="n"/>
      <c r="Z404" s="881" t="n"/>
      <c r="AA404" s="881" t="n"/>
      <c r="AB404" s="881" t="n"/>
      <c r="AC404" s="881" t="n"/>
      <c r="AD404" s="881" t="n"/>
      <c r="AE404" s="881" t="n"/>
      <c r="AF404" s="881" t="n"/>
      <c r="AG404" s="881" t="n"/>
      <c r="AH404" s="881" t="n"/>
      <c r="AI404" s="881" t="n"/>
      <c r="AJ404" s="881" t="n"/>
      <c r="AK404" s="881" t="n"/>
      <c r="AL404" s="881" t="n"/>
      <c r="AM404" s="881" t="n"/>
      <c r="AN404" s="881" t="n"/>
      <c r="AO404" s="881" t="n"/>
      <c r="AP404" s="881" t="n"/>
      <c r="AQ404" s="881" t="n"/>
      <c r="AR404" s="881" t="n"/>
      <c r="AS404" s="881" t="n"/>
      <c r="AT404" s="881" t="n"/>
      <c r="AU404" s="881" t="n"/>
      <c r="AV404" s="881" t="n"/>
      <c r="AW404" s="881" t="n"/>
      <c r="AX404" s="881" t="n"/>
      <c r="AY404" s="881" t="n"/>
      <c r="AZ404" s="881" t="n"/>
      <c r="BA404" s="881" t="n"/>
      <c r="BB404" s="881" t="n"/>
      <c r="BC404" s="881" t="n"/>
      <c r="BD404" s="881" t="n"/>
      <c r="BE404" s="881" t="n"/>
      <c r="BF404" s="881" t="n"/>
      <c r="BG404" s="881" t="n"/>
      <c r="BH404" s="881" t="n"/>
      <c r="BI404" s="881" t="n"/>
      <c r="BJ404" s="881" t="n"/>
      <c r="BK404" s="881" t="n"/>
      <c r="BL404" s="881" t="n"/>
      <c r="BM404" s="881" t="n"/>
      <c r="BN404" s="881" t="n"/>
      <c r="BO404" s="881" t="n"/>
      <c r="BP404" s="881" t="n"/>
      <c r="BQ404" s="881" t="n"/>
      <c r="BR404" s="881" t="n"/>
      <c r="BS404" s="881" t="n"/>
      <c r="BT404" s="881" t="n"/>
      <c r="BU404" s="881" t="n"/>
      <c r="BV404" s="881" t="n"/>
      <c r="BW404" s="881" t="n"/>
      <c r="BX404" s="881" t="n"/>
      <c r="BY404" s="881" t="n"/>
      <c r="BZ404" s="881" t="n"/>
      <c r="CA404" s="881" t="n"/>
      <c r="CB404" s="881" t="n"/>
      <c r="CC404" s="881" t="n"/>
      <c r="CD404" s="881" t="n"/>
      <c r="CE404" s="881" t="n"/>
      <c r="CF404" s="881" t="n"/>
      <c r="CG404" s="881" t="n"/>
      <c r="CH404" s="881" t="n"/>
      <c r="CI404" s="881" t="n"/>
      <c r="CJ404" s="881" t="n"/>
      <c r="CK404" s="881" t="n"/>
      <c r="CL404" s="881" t="n"/>
      <c r="CM404" s="881" t="n"/>
      <c r="CN404" s="881" t="n"/>
      <c r="CO404" s="881" t="n"/>
      <c r="CP404" s="881" t="n"/>
      <c r="CQ404" s="881" t="n"/>
      <c r="CR404" s="881" t="n"/>
      <c r="CS404" s="881" t="n"/>
      <c r="CT404" s="881" t="n"/>
      <c r="CU404" s="881" t="n"/>
      <c r="CV404" s="881" t="n"/>
      <c r="CW404" s="881" t="n"/>
      <c r="CX404" s="881" t="n"/>
      <c r="CY404" s="881" t="n"/>
      <c r="CZ404" s="881" t="n"/>
      <c r="DA404" s="881" t="n"/>
      <c r="DB404" s="881" t="n"/>
      <c r="DC404" s="881" t="n"/>
      <c r="DD404" s="881" t="n"/>
      <c r="DE404" s="881" t="n"/>
      <c r="DF404" s="881" t="n"/>
      <c r="DG404" s="881" t="n"/>
      <c r="DH404" s="881" t="n"/>
      <c r="DI404" s="881" t="n"/>
      <c r="DJ404" s="881" t="n"/>
      <c r="DK404" s="881" t="n"/>
      <c r="DL404" s="881" t="n"/>
      <c r="DM404" s="881" t="n"/>
      <c r="DN404" s="882" t="n"/>
    </row>
    <row r="405" ht="13.5" customHeight="1" s="820">
      <c r="A405" s="361" t="n">
        <v>305</v>
      </c>
      <c r="B405" s="332" t="inlineStr">
        <is>
          <t>305.缸盖紧固孔 M5 孔口 Y=</t>
        </is>
      </c>
      <c r="C405" s="639" t="n">
        <v>0</v>
      </c>
      <c r="D405" s="639" t="inlineStr">
        <is>
          <t>Y</t>
        </is>
      </c>
      <c r="E405" s="639" t="inlineStr">
        <is>
          <t>軸間</t>
        </is>
      </c>
      <c r="F405" s="878" t="n">
        <v>160</v>
      </c>
      <c r="G405" s="22" t="n"/>
      <c r="H405" s="411" t="n">
        <v>0.35</v>
      </c>
      <c r="I405" s="412" t="n">
        <v>-0.35</v>
      </c>
      <c r="J405" s="879" t="n">
        <v>160</v>
      </c>
      <c r="K405" s="320" t="n">
        <v>159.873</v>
      </c>
      <c r="L405" s="22">
        <f>IF(G405=0,"",IF(J$8=J$7,IF(F405&gt;0,IF(C405=1,G405-ROUND(J405-K405,2),G405-ROUND(K405-J405,2)),IF(C405=1,G405-ROUND(K405-J405,2),G405-ROUND(J405-K405,2))),IF(J$8&lt;&gt;J$7,IF(F405&gt;0,IF(C405=1,ROUND(K405-J405,2),ROUND(J405-K405,2)),IF(C405=1,ROUND(J405-K405,2),ROUND(K405-J405,2))))))</f>
        <v/>
      </c>
      <c r="M405" s="200">
        <f>IF(COUNTBLANK(F405)=1,"",IF(C405=0,ROUND(K405-J405,2),IF(C405=1,IF(F405&gt;0,ROUND(K405-J405,2),ROUND(J405-K405,2)),IF(C405=2,IF(F405&gt;0,ROUND(J405-K405,2),ROUND(K405-J405,2))))))</f>
        <v/>
      </c>
      <c r="N405" s="200" t="n">
        <v>-0.12</v>
      </c>
      <c r="O405" s="235">
        <f>IF(AND(H405&gt;=M405,M405&gt;=I405),"OK","NG")</f>
        <v/>
      </c>
      <c r="P405" s="151" t="n"/>
      <c r="Q405" s="145" t="n">
        <v>305</v>
      </c>
      <c r="R405" s="880">
        <f>IF(C405=0,F405,IF(F405&gt;0,IF(C405=1,F405+G405,F405-G405),IF(C405=1,F405-G405,F405+G405)))</f>
        <v/>
      </c>
      <c r="S405" s="320" t="n">
        <v>159.873</v>
      </c>
      <c r="T405" s="320" t="n">
        <v>159.878</v>
      </c>
      <c r="U405" s="881" t="n"/>
      <c r="V405" s="881" t="n"/>
      <c r="W405" s="881" t="n"/>
      <c r="X405" s="881" t="n"/>
      <c r="Y405" s="881" t="n"/>
      <c r="Z405" s="881" t="n"/>
      <c r="AA405" s="881" t="n"/>
      <c r="AB405" s="881" t="n"/>
      <c r="AC405" s="881" t="n"/>
      <c r="AD405" s="881" t="n"/>
      <c r="AE405" s="881" t="n"/>
      <c r="AF405" s="881" t="n"/>
      <c r="AG405" s="881" t="n"/>
      <c r="AH405" s="881" t="n"/>
      <c r="AI405" s="881" t="n"/>
      <c r="AJ405" s="881" t="n"/>
      <c r="AK405" s="881" t="n"/>
      <c r="AL405" s="881" t="n"/>
      <c r="AM405" s="881" t="n"/>
      <c r="AN405" s="881" t="n"/>
      <c r="AO405" s="881" t="n"/>
      <c r="AP405" s="881" t="n"/>
      <c r="AQ405" s="881" t="n"/>
      <c r="AR405" s="881" t="n"/>
      <c r="AS405" s="881" t="n"/>
      <c r="AT405" s="881" t="n"/>
      <c r="AU405" s="881" t="n"/>
      <c r="AV405" s="881" t="n"/>
      <c r="AW405" s="881" t="n"/>
      <c r="AX405" s="881" t="n"/>
      <c r="AY405" s="881" t="n"/>
      <c r="AZ405" s="881" t="n"/>
      <c r="BA405" s="881" t="n"/>
      <c r="BB405" s="881" t="n"/>
      <c r="BC405" s="881" t="n"/>
      <c r="BD405" s="881" t="n"/>
      <c r="BE405" s="881" t="n"/>
      <c r="BF405" s="881" t="n"/>
      <c r="BG405" s="881" t="n"/>
      <c r="BH405" s="881" t="n"/>
      <c r="BI405" s="881" t="n"/>
      <c r="BJ405" s="881" t="n"/>
      <c r="BK405" s="881" t="n"/>
      <c r="BL405" s="881" t="n"/>
      <c r="BM405" s="881" t="n"/>
      <c r="BN405" s="881" t="n"/>
      <c r="BO405" s="881" t="n"/>
      <c r="BP405" s="881" t="n"/>
      <c r="BQ405" s="881" t="n"/>
      <c r="BR405" s="881" t="n"/>
      <c r="BS405" s="881" t="n"/>
      <c r="BT405" s="881" t="n"/>
      <c r="BU405" s="881" t="n"/>
      <c r="BV405" s="881" t="n"/>
      <c r="BW405" s="881" t="n"/>
      <c r="BX405" s="881" t="n"/>
      <c r="BY405" s="881" t="n"/>
      <c r="BZ405" s="881" t="n"/>
      <c r="CA405" s="881" t="n"/>
      <c r="CB405" s="881" t="n"/>
      <c r="CC405" s="881" t="n"/>
      <c r="CD405" s="881" t="n"/>
      <c r="CE405" s="881" t="n"/>
      <c r="CF405" s="881" t="n"/>
      <c r="CG405" s="881" t="n"/>
      <c r="CH405" s="881" t="n"/>
      <c r="CI405" s="881" t="n"/>
      <c r="CJ405" s="881" t="n"/>
      <c r="CK405" s="881" t="n"/>
      <c r="CL405" s="881" t="n"/>
      <c r="CM405" s="881" t="n"/>
      <c r="CN405" s="881" t="n"/>
      <c r="CO405" s="881" t="n"/>
      <c r="CP405" s="881" t="n"/>
      <c r="CQ405" s="881" t="n"/>
      <c r="CR405" s="881" t="n"/>
      <c r="CS405" s="881" t="n"/>
      <c r="CT405" s="881" t="n"/>
      <c r="CU405" s="881" t="n"/>
      <c r="CV405" s="881" t="n"/>
      <c r="CW405" s="881" t="n"/>
      <c r="CX405" s="881" t="n"/>
      <c r="CY405" s="881" t="n"/>
      <c r="CZ405" s="881" t="n"/>
      <c r="DA405" s="881" t="n"/>
      <c r="DB405" s="881" t="n"/>
      <c r="DC405" s="881" t="n"/>
      <c r="DD405" s="881" t="n"/>
      <c r="DE405" s="881" t="n"/>
      <c r="DF405" s="881" t="n"/>
      <c r="DG405" s="881" t="n"/>
      <c r="DH405" s="881" t="n"/>
      <c r="DI405" s="881" t="n"/>
      <c r="DJ405" s="881" t="n"/>
      <c r="DK405" s="881" t="n"/>
      <c r="DL405" s="881" t="n"/>
      <c r="DM405" s="881" t="n"/>
      <c r="DN405" s="882" t="n"/>
    </row>
    <row r="406" ht="13.5" customHeight="1" s="820">
      <c r="A406" s="361" t="n">
        <v>325</v>
      </c>
      <c r="B406" s="332" t="inlineStr">
        <is>
          <t>325.缸盖紧固孔 M5 内里 X=</t>
        </is>
      </c>
      <c r="C406" s="639" t="n">
        <v>0</v>
      </c>
      <c r="D406" s="639" t="inlineStr">
        <is>
          <t>X</t>
        </is>
      </c>
      <c r="E406" s="639" t="inlineStr">
        <is>
          <t>軸間</t>
        </is>
      </c>
      <c r="F406" s="878" t="n">
        <v>-30</v>
      </c>
      <c r="G406" s="22" t="n"/>
      <c r="H406" s="411" t="n">
        <v>0.35</v>
      </c>
      <c r="I406" s="412" t="n">
        <v>-0.35</v>
      </c>
      <c r="J406" s="879" t="n">
        <v>-30</v>
      </c>
      <c r="K406" s="320" t="n">
        <v>-30.077</v>
      </c>
      <c r="L406" s="22">
        <f>IF(G406=0,"",IF(J$8=J$7,IF(F406&gt;0,IF(C406=1,G406-ROUND(J406-K406,2),G406-ROUND(K406-J406,2)),IF(C406=1,G406-ROUND(K406-J406,2),G406-ROUND(J406-K406,2))),IF(J$8&lt;&gt;J$7,IF(F406&gt;0,IF(C406=1,ROUND(K406-J406,2),ROUND(J406-K406,2)),IF(C406=1,ROUND(J406-K406,2),ROUND(K406-J406,2))))))</f>
        <v/>
      </c>
      <c r="M406" s="200">
        <f>IF(COUNTBLANK(F406)=1,"",IF(C406=0,ROUND(K406-J406,2),IF(C406=1,IF(F406&gt;0,ROUND(J406-K406,2),ROUND(K406-J406,2)),IF(C406=2,IF(F406&gt;0,ROUND(J406-K406,2),ROUND(K406-J406,2))))))</f>
        <v/>
      </c>
      <c r="N406" s="200" t="n">
        <v>-0.13</v>
      </c>
      <c r="O406" s="235">
        <f>IF(AND(H406&gt;=M406,M406&gt;=I406),"OK","NG")</f>
        <v/>
      </c>
      <c r="P406" s="151" t="n"/>
      <c r="Q406" s="145" t="n">
        <v>325</v>
      </c>
      <c r="R406" s="880">
        <f>IF(C406=0,F406,IF(F406&gt;0,IF(C406=1,F406+G406,F406-G406),IF(C406=1,F406-G406,F406+G406)))</f>
        <v/>
      </c>
      <c r="S406" s="320" t="n">
        <v>-30.077</v>
      </c>
      <c r="T406" s="320" t="n">
        <v>-30.128</v>
      </c>
      <c r="U406" s="881" t="n"/>
      <c r="V406" s="881" t="n"/>
      <c r="W406" s="881" t="n"/>
      <c r="X406" s="881" t="n"/>
      <c r="Y406" s="881" t="n"/>
      <c r="Z406" s="881" t="n"/>
      <c r="AA406" s="881" t="n"/>
      <c r="AB406" s="881" t="n"/>
      <c r="AC406" s="881" t="n"/>
      <c r="AD406" s="881" t="n"/>
      <c r="AE406" s="881" t="n"/>
      <c r="AF406" s="881" t="n"/>
      <c r="AG406" s="881" t="n"/>
      <c r="AH406" s="881" t="n"/>
      <c r="AI406" s="881" t="n"/>
      <c r="AJ406" s="881" t="n"/>
      <c r="AK406" s="881" t="n"/>
      <c r="AL406" s="881" t="n"/>
      <c r="AM406" s="881" t="n"/>
      <c r="AN406" s="881" t="n"/>
      <c r="AO406" s="881" t="n"/>
      <c r="AP406" s="881" t="n"/>
      <c r="AQ406" s="881" t="n"/>
      <c r="AR406" s="881" t="n"/>
      <c r="AS406" s="881" t="n"/>
      <c r="AT406" s="881" t="n"/>
      <c r="AU406" s="881" t="n"/>
      <c r="AV406" s="881" t="n"/>
      <c r="AW406" s="881" t="n"/>
      <c r="AX406" s="881" t="n"/>
      <c r="AY406" s="881" t="n"/>
      <c r="AZ406" s="881" t="n"/>
      <c r="BA406" s="881" t="n"/>
      <c r="BB406" s="881" t="n"/>
      <c r="BC406" s="881" t="n"/>
      <c r="BD406" s="881" t="n"/>
      <c r="BE406" s="881" t="n"/>
      <c r="BF406" s="881" t="n"/>
      <c r="BG406" s="881" t="n"/>
      <c r="BH406" s="881" t="n"/>
      <c r="BI406" s="881" t="n"/>
      <c r="BJ406" s="881" t="n"/>
      <c r="BK406" s="881" t="n"/>
      <c r="BL406" s="881" t="n"/>
      <c r="BM406" s="881" t="n"/>
      <c r="BN406" s="881" t="n"/>
      <c r="BO406" s="881" t="n"/>
      <c r="BP406" s="881" t="n"/>
      <c r="BQ406" s="881" t="n"/>
      <c r="BR406" s="881" t="n"/>
      <c r="BS406" s="881" t="n"/>
      <c r="BT406" s="881" t="n"/>
      <c r="BU406" s="881" t="n"/>
      <c r="BV406" s="881" t="n"/>
      <c r="BW406" s="881" t="n"/>
      <c r="BX406" s="881" t="n"/>
      <c r="BY406" s="881" t="n"/>
      <c r="BZ406" s="881" t="n"/>
      <c r="CA406" s="881" t="n"/>
      <c r="CB406" s="881" t="n"/>
      <c r="CC406" s="881" t="n"/>
      <c r="CD406" s="881" t="n"/>
      <c r="CE406" s="881" t="n"/>
      <c r="CF406" s="881" t="n"/>
      <c r="CG406" s="881" t="n"/>
      <c r="CH406" s="881" t="n"/>
      <c r="CI406" s="881" t="n"/>
      <c r="CJ406" s="881" t="n"/>
      <c r="CK406" s="881" t="n"/>
      <c r="CL406" s="881" t="n"/>
      <c r="CM406" s="881" t="n"/>
      <c r="CN406" s="881" t="n"/>
      <c r="CO406" s="881" t="n"/>
      <c r="CP406" s="881" t="n"/>
      <c r="CQ406" s="881" t="n"/>
      <c r="CR406" s="881" t="n"/>
      <c r="CS406" s="881" t="n"/>
      <c r="CT406" s="881" t="n"/>
      <c r="CU406" s="881" t="n"/>
      <c r="CV406" s="881" t="n"/>
      <c r="CW406" s="881" t="n"/>
      <c r="CX406" s="881" t="n"/>
      <c r="CY406" s="881" t="n"/>
      <c r="CZ406" s="881" t="n"/>
      <c r="DA406" s="881" t="n"/>
      <c r="DB406" s="881" t="n"/>
      <c r="DC406" s="881" t="n"/>
      <c r="DD406" s="881" t="n"/>
      <c r="DE406" s="881" t="n"/>
      <c r="DF406" s="881" t="n"/>
      <c r="DG406" s="881" t="n"/>
      <c r="DH406" s="881" t="n"/>
      <c r="DI406" s="881" t="n"/>
      <c r="DJ406" s="881" t="n"/>
      <c r="DK406" s="881" t="n"/>
      <c r="DL406" s="881" t="n"/>
      <c r="DM406" s="881" t="n"/>
      <c r="DN406" s="882" t="n"/>
    </row>
    <row r="407" ht="13.5" customHeight="1" s="820">
      <c r="A407" s="361" t="n">
        <v>325</v>
      </c>
      <c r="B407" s="332" t="inlineStr">
        <is>
          <t>325.缸盖紧固孔 M5 内里 Y=</t>
        </is>
      </c>
      <c r="C407" s="639" t="n">
        <v>0</v>
      </c>
      <c r="D407" s="639" t="inlineStr">
        <is>
          <t>Y</t>
        </is>
      </c>
      <c r="E407" s="639" t="inlineStr">
        <is>
          <t>軸間</t>
        </is>
      </c>
      <c r="F407" s="878" t="n">
        <v>160</v>
      </c>
      <c r="G407" s="22" t="n"/>
      <c r="H407" s="411" t="n">
        <v>0.35</v>
      </c>
      <c r="I407" s="412" t="n">
        <v>-0.35</v>
      </c>
      <c r="J407" s="879" t="n">
        <v>160</v>
      </c>
      <c r="K407" s="320" t="n">
        <v>159.82</v>
      </c>
      <c r="L407" s="22">
        <f>IF(G407=0,"",IF(J$8=J$7,IF(F407&gt;0,IF(C407=1,G407-ROUND(J407-K407,2),G407-ROUND(K407-J407,2)),IF(C407=1,G407-ROUND(K407-J407,2),G407-ROUND(J407-K407,2))),IF(J$8&lt;&gt;J$7,IF(F407&gt;0,IF(C407=1,ROUND(K407-J407,2),ROUND(J407-K407,2)),IF(C407=1,ROUND(J407-K407,2),ROUND(K407-J407,2))))))</f>
        <v/>
      </c>
      <c r="M407" s="200">
        <f>IF(COUNTBLANK(F407)=1,"",IF(C407=0,ROUND(K407-J407,2),IF(C407=1,IF(F407&gt;0,ROUND(K407-J407,2),ROUND(J407-K407,2)),IF(C407=2,IF(F407&gt;0,ROUND(J407-K407,2),ROUND(K407-J407,2))))))</f>
        <v/>
      </c>
      <c r="N407" s="200" t="n">
        <v>-0.19</v>
      </c>
      <c r="O407" s="235">
        <f>IF(AND(H407&gt;=M407,M407&gt;=I407),"OK","NG")</f>
        <v/>
      </c>
      <c r="P407" s="151" t="n"/>
      <c r="Q407" s="145" t="n">
        <v>325</v>
      </c>
      <c r="R407" s="880">
        <f>IF(C407=0,F407,IF(F407&gt;0,IF(C407=1,F407+G407,F407-G407),IF(C407=1,F407-G407,F407+G407)))</f>
        <v/>
      </c>
      <c r="S407" s="320" t="n">
        <v>159.82</v>
      </c>
      <c r="T407" s="320" t="n">
        <v>159.807</v>
      </c>
      <c r="U407" s="881" t="n"/>
      <c r="V407" s="881" t="n"/>
      <c r="W407" s="881" t="n"/>
      <c r="X407" s="881" t="n"/>
      <c r="Y407" s="881" t="n"/>
      <c r="Z407" s="881" t="n"/>
      <c r="AA407" s="881" t="n"/>
      <c r="AB407" s="881" t="n"/>
      <c r="AC407" s="881" t="n"/>
      <c r="AD407" s="881" t="n"/>
      <c r="AE407" s="881" t="n"/>
      <c r="AF407" s="881" t="n"/>
      <c r="AG407" s="881" t="n"/>
      <c r="AH407" s="881" t="n"/>
      <c r="AI407" s="881" t="n"/>
      <c r="AJ407" s="881" t="n"/>
      <c r="AK407" s="881" t="n"/>
      <c r="AL407" s="881" t="n"/>
      <c r="AM407" s="881" t="n"/>
      <c r="AN407" s="881" t="n"/>
      <c r="AO407" s="881" t="n"/>
      <c r="AP407" s="881" t="n"/>
      <c r="AQ407" s="881" t="n"/>
      <c r="AR407" s="881" t="n"/>
      <c r="AS407" s="881" t="n"/>
      <c r="AT407" s="881" t="n"/>
      <c r="AU407" s="881" t="n"/>
      <c r="AV407" s="881" t="n"/>
      <c r="AW407" s="881" t="n"/>
      <c r="AX407" s="881" t="n"/>
      <c r="AY407" s="881" t="n"/>
      <c r="AZ407" s="881" t="n"/>
      <c r="BA407" s="881" t="n"/>
      <c r="BB407" s="881" t="n"/>
      <c r="BC407" s="881" t="n"/>
      <c r="BD407" s="881" t="n"/>
      <c r="BE407" s="881" t="n"/>
      <c r="BF407" s="881" t="n"/>
      <c r="BG407" s="881" t="n"/>
      <c r="BH407" s="881" t="n"/>
      <c r="BI407" s="881" t="n"/>
      <c r="BJ407" s="881" t="n"/>
      <c r="BK407" s="881" t="n"/>
      <c r="BL407" s="881" t="n"/>
      <c r="BM407" s="881" t="n"/>
      <c r="BN407" s="881" t="n"/>
      <c r="BO407" s="881" t="n"/>
      <c r="BP407" s="881" t="n"/>
      <c r="BQ407" s="881" t="n"/>
      <c r="BR407" s="881" t="n"/>
      <c r="BS407" s="881" t="n"/>
      <c r="BT407" s="881" t="n"/>
      <c r="BU407" s="881" t="n"/>
      <c r="BV407" s="881" t="n"/>
      <c r="BW407" s="881" t="n"/>
      <c r="BX407" s="881" t="n"/>
      <c r="BY407" s="881" t="n"/>
      <c r="BZ407" s="881" t="n"/>
      <c r="CA407" s="881" t="n"/>
      <c r="CB407" s="881" t="n"/>
      <c r="CC407" s="881" t="n"/>
      <c r="CD407" s="881" t="n"/>
      <c r="CE407" s="881" t="n"/>
      <c r="CF407" s="881" t="n"/>
      <c r="CG407" s="881" t="n"/>
      <c r="CH407" s="881" t="n"/>
      <c r="CI407" s="881" t="n"/>
      <c r="CJ407" s="881" t="n"/>
      <c r="CK407" s="881" t="n"/>
      <c r="CL407" s="881" t="n"/>
      <c r="CM407" s="881" t="n"/>
      <c r="CN407" s="881" t="n"/>
      <c r="CO407" s="881" t="n"/>
      <c r="CP407" s="881" t="n"/>
      <c r="CQ407" s="881" t="n"/>
      <c r="CR407" s="881" t="n"/>
      <c r="CS407" s="881" t="n"/>
      <c r="CT407" s="881" t="n"/>
      <c r="CU407" s="881" t="n"/>
      <c r="CV407" s="881" t="n"/>
      <c r="CW407" s="881" t="n"/>
      <c r="CX407" s="881" t="n"/>
      <c r="CY407" s="881" t="n"/>
      <c r="CZ407" s="881" t="n"/>
      <c r="DA407" s="881" t="n"/>
      <c r="DB407" s="881" t="n"/>
      <c r="DC407" s="881" t="n"/>
      <c r="DD407" s="881" t="n"/>
      <c r="DE407" s="881" t="n"/>
      <c r="DF407" s="881" t="n"/>
      <c r="DG407" s="881" t="n"/>
      <c r="DH407" s="881" t="n"/>
      <c r="DI407" s="881" t="n"/>
      <c r="DJ407" s="881" t="n"/>
      <c r="DK407" s="881" t="n"/>
      <c r="DL407" s="881" t="n"/>
      <c r="DM407" s="881" t="n"/>
      <c r="DN407" s="882" t="n"/>
    </row>
    <row r="408" ht="13.5" customHeight="1" s="820">
      <c r="A408" s="361" t="n">
        <v>306</v>
      </c>
      <c r="B408" s="332" t="inlineStr">
        <is>
          <t>306.缸盖紧固孔 M6 孔口 X=</t>
        </is>
      </c>
      <c r="C408" s="639" t="n">
        <v>0</v>
      </c>
      <c r="D408" s="639" t="inlineStr">
        <is>
          <t>Ｘ</t>
        </is>
      </c>
      <c r="E408" s="639" t="inlineStr">
        <is>
          <t>軸間</t>
        </is>
      </c>
      <c r="F408" s="878" t="n">
        <v>58</v>
      </c>
      <c r="G408" s="22" t="n"/>
      <c r="H408" s="411" t="n">
        <v>0.35</v>
      </c>
      <c r="I408" s="412" t="n">
        <v>-0.35</v>
      </c>
      <c r="J408" s="879" t="n">
        <v>58</v>
      </c>
      <c r="K408" s="320" t="n">
        <v>57.965</v>
      </c>
      <c r="L408" s="22">
        <f>IF(G408=0,"",IF(J$8=J$7,IF(F408&gt;0,IF(C408=1,G408-ROUND(J408-K408,2),G408-ROUND(K408-J408,2)),IF(C408=1,G408-ROUND(K408-J408,2),G408-ROUND(J408-K408,2))),IF(J$8&lt;&gt;J$7,IF(F408&gt;0,IF(C408=1,ROUND(K408-J408,2),ROUND(J408-K408,2)),IF(C408=1,ROUND(J408-K408,2),ROUND(K408-J408,2))))))</f>
        <v/>
      </c>
      <c r="M408" s="200">
        <f>IF(COUNTBLANK(F408)=1,"",IF(C408=0,ROUND(K408-J408,2),IF(C408=1,IF(F408&gt;0,ROUND(K408-J408,2),ROUND(J408-K408,2)),IF(C408=2,IF(F408&gt;0,ROUND(J408-K408,2),ROUND(K408-J408,2))))))</f>
        <v/>
      </c>
      <c r="N408" s="200" t="n">
        <v>-0.02</v>
      </c>
      <c r="O408" s="235">
        <f>IF(AND(H408&gt;=M408,M408&gt;=I408),"OK","NG")</f>
        <v/>
      </c>
      <c r="P408" s="151" t="n"/>
      <c r="Q408" s="145" t="n">
        <v>306</v>
      </c>
      <c r="R408" s="880">
        <f>IF(C408=0,F408,IF(F408&gt;0,IF(C408=1,F408+G408,F408-G408),IF(C408=1,F408-G408,F408+G408)))</f>
        <v/>
      </c>
      <c r="S408" s="320" t="n">
        <v>57.965</v>
      </c>
      <c r="T408" s="320" t="n">
        <v>57.977</v>
      </c>
      <c r="U408" s="881" t="n"/>
      <c r="V408" s="881" t="n"/>
      <c r="W408" s="881" t="n"/>
      <c r="X408" s="881" t="n"/>
      <c r="Y408" s="881" t="n"/>
      <c r="Z408" s="881" t="n"/>
      <c r="AA408" s="881" t="n"/>
      <c r="AB408" s="881" t="n"/>
      <c r="AC408" s="881" t="n"/>
      <c r="AD408" s="881" t="n"/>
      <c r="AE408" s="881" t="n"/>
      <c r="AF408" s="881" t="n"/>
      <c r="AG408" s="881" t="n"/>
      <c r="AH408" s="881" t="n"/>
      <c r="AI408" s="881" t="n"/>
      <c r="AJ408" s="881" t="n"/>
      <c r="AK408" s="881" t="n"/>
      <c r="AL408" s="881" t="n"/>
      <c r="AM408" s="881" t="n"/>
      <c r="AN408" s="881" t="n"/>
      <c r="AO408" s="881" t="n"/>
      <c r="AP408" s="881" t="n"/>
      <c r="AQ408" s="881" t="n"/>
      <c r="AR408" s="881" t="n"/>
      <c r="AS408" s="881" t="n"/>
      <c r="AT408" s="881" t="n"/>
      <c r="AU408" s="881" t="n"/>
      <c r="AV408" s="881" t="n"/>
      <c r="AW408" s="881" t="n"/>
      <c r="AX408" s="881" t="n"/>
      <c r="AY408" s="881" t="n"/>
      <c r="AZ408" s="881" t="n"/>
      <c r="BA408" s="881" t="n"/>
      <c r="BB408" s="881" t="n"/>
      <c r="BC408" s="881" t="n"/>
      <c r="BD408" s="881" t="n"/>
      <c r="BE408" s="881" t="n"/>
      <c r="BF408" s="881" t="n"/>
      <c r="BG408" s="881" t="n"/>
      <c r="BH408" s="881" t="n"/>
      <c r="BI408" s="881" t="n"/>
      <c r="BJ408" s="881" t="n"/>
      <c r="BK408" s="881" t="n"/>
      <c r="BL408" s="881" t="n"/>
      <c r="BM408" s="881" t="n"/>
      <c r="BN408" s="881" t="n"/>
      <c r="BO408" s="881" t="n"/>
      <c r="BP408" s="881" t="n"/>
      <c r="BQ408" s="881" t="n"/>
      <c r="BR408" s="881" t="n"/>
      <c r="BS408" s="881" t="n"/>
      <c r="BT408" s="881" t="n"/>
      <c r="BU408" s="881" t="n"/>
      <c r="BV408" s="881" t="n"/>
      <c r="BW408" s="881" t="n"/>
      <c r="BX408" s="881" t="n"/>
      <c r="BY408" s="881" t="n"/>
      <c r="BZ408" s="881" t="n"/>
      <c r="CA408" s="881" t="n"/>
      <c r="CB408" s="881" t="n"/>
      <c r="CC408" s="881" t="n"/>
      <c r="CD408" s="881" t="n"/>
      <c r="CE408" s="881" t="n"/>
      <c r="CF408" s="881" t="n"/>
      <c r="CG408" s="881" t="n"/>
      <c r="CH408" s="881" t="n"/>
      <c r="CI408" s="881" t="n"/>
      <c r="CJ408" s="881" t="n"/>
      <c r="CK408" s="881" t="n"/>
      <c r="CL408" s="881" t="n"/>
      <c r="CM408" s="881" t="n"/>
      <c r="CN408" s="881" t="n"/>
      <c r="CO408" s="881" t="n"/>
      <c r="CP408" s="881" t="n"/>
      <c r="CQ408" s="881" t="n"/>
      <c r="CR408" s="881" t="n"/>
      <c r="CS408" s="881" t="n"/>
      <c r="CT408" s="881" t="n"/>
      <c r="CU408" s="881" t="n"/>
      <c r="CV408" s="881" t="n"/>
      <c r="CW408" s="881" t="n"/>
      <c r="CX408" s="881" t="n"/>
      <c r="CY408" s="881" t="n"/>
      <c r="CZ408" s="881" t="n"/>
      <c r="DA408" s="881" t="n"/>
      <c r="DB408" s="881" t="n"/>
      <c r="DC408" s="881" t="n"/>
      <c r="DD408" s="881" t="n"/>
      <c r="DE408" s="881" t="n"/>
      <c r="DF408" s="881" t="n"/>
      <c r="DG408" s="881" t="n"/>
      <c r="DH408" s="881" t="n"/>
      <c r="DI408" s="881" t="n"/>
      <c r="DJ408" s="881" t="n"/>
      <c r="DK408" s="881" t="n"/>
      <c r="DL408" s="881" t="n"/>
      <c r="DM408" s="881" t="n"/>
      <c r="DN408" s="882" t="n"/>
    </row>
    <row r="409" ht="13.5" customHeight="1" s="820">
      <c r="A409" s="361" t="n">
        <v>306</v>
      </c>
      <c r="B409" s="332" t="inlineStr">
        <is>
          <t>306.缸盖紧固孔 M6 孔口 Y=</t>
        </is>
      </c>
      <c r="C409" s="639" t="n">
        <v>0</v>
      </c>
      <c r="D409" s="639" t="inlineStr">
        <is>
          <t>Y</t>
        </is>
      </c>
      <c r="E409" s="639" t="inlineStr">
        <is>
          <t>軸間</t>
        </is>
      </c>
      <c r="F409" s="878" t="n">
        <v>-160</v>
      </c>
      <c r="G409" s="22" t="n"/>
      <c r="H409" s="411" t="n">
        <v>0.35</v>
      </c>
      <c r="I409" s="412" t="n">
        <v>-0.35</v>
      </c>
      <c r="J409" s="879" t="n">
        <v>-160</v>
      </c>
      <c r="K409" s="320" t="n">
        <v>-160.273</v>
      </c>
      <c r="L409" s="22">
        <f>IF(G409=0,"",IF(J$8=J$7,IF(F409&gt;0,IF(C409=1,G409-ROUND(J409-K409,2),G409-ROUND(K409-J409,2)),IF(C409=1,G409-ROUND(K409-J409,2),G409-ROUND(J409-K409,2))),IF(J$8&lt;&gt;J$7,IF(F409&gt;0,IF(C409=1,ROUND(K409-J409,2),ROUND(J409-K409,2)),IF(C409=1,ROUND(J409-K409,2),ROUND(K409-J409,2))))))</f>
        <v/>
      </c>
      <c r="M409" s="200">
        <f>IF(COUNTBLANK(F409)=1,"",IF(C409=0,ROUND(K409-J409,2),IF(C409=1,IF(F409&gt;0,ROUND(J409-K409,2),ROUND(K409-J409,2)),IF(C409=2,IF(F409&gt;0,ROUND(J409-K409,2),ROUND(K409-J409,2))))))</f>
        <v/>
      </c>
      <c r="N409" s="200" t="n">
        <v>-0.27</v>
      </c>
      <c r="O409" s="235">
        <f>IF(AND(H409&gt;=M409,M409&gt;=I409),"OK","NG")</f>
        <v/>
      </c>
      <c r="P409" s="151" t="n"/>
      <c r="Q409" s="145" t="n">
        <v>306</v>
      </c>
      <c r="R409" s="880">
        <f>IF(C409=0,F409,IF(F409&gt;0,IF(C409=1,F409+G409,F409-G409),IF(C409=1,F409-G409,F409+G409)))</f>
        <v/>
      </c>
      <c r="S409" s="320" t="n">
        <v>-160.273</v>
      </c>
      <c r="T409" s="320" t="n">
        <v>-160.267</v>
      </c>
      <c r="U409" s="881" t="n"/>
      <c r="V409" s="881" t="n"/>
      <c r="W409" s="881" t="n"/>
      <c r="X409" s="881" t="n"/>
      <c r="Y409" s="881" t="n"/>
      <c r="Z409" s="881" t="n"/>
      <c r="AA409" s="881" t="n"/>
      <c r="AB409" s="881" t="n"/>
      <c r="AC409" s="881" t="n"/>
      <c r="AD409" s="881" t="n"/>
      <c r="AE409" s="881" t="n"/>
      <c r="AF409" s="881" t="n"/>
      <c r="AG409" s="881" t="n"/>
      <c r="AH409" s="881" t="n"/>
      <c r="AI409" s="881" t="n"/>
      <c r="AJ409" s="881" t="n"/>
      <c r="AK409" s="881" t="n"/>
      <c r="AL409" s="881" t="n"/>
      <c r="AM409" s="881" t="n"/>
      <c r="AN409" s="881" t="n"/>
      <c r="AO409" s="881" t="n"/>
      <c r="AP409" s="881" t="n"/>
      <c r="AQ409" s="881" t="n"/>
      <c r="AR409" s="881" t="n"/>
      <c r="AS409" s="881" t="n"/>
      <c r="AT409" s="881" t="n"/>
      <c r="AU409" s="881" t="n"/>
      <c r="AV409" s="881" t="n"/>
      <c r="AW409" s="881" t="n"/>
      <c r="AX409" s="881" t="n"/>
      <c r="AY409" s="881" t="n"/>
      <c r="AZ409" s="881" t="n"/>
      <c r="BA409" s="881" t="n"/>
      <c r="BB409" s="881" t="n"/>
      <c r="BC409" s="881" t="n"/>
      <c r="BD409" s="881" t="n"/>
      <c r="BE409" s="881" t="n"/>
      <c r="BF409" s="881" t="n"/>
      <c r="BG409" s="881" t="n"/>
      <c r="BH409" s="881" t="n"/>
      <c r="BI409" s="881" t="n"/>
      <c r="BJ409" s="881" t="n"/>
      <c r="BK409" s="881" t="n"/>
      <c r="BL409" s="881" t="n"/>
      <c r="BM409" s="881" t="n"/>
      <c r="BN409" s="881" t="n"/>
      <c r="BO409" s="881" t="n"/>
      <c r="BP409" s="881" t="n"/>
      <c r="BQ409" s="881" t="n"/>
      <c r="BR409" s="881" t="n"/>
      <c r="BS409" s="881" t="n"/>
      <c r="BT409" s="881" t="n"/>
      <c r="BU409" s="881" t="n"/>
      <c r="BV409" s="881" t="n"/>
      <c r="BW409" s="881" t="n"/>
      <c r="BX409" s="881" t="n"/>
      <c r="BY409" s="881" t="n"/>
      <c r="BZ409" s="881" t="n"/>
      <c r="CA409" s="881" t="n"/>
      <c r="CB409" s="881" t="n"/>
      <c r="CC409" s="881" t="n"/>
      <c r="CD409" s="881" t="n"/>
      <c r="CE409" s="881" t="n"/>
      <c r="CF409" s="881" t="n"/>
      <c r="CG409" s="881" t="n"/>
      <c r="CH409" s="881" t="n"/>
      <c r="CI409" s="881" t="n"/>
      <c r="CJ409" s="881" t="n"/>
      <c r="CK409" s="881" t="n"/>
      <c r="CL409" s="881" t="n"/>
      <c r="CM409" s="881" t="n"/>
      <c r="CN409" s="881" t="n"/>
      <c r="CO409" s="881" t="n"/>
      <c r="CP409" s="881" t="n"/>
      <c r="CQ409" s="881" t="n"/>
      <c r="CR409" s="881" t="n"/>
      <c r="CS409" s="881" t="n"/>
      <c r="CT409" s="881" t="n"/>
      <c r="CU409" s="881" t="n"/>
      <c r="CV409" s="881" t="n"/>
      <c r="CW409" s="881" t="n"/>
      <c r="CX409" s="881" t="n"/>
      <c r="CY409" s="881" t="n"/>
      <c r="CZ409" s="881" t="n"/>
      <c r="DA409" s="881" t="n"/>
      <c r="DB409" s="881" t="n"/>
      <c r="DC409" s="881" t="n"/>
      <c r="DD409" s="881" t="n"/>
      <c r="DE409" s="881" t="n"/>
      <c r="DF409" s="881" t="n"/>
      <c r="DG409" s="881" t="n"/>
      <c r="DH409" s="881" t="n"/>
      <c r="DI409" s="881" t="n"/>
      <c r="DJ409" s="881" t="n"/>
      <c r="DK409" s="881" t="n"/>
      <c r="DL409" s="881" t="n"/>
      <c r="DM409" s="881" t="n"/>
      <c r="DN409" s="882" t="n"/>
    </row>
    <row r="410" ht="13.5" customHeight="1" s="820">
      <c r="A410" s="361" t="n">
        <v>326</v>
      </c>
      <c r="B410" s="332" t="inlineStr">
        <is>
          <t>326.缸盖紧固孔 M6 内里 X=</t>
        </is>
      </c>
      <c r="C410" s="639" t="n">
        <v>0</v>
      </c>
      <c r="D410" s="639" t="inlineStr">
        <is>
          <t>Ｘ</t>
        </is>
      </c>
      <c r="E410" s="639" t="inlineStr">
        <is>
          <t>軸間</t>
        </is>
      </c>
      <c r="F410" s="878" t="n">
        <v>58</v>
      </c>
      <c r="G410" s="22" t="n"/>
      <c r="H410" s="411" t="n">
        <v>0.35</v>
      </c>
      <c r="I410" s="412" t="n">
        <v>-0.35</v>
      </c>
      <c r="J410" s="879" t="n">
        <v>58</v>
      </c>
      <c r="K410" s="320" t="n">
        <v>57.848</v>
      </c>
      <c r="L410" s="22">
        <f>IF(G410=0,"",IF(J$8=J$7,IF(F410&gt;0,IF(C410=1,G410-ROUND(J410-K410,2),G410-ROUND(K410-J410,2)),IF(C410=1,G410-ROUND(K410-J410,2),G410-ROUND(J410-K410,2))),IF(J$8&lt;&gt;J$7,IF(F410&gt;0,IF(C410=1,ROUND(K410-J410,2),ROUND(J410-K410,2)),IF(C410=1,ROUND(J410-K410,2),ROUND(K410-J410,2))))))</f>
        <v/>
      </c>
      <c r="M410" s="200">
        <f>IF(COUNTBLANK(F410)=1,"",IF(C410=0,ROUND(K410-J410,2),IF(C410=1,IF(F410&gt;0,ROUND(K410-J410,2),ROUND(J410-K410,2)),IF(C410=2,IF(F410&gt;0,ROUND(J410-K410,2),ROUND(K410-J410,2))))))</f>
        <v/>
      </c>
      <c r="N410" s="200" t="n">
        <v>-0.14</v>
      </c>
      <c r="O410" s="235">
        <f>IF(AND(H410&gt;=M410,M410&gt;=I410),"OK","NG")</f>
        <v/>
      </c>
      <c r="P410" s="151" t="n"/>
      <c r="Q410" s="145" t="n">
        <v>326</v>
      </c>
      <c r="R410" s="880">
        <f>IF(C410=0,F410,IF(F410&gt;0,IF(C410=1,F410+G410,F410-G410),IF(C410=1,F410-G410,F410+G410)))</f>
        <v/>
      </c>
      <c r="S410" s="320" t="n">
        <v>57.848</v>
      </c>
      <c r="T410" s="320" t="n">
        <v>57.856</v>
      </c>
      <c r="U410" s="881" t="n"/>
      <c r="V410" s="881" t="n"/>
      <c r="W410" s="881" t="n"/>
      <c r="X410" s="881" t="n"/>
      <c r="Y410" s="881" t="n"/>
      <c r="Z410" s="881" t="n"/>
      <c r="AA410" s="881" t="n"/>
      <c r="AB410" s="881" t="n"/>
      <c r="AC410" s="881" t="n"/>
      <c r="AD410" s="881" t="n"/>
      <c r="AE410" s="881" t="n"/>
      <c r="AF410" s="881" t="n"/>
      <c r="AG410" s="881" t="n"/>
      <c r="AH410" s="881" t="n"/>
      <c r="AI410" s="881" t="n"/>
      <c r="AJ410" s="881" t="n"/>
      <c r="AK410" s="881" t="n"/>
      <c r="AL410" s="881" t="n"/>
      <c r="AM410" s="881" t="n"/>
      <c r="AN410" s="881" t="n"/>
      <c r="AO410" s="881" t="n"/>
      <c r="AP410" s="881" t="n"/>
      <c r="AQ410" s="881" t="n"/>
      <c r="AR410" s="881" t="n"/>
      <c r="AS410" s="881" t="n"/>
      <c r="AT410" s="881" t="n"/>
      <c r="AU410" s="881" t="n"/>
      <c r="AV410" s="881" t="n"/>
      <c r="AW410" s="881" t="n"/>
      <c r="AX410" s="881" t="n"/>
      <c r="AY410" s="881" t="n"/>
      <c r="AZ410" s="881" t="n"/>
      <c r="BA410" s="881" t="n"/>
      <c r="BB410" s="881" t="n"/>
      <c r="BC410" s="881" t="n"/>
      <c r="BD410" s="881" t="n"/>
      <c r="BE410" s="881" t="n"/>
      <c r="BF410" s="881" t="n"/>
      <c r="BG410" s="881" t="n"/>
      <c r="BH410" s="881" t="n"/>
      <c r="BI410" s="881" t="n"/>
      <c r="BJ410" s="881" t="n"/>
      <c r="BK410" s="881" t="n"/>
      <c r="BL410" s="881" t="n"/>
      <c r="BM410" s="881" t="n"/>
      <c r="BN410" s="881" t="n"/>
      <c r="BO410" s="881" t="n"/>
      <c r="BP410" s="881" t="n"/>
      <c r="BQ410" s="881" t="n"/>
      <c r="BR410" s="881" t="n"/>
      <c r="BS410" s="881" t="n"/>
      <c r="BT410" s="881" t="n"/>
      <c r="BU410" s="881" t="n"/>
      <c r="BV410" s="881" t="n"/>
      <c r="BW410" s="881" t="n"/>
      <c r="BX410" s="881" t="n"/>
      <c r="BY410" s="881" t="n"/>
      <c r="BZ410" s="881" t="n"/>
      <c r="CA410" s="881" t="n"/>
      <c r="CB410" s="881" t="n"/>
      <c r="CC410" s="881" t="n"/>
      <c r="CD410" s="881" t="n"/>
      <c r="CE410" s="881" t="n"/>
      <c r="CF410" s="881" t="n"/>
      <c r="CG410" s="881" t="n"/>
      <c r="CH410" s="881" t="n"/>
      <c r="CI410" s="881" t="n"/>
      <c r="CJ410" s="881" t="n"/>
      <c r="CK410" s="881" t="n"/>
      <c r="CL410" s="881" t="n"/>
      <c r="CM410" s="881" t="n"/>
      <c r="CN410" s="881" t="n"/>
      <c r="CO410" s="881" t="n"/>
      <c r="CP410" s="881" t="n"/>
      <c r="CQ410" s="881" t="n"/>
      <c r="CR410" s="881" t="n"/>
      <c r="CS410" s="881" t="n"/>
      <c r="CT410" s="881" t="n"/>
      <c r="CU410" s="881" t="n"/>
      <c r="CV410" s="881" t="n"/>
      <c r="CW410" s="881" t="n"/>
      <c r="CX410" s="881" t="n"/>
      <c r="CY410" s="881" t="n"/>
      <c r="CZ410" s="881" t="n"/>
      <c r="DA410" s="881" t="n"/>
      <c r="DB410" s="881" t="n"/>
      <c r="DC410" s="881" t="n"/>
      <c r="DD410" s="881" t="n"/>
      <c r="DE410" s="881" t="n"/>
      <c r="DF410" s="881" t="n"/>
      <c r="DG410" s="881" t="n"/>
      <c r="DH410" s="881" t="n"/>
      <c r="DI410" s="881" t="n"/>
      <c r="DJ410" s="881" t="n"/>
      <c r="DK410" s="881" t="n"/>
      <c r="DL410" s="881" t="n"/>
      <c r="DM410" s="881" t="n"/>
      <c r="DN410" s="882" t="n"/>
    </row>
    <row r="411" ht="13.5" customHeight="1" s="820">
      <c r="A411" s="361" t="n">
        <v>326</v>
      </c>
      <c r="B411" s="332" t="inlineStr">
        <is>
          <t>326.缸盖紧固孔 M6 内里 Y=</t>
        </is>
      </c>
      <c r="C411" s="639" t="n">
        <v>0</v>
      </c>
      <c r="D411" s="639" t="inlineStr">
        <is>
          <t>Y</t>
        </is>
      </c>
      <c r="E411" s="639" t="inlineStr">
        <is>
          <t>軸間</t>
        </is>
      </c>
      <c r="F411" s="878" t="n">
        <v>-160</v>
      </c>
      <c r="G411" s="22" t="n"/>
      <c r="H411" s="411" t="n">
        <v>0.35</v>
      </c>
      <c r="I411" s="412" t="n">
        <v>-0.35</v>
      </c>
      <c r="J411" s="879" t="n">
        <v>-160</v>
      </c>
      <c r="K411" s="320" t="n">
        <v>-160.294</v>
      </c>
      <c r="L411" s="22">
        <f>IF(G411=0,"",IF(J$8=J$7,IF(F411&gt;0,IF(C411=1,G411-ROUND(J411-K411,2),G411-ROUND(K411-J411,2)),IF(C411=1,G411-ROUND(K411-J411,2),G411-ROUND(J411-K411,2))),IF(J$8&lt;&gt;J$7,IF(F411&gt;0,IF(C411=1,ROUND(K411-J411,2),ROUND(J411-K411,2)),IF(C411=1,ROUND(J411-K411,2),ROUND(K411-J411,2))))))</f>
        <v/>
      </c>
      <c r="M411" s="200">
        <f>IF(COUNTBLANK(F411)=1,"",IF(C411=0,ROUND(K411-J411,2),IF(C411=1,IF(F411&gt;0,ROUND(J411-K411,2),ROUND(K411-J411,2)),IF(C411=2,IF(F411&gt;0,ROUND(J411-K411,2),ROUND(K411-J411,2))))))</f>
        <v/>
      </c>
      <c r="N411" s="200" t="n">
        <v>-0.29</v>
      </c>
      <c r="O411" s="235">
        <f>IF(AND(H411&gt;=M411,M411&gt;=I411),"OK","NG")</f>
        <v/>
      </c>
      <c r="P411" s="151" t="n"/>
      <c r="Q411" s="145" t="n">
        <v>326</v>
      </c>
      <c r="R411" s="880">
        <f>IF(C411=0,F411,IF(F411&gt;0,IF(C411=1,F411+G411,F411-G411),IF(C411=1,F411-G411,F411+G411)))</f>
        <v/>
      </c>
      <c r="S411" s="320" t="n">
        <v>-160.294</v>
      </c>
      <c r="T411" s="320" t="n">
        <v>-160.289</v>
      </c>
      <c r="U411" s="881" t="n"/>
      <c r="V411" s="881" t="n"/>
      <c r="W411" s="881" t="n"/>
      <c r="X411" s="881" t="n"/>
      <c r="Y411" s="881" t="n"/>
      <c r="Z411" s="881" t="n"/>
      <c r="AA411" s="881" t="n"/>
      <c r="AB411" s="881" t="n"/>
      <c r="AC411" s="881" t="n"/>
      <c r="AD411" s="881" t="n"/>
      <c r="AE411" s="881" t="n"/>
      <c r="AF411" s="881" t="n"/>
      <c r="AG411" s="881" t="n"/>
      <c r="AH411" s="881" t="n"/>
      <c r="AI411" s="881" t="n"/>
      <c r="AJ411" s="881" t="n"/>
      <c r="AK411" s="881" t="n"/>
      <c r="AL411" s="881" t="n"/>
      <c r="AM411" s="881" t="n"/>
      <c r="AN411" s="881" t="n"/>
      <c r="AO411" s="881" t="n"/>
      <c r="AP411" s="881" t="n"/>
      <c r="AQ411" s="881" t="n"/>
      <c r="AR411" s="881" t="n"/>
      <c r="AS411" s="881" t="n"/>
      <c r="AT411" s="881" t="n"/>
      <c r="AU411" s="881" t="n"/>
      <c r="AV411" s="881" t="n"/>
      <c r="AW411" s="881" t="n"/>
      <c r="AX411" s="881" t="n"/>
      <c r="AY411" s="881" t="n"/>
      <c r="AZ411" s="881" t="n"/>
      <c r="BA411" s="881" t="n"/>
      <c r="BB411" s="881" t="n"/>
      <c r="BC411" s="881" t="n"/>
      <c r="BD411" s="881" t="n"/>
      <c r="BE411" s="881" t="n"/>
      <c r="BF411" s="881" t="n"/>
      <c r="BG411" s="881" t="n"/>
      <c r="BH411" s="881" t="n"/>
      <c r="BI411" s="881" t="n"/>
      <c r="BJ411" s="881" t="n"/>
      <c r="BK411" s="881" t="n"/>
      <c r="BL411" s="881" t="n"/>
      <c r="BM411" s="881" t="n"/>
      <c r="BN411" s="881" t="n"/>
      <c r="BO411" s="881" t="n"/>
      <c r="BP411" s="881" t="n"/>
      <c r="BQ411" s="881" t="n"/>
      <c r="BR411" s="881" t="n"/>
      <c r="BS411" s="881" t="n"/>
      <c r="BT411" s="881" t="n"/>
      <c r="BU411" s="881" t="n"/>
      <c r="BV411" s="881" t="n"/>
      <c r="BW411" s="881" t="n"/>
      <c r="BX411" s="881" t="n"/>
      <c r="BY411" s="881" t="n"/>
      <c r="BZ411" s="881" t="n"/>
      <c r="CA411" s="881" t="n"/>
      <c r="CB411" s="881" t="n"/>
      <c r="CC411" s="881" t="n"/>
      <c r="CD411" s="881" t="n"/>
      <c r="CE411" s="881" t="n"/>
      <c r="CF411" s="881" t="n"/>
      <c r="CG411" s="881" t="n"/>
      <c r="CH411" s="881" t="n"/>
      <c r="CI411" s="881" t="n"/>
      <c r="CJ411" s="881" t="n"/>
      <c r="CK411" s="881" t="n"/>
      <c r="CL411" s="881" t="n"/>
      <c r="CM411" s="881" t="n"/>
      <c r="CN411" s="881" t="n"/>
      <c r="CO411" s="881" t="n"/>
      <c r="CP411" s="881" t="n"/>
      <c r="CQ411" s="881" t="n"/>
      <c r="CR411" s="881" t="n"/>
      <c r="CS411" s="881" t="n"/>
      <c r="CT411" s="881" t="n"/>
      <c r="CU411" s="881" t="n"/>
      <c r="CV411" s="881" t="n"/>
      <c r="CW411" s="881" t="n"/>
      <c r="CX411" s="881" t="n"/>
      <c r="CY411" s="881" t="n"/>
      <c r="CZ411" s="881" t="n"/>
      <c r="DA411" s="881" t="n"/>
      <c r="DB411" s="881" t="n"/>
      <c r="DC411" s="881" t="n"/>
      <c r="DD411" s="881" t="n"/>
      <c r="DE411" s="881" t="n"/>
      <c r="DF411" s="881" t="n"/>
      <c r="DG411" s="881" t="n"/>
      <c r="DH411" s="881" t="n"/>
      <c r="DI411" s="881" t="n"/>
      <c r="DJ411" s="881" t="n"/>
      <c r="DK411" s="881" t="n"/>
      <c r="DL411" s="881" t="n"/>
      <c r="DM411" s="881" t="n"/>
      <c r="DN411" s="882" t="n"/>
    </row>
    <row r="412" ht="13.5" customHeight="1" s="820">
      <c r="A412" s="361" t="n">
        <v>307</v>
      </c>
      <c r="B412" s="332" t="inlineStr">
        <is>
          <t>307.缸盖紧固孔 M7 孔口 X=</t>
        </is>
      </c>
      <c r="C412" s="639" t="n">
        <v>0</v>
      </c>
      <c r="D412" s="639" t="inlineStr">
        <is>
          <t>X</t>
        </is>
      </c>
      <c r="E412" s="639" t="inlineStr">
        <is>
          <t>軸間</t>
        </is>
      </c>
      <c r="F412" s="878" t="n">
        <v>58</v>
      </c>
      <c r="G412" s="22" t="n"/>
      <c r="H412" s="411" t="n">
        <v>0.35</v>
      </c>
      <c r="I412" s="412" t="n">
        <v>-0.35</v>
      </c>
      <c r="J412" s="879" t="n">
        <v>58</v>
      </c>
      <c r="K412" s="320" t="n">
        <v>57.978</v>
      </c>
      <c r="L412" s="22">
        <f>IF(G412=0,"",IF(J$8=J$7,IF(F412&gt;0,IF(C412=1,G412-ROUND(J412-K412,2),G412-ROUND(K412-J412,2)),IF(C412=1,G412-ROUND(K412-J412,2),G412-ROUND(J412-K412,2))),IF(J$8&lt;&gt;J$7,IF(F412&gt;0,IF(C412=1,ROUND(K412-J412,2),ROUND(J412-K412,2)),IF(C412=1,ROUND(J412-K412,2),ROUND(K412-J412,2))))))</f>
        <v/>
      </c>
      <c r="M412" s="200">
        <f>IF(COUNTBLANK(F412)=1,"",IF(C412=0,ROUND(K412-J412,2),IF(C412=1,IF(F412&gt;0,ROUND(K412-J412,2),ROUND(J412-K412,2)),IF(C412=2,IF(F412&gt;0,ROUND(J412-K412,2),ROUND(K412-J412,2))))))</f>
        <v/>
      </c>
      <c r="N412" s="200" t="n">
        <v>-0.04</v>
      </c>
      <c r="O412" s="235">
        <f>IF(AND(H412&gt;=M412,M412&gt;=I412),"OK","NG")</f>
        <v/>
      </c>
      <c r="P412" s="151" t="n"/>
      <c r="Q412" s="145" t="n">
        <v>307</v>
      </c>
      <c r="R412" s="880">
        <f>IF(C412=0,F412,IF(F412&gt;0,IF(C412=1,F412+G412,F412-G412),IF(C412=1,F412-G412,F412+G412)))</f>
        <v/>
      </c>
      <c r="S412" s="320" t="n">
        <v>57.978</v>
      </c>
      <c r="T412" s="320" t="n">
        <v>57.958</v>
      </c>
      <c r="U412" s="881" t="n"/>
      <c r="V412" s="881" t="n"/>
      <c r="W412" s="881" t="n"/>
      <c r="X412" s="881" t="n"/>
      <c r="Y412" s="881" t="n"/>
      <c r="Z412" s="881" t="n"/>
      <c r="AA412" s="881" t="n"/>
      <c r="AB412" s="881" t="n"/>
      <c r="AC412" s="881" t="n"/>
      <c r="AD412" s="881" t="n"/>
      <c r="AE412" s="881" t="n"/>
      <c r="AF412" s="881" t="n"/>
      <c r="AG412" s="881" t="n"/>
      <c r="AH412" s="881" t="n"/>
      <c r="AI412" s="881" t="n"/>
      <c r="AJ412" s="881" t="n"/>
      <c r="AK412" s="881" t="n"/>
      <c r="AL412" s="881" t="n"/>
      <c r="AM412" s="881" t="n"/>
      <c r="AN412" s="881" t="n"/>
      <c r="AO412" s="881" t="n"/>
      <c r="AP412" s="881" t="n"/>
      <c r="AQ412" s="881" t="n"/>
      <c r="AR412" s="881" t="n"/>
      <c r="AS412" s="881" t="n"/>
      <c r="AT412" s="881" t="n"/>
      <c r="AU412" s="881" t="n"/>
      <c r="AV412" s="881" t="n"/>
      <c r="AW412" s="881" t="n"/>
      <c r="AX412" s="881" t="n"/>
      <c r="AY412" s="881" t="n"/>
      <c r="AZ412" s="881" t="n"/>
      <c r="BA412" s="881" t="n"/>
      <c r="BB412" s="881" t="n"/>
      <c r="BC412" s="881" t="n"/>
      <c r="BD412" s="881" t="n"/>
      <c r="BE412" s="881" t="n"/>
      <c r="BF412" s="881" t="n"/>
      <c r="BG412" s="881" t="n"/>
      <c r="BH412" s="881" t="n"/>
      <c r="BI412" s="881" t="n"/>
      <c r="BJ412" s="881" t="n"/>
      <c r="BK412" s="881" t="n"/>
      <c r="BL412" s="881" t="n"/>
      <c r="BM412" s="881" t="n"/>
      <c r="BN412" s="881" t="n"/>
      <c r="BO412" s="881" t="n"/>
      <c r="BP412" s="881" t="n"/>
      <c r="BQ412" s="881" t="n"/>
      <c r="BR412" s="881" t="n"/>
      <c r="BS412" s="881" t="n"/>
      <c r="BT412" s="881" t="n"/>
      <c r="BU412" s="881" t="n"/>
      <c r="BV412" s="881" t="n"/>
      <c r="BW412" s="881" t="n"/>
      <c r="BX412" s="881" t="n"/>
      <c r="BY412" s="881" t="n"/>
      <c r="BZ412" s="881" t="n"/>
      <c r="CA412" s="881" t="n"/>
      <c r="CB412" s="881" t="n"/>
      <c r="CC412" s="881" t="n"/>
      <c r="CD412" s="881" t="n"/>
      <c r="CE412" s="881" t="n"/>
      <c r="CF412" s="881" t="n"/>
      <c r="CG412" s="881" t="n"/>
      <c r="CH412" s="881" t="n"/>
      <c r="CI412" s="881" t="n"/>
      <c r="CJ412" s="881" t="n"/>
      <c r="CK412" s="881" t="n"/>
      <c r="CL412" s="881" t="n"/>
      <c r="CM412" s="881" t="n"/>
      <c r="CN412" s="881" t="n"/>
      <c r="CO412" s="881" t="n"/>
      <c r="CP412" s="881" t="n"/>
      <c r="CQ412" s="881" t="n"/>
      <c r="CR412" s="881" t="n"/>
      <c r="CS412" s="881" t="n"/>
      <c r="CT412" s="881" t="n"/>
      <c r="CU412" s="881" t="n"/>
      <c r="CV412" s="881" t="n"/>
      <c r="CW412" s="881" t="n"/>
      <c r="CX412" s="881" t="n"/>
      <c r="CY412" s="881" t="n"/>
      <c r="CZ412" s="881" t="n"/>
      <c r="DA412" s="881" t="n"/>
      <c r="DB412" s="881" t="n"/>
      <c r="DC412" s="881" t="n"/>
      <c r="DD412" s="881" t="n"/>
      <c r="DE412" s="881" t="n"/>
      <c r="DF412" s="881" t="n"/>
      <c r="DG412" s="881" t="n"/>
      <c r="DH412" s="881" t="n"/>
      <c r="DI412" s="881" t="n"/>
      <c r="DJ412" s="881" t="n"/>
      <c r="DK412" s="881" t="n"/>
      <c r="DL412" s="881" t="n"/>
      <c r="DM412" s="881" t="n"/>
      <c r="DN412" s="882" t="n"/>
    </row>
    <row r="413" ht="13.5" customHeight="1" s="820">
      <c r="A413" s="361" t="n">
        <v>307</v>
      </c>
      <c r="B413" s="332" t="inlineStr">
        <is>
          <t>307.缸盖紧固孔 M7 孔口 Y=</t>
        </is>
      </c>
      <c r="C413" s="639" t="n">
        <v>0</v>
      </c>
      <c r="D413" s="639" t="inlineStr">
        <is>
          <t>Y</t>
        </is>
      </c>
      <c r="E413" s="639" t="inlineStr">
        <is>
          <t>軸間</t>
        </is>
      </c>
      <c r="F413" s="878" t="n">
        <v>-80</v>
      </c>
      <c r="G413" s="22" t="n"/>
      <c r="H413" s="411" t="n">
        <v>0.35</v>
      </c>
      <c r="I413" s="412" t="n">
        <v>-0.35</v>
      </c>
      <c r="J413" s="879" t="n">
        <v>-80</v>
      </c>
      <c r="K413" s="320" t="n">
        <v>-80.182</v>
      </c>
      <c r="L413" s="22">
        <f>IF(G413=0,"",IF(J$8=J$7,IF(F413&gt;0,IF(C413=1,G413-ROUND(J413-K413,2),G413-ROUND(K413-J413,2)),IF(C413=1,G413-ROUND(K413-J413,2),G413-ROUND(J413-K413,2))),IF(J$8&lt;&gt;J$7,IF(F413&gt;0,IF(C413=1,ROUND(K413-J413,2),ROUND(J413-K413,2)),IF(C413=1,ROUND(J413-K413,2),ROUND(K413-J413,2))))))</f>
        <v/>
      </c>
      <c r="M413" s="200">
        <f>IF(COUNTBLANK(F413)=1,"",IF(C413=0,ROUND(K413-J413,2),IF(C413=1,IF(F413&gt;0,ROUND(J413-K413,2),ROUND(K413-J413,2)),IF(C413=2,IF(F413&gt;0,ROUND(J413-K413,2),ROUND(K413-J413,2))))))</f>
        <v/>
      </c>
      <c r="N413" s="200" t="n">
        <v>-0.17</v>
      </c>
      <c r="O413" s="235">
        <f>IF(AND(H413&gt;=M413,M413&gt;=I413),"OK","NG")</f>
        <v/>
      </c>
      <c r="P413" s="151" t="n"/>
      <c r="Q413" s="145" t="n">
        <v>307</v>
      </c>
      <c r="R413" s="880">
        <f>IF(C413=0,F413,IF(F413&gt;0,IF(C413=1,F413+G413,F413-G413),IF(C413=1,F413-G413,F413+G413)))</f>
        <v/>
      </c>
      <c r="S413" s="320" t="n">
        <v>-80.182</v>
      </c>
      <c r="T413" s="320" t="n">
        <v>-80.17400000000001</v>
      </c>
      <c r="U413" s="881" t="n"/>
      <c r="V413" s="881" t="n"/>
      <c r="W413" s="881" t="n"/>
      <c r="X413" s="881" t="n"/>
      <c r="Y413" s="881" t="n"/>
      <c r="Z413" s="881" t="n"/>
      <c r="AA413" s="881" t="n"/>
      <c r="AB413" s="881" t="n"/>
      <c r="AC413" s="881" t="n"/>
      <c r="AD413" s="881" t="n"/>
      <c r="AE413" s="881" t="n"/>
      <c r="AF413" s="881" t="n"/>
      <c r="AG413" s="881" t="n"/>
      <c r="AH413" s="881" t="n"/>
      <c r="AI413" s="881" t="n"/>
      <c r="AJ413" s="881" t="n"/>
      <c r="AK413" s="881" t="n"/>
      <c r="AL413" s="881" t="n"/>
      <c r="AM413" s="881" t="n"/>
      <c r="AN413" s="881" t="n"/>
      <c r="AO413" s="881" t="n"/>
      <c r="AP413" s="881" t="n"/>
      <c r="AQ413" s="881" t="n"/>
      <c r="AR413" s="881" t="n"/>
      <c r="AS413" s="881" t="n"/>
      <c r="AT413" s="881" t="n"/>
      <c r="AU413" s="881" t="n"/>
      <c r="AV413" s="881" t="n"/>
      <c r="AW413" s="881" t="n"/>
      <c r="AX413" s="881" t="n"/>
      <c r="AY413" s="881" t="n"/>
      <c r="AZ413" s="881" t="n"/>
      <c r="BA413" s="881" t="n"/>
      <c r="BB413" s="881" t="n"/>
      <c r="BC413" s="881" t="n"/>
      <c r="BD413" s="881" t="n"/>
      <c r="BE413" s="881" t="n"/>
      <c r="BF413" s="881" t="n"/>
      <c r="BG413" s="881" t="n"/>
      <c r="BH413" s="881" t="n"/>
      <c r="BI413" s="881" t="n"/>
      <c r="BJ413" s="881" t="n"/>
      <c r="BK413" s="881" t="n"/>
      <c r="BL413" s="881" t="n"/>
      <c r="BM413" s="881" t="n"/>
      <c r="BN413" s="881" t="n"/>
      <c r="BO413" s="881" t="n"/>
      <c r="BP413" s="881" t="n"/>
      <c r="BQ413" s="881" t="n"/>
      <c r="BR413" s="881" t="n"/>
      <c r="BS413" s="881" t="n"/>
      <c r="BT413" s="881" t="n"/>
      <c r="BU413" s="881" t="n"/>
      <c r="BV413" s="881" t="n"/>
      <c r="BW413" s="881" t="n"/>
      <c r="BX413" s="881" t="n"/>
      <c r="BY413" s="881" t="n"/>
      <c r="BZ413" s="881" t="n"/>
      <c r="CA413" s="881" t="n"/>
      <c r="CB413" s="881" t="n"/>
      <c r="CC413" s="881" t="n"/>
      <c r="CD413" s="881" t="n"/>
      <c r="CE413" s="881" t="n"/>
      <c r="CF413" s="881" t="n"/>
      <c r="CG413" s="881" t="n"/>
      <c r="CH413" s="881" t="n"/>
      <c r="CI413" s="881" t="n"/>
      <c r="CJ413" s="881" t="n"/>
      <c r="CK413" s="881" t="n"/>
      <c r="CL413" s="881" t="n"/>
      <c r="CM413" s="881" t="n"/>
      <c r="CN413" s="881" t="n"/>
      <c r="CO413" s="881" t="n"/>
      <c r="CP413" s="881" t="n"/>
      <c r="CQ413" s="881" t="n"/>
      <c r="CR413" s="881" t="n"/>
      <c r="CS413" s="881" t="n"/>
      <c r="CT413" s="881" t="n"/>
      <c r="CU413" s="881" t="n"/>
      <c r="CV413" s="881" t="n"/>
      <c r="CW413" s="881" t="n"/>
      <c r="CX413" s="881" t="n"/>
      <c r="CY413" s="881" t="n"/>
      <c r="CZ413" s="881" t="n"/>
      <c r="DA413" s="881" t="n"/>
      <c r="DB413" s="881" t="n"/>
      <c r="DC413" s="881" t="n"/>
      <c r="DD413" s="881" t="n"/>
      <c r="DE413" s="881" t="n"/>
      <c r="DF413" s="881" t="n"/>
      <c r="DG413" s="881" t="n"/>
      <c r="DH413" s="881" t="n"/>
      <c r="DI413" s="881" t="n"/>
      <c r="DJ413" s="881" t="n"/>
      <c r="DK413" s="881" t="n"/>
      <c r="DL413" s="881" t="n"/>
      <c r="DM413" s="881" t="n"/>
      <c r="DN413" s="882" t="n"/>
    </row>
    <row r="414" ht="13.5" customHeight="1" s="820">
      <c r="A414" s="361" t="n">
        <v>327</v>
      </c>
      <c r="B414" s="332" t="inlineStr">
        <is>
          <t>327.缸盖紧固孔 M7 内里 X=</t>
        </is>
      </c>
      <c r="C414" s="639" t="n">
        <v>0</v>
      </c>
      <c r="D414" s="639" t="inlineStr">
        <is>
          <t>X</t>
        </is>
      </c>
      <c r="E414" s="639" t="inlineStr">
        <is>
          <t>軸間</t>
        </is>
      </c>
      <c r="F414" s="878" t="n">
        <v>58</v>
      </c>
      <c r="G414" s="22" t="n"/>
      <c r="H414" s="411" t="n">
        <v>0.35</v>
      </c>
      <c r="I414" s="412" t="n">
        <v>-0.35</v>
      </c>
      <c r="J414" s="879" t="n">
        <v>58</v>
      </c>
      <c r="K414" s="320" t="n">
        <v>57.799</v>
      </c>
      <c r="L414" s="22">
        <f>IF(G414=0,"",IF(J$8=J$7,IF(F414&gt;0,IF(C414=1,G414-ROUND(J414-K414,2),G414-ROUND(K414-J414,2)),IF(C414=1,G414-ROUND(K414-J414,2),G414-ROUND(J414-K414,2))),IF(J$8&lt;&gt;J$7,IF(F414&gt;0,IF(C414=1,ROUND(K414-J414,2),ROUND(J414-K414,2)),IF(C414=1,ROUND(J414-K414,2),ROUND(K414-J414,2))))))</f>
        <v/>
      </c>
      <c r="M414" s="200">
        <f>IF(COUNTBLANK(F414)=1,"",IF(C414=0,ROUND(K414-J414,2),IF(C414=1,IF(F414&gt;0,ROUND(K414-J414,2),ROUND(J414-K414,2)),IF(C414=2,IF(F414&gt;0,ROUND(J414-K414,2),ROUND(K414-J414,2))))))</f>
        <v/>
      </c>
      <c r="N414" s="200" t="n">
        <v>-0.22</v>
      </c>
      <c r="O414" s="235">
        <f>IF(AND(H414&gt;=M414,M414&gt;=I414),"OK","NG")</f>
        <v/>
      </c>
      <c r="P414" s="151" t="n"/>
      <c r="Q414" s="145" t="n">
        <v>327</v>
      </c>
      <c r="R414" s="880">
        <f>IF(C414=0,F414,IF(F414&gt;0,IF(C414=1,F414+G414,F414-G414),IF(C414=1,F414-G414,F414+G414)))</f>
        <v/>
      </c>
      <c r="S414" s="320" t="n">
        <v>57.799</v>
      </c>
      <c r="T414" s="320" t="n">
        <v>57.777</v>
      </c>
      <c r="U414" s="881" t="n"/>
      <c r="V414" s="881" t="n"/>
      <c r="W414" s="881" t="n"/>
      <c r="X414" s="881" t="n"/>
      <c r="Y414" s="881" t="n"/>
      <c r="Z414" s="881" t="n"/>
      <c r="AA414" s="881" t="n"/>
      <c r="AB414" s="881" t="n"/>
      <c r="AC414" s="881" t="n"/>
      <c r="AD414" s="881" t="n"/>
      <c r="AE414" s="881" t="n"/>
      <c r="AF414" s="881" t="n"/>
      <c r="AG414" s="881" t="n"/>
      <c r="AH414" s="881" t="n"/>
      <c r="AI414" s="881" t="n"/>
      <c r="AJ414" s="881" t="n"/>
      <c r="AK414" s="881" t="n"/>
      <c r="AL414" s="881" t="n"/>
      <c r="AM414" s="881" t="n"/>
      <c r="AN414" s="881" t="n"/>
      <c r="AO414" s="881" t="n"/>
      <c r="AP414" s="881" t="n"/>
      <c r="AQ414" s="881" t="n"/>
      <c r="AR414" s="881" t="n"/>
      <c r="AS414" s="881" t="n"/>
      <c r="AT414" s="881" t="n"/>
      <c r="AU414" s="881" t="n"/>
      <c r="AV414" s="881" t="n"/>
      <c r="AW414" s="881" t="n"/>
      <c r="AX414" s="881" t="n"/>
      <c r="AY414" s="881" t="n"/>
      <c r="AZ414" s="881" t="n"/>
      <c r="BA414" s="881" t="n"/>
      <c r="BB414" s="881" t="n"/>
      <c r="BC414" s="881" t="n"/>
      <c r="BD414" s="881" t="n"/>
      <c r="BE414" s="881" t="n"/>
      <c r="BF414" s="881" t="n"/>
      <c r="BG414" s="881" t="n"/>
      <c r="BH414" s="881" t="n"/>
      <c r="BI414" s="881" t="n"/>
      <c r="BJ414" s="881" t="n"/>
      <c r="BK414" s="881" t="n"/>
      <c r="BL414" s="881" t="n"/>
      <c r="BM414" s="881" t="n"/>
      <c r="BN414" s="881" t="n"/>
      <c r="BO414" s="881" t="n"/>
      <c r="BP414" s="881" t="n"/>
      <c r="BQ414" s="881" t="n"/>
      <c r="BR414" s="881" t="n"/>
      <c r="BS414" s="881" t="n"/>
      <c r="BT414" s="881" t="n"/>
      <c r="BU414" s="881" t="n"/>
      <c r="BV414" s="881" t="n"/>
      <c r="BW414" s="881" t="n"/>
      <c r="BX414" s="881" t="n"/>
      <c r="BY414" s="881" t="n"/>
      <c r="BZ414" s="881" t="n"/>
      <c r="CA414" s="881" t="n"/>
      <c r="CB414" s="881" t="n"/>
      <c r="CC414" s="881" t="n"/>
      <c r="CD414" s="881" t="n"/>
      <c r="CE414" s="881" t="n"/>
      <c r="CF414" s="881" t="n"/>
      <c r="CG414" s="881" t="n"/>
      <c r="CH414" s="881" t="n"/>
      <c r="CI414" s="881" t="n"/>
      <c r="CJ414" s="881" t="n"/>
      <c r="CK414" s="881" t="n"/>
      <c r="CL414" s="881" t="n"/>
      <c r="CM414" s="881" t="n"/>
      <c r="CN414" s="881" t="n"/>
      <c r="CO414" s="881" t="n"/>
      <c r="CP414" s="881" t="n"/>
      <c r="CQ414" s="881" t="n"/>
      <c r="CR414" s="881" t="n"/>
      <c r="CS414" s="881" t="n"/>
      <c r="CT414" s="881" t="n"/>
      <c r="CU414" s="881" t="n"/>
      <c r="CV414" s="881" t="n"/>
      <c r="CW414" s="881" t="n"/>
      <c r="CX414" s="881" t="n"/>
      <c r="CY414" s="881" t="n"/>
      <c r="CZ414" s="881" t="n"/>
      <c r="DA414" s="881" t="n"/>
      <c r="DB414" s="881" t="n"/>
      <c r="DC414" s="881" t="n"/>
      <c r="DD414" s="881" t="n"/>
      <c r="DE414" s="881" t="n"/>
      <c r="DF414" s="881" t="n"/>
      <c r="DG414" s="881" t="n"/>
      <c r="DH414" s="881" t="n"/>
      <c r="DI414" s="881" t="n"/>
      <c r="DJ414" s="881" t="n"/>
      <c r="DK414" s="881" t="n"/>
      <c r="DL414" s="881" t="n"/>
      <c r="DM414" s="881" t="n"/>
      <c r="DN414" s="882" t="n"/>
    </row>
    <row r="415" ht="13.5" customHeight="1" s="820">
      <c r="A415" s="361" t="n">
        <v>327</v>
      </c>
      <c r="B415" s="332" t="inlineStr">
        <is>
          <t>327.缸盖紧固孔 M7 内里 Y=</t>
        </is>
      </c>
      <c r="C415" s="639" t="n">
        <v>0</v>
      </c>
      <c r="D415" s="639" t="inlineStr">
        <is>
          <t>Y</t>
        </is>
      </c>
      <c r="E415" s="639" t="inlineStr">
        <is>
          <t>軸間</t>
        </is>
      </c>
      <c r="F415" s="878" t="n">
        <v>-80</v>
      </c>
      <c r="G415" s="22" t="n"/>
      <c r="H415" s="411" t="n">
        <v>0.35</v>
      </c>
      <c r="I415" s="412" t="n">
        <v>-0.35</v>
      </c>
      <c r="J415" s="879" t="n">
        <v>-80</v>
      </c>
      <c r="K415" s="320" t="n">
        <v>-80.223</v>
      </c>
      <c r="L415" s="22">
        <f>IF(G415=0,"",IF(J$8=J$7,IF(F415&gt;0,IF(C415=1,G415-ROUND(J415-K415,2),G415-ROUND(K415-J415,2)),IF(C415=1,G415-ROUND(K415-J415,2),G415-ROUND(J415-K415,2))),IF(J$8&lt;&gt;J$7,IF(F415&gt;0,IF(C415=1,ROUND(K415-J415,2),ROUND(J415-K415,2)),IF(C415=1,ROUND(J415-K415,2),ROUND(K415-J415,2))))))</f>
        <v/>
      </c>
      <c r="M415" s="200">
        <f>IF(COUNTBLANK(F415)=1,"",IF(C415=0,ROUND(K415-J415,2),IF(C415=1,IF(F415&gt;0,ROUND(J415-K415,2),ROUND(K415-J415,2)),IF(C415=2,IF(F415&gt;0,ROUND(J415-K415,2),ROUND(K415-J415,2))))))</f>
        <v/>
      </c>
      <c r="N415" s="200" t="n">
        <v>-0.2</v>
      </c>
      <c r="O415" s="235">
        <f>IF(AND(H415&gt;=M415,M415&gt;=I415),"OK","NG")</f>
        <v/>
      </c>
      <c r="P415" s="151" t="n"/>
      <c r="Q415" s="145" t="n">
        <v>327</v>
      </c>
      <c r="R415" s="880">
        <f>IF(C415=0,F415,IF(F415&gt;0,IF(C415=1,F415+G415,F415-G415),IF(C415=1,F415-G415,F415+G415)))</f>
        <v/>
      </c>
      <c r="S415" s="320" t="n">
        <v>-80.223</v>
      </c>
      <c r="T415" s="320" t="n">
        <v>-80.202</v>
      </c>
      <c r="U415" s="881" t="n"/>
      <c r="V415" s="881" t="n"/>
      <c r="W415" s="881" t="n"/>
      <c r="X415" s="881" t="n"/>
      <c r="Y415" s="881" t="n"/>
      <c r="Z415" s="881" t="n"/>
      <c r="AA415" s="881" t="n"/>
      <c r="AB415" s="881" t="n"/>
      <c r="AC415" s="881" t="n"/>
      <c r="AD415" s="881" t="n"/>
      <c r="AE415" s="881" t="n"/>
      <c r="AF415" s="881" t="n"/>
      <c r="AG415" s="881" t="n"/>
      <c r="AH415" s="881" t="n"/>
      <c r="AI415" s="881" t="n"/>
      <c r="AJ415" s="881" t="n"/>
      <c r="AK415" s="881" t="n"/>
      <c r="AL415" s="881" t="n"/>
      <c r="AM415" s="881" t="n"/>
      <c r="AN415" s="881" t="n"/>
      <c r="AO415" s="881" t="n"/>
      <c r="AP415" s="881" t="n"/>
      <c r="AQ415" s="881" t="n"/>
      <c r="AR415" s="881" t="n"/>
      <c r="AS415" s="881" t="n"/>
      <c r="AT415" s="881" t="n"/>
      <c r="AU415" s="881" t="n"/>
      <c r="AV415" s="881" t="n"/>
      <c r="AW415" s="881" t="n"/>
      <c r="AX415" s="881" t="n"/>
      <c r="AY415" s="881" t="n"/>
      <c r="AZ415" s="881" t="n"/>
      <c r="BA415" s="881" t="n"/>
      <c r="BB415" s="881" t="n"/>
      <c r="BC415" s="881" t="n"/>
      <c r="BD415" s="881" t="n"/>
      <c r="BE415" s="881" t="n"/>
      <c r="BF415" s="881" t="n"/>
      <c r="BG415" s="881" t="n"/>
      <c r="BH415" s="881" t="n"/>
      <c r="BI415" s="881" t="n"/>
      <c r="BJ415" s="881" t="n"/>
      <c r="BK415" s="881" t="n"/>
      <c r="BL415" s="881" t="n"/>
      <c r="BM415" s="881" t="n"/>
      <c r="BN415" s="881" t="n"/>
      <c r="BO415" s="881" t="n"/>
      <c r="BP415" s="881" t="n"/>
      <c r="BQ415" s="881" t="n"/>
      <c r="BR415" s="881" t="n"/>
      <c r="BS415" s="881" t="n"/>
      <c r="BT415" s="881" t="n"/>
      <c r="BU415" s="881" t="n"/>
      <c r="BV415" s="881" t="n"/>
      <c r="BW415" s="881" t="n"/>
      <c r="BX415" s="881" t="n"/>
      <c r="BY415" s="881" t="n"/>
      <c r="BZ415" s="881" t="n"/>
      <c r="CA415" s="881" t="n"/>
      <c r="CB415" s="881" t="n"/>
      <c r="CC415" s="881" t="n"/>
      <c r="CD415" s="881" t="n"/>
      <c r="CE415" s="881" t="n"/>
      <c r="CF415" s="881" t="n"/>
      <c r="CG415" s="881" t="n"/>
      <c r="CH415" s="881" t="n"/>
      <c r="CI415" s="881" t="n"/>
      <c r="CJ415" s="881" t="n"/>
      <c r="CK415" s="881" t="n"/>
      <c r="CL415" s="881" t="n"/>
      <c r="CM415" s="881" t="n"/>
      <c r="CN415" s="881" t="n"/>
      <c r="CO415" s="881" t="n"/>
      <c r="CP415" s="881" t="n"/>
      <c r="CQ415" s="881" t="n"/>
      <c r="CR415" s="881" t="n"/>
      <c r="CS415" s="881" t="n"/>
      <c r="CT415" s="881" t="n"/>
      <c r="CU415" s="881" t="n"/>
      <c r="CV415" s="881" t="n"/>
      <c r="CW415" s="881" t="n"/>
      <c r="CX415" s="881" t="n"/>
      <c r="CY415" s="881" t="n"/>
      <c r="CZ415" s="881" t="n"/>
      <c r="DA415" s="881" t="n"/>
      <c r="DB415" s="881" t="n"/>
      <c r="DC415" s="881" t="n"/>
      <c r="DD415" s="881" t="n"/>
      <c r="DE415" s="881" t="n"/>
      <c r="DF415" s="881" t="n"/>
      <c r="DG415" s="881" t="n"/>
      <c r="DH415" s="881" t="n"/>
      <c r="DI415" s="881" t="n"/>
      <c r="DJ415" s="881" t="n"/>
      <c r="DK415" s="881" t="n"/>
      <c r="DL415" s="881" t="n"/>
      <c r="DM415" s="881" t="n"/>
      <c r="DN415" s="882" t="n"/>
    </row>
    <row r="416" ht="13.5" customHeight="1" s="820">
      <c r="A416" s="361" t="n">
        <v>308</v>
      </c>
      <c r="B416" s="332" t="inlineStr">
        <is>
          <t>308.缸盖紧固孔 M8 孔口 X=</t>
        </is>
      </c>
      <c r="C416" s="639" t="n">
        <v>0</v>
      </c>
      <c r="D416" s="639" t="inlineStr">
        <is>
          <t>X</t>
        </is>
      </c>
      <c r="E416" s="639" t="inlineStr">
        <is>
          <t>軸間</t>
        </is>
      </c>
      <c r="F416" s="878" t="n">
        <v>58</v>
      </c>
      <c r="G416" s="22" t="n"/>
      <c r="H416" s="411" t="n">
        <v>0.35</v>
      </c>
      <c r="I416" s="412" t="n">
        <v>-0.35</v>
      </c>
      <c r="J416" s="879" t="n">
        <v>58</v>
      </c>
      <c r="K416" s="320" t="n">
        <v>58.056</v>
      </c>
      <c r="L416" s="22">
        <f>IF(G416=0,"",IF(J$8=J$7,IF(F416&gt;0,IF(C416=1,G416-ROUND(J416-K416,2),G416-ROUND(K416-J416,2)),IF(C416=1,G416-ROUND(K416-J416,2),G416-ROUND(J416-K416,2))),IF(J$8&lt;&gt;J$7,IF(F416&gt;0,IF(C416=1,ROUND(K416-J416,2),ROUND(J416-K416,2)),IF(C416=1,ROUND(J416-K416,2),ROUND(K416-J416,2))))))</f>
        <v/>
      </c>
      <c r="M416" s="200">
        <f>IF(COUNTBLANK(F416)=1,"",IF(C416=0,ROUND(K416-J416,2),IF(C416=1,IF(F416&gt;0,ROUND(K416-J416,2),ROUND(J416-K416,2)),IF(C416=2,IF(F416&gt;0,ROUND(J416-K416,2),ROUND(K416-J416,2))))))</f>
        <v/>
      </c>
      <c r="N416" s="200" t="n">
        <v>0.02</v>
      </c>
      <c r="O416" s="235">
        <f>IF(AND(H416&gt;=M416,M416&gt;=I416),"OK","NG")</f>
        <v/>
      </c>
      <c r="P416" s="151" t="n"/>
      <c r="Q416" s="145" t="n">
        <v>308</v>
      </c>
      <c r="R416" s="880">
        <f>IF(C416=0,F416,IF(F416&gt;0,IF(C416=1,F416+G416,F416-G416),IF(C416=1,F416-G416,F416+G416)))</f>
        <v/>
      </c>
      <c r="S416" s="320" t="n">
        <v>58.056</v>
      </c>
      <c r="T416" s="320" t="n">
        <v>58.025</v>
      </c>
      <c r="U416" s="881" t="n"/>
      <c r="V416" s="881" t="n"/>
      <c r="W416" s="881" t="n"/>
      <c r="X416" s="881" t="n"/>
      <c r="Y416" s="881" t="n"/>
      <c r="Z416" s="881" t="n"/>
      <c r="AA416" s="881" t="n"/>
      <c r="AB416" s="881" t="n"/>
      <c r="AC416" s="881" t="n"/>
      <c r="AD416" s="881" t="n"/>
      <c r="AE416" s="881" t="n"/>
      <c r="AF416" s="881" t="n"/>
      <c r="AG416" s="881" t="n"/>
      <c r="AH416" s="881" t="n"/>
      <c r="AI416" s="881" t="n"/>
      <c r="AJ416" s="881" t="n"/>
      <c r="AK416" s="881" t="n"/>
      <c r="AL416" s="881" t="n"/>
      <c r="AM416" s="881" t="n"/>
      <c r="AN416" s="881" t="n"/>
      <c r="AO416" s="881" t="n"/>
      <c r="AP416" s="881" t="n"/>
      <c r="AQ416" s="881" t="n"/>
      <c r="AR416" s="881" t="n"/>
      <c r="AS416" s="881" t="n"/>
      <c r="AT416" s="881" t="n"/>
      <c r="AU416" s="881" t="n"/>
      <c r="AV416" s="881" t="n"/>
      <c r="AW416" s="881" t="n"/>
      <c r="AX416" s="881" t="n"/>
      <c r="AY416" s="881" t="n"/>
      <c r="AZ416" s="881" t="n"/>
      <c r="BA416" s="881" t="n"/>
      <c r="BB416" s="881" t="n"/>
      <c r="BC416" s="881" t="n"/>
      <c r="BD416" s="881" t="n"/>
      <c r="BE416" s="881" t="n"/>
      <c r="BF416" s="881" t="n"/>
      <c r="BG416" s="881" t="n"/>
      <c r="BH416" s="881" t="n"/>
      <c r="BI416" s="881" t="n"/>
      <c r="BJ416" s="881" t="n"/>
      <c r="BK416" s="881" t="n"/>
      <c r="BL416" s="881" t="n"/>
      <c r="BM416" s="881" t="n"/>
      <c r="BN416" s="881" t="n"/>
      <c r="BO416" s="881" t="n"/>
      <c r="BP416" s="881" t="n"/>
      <c r="BQ416" s="881" t="n"/>
      <c r="BR416" s="881" t="n"/>
      <c r="BS416" s="881" t="n"/>
      <c r="BT416" s="881" t="n"/>
      <c r="BU416" s="881" t="n"/>
      <c r="BV416" s="881" t="n"/>
      <c r="BW416" s="881" t="n"/>
      <c r="BX416" s="881" t="n"/>
      <c r="BY416" s="881" t="n"/>
      <c r="BZ416" s="881" t="n"/>
      <c r="CA416" s="881" t="n"/>
      <c r="CB416" s="881" t="n"/>
      <c r="CC416" s="881" t="n"/>
      <c r="CD416" s="881" t="n"/>
      <c r="CE416" s="881" t="n"/>
      <c r="CF416" s="881" t="n"/>
      <c r="CG416" s="881" t="n"/>
      <c r="CH416" s="881" t="n"/>
      <c r="CI416" s="881" t="n"/>
      <c r="CJ416" s="881" t="n"/>
      <c r="CK416" s="881" t="n"/>
      <c r="CL416" s="881" t="n"/>
      <c r="CM416" s="881" t="n"/>
      <c r="CN416" s="881" t="n"/>
      <c r="CO416" s="881" t="n"/>
      <c r="CP416" s="881" t="n"/>
      <c r="CQ416" s="881" t="n"/>
      <c r="CR416" s="881" t="n"/>
      <c r="CS416" s="881" t="n"/>
      <c r="CT416" s="881" t="n"/>
      <c r="CU416" s="881" t="n"/>
      <c r="CV416" s="881" t="n"/>
      <c r="CW416" s="881" t="n"/>
      <c r="CX416" s="881" t="n"/>
      <c r="CY416" s="881" t="n"/>
      <c r="CZ416" s="881" t="n"/>
      <c r="DA416" s="881" t="n"/>
      <c r="DB416" s="881" t="n"/>
      <c r="DC416" s="881" t="n"/>
      <c r="DD416" s="881" t="n"/>
      <c r="DE416" s="881" t="n"/>
      <c r="DF416" s="881" t="n"/>
      <c r="DG416" s="881" t="n"/>
      <c r="DH416" s="881" t="n"/>
      <c r="DI416" s="881" t="n"/>
      <c r="DJ416" s="881" t="n"/>
      <c r="DK416" s="881" t="n"/>
      <c r="DL416" s="881" t="n"/>
      <c r="DM416" s="881" t="n"/>
      <c r="DN416" s="882" t="n"/>
    </row>
    <row r="417" ht="13.5" customHeight="1" s="820">
      <c r="A417" s="361" t="n">
        <v>308</v>
      </c>
      <c r="B417" s="332" t="inlineStr">
        <is>
          <t>308.缸盖紧固孔 M8 孔口 Y=</t>
        </is>
      </c>
      <c r="C417" s="639" t="n">
        <v>0</v>
      </c>
      <c r="D417" s="639" t="inlineStr">
        <is>
          <t>Y</t>
        </is>
      </c>
      <c r="E417" s="639" t="inlineStr">
        <is>
          <t>軸間</t>
        </is>
      </c>
      <c r="F417" s="878" t="n">
        <v>0</v>
      </c>
      <c r="G417" s="22" t="n"/>
      <c r="H417" s="411" t="n">
        <v>0.35</v>
      </c>
      <c r="I417" s="412" t="n">
        <v>-0.35</v>
      </c>
      <c r="J417" s="879" t="n">
        <v>0</v>
      </c>
      <c r="K417" s="320" t="n">
        <v>-0.114</v>
      </c>
      <c r="L417" s="22">
        <f>IF(G417=0,"",IF(J$8=J$7,IF(F417&gt;0,IF(C417=1,G417-ROUND(J417-K417,2),G417-ROUND(K417-J417,2)),IF(C417=1,G417-ROUND(K417-J417,2),G417-ROUND(J417-K417,2))),IF(J$8&lt;&gt;J$7,IF(F417&gt;0,IF(C417=1,ROUND(K417-J417,2),ROUND(J417-K417,2)),IF(C417=1,ROUND(J417-K417,2),ROUND(K417-J417,2))))))</f>
        <v/>
      </c>
      <c r="M417" s="200">
        <f>IF(COUNTBLANK(F417)=1,"",IF(C417=0,ROUND(K417-J417,2),IF(C417=1,IF(F417&gt;0,ROUND(K417-J417,2),ROUND(J417-K417,2)),IF(C417=2,IF(F417&gt;0,ROUND(J417-K417,2),ROUND(K417-J417,2))))))</f>
        <v/>
      </c>
      <c r="N417" s="200" t="n">
        <v>-0.1</v>
      </c>
      <c r="O417" s="235">
        <f>IF(AND(H417&gt;=M417,M417&gt;=I417),"OK","NG")</f>
        <v/>
      </c>
      <c r="P417" s="151" t="n"/>
      <c r="Q417" s="145" t="n">
        <v>308</v>
      </c>
      <c r="R417" s="880">
        <f>IF(C417=0,F417,IF(F417&gt;0,IF(C417=1,F417+G417,F417-G417),IF(C417=1,F417-G417,F417+G417)))</f>
        <v/>
      </c>
      <c r="S417" s="320" t="n">
        <v>-0.114</v>
      </c>
      <c r="T417" s="320" t="n">
        <v>-0.102</v>
      </c>
      <c r="U417" s="881" t="n"/>
      <c r="V417" s="881" t="n"/>
      <c r="W417" s="881" t="n"/>
      <c r="X417" s="881" t="n"/>
      <c r="Y417" s="881" t="n"/>
      <c r="Z417" s="881" t="n"/>
      <c r="AA417" s="881" t="n"/>
      <c r="AB417" s="881" t="n"/>
      <c r="AC417" s="881" t="n"/>
      <c r="AD417" s="881" t="n"/>
      <c r="AE417" s="881" t="n"/>
      <c r="AF417" s="881" t="n"/>
      <c r="AG417" s="881" t="n"/>
      <c r="AH417" s="881" t="n"/>
      <c r="AI417" s="881" t="n"/>
      <c r="AJ417" s="881" t="n"/>
      <c r="AK417" s="881" t="n"/>
      <c r="AL417" s="881" t="n"/>
      <c r="AM417" s="881" t="n"/>
      <c r="AN417" s="881" t="n"/>
      <c r="AO417" s="881" t="n"/>
      <c r="AP417" s="881" t="n"/>
      <c r="AQ417" s="881" t="n"/>
      <c r="AR417" s="881" t="n"/>
      <c r="AS417" s="881" t="n"/>
      <c r="AT417" s="881" t="n"/>
      <c r="AU417" s="881" t="n"/>
      <c r="AV417" s="881" t="n"/>
      <c r="AW417" s="881" t="n"/>
      <c r="AX417" s="881" t="n"/>
      <c r="AY417" s="881" t="n"/>
      <c r="AZ417" s="881" t="n"/>
      <c r="BA417" s="881" t="n"/>
      <c r="BB417" s="881" t="n"/>
      <c r="BC417" s="881" t="n"/>
      <c r="BD417" s="881" t="n"/>
      <c r="BE417" s="881" t="n"/>
      <c r="BF417" s="881" t="n"/>
      <c r="BG417" s="881" t="n"/>
      <c r="BH417" s="881" t="n"/>
      <c r="BI417" s="881" t="n"/>
      <c r="BJ417" s="881" t="n"/>
      <c r="BK417" s="881" t="n"/>
      <c r="BL417" s="881" t="n"/>
      <c r="BM417" s="881" t="n"/>
      <c r="BN417" s="881" t="n"/>
      <c r="BO417" s="881" t="n"/>
      <c r="BP417" s="881" t="n"/>
      <c r="BQ417" s="881" t="n"/>
      <c r="BR417" s="881" t="n"/>
      <c r="BS417" s="881" t="n"/>
      <c r="BT417" s="881" t="n"/>
      <c r="BU417" s="881" t="n"/>
      <c r="BV417" s="881" t="n"/>
      <c r="BW417" s="881" t="n"/>
      <c r="BX417" s="881" t="n"/>
      <c r="BY417" s="881" t="n"/>
      <c r="BZ417" s="881" t="n"/>
      <c r="CA417" s="881" t="n"/>
      <c r="CB417" s="881" t="n"/>
      <c r="CC417" s="881" t="n"/>
      <c r="CD417" s="881" t="n"/>
      <c r="CE417" s="881" t="n"/>
      <c r="CF417" s="881" t="n"/>
      <c r="CG417" s="881" t="n"/>
      <c r="CH417" s="881" t="n"/>
      <c r="CI417" s="881" t="n"/>
      <c r="CJ417" s="881" t="n"/>
      <c r="CK417" s="881" t="n"/>
      <c r="CL417" s="881" t="n"/>
      <c r="CM417" s="881" t="n"/>
      <c r="CN417" s="881" t="n"/>
      <c r="CO417" s="881" t="n"/>
      <c r="CP417" s="881" t="n"/>
      <c r="CQ417" s="881" t="n"/>
      <c r="CR417" s="881" t="n"/>
      <c r="CS417" s="881" t="n"/>
      <c r="CT417" s="881" t="n"/>
      <c r="CU417" s="881" t="n"/>
      <c r="CV417" s="881" t="n"/>
      <c r="CW417" s="881" t="n"/>
      <c r="CX417" s="881" t="n"/>
      <c r="CY417" s="881" t="n"/>
      <c r="CZ417" s="881" t="n"/>
      <c r="DA417" s="881" t="n"/>
      <c r="DB417" s="881" t="n"/>
      <c r="DC417" s="881" t="n"/>
      <c r="DD417" s="881" t="n"/>
      <c r="DE417" s="881" t="n"/>
      <c r="DF417" s="881" t="n"/>
      <c r="DG417" s="881" t="n"/>
      <c r="DH417" s="881" t="n"/>
      <c r="DI417" s="881" t="n"/>
      <c r="DJ417" s="881" t="n"/>
      <c r="DK417" s="881" t="n"/>
      <c r="DL417" s="881" t="n"/>
      <c r="DM417" s="881" t="n"/>
      <c r="DN417" s="882" t="n"/>
    </row>
    <row r="418" ht="13.5" customHeight="1" s="820">
      <c r="A418" s="361" t="n">
        <v>328</v>
      </c>
      <c r="B418" s="332" t="inlineStr">
        <is>
          <t>328.缸盖紧固孔 M8 内里 X=</t>
        </is>
      </c>
      <c r="C418" s="639" t="n">
        <v>0</v>
      </c>
      <c r="D418" s="639" t="inlineStr">
        <is>
          <t>X</t>
        </is>
      </c>
      <c r="E418" s="639" t="inlineStr">
        <is>
          <t>軸間</t>
        </is>
      </c>
      <c r="F418" s="878" t="n">
        <v>58</v>
      </c>
      <c r="G418" s="22" t="n"/>
      <c r="H418" s="411" t="n">
        <v>0.35</v>
      </c>
      <c r="I418" s="412" t="n">
        <v>-0.35</v>
      </c>
      <c r="J418" s="879" t="n">
        <v>58</v>
      </c>
      <c r="K418" s="320" t="n">
        <v>57.86</v>
      </c>
      <c r="L418" s="22">
        <f>IF(G418=0,"",IF(J$8=J$7,IF(F418&gt;0,IF(C418=1,G418-ROUND(J418-K418,2),G418-ROUND(K418-J418,2)),IF(C418=1,G418-ROUND(K418-J418,2),G418-ROUND(J418-K418,2))),IF(J$8&lt;&gt;J$7,IF(F418&gt;0,IF(C418=1,ROUND(K418-J418,2),ROUND(J418-K418,2)),IF(C418=1,ROUND(J418-K418,2),ROUND(K418-J418,2))))))</f>
        <v/>
      </c>
      <c r="M418" s="200">
        <f>IF(COUNTBLANK(F418)=1,"",IF(C418=0,ROUND(K418-J418,2),IF(C418=1,IF(F418&gt;0,ROUND(K418-J418,2),ROUND(J418-K418,2)),IF(C418=2,IF(F418&gt;0,ROUND(J418-K418,2),ROUND(K418-J418,2))))))</f>
        <v/>
      </c>
      <c r="N418" s="200" t="n">
        <v>-0.15</v>
      </c>
      <c r="O418" s="235">
        <f>IF(AND(H418&gt;=M418,M418&gt;=I418),"OK","NG")</f>
        <v/>
      </c>
      <c r="P418" s="151" t="n"/>
      <c r="Q418" s="145" t="n">
        <v>328</v>
      </c>
      <c r="R418" s="880">
        <f>IF(C418=0,F418,IF(F418&gt;0,IF(C418=1,F418+G418,F418-G418),IF(C418=1,F418-G418,F418+G418)))</f>
        <v/>
      </c>
      <c r="S418" s="320" t="n">
        <v>57.86</v>
      </c>
      <c r="T418" s="320" t="n">
        <v>57.849</v>
      </c>
      <c r="U418" s="881" t="n"/>
      <c r="V418" s="881" t="n"/>
      <c r="W418" s="881" t="n"/>
      <c r="X418" s="881" t="n"/>
      <c r="Y418" s="881" t="n"/>
      <c r="Z418" s="881" t="n"/>
      <c r="AA418" s="881" t="n"/>
      <c r="AB418" s="881" t="n"/>
      <c r="AC418" s="881" t="n"/>
      <c r="AD418" s="881" t="n"/>
      <c r="AE418" s="881" t="n"/>
      <c r="AF418" s="881" t="n"/>
      <c r="AG418" s="881" t="n"/>
      <c r="AH418" s="881" t="n"/>
      <c r="AI418" s="881" t="n"/>
      <c r="AJ418" s="881" t="n"/>
      <c r="AK418" s="881" t="n"/>
      <c r="AL418" s="881" t="n"/>
      <c r="AM418" s="881" t="n"/>
      <c r="AN418" s="881" t="n"/>
      <c r="AO418" s="881" t="n"/>
      <c r="AP418" s="881" t="n"/>
      <c r="AQ418" s="881" t="n"/>
      <c r="AR418" s="881" t="n"/>
      <c r="AS418" s="881" t="n"/>
      <c r="AT418" s="881" t="n"/>
      <c r="AU418" s="881" t="n"/>
      <c r="AV418" s="881" t="n"/>
      <c r="AW418" s="881" t="n"/>
      <c r="AX418" s="881" t="n"/>
      <c r="AY418" s="881" t="n"/>
      <c r="AZ418" s="881" t="n"/>
      <c r="BA418" s="881" t="n"/>
      <c r="BB418" s="881" t="n"/>
      <c r="BC418" s="881" t="n"/>
      <c r="BD418" s="881" t="n"/>
      <c r="BE418" s="881" t="n"/>
      <c r="BF418" s="881" t="n"/>
      <c r="BG418" s="881" t="n"/>
      <c r="BH418" s="881" t="n"/>
      <c r="BI418" s="881" t="n"/>
      <c r="BJ418" s="881" t="n"/>
      <c r="BK418" s="881" t="n"/>
      <c r="BL418" s="881" t="n"/>
      <c r="BM418" s="881" t="n"/>
      <c r="BN418" s="881" t="n"/>
      <c r="BO418" s="881" t="n"/>
      <c r="BP418" s="881" t="n"/>
      <c r="BQ418" s="881" t="n"/>
      <c r="BR418" s="881" t="n"/>
      <c r="BS418" s="881" t="n"/>
      <c r="BT418" s="881" t="n"/>
      <c r="BU418" s="881" t="n"/>
      <c r="BV418" s="881" t="n"/>
      <c r="BW418" s="881" t="n"/>
      <c r="BX418" s="881" t="n"/>
      <c r="BY418" s="881" t="n"/>
      <c r="BZ418" s="881" t="n"/>
      <c r="CA418" s="881" t="n"/>
      <c r="CB418" s="881" t="n"/>
      <c r="CC418" s="881" t="n"/>
      <c r="CD418" s="881" t="n"/>
      <c r="CE418" s="881" t="n"/>
      <c r="CF418" s="881" t="n"/>
      <c r="CG418" s="881" t="n"/>
      <c r="CH418" s="881" t="n"/>
      <c r="CI418" s="881" t="n"/>
      <c r="CJ418" s="881" t="n"/>
      <c r="CK418" s="881" t="n"/>
      <c r="CL418" s="881" t="n"/>
      <c r="CM418" s="881" t="n"/>
      <c r="CN418" s="881" t="n"/>
      <c r="CO418" s="881" t="n"/>
      <c r="CP418" s="881" t="n"/>
      <c r="CQ418" s="881" t="n"/>
      <c r="CR418" s="881" t="n"/>
      <c r="CS418" s="881" t="n"/>
      <c r="CT418" s="881" t="n"/>
      <c r="CU418" s="881" t="n"/>
      <c r="CV418" s="881" t="n"/>
      <c r="CW418" s="881" t="n"/>
      <c r="CX418" s="881" t="n"/>
      <c r="CY418" s="881" t="n"/>
      <c r="CZ418" s="881" t="n"/>
      <c r="DA418" s="881" t="n"/>
      <c r="DB418" s="881" t="n"/>
      <c r="DC418" s="881" t="n"/>
      <c r="DD418" s="881" t="n"/>
      <c r="DE418" s="881" t="n"/>
      <c r="DF418" s="881" t="n"/>
      <c r="DG418" s="881" t="n"/>
      <c r="DH418" s="881" t="n"/>
      <c r="DI418" s="881" t="n"/>
      <c r="DJ418" s="881" t="n"/>
      <c r="DK418" s="881" t="n"/>
      <c r="DL418" s="881" t="n"/>
      <c r="DM418" s="881" t="n"/>
      <c r="DN418" s="882" t="n"/>
    </row>
    <row r="419" ht="13.5" customHeight="1" s="820">
      <c r="A419" s="361" t="n">
        <v>328</v>
      </c>
      <c r="B419" s="332" t="inlineStr">
        <is>
          <t>328.缸盖紧固孔 M8 内里 Y=</t>
        </is>
      </c>
      <c r="C419" s="639" t="n">
        <v>0</v>
      </c>
      <c r="D419" s="639" t="inlineStr">
        <is>
          <t>Y</t>
        </is>
      </c>
      <c r="E419" s="639" t="inlineStr">
        <is>
          <t>軸間</t>
        </is>
      </c>
      <c r="F419" s="878" t="n">
        <v>0</v>
      </c>
      <c r="G419" s="22" t="n"/>
      <c r="H419" s="411" t="n">
        <v>0.35</v>
      </c>
      <c r="I419" s="412" t="n">
        <v>-0.35</v>
      </c>
      <c r="J419" s="879" t="n">
        <v>0</v>
      </c>
      <c r="K419" s="320" t="n">
        <v>-0.211</v>
      </c>
      <c r="L419" s="22">
        <f>IF(G419=0,"",IF(J$8=J$7,IF(F419&gt;0,IF(C419=1,G419-ROUND(J419-K419,2),G419-ROUND(K419-J419,2)),IF(C419=1,G419-ROUND(K419-J419,2),G419-ROUND(J419-K419,2))),IF(J$8&lt;&gt;J$7,IF(F419&gt;0,IF(C419=1,ROUND(K419-J419,2),ROUND(J419-K419,2)),IF(C419=1,ROUND(J419-K419,2),ROUND(K419-J419,2))))))</f>
        <v/>
      </c>
      <c r="M419" s="200">
        <f>IF(COUNTBLANK(F419)=1,"",IF(C419=0,ROUND(K419-J419,2),IF(C419=1,IF(F419&gt;0,ROUND(K419-J419,2),ROUND(J419-K419,2)),IF(C419=2,IF(F419&gt;0,ROUND(J419-K419,2),ROUND(K419-J419,2))))))</f>
        <v/>
      </c>
      <c r="N419" s="200" t="n">
        <v>-0.18</v>
      </c>
      <c r="O419" s="235">
        <f>IF(AND(H419&gt;=M419,M419&gt;=I419),"OK","NG")</f>
        <v/>
      </c>
      <c r="P419" s="151" t="n"/>
      <c r="Q419" s="145" t="n">
        <v>328</v>
      </c>
      <c r="R419" s="880">
        <f>IF(C419=0,F419,IF(F419&gt;0,IF(C419=1,F419+G419,F419-G419),IF(C419=1,F419-G419,F419+G419)))</f>
        <v/>
      </c>
      <c r="S419" s="320" t="n">
        <v>-0.211</v>
      </c>
      <c r="T419" s="320" t="n">
        <v>-0.18</v>
      </c>
      <c r="U419" s="881" t="n"/>
      <c r="V419" s="881" t="n"/>
      <c r="W419" s="881" t="n"/>
      <c r="X419" s="881" t="n"/>
      <c r="Y419" s="881" t="n"/>
      <c r="Z419" s="881" t="n"/>
      <c r="AA419" s="881" t="n"/>
      <c r="AB419" s="881" t="n"/>
      <c r="AC419" s="881" t="n"/>
      <c r="AD419" s="881" t="n"/>
      <c r="AE419" s="881" t="n"/>
      <c r="AF419" s="881" t="n"/>
      <c r="AG419" s="881" t="n"/>
      <c r="AH419" s="881" t="n"/>
      <c r="AI419" s="881" t="n"/>
      <c r="AJ419" s="881" t="n"/>
      <c r="AK419" s="881" t="n"/>
      <c r="AL419" s="881" t="n"/>
      <c r="AM419" s="881" t="n"/>
      <c r="AN419" s="881" t="n"/>
      <c r="AO419" s="881" t="n"/>
      <c r="AP419" s="881" t="n"/>
      <c r="AQ419" s="881" t="n"/>
      <c r="AR419" s="881" t="n"/>
      <c r="AS419" s="881" t="n"/>
      <c r="AT419" s="881" t="n"/>
      <c r="AU419" s="881" t="n"/>
      <c r="AV419" s="881" t="n"/>
      <c r="AW419" s="881" t="n"/>
      <c r="AX419" s="881" t="n"/>
      <c r="AY419" s="881" t="n"/>
      <c r="AZ419" s="881" t="n"/>
      <c r="BA419" s="881" t="n"/>
      <c r="BB419" s="881" t="n"/>
      <c r="BC419" s="881" t="n"/>
      <c r="BD419" s="881" t="n"/>
      <c r="BE419" s="881" t="n"/>
      <c r="BF419" s="881" t="n"/>
      <c r="BG419" s="881" t="n"/>
      <c r="BH419" s="881" t="n"/>
      <c r="BI419" s="881" t="n"/>
      <c r="BJ419" s="881" t="n"/>
      <c r="BK419" s="881" t="n"/>
      <c r="BL419" s="881" t="n"/>
      <c r="BM419" s="881" t="n"/>
      <c r="BN419" s="881" t="n"/>
      <c r="BO419" s="881" t="n"/>
      <c r="BP419" s="881" t="n"/>
      <c r="BQ419" s="881" t="n"/>
      <c r="BR419" s="881" t="n"/>
      <c r="BS419" s="881" t="n"/>
      <c r="BT419" s="881" t="n"/>
      <c r="BU419" s="881" t="n"/>
      <c r="BV419" s="881" t="n"/>
      <c r="BW419" s="881" t="n"/>
      <c r="BX419" s="881" t="n"/>
      <c r="BY419" s="881" t="n"/>
      <c r="BZ419" s="881" t="n"/>
      <c r="CA419" s="881" t="n"/>
      <c r="CB419" s="881" t="n"/>
      <c r="CC419" s="881" t="n"/>
      <c r="CD419" s="881" t="n"/>
      <c r="CE419" s="881" t="n"/>
      <c r="CF419" s="881" t="n"/>
      <c r="CG419" s="881" t="n"/>
      <c r="CH419" s="881" t="n"/>
      <c r="CI419" s="881" t="n"/>
      <c r="CJ419" s="881" t="n"/>
      <c r="CK419" s="881" t="n"/>
      <c r="CL419" s="881" t="n"/>
      <c r="CM419" s="881" t="n"/>
      <c r="CN419" s="881" t="n"/>
      <c r="CO419" s="881" t="n"/>
      <c r="CP419" s="881" t="n"/>
      <c r="CQ419" s="881" t="n"/>
      <c r="CR419" s="881" t="n"/>
      <c r="CS419" s="881" t="n"/>
      <c r="CT419" s="881" t="n"/>
      <c r="CU419" s="881" t="n"/>
      <c r="CV419" s="881" t="n"/>
      <c r="CW419" s="881" t="n"/>
      <c r="CX419" s="881" t="n"/>
      <c r="CY419" s="881" t="n"/>
      <c r="CZ419" s="881" t="n"/>
      <c r="DA419" s="881" t="n"/>
      <c r="DB419" s="881" t="n"/>
      <c r="DC419" s="881" t="n"/>
      <c r="DD419" s="881" t="n"/>
      <c r="DE419" s="881" t="n"/>
      <c r="DF419" s="881" t="n"/>
      <c r="DG419" s="881" t="n"/>
      <c r="DH419" s="881" t="n"/>
      <c r="DI419" s="881" t="n"/>
      <c r="DJ419" s="881" t="n"/>
      <c r="DK419" s="881" t="n"/>
      <c r="DL419" s="881" t="n"/>
      <c r="DM419" s="881" t="n"/>
      <c r="DN419" s="882" t="n"/>
    </row>
    <row r="420" ht="13.5" customHeight="1" s="820">
      <c r="A420" s="361" t="n">
        <v>309</v>
      </c>
      <c r="B420" s="332" t="inlineStr">
        <is>
          <t>309.缸盖紧固孔 M9 孔口 X=</t>
        </is>
      </c>
      <c r="C420" s="639" t="n">
        <v>0</v>
      </c>
      <c r="D420" s="639" t="inlineStr">
        <is>
          <t>X</t>
        </is>
      </c>
      <c r="E420" s="639" t="inlineStr">
        <is>
          <t>軸間</t>
        </is>
      </c>
      <c r="F420" s="878" t="n">
        <v>58</v>
      </c>
      <c r="G420" s="22" t="n"/>
      <c r="H420" s="411" t="n">
        <v>0.35</v>
      </c>
      <c r="I420" s="412" t="n">
        <v>-0.35</v>
      </c>
      <c r="J420" s="879" t="n">
        <v>58</v>
      </c>
      <c r="K420" s="320" t="n">
        <v>58.053</v>
      </c>
      <c r="L420" s="22">
        <f>IF(G420=0,"",IF(J$8=J$7,IF(F420&gt;0,IF(C420=1,G420-ROUND(J420-K420,2),G420-ROUND(K420-J420,2)),IF(C420=1,G420-ROUND(K420-J420,2),G420-ROUND(J420-K420,2))),IF(J$8&lt;&gt;J$7,IF(F420&gt;0,IF(C420=1,ROUND(K420-J420,2),ROUND(J420-K420,2)),IF(C420=1,ROUND(J420-K420,2),ROUND(K420-J420,2))))))</f>
        <v/>
      </c>
      <c r="M420" s="200">
        <f>IF(COUNTBLANK(F420)=1,"",IF(C420=0,ROUND(K420-J420,2),IF(C420=1,IF(F420&gt;0,ROUND(K420-J420,2),ROUND(J420-K420,2)),IF(C420=2,IF(F420&gt;0,ROUND(J420-K420,2),ROUND(K420-J420,2))))))</f>
        <v/>
      </c>
      <c r="N420" s="200" t="n">
        <v>0.02</v>
      </c>
      <c r="O420" s="235">
        <f>IF(AND(H420&gt;=M420,M420&gt;=I420),"OK","NG")</f>
        <v/>
      </c>
      <c r="P420" s="151" t="n"/>
      <c r="Q420" s="145" t="n">
        <v>309</v>
      </c>
      <c r="R420" s="880">
        <f>IF(C420=0,F420,IF(F420&gt;0,IF(C420=1,F420+G420,F420-G420),IF(C420=1,F420-G420,F420+G420)))</f>
        <v/>
      </c>
      <c r="S420" s="320" t="n">
        <v>58.053</v>
      </c>
      <c r="T420" s="320" t="n">
        <v>58.022</v>
      </c>
      <c r="U420" s="881" t="n"/>
      <c r="V420" s="881" t="n"/>
      <c r="W420" s="881" t="n"/>
      <c r="X420" s="881" t="n"/>
      <c r="Y420" s="881" t="n"/>
      <c r="Z420" s="881" t="n"/>
      <c r="AA420" s="881" t="n"/>
      <c r="AB420" s="881" t="n"/>
      <c r="AC420" s="881" t="n"/>
      <c r="AD420" s="881" t="n"/>
      <c r="AE420" s="881" t="n"/>
      <c r="AF420" s="881" t="n"/>
      <c r="AG420" s="881" t="n"/>
      <c r="AH420" s="881" t="n"/>
      <c r="AI420" s="881" t="n"/>
      <c r="AJ420" s="881" t="n"/>
      <c r="AK420" s="881" t="n"/>
      <c r="AL420" s="881" t="n"/>
      <c r="AM420" s="881" t="n"/>
      <c r="AN420" s="881" t="n"/>
      <c r="AO420" s="881" t="n"/>
      <c r="AP420" s="881" t="n"/>
      <c r="AQ420" s="881" t="n"/>
      <c r="AR420" s="881" t="n"/>
      <c r="AS420" s="881" t="n"/>
      <c r="AT420" s="881" t="n"/>
      <c r="AU420" s="881" t="n"/>
      <c r="AV420" s="881" t="n"/>
      <c r="AW420" s="881" t="n"/>
      <c r="AX420" s="881" t="n"/>
      <c r="AY420" s="881" t="n"/>
      <c r="AZ420" s="881" t="n"/>
      <c r="BA420" s="881" t="n"/>
      <c r="BB420" s="881" t="n"/>
      <c r="BC420" s="881" t="n"/>
      <c r="BD420" s="881" t="n"/>
      <c r="BE420" s="881" t="n"/>
      <c r="BF420" s="881" t="n"/>
      <c r="BG420" s="881" t="n"/>
      <c r="BH420" s="881" t="n"/>
      <c r="BI420" s="881" t="n"/>
      <c r="BJ420" s="881" t="n"/>
      <c r="BK420" s="881" t="n"/>
      <c r="BL420" s="881" t="n"/>
      <c r="BM420" s="881" t="n"/>
      <c r="BN420" s="881" t="n"/>
      <c r="BO420" s="881" t="n"/>
      <c r="BP420" s="881" t="n"/>
      <c r="BQ420" s="881" t="n"/>
      <c r="BR420" s="881" t="n"/>
      <c r="BS420" s="881" t="n"/>
      <c r="BT420" s="881" t="n"/>
      <c r="BU420" s="881" t="n"/>
      <c r="BV420" s="881" t="n"/>
      <c r="BW420" s="881" t="n"/>
      <c r="BX420" s="881" t="n"/>
      <c r="BY420" s="881" t="n"/>
      <c r="BZ420" s="881" t="n"/>
      <c r="CA420" s="881" t="n"/>
      <c r="CB420" s="881" t="n"/>
      <c r="CC420" s="881" t="n"/>
      <c r="CD420" s="881" t="n"/>
      <c r="CE420" s="881" t="n"/>
      <c r="CF420" s="881" t="n"/>
      <c r="CG420" s="881" t="n"/>
      <c r="CH420" s="881" t="n"/>
      <c r="CI420" s="881" t="n"/>
      <c r="CJ420" s="881" t="n"/>
      <c r="CK420" s="881" t="n"/>
      <c r="CL420" s="881" t="n"/>
      <c r="CM420" s="881" t="n"/>
      <c r="CN420" s="881" t="n"/>
      <c r="CO420" s="881" t="n"/>
      <c r="CP420" s="881" t="n"/>
      <c r="CQ420" s="881" t="n"/>
      <c r="CR420" s="881" t="n"/>
      <c r="CS420" s="881" t="n"/>
      <c r="CT420" s="881" t="n"/>
      <c r="CU420" s="881" t="n"/>
      <c r="CV420" s="881" t="n"/>
      <c r="CW420" s="881" t="n"/>
      <c r="CX420" s="881" t="n"/>
      <c r="CY420" s="881" t="n"/>
      <c r="CZ420" s="881" t="n"/>
      <c r="DA420" s="881" t="n"/>
      <c r="DB420" s="881" t="n"/>
      <c r="DC420" s="881" t="n"/>
      <c r="DD420" s="881" t="n"/>
      <c r="DE420" s="881" t="n"/>
      <c r="DF420" s="881" t="n"/>
      <c r="DG420" s="881" t="n"/>
      <c r="DH420" s="881" t="n"/>
      <c r="DI420" s="881" t="n"/>
      <c r="DJ420" s="881" t="n"/>
      <c r="DK420" s="881" t="n"/>
      <c r="DL420" s="881" t="n"/>
      <c r="DM420" s="881" t="n"/>
      <c r="DN420" s="882" t="n"/>
    </row>
    <row r="421" ht="13.5" customHeight="1" s="820">
      <c r="A421" s="361" t="n">
        <v>309</v>
      </c>
      <c r="B421" s="332" t="inlineStr">
        <is>
          <t>309.缸盖紧固孔 M9 孔口 Y=</t>
        </is>
      </c>
      <c r="C421" s="639" t="n">
        <v>0</v>
      </c>
      <c r="D421" s="639" t="inlineStr">
        <is>
          <t>Y</t>
        </is>
      </c>
      <c r="E421" s="639" t="inlineStr">
        <is>
          <t>軸間</t>
        </is>
      </c>
      <c r="F421" s="878" t="n">
        <v>80</v>
      </c>
      <c r="G421" s="22" t="n"/>
      <c r="H421" s="411" t="n">
        <v>0.35</v>
      </c>
      <c r="I421" s="412" t="n">
        <v>-0.35</v>
      </c>
      <c r="J421" s="879" t="n">
        <v>80</v>
      </c>
      <c r="K421" s="320" t="n">
        <v>79.953</v>
      </c>
      <c r="L421" s="22">
        <f>IF(G421=0,"",IF(J$8=J$7,IF(F421&gt;0,IF(C421=1,G421-ROUND(J421-K421,2),G421-ROUND(K421-J421,2)),IF(C421=1,G421-ROUND(K421-J421,2),G421-ROUND(J421-K421,2))),IF(J$8&lt;&gt;J$7,IF(F421&gt;0,IF(C421=1,ROUND(K421-J421,2),ROUND(J421-K421,2)),IF(C421=1,ROUND(J421-K421,2),ROUND(K421-J421,2))))))</f>
        <v/>
      </c>
      <c r="M421" s="200">
        <f>IF(COUNTBLANK(F421)=1,"",IF(C421=0,ROUND(K421-J421,2),IF(C421=1,IF(F421&gt;0,ROUND(K421-J421,2),ROUND(J421-K421,2)),IF(C421=2,IF(F421&gt;0,ROUND(J421-K421,2),ROUND(K421-J421,2))))))</f>
        <v/>
      </c>
      <c r="N421" s="200" t="n">
        <v>-0.04</v>
      </c>
      <c r="O421" s="235">
        <f>IF(AND(H421&gt;=M421,M421&gt;=I421),"OK","NG")</f>
        <v/>
      </c>
      <c r="P421" s="151" t="n"/>
      <c r="Q421" s="145" t="n">
        <v>309</v>
      </c>
      <c r="R421" s="880">
        <f>IF(C421=0,F421,IF(F421&gt;0,IF(C421=1,F421+G421,F421-G421),IF(C421=1,F421-G421,F421+G421)))</f>
        <v/>
      </c>
      <c r="S421" s="320" t="n">
        <v>79.953</v>
      </c>
      <c r="T421" s="320" t="n">
        <v>79.962</v>
      </c>
      <c r="U421" s="881" t="n"/>
      <c r="V421" s="881" t="n"/>
      <c r="W421" s="881" t="n"/>
      <c r="X421" s="881" t="n"/>
      <c r="Y421" s="881" t="n"/>
      <c r="Z421" s="881" t="n"/>
      <c r="AA421" s="881" t="n"/>
      <c r="AB421" s="881" t="n"/>
      <c r="AC421" s="881" t="n"/>
      <c r="AD421" s="881" t="n"/>
      <c r="AE421" s="881" t="n"/>
      <c r="AF421" s="881" t="n"/>
      <c r="AG421" s="881" t="n"/>
      <c r="AH421" s="881" t="n"/>
      <c r="AI421" s="881" t="n"/>
      <c r="AJ421" s="881" t="n"/>
      <c r="AK421" s="881" t="n"/>
      <c r="AL421" s="881" t="n"/>
      <c r="AM421" s="881" t="n"/>
      <c r="AN421" s="881" t="n"/>
      <c r="AO421" s="881" t="n"/>
      <c r="AP421" s="881" t="n"/>
      <c r="AQ421" s="881" t="n"/>
      <c r="AR421" s="881" t="n"/>
      <c r="AS421" s="881" t="n"/>
      <c r="AT421" s="881" t="n"/>
      <c r="AU421" s="881" t="n"/>
      <c r="AV421" s="881" t="n"/>
      <c r="AW421" s="881" t="n"/>
      <c r="AX421" s="881" t="n"/>
      <c r="AY421" s="881" t="n"/>
      <c r="AZ421" s="881" t="n"/>
      <c r="BA421" s="881" t="n"/>
      <c r="BB421" s="881" t="n"/>
      <c r="BC421" s="881" t="n"/>
      <c r="BD421" s="881" t="n"/>
      <c r="BE421" s="881" t="n"/>
      <c r="BF421" s="881" t="n"/>
      <c r="BG421" s="881" t="n"/>
      <c r="BH421" s="881" t="n"/>
      <c r="BI421" s="881" t="n"/>
      <c r="BJ421" s="881" t="n"/>
      <c r="BK421" s="881" t="n"/>
      <c r="BL421" s="881" t="n"/>
      <c r="BM421" s="881" t="n"/>
      <c r="BN421" s="881" t="n"/>
      <c r="BO421" s="881" t="n"/>
      <c r="BP421" s="881" t="n"/>
      <c r="BQ421" s="881" t="n"/>
      <c r="BR421" s="881" t="n"/>
      <c r="BS421" s="881" t="n"/>
      <c r="BT421" s="881" t="n"/>
      <c r="BU421" s="881" t="n"/>
      <c r="BV421" s="881" t="n"/>
      <c r="BW421" s="881" t="n"/>
      <c r="BX421" s="881" t="n"/>
      <c r="BY421" s="881" t="n"/>
      <c r="BZ421" s="881" t="n"/>
      <c r="CA421" s="881" t="n"/>
      <c r="CB421" s="881" t="n"/>
      <c r="CC421" s="881" t="n"/>
      <c r="CD421" s="881" t="n"/>
      <c r="CE421" s="881" t="n"/>
      <c r="CF421" s="881" t="n"/>
      <c r="CG421" s="881" t="n"/>
      <c r="CH421" s="881" t="n"/>
      <c r="CI421" s="881" t="n"/>
      <c r="CJ421" s="881" t="n"/>
      <c r="CK421" s="881" t="n"/>
      <c r="CL421" s="881" t="n"/>
      <c r="CM421" s="881" t="n"/>
      <c r="CN421" s="881" t="n"/>
      <c r="CO421" s="881" t="n"/>
      <c r="CP421" s="881" t="n"/>
      <c r="CQ421" s="881" t="n"/>
      <c r="CR421" s="881" t="n"/>
      <c r="CS421" s="881" t="n"/>
      <c r="CT421" s="881" t="n"/>
      <c r="CU421" s="881" t="n"/>
      <c r="CV421" s="881" t="n"/>
      <c r="CW421" s="881" t="n"/>
      <c r="CX421" s="881" t="n"/>
      <c r="CY421" s="881" t="n"/>
      <c r="CZ421" s="881" t="n"/>
      <c r="DA421" s="881" t="n"/>
      <c r="DB421" s="881" t="n"/>
      <c r="DC421" s="881" t="n"/>
      <c r="DD421" s="881" t="n"/>
      <c r="DE421" s="881" t="n"/>
      <c r="DF421" s="881" t="n"/>
      <c r="DG421" s="881" t="n"/>
      <c r="DH421" s="881" t="n"/>
      <c r="DI421" s="881" t="n"/>
      <c r="DJ421" s="881" t="n"/>
      <c r="DK421" s="881" t="n"/>
      <c r="DL421" s="881" t="n"/>
      <c r="DM421" s="881" t="n"/>
      <c r="DN421" s="882" t="n"/>
    </row>
    <row r="422" ht="13.5" customHeight="1" s="820">
      <c r="A422" s="361" t="n">
        <v>329</v>
      </c>
      <c r="B422" s="332" t="inlineStr">
        <is>
          <t>329.缸盖紧固孔 M9 内里 X=</t>
        </is>
      </c>
      <c r="C422" s="639" t="n">
        <v>0</v>
      </c>
      <c r="D422" s="639" t="inlineStr">
        <is>
          <t>X</t>
        </is>
      </c>
      <c r="E422" s="639" t="inlineStr">
        <is>
          <t>軸間</t>
        </is>
      </c>
      <c r="F422" s="878" t="n">
        <v>58</v>
      </c>
      <c r="G422" s="22" t="n"/>
      <c r="H422" s="411" t="n">
        <v>0.35</v>
      </c>
      <c r="I422" s="412" t="n">
        <v>-0.35</v>
      </c>
      <c r="J422" s="879" t="n">
        <v>58</v>
      </c>
      <c r="K422" s="320" t="n">
        <v>57.798</v>
      </c>
      <c r="L422" s="22">
        <f>IF(G422=0,"",IF(J$8=J$7,IF(F422&gt;0,IF(C422=1,G422-ROUND(J422-K422,2),G422-ROUND(K422-J422,2)),IF(C422=1,G422-ROUND(K422-J422,2),G422-ROUND(J422-K422,2))),IF(J$8&lt;&gt;J$7,IF(F422&gt;0,IF(C422=1,ROUND(K422-J422,2),ROUND(J422-K422,2)),IF(C422=1,ROUND(J422-K422,2),ROUND(K422-J422,2))))))</f>
        <v/>
      </c>
      <c r="M422" s="200">
        <f>IF(COUNTBLANK(F422)=1,"",IF(C422=0,ROUND(K422-J422,2),IF(C422=1,IF(F422&gt;0,ROUND(K422-J422,2),ROUND(J422-K422,2)),IF(C422=2,IF(F422&gt;0,ROUND(J422-K422,2),ROUND(K422-J422,2))))))</f>
        <v/>
      </c>
      <c r="N422" s="200" t="n">
        <v>-0.23</v>
      </c>
      <c r="O422" s="235">
        <f>IF(AND(H422&gt;=M422,M422&gt;=I422),"OK","NG")</f>
        <v/>
      </c>
      <c r="P422" s="151" t="n"/>
      <c r="Q422" s="145" t="n">
        <v>329</v>
      </c>
      <c r="R422" s="880">
        <f>IF(C422=0,F422,IF(F422&gt;0,IF(C422=1,F422+G422,F422-G422),IF(C422=1,F422-G422,F422+G422)))</f>
        <v/>
      </c>
      <c r="S422" s="320" t="n">
        <v>57.798</v>
      </c>
      <c r="T422" s="320" t="n">
        <v>57.773</v>
      </c>
      <c r="U422" s="881" t="n"/>
      <c r="V422" s="881" t="n"/>
      <c r="W422" s="881" t="n"/>
      <c r="X422" s="881" t="n"/>
      <c r="Y422" s="881" t="n"/>
      <c r="Z422" s="881" t="n"/>
      <c r="AA422" s="881" t="n"/>
      <c r="AB422" s="881" t="n"/>
      <c r="AC422" s="881" t="n"/>
      <c r="AD422" s="881" t="n"/>
      <c r="AE422" s="881" t="n"/>
      <c r="AF422" s="881" t="n"/>
      <c r="AG422" s="881" t="n"/>
      <c r="AH422" s="881" t="n"/>
      <c r="AI422" s="881" t="n"/>
      <c r="AJ422" s="881" t="n"/>
      <c r="AK422" s="881" t="n"/>
      <c r="AL422" s="881" t="n"/>
      <c r="AM422" s="881" t="n"/>
      <c r="AN422" s="881" t="n"/>
      <c r="AO422" s="881" t="n"/>
      <c r="AP422" s="881" t="n"/>
      <c r="AQ422" s="881" t="n"/>
      <c r="AR422" s="881" t="n"/>
      <c r="AS422" s="881" t="n"/>
      <c r="AT422" s="881" t="n"/>
      <c r="AU422" s="881" t="n"/>
      <c r="AV422" s="881" t="n"/>
      <c r="AW422" s="881" t="n"/>
      <c r="AX422" s="881" t="n"/>
      <c r="AY422" s="881" t="n"/>
      <c r="AZ422" s="881" t="n"/>
      <c r="BA422" s="881" t="n"/>
      <c r="BB422" s="881" t="n"/>
      <c r="BC422" s="881" t="n"/>
      <c r="BD422" s="881" t="n"/>
      <c r="BE422" s="881" t="n"/>
      <c r="BF422" s="881" t="n"/>
      <c r="BG422" s="881" t="n"/>
      <c r="BH422" s="881" t="n"/>
      <c r="BI422" s="881" t="n"/>
      <c r="BJ422" s="881" t="n"/>
      <c r="BK422" s="881" t="n"/>
      <c r="BL422" s="881" t="n"/>
      <c r="BM422" s="881" t="n"/>
      <c r="BN422" s="881" t="n"/>
      <c r="BO422" s="881" t="n"/>
      <c r="BP422" s="881" t="n"/>
      <c r="BQ422" s="881" t="n"/>
      <c r="BR422" s="881" t="n"/>
      <c r="BS422" s="881" t="n"/>
      <c r="BT422" s="881" t="n"/>
      <c r="BU422" s="881" t="n"/>
      <c r="BV422" s="881" t="n"/>
      <c r="BW422" s="881" t="n"/>
      <c r="BX422" s="881" t="n"/>
      <c r="BY422" s="881" t="n"/>
      <c r="BZ422" s="881" t="n"/>
      <c r="CA422" s="881" t="n"/>
      <c r="CB422" s="881" t="n"/>
      <c r="CC422" s="881" t="n"/>
      <c r="CD422" s="881" t="n"/>
      <c r="CE422" s="881" t="n"/>
      <c r="CF422" s="881" t="n"/>
      <c r="CG422" s="881" t="n"/>
      <c r="CH422" s="881" t="n"/>
      <c r="CI422" s="881" t="n"/>
      <c r="CJ422" s="881" t="n"/>
      <c r="CK422" s="881" t="n"/>
      <c r="CL422" s="881" t="n"/>
      <c r="CM422" s="881" t="n"/>
      <c r="CN422" s="881" t="n"/>
      <c r="CO422" s="881" t="n"/>
      <c r="CP422" s="881" t="n"/>
      <c r="CQ422" s="881" t="n"/>
      <c r="CR422" s="881" t="n"/>
      <c r="CS422" s="881" t="n"/>
      <c r="CT422" s="881" t="n"/>
      <c r="CU422" s="881" t="n"/>
      <c r="CV422" s="881" t="n"/>
      <c r="CW422" s="881" t="n"/>
      <c r="CX422" s="881" t="n"/>
      <c r="CY422" s="881" t="n"/>
      <c r="CZ422" s="881" t="n"/>
      <c r="DA422" s="881" t="n"/>
      <c r="DB422" s="881" t="n"/>
      <c r="DC422" s="881" t="n"/>
      <c r="DD422" s="881" t="n"/>
      <c r="DE422" s="881" t="n"/>
      <c r="DF422" s="881" t="n"/>
      <c r="DG422" s="881" t="n"/>
      <c r="DH422" s="881" t="n"/>
      <c r="DI422" s="881" t="n"/>
      <c r="DJ422" s="881" t="n"/>
      <c r="DK422" s="881" t="n"/>
      <c r="DL422" s="881" t="n"/>
      <c r="DM422" s="881" t="n"/>
      <c r="DN422" s="882" t="n"/>
    </row>
    <row r="423" ht="13.5" customHeight="1" s="820">
      <c r="A423" s="361" t="n">
        <v>329</v>
      </c>
      <c r="B423" s="332" t="inlineStr">
        <is>
          <t>329.缸盖紧固孔 M9 内里 Y=</t>
        </is>
      </c>
      <c r="C423" s="639" t="n">
        <v>0</v>
      </c>
      <c r="D423" s="639" t="inlineStr">
        <is>
          <t>Y</t>
        </is>
      </c>
      <c r="E423" s="639" t="inlineStr">
        <is>
          <t>軸間</t>
        </is>
      </c>
      <c r="F423" s="878" t="n">
        <v>80</v>
      </c>
      <c r="G423" s="22" t="n"/>
      <c r="H423" s="411" t="n">
        <v>0.35</v>
      </c>
      <c r="I423" s="412" t="n">
        <v>-0.35</v>
      </c>
      <c r="J423" s="879" t="n">
        <v>80</v>
      </c>
      <c r="K423" s="320" t="n">
        <v>79.958</v>
      </c>
      <c r="L423" s="22">
        <f>IF(G423=0,"",IF(J$8=J$7,IF(F423&gt;0,IF(C423=1,G423-ROUND(J423-K423,2),G423-ROUND(K423-J423,2)),IF(C423=1,G423-ROUND(K423-J423,2),G423-ROUND(J423-K423,2))),IF(J$8&lt;&gt;J$7,IF(F423&gt;0,IF(C423=1,ROUND(K423-J423,2),ROUND(J423-K423,2)),IF(C423=1,ROUND(J423-K423,2),ROUND(K423-J423,2))))))</f>
        <v/>
      </c>
      <c r="M423" s="200">
        <f>IF(COUNTBLANK(F423)=1,"",IF(C423=0,ROUND(K423-J423,2),IF(C423=1,IF(F423&gt;0,ROUND(K423-J423,2),ROUND(J423-K423,2)),IF(C423=2,IF(F423&gt;0,ROUND(J423-K423,2),ROUND(K423-J423,2))))))</f>
        <v/>
      </c>
      <c r="N423" s="200" t="n">
        <v>-0.03</v>
      </c>
      <c r="O423" s="235">
        <f>IF(AND(H423&gt;=M423,M423&gt;=I423),"OK","NG")</f>
        <v/>
      </c>
      <c r="P423" s="151" t="n"/>
      <c r="Q423" s="145" t="n">
        <v>329</v>
      </c>
      <c r="R423" s="880">
        <f>IF(C423=0,F423,IF(F423&gt;0,IF(C423=1,F423+G423,F423-G423),IF(C423=1,F423-G423,F423+G423)))</f>
        <v/>
      </c>
      <c r="S423" s="320" t="n">
        <v>79.958</v>
      </c>
      <c r="T423" s="320" t="n">
        <v>79.96899999999999</v>
      </c>
      <c r="U423" s="881" t="n"/>
      <c r="V423" s="881" t="n"/>
      <c r="W423" s="881" t="n"/>
      <c r="X423" s="881" t="n"/>
      <c r="Y423" s="881" t="n"/>
      <c r="Z423" s="881" t="n"/>
      <c r="AA423" s="881" t="n"/>
      <c r="AB423" s="881" t="n"/>
      <c r="AC423" s="881" t="n"/>
      <c r="AD423" s="881" t="n"/>
      <c r="AE423" s="881" t="n"/>
      <c r="AF423" s="881" t="n"/>
      <c r="AG423" s="881" t="n"/>
      <c r="AH423" s="881" t="n"/>
      <c r="AI423" s="881" t="n"/>
      <c r="AJ423" s="881" t="n"/>
      <c r="AK423" s="881" t="n"/>
      <c r="AL423" s="881" t="n"/>
      <c r="AM423" s="881" t="n"/>
      <c r="AN423" s="881" t="n"/>
      <c r="AO423" s="881" t="n"/>
      <c r="AP423" s="881" t="n"/>
      <c r="AQ423" s="881" t="n"/>
      <c r="AR423" s="881" t="n"/>
      <c r="AS423" s="881" t="n"/>
      <c r="AT423" s="881" t="n"/>
      <c r="AU423" s="881" t="n"/>
      <c r="AV423" s="881" t="n"/>
      <c r="AW423" s="881" t="n"/>
      <c r="AX423" s="881" t="n"/>
      <c r="AY423" s="881" t="n"/>
      <c r="AZ423" s="881" t="n"/>
      <c r="BA423" s="881" t="n"/>
      <c r="BB423" s="881" t="n"/>
      <c r="BC423" s="881" t="n"/>
      <c r="BD423" s="881" t="n"/>
      <c r="BE423" s="881" t="n"/>
      <c r="BF423" s="881" t="n"/>
      <c r="BG423" s="881" t="n"/>
      <c r="BH423" s="881" t="n"/>
      <c r="BI423" s="881" t="n"/>
      <c r="BJ423" s="881" t="n"/>
      <c r="BK423" s="881" t="n"/>
      <c r="BL423" s="881" t="n"/>
      <c r="BM423" s="881" t="n"/>
      <c r="BN423" s="881" t="n"/>
      <c r="BO423" s="881" t="n"/>
      <c r="BP423" s="881" t="n"/>
      <c r="BQ423" s="881" t="n"/>
      <c r="BR423" s="881" t="n"/>
      <c r="BS423" s="881" t="n"/>
      <c r="BT423" s="881" t="n"/>
      <c r="BU423" s="881" t="n"/>
      <c r="BV423" s="881" t="n"/>
      <c r="BW423" s="881" t="n"/>
      <c r="BX423" s="881" t="n"/>
      <c r="BY423" s="881" t="n"/>
      <c r="BZ423" s="881" t="n"/>
      <c r="CA423" s="881" t="n"/>
      <c r="CB423" s="881" t="n"/>
      <c r="CC423" s="881" t="n"/>
      <c r="CD423" s="881" t="n"/>
      <c r="CE423" s="881" t="n"/>
      <c r="CF423" s="881" t="n"/>
      <c r="CG423" s="881" t="n"/>
      <c r="CH423" s="881" t="n"/>
      <c r="CI423" s="881" t="n"/>
      <c r="CJ423" s="881" t="n"/>
      <c r="CK423" s="881" t="n"/>
      <c r="CL423" s="881" t="n"/>
      <c r="CM423" s="881" t="n"/>
      <c r="CN423" s="881" t="n"/>
      <c r="CO423" s="881" t="n"/>
      <c r="CP423" s="881" t="n"/>
      <c r="CQ423" s="881" t="n"/>
      <c r="CR423" s="881" t="n"/>
      <c r="CS423" s="881" t="n"/>
      <c r="CT423" s="881" t="n"/>
      <c r="CU423" s="881" t="n"/>
      <c r="CV423" s="881" t="n"/>
      <c r="CW423" s="881" t="n"/>
      <c r="CX423" s="881" t="n"/>
      <c r="CY423" s="881" t="n"/>
      <c r="CZ423" s="881" t="n"/>
      <c r="DA423" s="881" t="n"/>
      <c r="DB423" s="881" t="n"/>
      <c r="DC423" s="881" t="n"/>
      <c r="DD423" s="881" t="n"/>
      <c r="DE423" s="881" t="n"/>
      <c r="DF423" s="881" t="n"/>
      <c r="DG423" s="881" t="n"/>
      <c r="DH423" s="881" t="n"/>
      <c r="DI423" s="881" t="n"/>
      <c r="DJ423" s="881" t="n"/>
      <c r="DK423" s="881" t="n"/>
      <c r="DL423" s="881" t="n"/>
      <c r="DM423" s="881" t="n"/>
      <c r="DN423" s="882" t="n"/>
    </row>
    <row r="424" ht="13.5" customHeight="1" s="820">
      <c r="A424" s="361" t="n">
        <v>310</v>
      </c>
      <c r="B424" s="332" t="inlineStr">
        <is>
          <t>310.缸盖紧固孔 M10 孔口 X=</t>
        </is>
      </c>
      <c r="C424" s="639" t="n">
        <v>0</v>
      </c>
      <c r="D424" s="639" t="inlineStr">
        <is>
          <t>X</t>
        </is>
      </c>
      <c r="E424" s="639" t="inlineStr">
        <is>
          <t>軸間</t>
        </is>
      </c>
      <c r="F424" s="878" t="n">
        <v>62.5</v>
      </c>
      <c r="G424" s="22" t="n"/>
      <c r="H424" s="411" t="n">
        <v>0.35</v>
      </c>
      <c r="I424" s="412" t="n">
        <v>-0.35</v>
      </c>
      <c r="J424" s="879" t="n">
        <v>62.5</v>
      </c>
      <c r="K424" s="320" t="n">
        <v>62.43</v>
      </c>
      <c r="L424" s="22">
        <f>IF(G424=0,"",IF(J$8=J$7,IF(F424&gt;0,IF(C424=1,G424-ROUND(J424-K424,2),G424-ROUND(K424-J424,2)),IF(C424=1,G424-ROUND(K424-J424,2),G424-ROUND(J424-K424,2))),IF(J$8&lt;&gt;J$7,IF(F424&gt;0,IF(C424=1,ROUND(K424-J424,2),ROUND(J424-K424,2)),IF(C424=1,ROUND(J424-K424,2),ROUND(K424-J424,2))))))</f>
        <v/>
      </c>
      <c r="M424" s="200">
        <f>IF(COUNTBLANK(F424)=1,"",IF(C424=0,ROUND(K424-J424,2),IF(C424=1,IF(F424&gt;0,ROUND(K424-J424,2),ROUND(J424-K424,2)),IF(C424=2,IF(F424&gt;0,ROUND(J424-K424,2),ROUND(K424-J424,2))))))</f>
        <v/>
      </c>
      <c r="N424" s="200" t="n">
        <v>-0.08</v>
      </c>
      <c r="O424" s="235">
        <f>IF(AND(H424&gt;=M424,M424&gt;=I424),"OK","NG")</f>
        <v/>
      </c>
      <c r="P424" s="151" t="n"/>
      <c r="Q424" s="145" t="n">
        <v>310</v>
      </c>
      <c r="R424" s="880">
        <f>IF(C424=0,F424,IF(F424&gt;0,IF(C424=1,F424+G424,F424-G424),IF(C424=1,F424-G424,F424+G424)))</f>
        <v/>
      </c>
      <c r="S424" s="320" t="n">
        <v>62.43</v>
      </c>
      <c r="T424" s="320" t="n">
        <v>62.425</v>
      </c>
      <c r="U424" s="881" t="n"/>
      <c r="V424" s="881" t="n"/>
      <c r="W424" s="881" t="n"/>
      <c r="X424" s="881" t="n"/>
      <c r="Y424" s="881" t="n"/>
      <c r="Z424" s="881" t="n"/>
      <c r="AA424" s="881" t="n"/>
      <c r="AB424" s="881" t="n"/>
      <c r="AC424" s="881" t="n"/>
      <c r="AD424" s="881" t="n"/>
      <c r="AE424" s="881" t="n"/>
      <c r="AF424" s="881" t="n"/>
      <c r="AG424" s="881" t="n"/>
      <c r="AH424" s="881" t="n"/>
      <c r="AI424" s="881" t="n"/>
      <c r="AJ424" s="881" t="n"/>
      <c r="AK424" s="881" t="n"/>
      <c r="AL424" s="881" t="n"/>
      <c r="AM424" s="881" t="n"/>
      <c r="AN424" s="881" t="n"/>
      <c r="AO424" s="881" t="n"/>
      <c r="AP424" s="881" t="n"/>
      <c r="AQ424" s="881" t="n"/>
      <c r="AR424" s="881" t="n"/>
      <c r="AS424" s="881" t="n"/>
      <c r="AT424" s="881" t="n"/>
      <c r="AU424" s="881" t="n"/>
      <c r="AV424" s="881" t="n"/>
      <c r="AW424" s="881" t="n"/>
      <c r="AX424" s="881" t="n"/>
      <c r="AY424" s="881" t="n"/>
      <c r="AZ424" s="881" t="n"/>
      <c r="BA424" s="881" t="n"/>
      <c r="BB424" s="881" t="n"/>
      <c r="BC424" s="881" t="n"/>
      <c r="BD424" s="881" t="n"/>
      <c r="BE424" s="881" t="n"/>
      <c r="BF424" s="881" t="n"/>
      <c r="BG424" s="881" t="n"/>
      <c r="BH424" s="881" t="n"/>
      <c r="BI424" s="881" t="n"/>
      <c r="BJ424" s="881" t="n"/>
      <c r="BK424" s="881" t="n"/>
      <c r="BL424" s="881" t="n"/>
      <c r="BM424" s="881" t="n"/>
      <c r="BN424" s="881" t="n"/>
      <c r="BO424" s="881" t="n"/>
      <c r="BP424" s="881" t="n"/>
      <c r="BQ424" s="881" t="n"/>
      <c r="BR424" s="881" t="n"/>
      <c r="BS424" s="881" t="n"/>
      <c r="BT424" s="881" t="n"/>
      <c r="BU424" s="881" t="n"/>
      <c r="BV424" s="881" t="n"/>
      <c r="BW424" s="881" t="n"/>
      <c r="BX424" s="881" t="n"/>
      <c r="BY424" s="881" t="n"/>
      <c r="BZ424" s="881" t="n"/>
      <c r="CA424" s="881" t="n"/>
      <c r="CB424" s="881" t="n"/>
      <c r="CC424" s="881" t="n"/>
      <c r="CD424" s="881" t="n"/>
      <c r="CE424" s="881" t="n"/>
      <c r="CF424" s="881" t="n"/>
      <c r="CG424" s="881" t="n"/>
      <c r="CH424" s="881" t="n"/>
      <c r="CI424" s="881" t="n"/>
      <c r="CJ424" s="881" t="n"/>
      <c r="CK424" s="881" t="n"/>
      <c r="CL424" s="881" t="n"/>
      <c r="CM424" s="881" t="n"/>
      <c r="CN424" s="881" t="n"/>
      <c r="CO424" s="881" t="n"/>
      <c r="CP424" s="881" t="n"/>
      <c r="CQ424" s="881" t="n"/>
      <c r="CR424" s="881" t="n"/>
      <c r="CS424" s="881" t="n"/>
      <c r="CT424" s="881" t="n"/>
      <c r="CU424" s="881" t="n"/>
      <c r="CV424" s="881" t="n"/>
      <c r="CW424" s="881" t="n"/>
      <c r="CX424" s="881" t="n"/>
      <c r="CY424" s="881" t="n"/>
      <c r="CZ424" s="881" t="n"/>
      <c r="DA424" s="881" t="n"/>
      <c r="DB424" s="881" t="n"/>
      <c r="DC424" s="881" t="n"/>
      <c r="DD424" s="881" t="n"/>
      <c r="DE424" s="881" t="n"/>
      <c r="DF424" s="881" t="n"/>
      <c r="DG424" s="881" t="n"/>
      <c r="DH424" s="881" t="n"/>
      <c r="DI424" s="881" t="n"/>
      <c r="DJ424" s="881" t="n"/>
      <c r="DK424" s="881" t="n"/>
      <c r="DL424" s="881" t="n"/>
      <c r="DM424" s="881" t="n"/>
      <c r="DN424" s="882" t="n"/>
    </row>
    <row r="425" ht="13.5" customHeight="1" s="820">
      <c r="A425" s="361" t="n">
        <v>310</v>
      </c>
      <c r="B425" s="332" t="inlineStr">
        <is>
          <t>310.缸盖紧固孔 M10 孔口 Y=</t>
        </is>
      </c>
      <c r="C425" s="639" t="n">
        <v>0</v>
      </c>
      <c r="D425" s="639" t="inlineStr">
        <is>
          <t>Y</t>
        </is>
      </c>
      <c r="E425" s="639" t="inlineStr">
        <is>
          <t>軸間</t>
        </is>
      </c>
      <c r="F425" s="878" t="n">
        <v>157.5</v>
      </c>
      <c r="G425" s="22" t="n"/>
      <c r="H425" s="411" t="n">
        <v>0.35</v>
      </c>
      <c r="I425" s="412" t="n">
        <v>-0.35</v>
      </c>
      <c r="J425" s="879" t="n">
        <v>157.5</v>
      </c>
      <c r="K425" s="320" t="n">
        <v>157.509</v>
      </c>
      <c r="L425" s="22">
        <f>IF(G425=0,"",IF(J$8=J$7,IF(F425&gt;0,IF(C425=1,G425-ROUND(J425-K425,2),G425-ROUND(K425-J425,2)),IF(C425=1,G425-ROUND(K425-J425,2),G425-ROUND(J425-K425,2))),IF(J$8&lt;&gt;J$7,IF(F425&gt;0,IF(C425=1,ROUND(K425-J425,2),ROUND(J425-K425,2)),IF(C425=1,ROUND(J425-K425,2),ROUND(K425-J425,2))))))</f>
        <v/>
      </c>
      <c r="M425" s="200">
        <f>IF(COUNTBLANK(F425)=1,"",IF(C425=0,ROUND(K425-J425,2),IF(C425=1,IF(F425&gt;0,ROUND(K425-J425,2),ROUND(J425-K425,2)),IF(C425=2,IF(F425&gt;0,ROUND(J425-K425,2),ROUND(K425-J425,2))))))</f>
        <v/>
      </c>
      <c r="N425" s="200" t="n">
        <v>0.02</v>
      </c>
      <c r="O425" s="235">
        <f>IF(AND(H425&gt;=M425,M425&gt;=I425),"OK","NG")</f>
        <v/>
      </c>
      <c r="P425" s="151" t="n"/>
      <c r="Q425" s="145" t="n">
        <v>310</v>
      </c>
      <c r="R425" s="880">
        <f>IF(C425=0,F425,IF(F425&gt;0,IF(C425=1,F425+G425,F425-G425),IF(C425=1,F425-G425,F425+G425)))</f>
        <v/>
      </c>
      <c r="S425" s="320" t="n">
        <v>157.509</v>
      </c>
      <c r="T425" s="320" t="n">
        <v>157.52</v>
      </c>
      <c r="U425" s="881" t="n"/>
      <c r="V425" s="881" t="n"/>
      <c r="W425" s="881" t="n"/>
      <c r="X425" s="881" t="n"/>
      <c r="Y425" s="881" t="n"/>
      <c r="Z425" s="881" t="n"/>
      <c r="AA425" s="881" t="n"/>
      <c r="AB425" s="881" t="n"/>
      <c r="AC425" s="881" t="n"/>
      <c r="AD425" s="881" t="n"/>
      <c r="AE425" s="881" t="n"/>
      <c r="AF425" s="881" t="n"/>
      <c r="AG425" s="881" t="n"/>
      <c r="AH425" s="881" t="n"/>
      <c r="AI425" s="881" t="n"/>
      <c r="AJ425" s="881" t="n"/>
      <c r="AK425" s="881" t="n"/>
      <c r="AL425" s="881" t="n"/>
      <c r="AM425" s="881" t="n"/>
      <c r="AN425" s="881" t="n"/>
      <c r="AO425" s="881" t="n"/>
      <c r="AP425" s="881" t="n"/>
      <c r="AQ425" s="881" t="n"/>
      <c r="AR425" s="881" t="n"/>
      <c r="AS425" s="881" t="n"/>
      <c r="AT425" s="881" t="n"/>
      <c r="AU425" s="881" t="n"/>
      <c r="AV425" s="881" t="n"/>
      <c r="AW425" s="881" t="n"/>
      <c r="AX425" s="881" t="n"/>
      <c r="AY425" s="881" t="n"/>
      <c r="AZ425" s="881" t="n"/>
      <c r="BA425" s="881" t="n"/>
      <c r="BB425" s="881" t="n"/>
      <c r="BC425" s="881" t="n"/>
      <c r="BD425" s="881" t="n"/>
      <c r="BE425" s="881" t="n"/>
      <c r="BF425" s="881" t="n"/>
      <c r="BG425" s="881" t="n"/>
      <c r="BH425" s="881" t="n"/>
      <c r="BI425" s="881" t="n"/>
      <c r="BJ425" s="881" t="n"/>
      <c r="BK425" s="881" t="n"/>
      <c r="BL425" s="881" t="n"/>
      <c r="BM425" s="881" t="n"/>
      <c r="BN425" s="881" t="n"/>
      <c r="BO425" s="881" t="n"/>
      <c r="BP425" s="881" t="n"/>
      <c r="BQ425" s="881" t="n"/>
      <c r="BR425" s="881" t="n"/>
      <c r="BS425" s="881" t="n"/>
      <c r="BT425" s="881" t="n"/>
      <c r="BU425" s="881" t="n"/>
      <c r="BV425" s="881" t="n"/>
      <c r="BW425" s="881" t="n"/>
      <c r="BX425" s="881" t="n"/>
      <c r="BY425" s="881" t="n"/>
      <c r="BZ425" s="881" t="n"/>
      <c r="CA425" s="881" t="n"/>
      <c r="CB425" s="881" t="n"/>
      <c r="CC425" s="881" t="n"/>
      <c r="CD425" s="881" t="n"/>
      <c r="CE425" s="881" t="n"/>
      <c r="CF425" s="881" t="n"/>
      <c r="CG425" s="881" t="n"/>
      <c r="CH425" s="881" t="n"/>
      <c r="CI425" s="881" t="n"/>
      <c r="CJ425" s="881" t="n"/>
      <c r="CK425" s="881" t="n"/>
      <c r="CL425" s="881" t="n"/>
      <c r="CM425" s="881" t="n"/>
      <c r="CN425" s="881" t="n"/>
      <c r="CO425" s="881" t="n"/>
      <c r="CP425" s="881" t="n"/>
      <c r="CQ425" s="881" t="n"/>
      <c r="CR425" s="881" t="n"/>
      <c r="CS425" s="881" t="n"/>
      <c r="CT425" s="881" t="n"/>
      <c r="CU425" s="881" t="n"/>
      <c r="CV425" s="881" t="n"/>
      <c r="CW425" s="881" t="n"/>
      <c r="CX425" s="881" t="n"/>
      <c r="CY425" s="881" t="n"/>
      <c r="CZ425" s="881" t="n"/>
      <c r="DA425" s="881" t="n"/>
      <c r="DB425" s="881" t="n"/>
      <c r="DC425" s="881" t="n"/>
      <c r="DD425" s="881" t="n"/>
      <c r="DE425" s="881" t="n"/>
      <c r="DF425" s="881" t="n"/>
      <c r="DG425" s="881" t="n"/>
      <c r="DH425" s="881" t="n"/>
      <c r="DI425" s="881" t="n"/>
      <c r="DJ425" s="881" t="n"/>
      <c r="DK425" s="881" t="n"/>
      <c r="DL425" s="881" t="n"/>
      <c r="DM425" s="881" t="n"/>
      <c r="DN425" s="882" t="n"/>
    </row>
    <row r="426" ht="13.5" customHeight="1" s="820">
      <c r="A426" s="361" t="n">
        <v>330</v>
      </c>
      <c r="B426" s="332" t="inlineStr">
        <is>
          <t>330.缸盖紧固孔 M10 内里 X=</t>
        </is>
      </c>
      <c r="C426" s="639" t="n">
        <v>0</v>
      </c>
      <c r="D426" s="639" t="inlineStr">
        <is>
          <t>X</t>
        </is>
      </c>
      <c r="E426" s="639" t="inlineStr">
        <is>
          <t>軸間</t>
        </is>
      </c>
      <c r="F426" s="878" t="n">
        <v>62.5</v>
      </c>
      <c r="G426" s="22" t="n"/>
      <c r="H426" s="411" t="n">
        <v>0.35</v>
      </c>
      <c r="I426" s="412" t="n">
        <v>-0.35</v>
      </c>
      <c r="J426" s="879" t="n">
        <v>62.5</v>
      </c>
      <c r="K426" s="320" t="n">
        <v>62.45</v>
      </c>
      <c r="L426" s="22">
        <f>IF(G426=0,"",IF(J$8=J$7,IF(F426&gt;0,IF(C426=1,G426-ROUND(J426-K426,2),G426-ROUND(K426-J426,2)),IF(C426=1,G426-ROUND(K426-J426,2),G426-ROUND(J426-K426,2))),IF(J$8&lt;&gt;J$7,IF(F426&gt;0,IF(C426=1,ROUND(K426-J426,2),ROUND(J426-K426,2)),IF(C426=1,ROUND(J426-K426,2),ROUND(K426-J426,2))))))</f>
        <v/>
      </c>
      <c r="M426" s="200">
        <f>IF(COUNTBLANK(F426)=1,"",IF(C426=0,ROUND(K426-J426,2),IF(C426=1,IF(F426&gt;0,ROUND(K426-J426,2),ROUND(J426-K426,2)),IF(C426=2,IF(F426&gt;0,ROUND(J426-K426,2),ROUND(K426-J426,2))))))</f>
        <v/>
      </c>
      <c r="N426" s="200" t="n">
        <v>-0.04</v>
      </c>
      <c r="O426" s="235">
        <f>IF(AND(H426&gt;=M426,M426&gt;=I426),"OK","NG")</f>
        <v/>
      </c>
      <c r="P426" s="151" t="n"/>
      <c r="Q426" s="145" t="n">
        <v>330</v>
      </c>
      <c r="R426" s="880">
        <f>IF(C426=0,F426,IF(F426&gt;0,IF(C426=1,F426+G426,F426-G426),IF(C426=1,F426-G426,F426+G426)))</f>
        <v/>
      </c>
      <c r="S426" s="320" t="n">
        <v>62.45</v>
      </c>
      <c r="T426" s="320" t="n">
        <v>62.463</v>
      </c>
      <c r="U426" s="881" t="n"/>
      <c r="V426" s="881" t="n"/>
      <c r="W426" s="881" t="n"/>
      <c r="X426" s="881" t="n"/>
      <c r="Y426" s="881" t="n"/>
      <c r="Z426" s="881" t="n"/>
      <c r="AA426" s="881" t="n"/>
      <c r="AB426" s="881" t="n"/>
      <c r="AC426" s="881" t="n"/>
      <c r="AD426" s="881" t="n"/>
      <c r="AE426" s="881" t="n"/>
      <c r="AF426" s="881" t="n"/>
      <c r="AG426" s="881" t="n"/>
      <c r="AH426" s="881" t="n"/>
      <c r="AI426" s="881" t="n"/>
      <c r="AJ426" s="881" t="n"/>
      <c r="AK426" s="881" t="n"/>
      <c r="AL426" s="881" t="n"/>
      <c r="AM426" s="881" t="n"/>
      <c r="AN426" s="881" t="n"/>
      <c r="AO426" s="881" t="n"/>
      <c r="AP426" s="881" t="n"/>
      <c r="AQ426" s="881" t="n"/>
      <c r="AR426" s="881" t="n"/>
      <c r="AS426" s="881" t="n"/>
      <c r="AT426" s="881" t="n"/>
      <c r="AU426" s="881" t="n"/>
      <c r="AV426" s="881" t="n"/>
      <c r="AW426" s="881" t="n"/>
      <c r="AX426" s="881" t="n"/>
      <c r="AY426" s="881" t="n"/>
      <c r="AZ426" s="881" t="n"/>
      <c r="BA426" s="881" t="n"/>
      <c r="BB426" s="881" t="n"/>
      <c r="BC426" s="881" t="n"/>
      <c r="BD426" s="881" t="n"/>
      <c r="BE426" s="881" t="n"/>
      <c r="BF426" s="881" t="n"/>
      <c r="BG426" s="881" t="n"/>
      <c r="BH426" s="881" t="n"/>
      <c r="BI426" s="881" t="n"/>
      <c r="BJ426" s="881" t="n"/>
      <c r="BK426" s="881" t="n"/>
      <c r="BL426" s="881" t="n"/>
      <c r="BM426" s="881" t="n"/>
      <c r="BN426" s="881" t="n"/>
      <c r="BO426" s="881" t="n"/>
      <c r="BP426" s="881" t="n"/>
      <c r="BQ426" s="881" t="n"/>
      <c r="BR426" s="881" t="n"/>
      <c r="BS426" s="881" t="n"/>
      <c r="BT426" s="881" t="n"/>
      <c r="BU426" s="881" t="n"/>
      <c r="BV426" s="881" t="n"/>
      <c r="BW426" s="881" t="n"/>
      <c r="BX426" s="881" t="n"/>
      <c r="BY426" s="881" t="n"/>
      <c r="BZ426" s="881" t="n"/>
      <c r="CA426" s="881" t="n"/>
      <c r="CB426" s="881" t="n"/>
      <c r="CC426" s="881" t="n"/>
      <c r="CD426" s="881" t="n"/>
      <c r="CE426" s="881" t="n"/>
      <c r="CF426" s="881" t="n"/>
      <c r="CG426" s="881" t="n"/>
      <c r="CH426" s="881" t="n"/>
      <c r="CI426" s="881" t="n"/>
      <c r="CJ426" s="881" t="n"/>
      <c r="CK426" s="881" t="n"/>
      <c r="CL426" s="881" t="n"/>
      <c r="CM426" s="881" t="n"/>
      <c r="CN426" s="881" t="n"/>
      <c r="CO426" s="881" t="n"/>
      <c r="CP426" s="881" t="n"/>
      <c r="CQ426" s="881" t="n"/>
      <c r="CR426" s="881" t="n"/>
      <c r="CS426" s="881" t="n"/>
      <c r="CT426" s="881" t="n"/>
      <c r="CU426" s="881" t="n"/>
      <c r="CV426" s="881" t="n"/>
      <c r="CW426" s="881" t="n"/>
      <c r="CX426" s="881" t="n"/>
      <c r="CY426" s="881" t="n"/>
      <c r="CZ426" s="881" t="n"/>
      <c r="DA426" s="881" t="n"/>
      <c r="DB426" s="881" t="n"/>
      <c r="DC426" s="881" t="n"/>
      <c r="DD426" s="881" t="n"/>
      <c r="DE426" s="881" t="n"/>
      <c r="DF426" s="881" t="n"/>
      <c r="DG426" s="881" t="n"/>
      <c r="DH426" s="881" t="n"/>
      <c r="DI426" s="881" t="n"/>
      <c r="DJ426" s="881" t="n"/>
      <c r="DK426" s="881" t="n"/>
      <c r="DL426" s="881" t="n"/>
      <c r="DM426" s="881" t="n"/>
      <c r="DN426" s="882" t="n"/>
    </row>
    <row r="427" ht="13.5" customHeight="1" s="820">
      <c r="A427" s="361" t="n">
        <v>330</v>
      </c>
      <c r="B427" s="332" t="inlineStr">
        <is>
          <t>330.缸盖紧固孔 M10 内里 Y=</t>
        </is>
      </c>
      <c r="C427" s="639" t="n">
        <v>0</v>
      </c>
      <c r="D427" s="639" t="inlineStr">
        <is>
          <t>Y</t>
        </is>
      </c>
      <c r="E427" s="639" t="inlineStr">
        <is>
          <t>軸間</t>
        </is>
      </c>
      <c r="F427" s="878" t="n">
        <v>157.5</v>
      </c>
      <c r="G427" s="22" t="n"/>
      <c r="H427" s="411" t="n">
        <v>0.35</v>
      </c>
      <c r="I427" s="412" t="n">
        <v>-0.35</v>
      </c>
      <c r="J427" s="879" t="n">
        <v>157.5</v>
      </c>
      <c r="K427" s="320" t="n">
        <v>157.488</v>
      </c>
      <c r="L427" s="22">
        <f>IF(G427=0,"",IF(J$8=J$7,IF(F427&gt;0,IF(C427=1,G427-ROUND(J427-K427,2),G427-ROUND(K427-J427,2)),IF(C427=1,G427-ROUND(K427-J427,2),G427-ROUND(J427-K427,2))),IF(J$8&lt;&gt;J$7,IF(F427&gt;0,IF(C427=1,ROUND(K427-J427,2),ROUND(J427-K427,2)),IF(C427=1,ROUND(J427-K427,2),ROUND(K427-J427,2))))))</f>
        <v/>
      </c>
      <c r="M427" s="200">
        <f>IF(COUNTBLANK(F427)=1,"",IF(C427=0,ROUND(K427-J427,2),IF(C427=1,IF(F427&gt;0,ROUND(K427-J427,2),ROUND(J427-K427,2)),IF(C427=2,IF(F427&gt;0,ROUND(J427-K427,2),ROUND(K427-J427,2))))))</f>
        <v/>
      </c>
      <c r="N427" s="200" t="n">
        <v>0</v>
      </c>
      <c r="O427" s="235">
        <f>IF(AND(H427&gt;=M427,M427&gt;=I427),"OK","NG")</f>
        <v/>
      </c>
      <c r="P427" s="151" t="n"/>
      <c r="Q427" s="145" t="n">
        <v>330</v>
      </c>
      <c r="R427" s="880">
        <f>IF(C427=0,F427,IF(F427&gt;0,IF(C427=1,F427+G427,F427-G427),IF(C427=1,F427-G427,F427+G427)))</f>
        <v/>
      </c>
      <c r="S427" s="320" t="n">
        <v>157.488</v>
      </c>
      <c r="T427" s="320" t="n">
        <v>157.501</v>
      </c>
      <c r="U427" s="881" t="n"/>
      <c r="V427" s="881" t="n"/>
      <c r="W427" s="881" t="n"/>
      <c r="X427" s="881" t="n"/>
      <c r="Y427" s="881" t="n"/>
      <c r="Z427" s="881" t="n"/>
      <c r="AA427" s="881" t="n"/>
      <c r="AB427" s="881" t="n"/>
      <c r="AC427" s="881" t="n"/>
      <c r="AD427" s="881" t="n"/>
      <c r="AE427" s="881" t="n"/>
      <c r="AF427" s="881" t="n"/>
      <c r="AG427" s="881" t="n"/>
      <c r="AH427" s="881" t="n"/>
      <c r="AI427" s="881" t="n"/>
      <c r="AJ427" s="881" t="n"/>
      <c r="AK427" s="881" t="n"/>
      <c r="AL427" s="881" t="n"/>
      <c r="AM427" s="881" t="n"/>
      <c r="AN427" s="881" t="n"/>
      <c r="AO427" s="881" t="n"/>
      <c r="AP427" s="881" t="n"/>
      <c r="AQ427" s="881" t="n"/>
      <c r="AR427" s="881" t="n"/>
      <c r="AS427" s="881" t="n"/>
      <c r="AT427" s="881" t="n"/>
      <c r="AU427" s="881" t="n"/>
      <c r="AV427" s="881" t="n"/>
      <c r="AW427" s="881" t="n"/>
      <c r="AX427" s="881" t="n"/>
      <c r="AY427" s="881" t="n"/>
      <c r="AZ427" s="881" t="n"/>
      <c r="BA427" s="881" t="n"/>
      <c r="BB427" s="881" t="n"/>
      <c r="BC427" s="881" t="n"/>
      <c r="BD427" s="881" t="n"/>
      <c r="BE427" s="881" t="n"/>
      <c r="BF427" s="881" t="n"/>
      <c r="BG427" s="881" t="n"/>
      <c r="BH427" s="881" t="n"/>
      <c r="BI427" s="881" t="n"/>
      <c r="BJ427" s="881" t="n"/>
      <c r="BK427" s="881" t="n"/>
      <c r="BL427" s="881" t="n"/>
      <c r="BM427" s="881" t="n"/>
      <c r="BN427" s="881" t="n"/>
      <c r="BO427" s="881" t="n"/>
      <c r="BP427" s="881" t="n"/>
      <c r="BQ427" s="881" t="n"/>
      <c r="BR427" s="881" t="n"/>
      <c r="BS427" s="881" t="n"/>
      <c r="BT427" s="881" t="n"/>
      <c r="BU427" s="881" t="n"/>
      <c r="BV427" s="881" t="n"/>
      <c r="BW427" s="881" t="n"/>
      <c r="BX427" s="881" t="n"/>
      <c r="BY427" s="881" t="n"/>
      <c r="BZ427" s="881" t="n"/>
      <c r="CA427" s="881" t="n"/>
      <c r="CB427" s="881" t="n"/>
      <c r="CC427" s="881" t="n"/>
      <c r="CD427" s="881" t="n"/>
      <c r="CE427" s="881" t="n"/>
      <c r="CF427" s="881" t="n"/>
      <c r="CG427" s="881" t="n"/>
      <c r="CH427" s="881" t="n"/>
      <c r="CI427" s="881" t="n"/>
      <c r="CJ427" s="881" t="n"/>
      <c r="CK427" s="881" t="n"/>
      <c r="CL427" s="881" t="n"/>
      <c r="CM427" s="881" t="n"/>
      <c r="CN427" s="881" t="n"/>
      <c r="CO427" s="881" t="n"/>
      <c r="CP427" s="881" t="n"/>
      <c r="CQ427" s="881" t="n"/>
      <c r="CR427" s="881" t="n"/>
      <c r="CS427" s="881" t="n"/>
      <c r="CT427" s="881" t="n"/>
      <c r="CU427" s="881" t="n"/>
      <c r="CV427" s="881" t="n"/>
      <c r="CW427" s="881" t="n"/>
      <c r="CX427" s="881" t="n"/>
      <c r="CY427" s="881" t="n"/>
      <c r="CZ427" s="881" t="n"/>
      <c r="DA427" s="881" t="n"/>
      <c r="DB427" s="881" t="n"/>
      <c r="DC427" s="881" t="n"/>
      <c r="DD427" s="881" t="n"/>
      <c r="DE427" s="881" t="n"/>
      <c r="DF427" s="881" t="n"/>
      <c r="DG427" s="881" t="n"/>
      <c r="DH427" s="881" t="n"/>
      <c r="DI427" s="881" t="n"/>
      <c r="DJ427" s="881" t="n"/>
      <c r="DK427" s="881" t="n"/>
      <c r="DL427" s="881" t="n"/>
      <c r="DM427" s="881" t="n"/>
      <c r="DN427" s="882" t="n"/>
    </row>
    <row r="428" ht="13.5" customHeight="1" s="820">
      <c r="A428" s="361" t="n">
        <v>343</v>
      </c>
      <c r="B428" s="332" t="inlineStr">
        <is>
          <t>343.加油孔 孔口 X=</t>
        </is>
      </c>
      <c r="C428" s="639" t="n">
        <v>0</v>
      </c>
      <c r="D428" s="639" t="inlineStr">
        <is>
          <t>X</t>
        </is>
      </c>
      <c r="E428" s="639" t="inlineStr">
        <is>
          <t>軸間</t>
        </is>
      </c>
      <c r="F428" s="878" t="n">
        <v>51.5</v>
      </c>
      <c r="G428" s="22" t="n"/>
      <c r="H428" s="411" t="n">
        <v>0.35</v>
      </c>
      <c r="I428" s="412" t="n">
        <v>-0.35</v>
      </c>
      <c r="J428" s="879" t="n">
        <v>51.5</v>
      </c>
      <c r="K428" s="320" t="n">
        <v>51.492</v>
      </c>
      <c r="L428" s="22">
        <f>IF(G428=0,"",IF(J$8=J$7,IF(F428&gt;0,IF(C428=1,G428-ROUND(J428-K428,2),G428-ROUND(K428-J428,2)),IF(C428=1,G428-ROUND(K428-J428,2),G428-ROUND(J428-K428,2))),IF(J$8&lt;&gt;J$7,IF(F428&gt;0,IF(C428=1,ROUND(K428-J428,2),ROUND(J428-K428,2)),IF(C428=1,ROUND(J428-K428,2),ROUND(K428-J428,2))))))</f>
        <v/>
      </c>
      <c r="M428" s="200">
        <f>IF(COUNTBLANK(F428)=1,"",IF(C428=0,ROUND(K428-J428,2),IF(C428=1,IF(F428&gt;0,ROUND(K428-J428,2),ROUND(J428-K428,2)),IF(C428=2,IF(F428&gt;0,ROUND(J428-K428,2),ROUND(K428-J428,2))))))</f>
        <v/>
      </c>
      <c r="N428" s="200" t="n">
        <v>0</v>
      </c>
      <c r="O428" s="235">
        <f>IF(AND(H428&gt;=M428,M428&gt;=I428),"OK","NG")</f>
        <v/>
      </c>
      <c r="P428" s="151" t="n"/>
      <c r="Q428" s="145" t="n">
        <v>343</v>
      </c>
      <c r="R428" s="880">
        <f>IF(C428=0,F428,IF(F428&gt;0,IF(C428=1,F428+G428,F428-G428),IF(C428=1,F428-G428,F428+G428)))</f>
        <v/>
      </c>
      <c r="S428" s="320" t="n">
        <v>51.492</v>
      </c>
      <c r="T428" s="320" t="n">
        <v>51.498</v>
      </c>
      <c r="U428" s="881" t="n"/>
      <c r="V428" s="881" t="n"/>
      <c r="W428" s="881" t="n"/>
      <c r="X428" s="881" t="n"/>
      <c r="Y428" s="881" t="n"/>
      <c r="Z428" s="881" t="n"/>
      <c r="AA428" s="881" t="n"/>
      <c r="AB428" s="881" t="n"/>
      <c r="AC428" s="881" t="n"/>
      <c r="AD428" s="881" t="n"/>
      <c r="AE428" s="881" t="n"/>
      <c r="AF428" s="881" t="n"/>
      <c r="AG428" s="881" t="n"/>
      <c r="AH428" s="881" t="n"/>
      <c r="AI428" s="881" t="n"/>
      <c r="AJ428" s="881" t="n"/>
      <c r="AK428" s="881" t="n"/>
      <c r="AL428" s="881" t="n"/>
      <c r="AM428" s="881" t="n"/>
      <c r="AN428" s="881" t="n"/>
      <c r="AO428" s="881" t="n"/>
      <c r="AP428" s="881" t="n"/>
      <c r="AQ428" s="881" t="n"/>
      <c r="AR428" s="881" t="n"/>
      <c r="AS428" s="881" t="n"/>
      <c r="AT428" s="881" t="n"/>
      <c r="AU428" s="881" t="n"/>
      <c r="AV428" s="881" t="n"/>
      <c r="AW428" s="881" t="n"/>
      <c r="AX428" s="881" t="n"/>
      <c r="AY428" s="881" t="n"/>
      <c r="AZ428" s="881" t="n"/>
      <c r="BA428" s="881" t="n"/>
      <c r="BB428" s="881" t="n"/>
      <c r="BC428" s="881" t="n"/>
      <c r="BD428" s="881" t="n"/>
      <c r="BE428" s="881" t="n"/>
      <c r="BF428" s="881" t="n"/>
      <c r="BG428" s="881" t="n"/>
      <c r="BH428" s="881" t="n"/>
      <c r="BI428" s="881" t="n"/>
      <c r="BJ428" s="881" t="n"/>
      <c r="BK428" s="881" t="n"/>
      <c r="BL428" s="881" t="n"/>
      <c r="BM428" s="881" t="n"/>
      <c r="BN428" s="881" t="n"/>
      <c r="BO428" s="881" t="n"/>
      <c r="BP428" s="881" t="n"/>
      <c r="BQ428" s="881" t="n"/>
      <c r="BR428" s="881" t="n"/>
      <c r="BS428" s="881" t="n"/>
      <c r="BT428" s="881" t="n"/>
      <c r="BU428" s="881" t="n"/>
      <c r="BV428" s="881" t="n"/>
      <c r="BW428" s="881" t="n"/>
      <c r="BX428" s="881" t="n"/>
      <c r="BY428" s="881" t="n"/>
      <c r="BZ428" s="881" t="n"/>
      <c r="CA428" s="881" t="n"/>
      <c r="CB428" s="881" t="n"/>
      <c r="CC428" s="881" t="n"/>
      <c r="CD428" s="881" t="n"/>
      <c r="CE428" s="881" t="n"/>
      <c r="CF428" s="881" t="n"/>
      <c r="CG428" s="881" t="n"/>
      <c r="CH428" s="881" t="n"/>
      <c r="CI428" s="881" t="n"/>
      <c r="CJ428" s="881" t="n"/>
      <c r="CK428" s="881" t="n"/>
      <c r="CL428" s="881" t="n"/>
      <c r="CM428" s="881" t="n"/>
      <c r="CN428" s="881" t="n"/>
      <c r="CO428" s="881" t="n"/>
      <c r="CP428" s="881" t="n"/>
      <c r="CQ428" s="881" t="n"/>
      <c r="CR428" s="881" t="n"/>
      <c r="CS428" s="881" t="n"/>
      <c r="CT428" s="881" t="n"/>
      <c r="CU428" s="881" t="n"/>
      <c r="CV428" s="881" t="n"/>
      <c r="CW428" s="881" t="n"/>
      <c r="CX428" s="881" t="n"/>
      <c r="CY428" s="881" t="n"/>
      <c r="CZ428" s="881" t="n"/>
      <c r="DA428" s="881" t="n"/>
      <c r="DB428" s="881" t="n"/>
      <c r="DC428" s="881" t="n"/>
      <c r="DD428" s="881" t="n"/>
      <c r="DE428" s="881" t="n"/>
      <c r="DF428" s="881" t="n"/>
      <c r="DG428" s="881" t="n"/>
      <c r="DH428" s="881" t="n"/>
      <c r="DI428" s="881" t="n"/>
      <c r="DJ428" s="881" t="n"/>
      <c r="DK428" s="881" t="n"/>
      <c r="DL428" s="881" t="n"/>
      <c r="DM428" s="881" t="n"/>
      <c r="DN428" s="882" t="n"/>
    </row>
    <row r="429" ht="13.5" customHeight="1" s="820">
      <c r="A429" s="361" t="n">
        <v>343</v>
      </c>
      <c r="B429" s="332" t="inlineStr">
        <is>
          <t>343.加油孔 孔口 Y=</t>
        </is>
      </c>
      <c r="C429" s="639" t="n">
        <v>0</v>
      </c>
      <c r="D429" s="639" t="inlineStr">
        <is>
          <t>Y</t>
        </is>
      </c>
      <c r="E429" s="639" t="inlineStr">
        <is>
          <t>軸間</t>
        </is>
      </c>
      <c r="F429" s="878" t="n">
        <v>167.5</v>
      </c>
      <c r="G429" s="22" t="n"/>
      <c r="H429" s="411" t="n">
        <v>0.35</v>
      </c>
      <c r="I429" s="412" t="n">
        <v>-0.35</v>
      </c>
      <c r="J429" s="879" t="n">
        <v>167.5</v>
      </c>
      <c r="K429" s="320" t="n">
        <v>167.36</v>
      </c>
      <c r="L429" s="22">
        <f>IF(G429=0,"",IF(J$8=J$7,IF(F429&gt;0,IF(C429=1,G429-ROUND(J429-K429,2),G429-ROUND(K429-J429,2)),IF(C429=1,G429-ROUND(K429-J429,2),G429-ROUND(J429-K429,2))),IF(J$8&lt;&gt;J$7,IF(F429&gt;0,IF(C429=1,ROUND(K429-J429,2),ROUND(J429-K429,2)),IF(C429=1,ROUND(J429-K429,2),ROUND(K429-J429,2))))))</f>
        <v/>
      </c>
      <c r="M429" s="200">
        <f>IF(COUNTBLANK(F429)=1,"",IF(C429=0,ROUND(K429-J429,2),IF(C429=1,IF(F429&gt;0,ROUND(K429-J429,2),ROUND(J429-K429,2)),IF(C429=2,IF(F429&gt;0,ROUND(J429-K429,2),ROUND(K429-J429,2))))))</f>
        <v/>
      </c>
      <c r="N429" s="200" t="n">
        <v>-0.15</v>
      </c>
      <c r="O429" s="235">
        <f>IF(AND(H429&gt;=M429,M429&gt;=I429),"OK","NG")</f>
        <v/>
      </c>
      <c r="P429" s="151" t="n"/>
      <c r="Q429" s="145" t="n">
        <v>343</v>
      </c>
      <c r="R429" s="880">
        <f>IF(C429=0,F429,IF(F429&gt;0,IF(C429=1,F429+G429,F429-G429),IF(C429=1,F429-G429,F429+G429)))</f>
        <v/>
      </c>
      <c r="S429" s="320" t="n">
        <v>167.36</v>
      </c>
      <c r="T429" s="320" t="n">
        <v>167.354</v>
      </c>
      <c r="U429" s="881" t="n"/>
      <c r="V429" s="881" t="n"/>
      <c r="W429" s="881" t="n"/>
      <c r="X429" s="881" t="n"/>
      <c r="Y429" s="881" t="n"/>
      <c r="Z429" s="881" t="n"/>
      <c r="AA429" s="881" t="n"/>
      <c r="AB429" s="881" t="n"/>
      <c r="AC429" s="881" t="n"/>
      <c r="AD429" s="881" t="n"/>
      <c r="AE429" s="881" t="n"/>
      <c r="AF429" s="881" t="n"/>
      <c r="AG429" s="881" t="n"/>
      <c r="AH429" s="881" t="n"/>
      <c r="AI429" s="881" t="n"/>
      <c r="AJ429" s="881" t="n"/>
      <c r="AK429" s="881" t="n"/>
      <c r="AL429" s="881" t="n"/>
      <c r="AM429" s="881" t="n"/>
      <c r="AN429" s="881" t="n"/>
      <c r="AO429" s="881" t="n"/>
      <c r="AP429" s="881" t="n"/>
      <c r="AQ429" s="881" t="n"/>
      <c r="AR429" s="881" t="n"/>
      <c r="AS429" s="881" t="n"/>
      <c r="AT429" s="881" t="n"/>
      <c r="AU429" s="881" t="n"/>
      <c r="AV429" s="881" t="n"/>
      <c r="AW429" s="881" t="n"/>
      <c r="AX429" s="881" t="n"/>
      <c r="AY429" s="881" t="n"/>
      <c r="AZ429" s="881" t="n"/>
      <c r="BA429" s="881" t="n"/>
      <c r="BB429" s="881" t="n"/>
      <c r="BC429" s="881" t="n"/>
      <c r="BD429" s="881" t="n"/>
      <c r="BE429" s="881" t="n"/>
      <c r="BF429" s="881" t="n"/>
      <c r="BG429" s="881" t="n"/>
      <c r="BH429" s="881" t="n"/>
      <c r="BI429" s="881" t="n"/>
      <c r="BJ429" s="881" t="n"/>
      <c r="BK429" s="881" t="n"/>
      <c r="BL429" s="881" t="n"/>
      <c r="BM429" s="881" t="n"/>
      <c r="BN429" s="881" t="n"/>
      <c r="BO429" s="881" t="n"/>
      <c r="BP429" s="881" t="n"/>
      <c r="BQ429" s="881" t="n"/>
      <c r="BR429" s="881" t="n"/>
      <c r="BS429" s="881" t="n"/>
      <c r="BT429" s="881" t="n"/>
      <c r="BU429" s="881" t="n"/>
      <c r="BV429" s="881" t="n"/>
      <c r="BW429" s="881" t="n"/>
      <c r="BX429" s="881" t="n"/>
      <c r="BY429" s="881" t="n"/>
      <c r="BZ429" s="881" t="n"/>
      <c r="CA429" s="881" t="n"/>
      <c r="CB429" s="881" t="n"/>
      <c r="CC429" s="881" t="n"/>
      <c r="CD429" s="881" t="n"/>
      <c r="CE429" s="881" t="n"/>
      <c r="CF429" s="881" t="n"/>
      <c r="CG429" s="881" t="n"/>
      <c r="CH429" s="881" t="n"/>
      <c r="CI429" s="881" t="n"/>
      <c r="CJ429" s="881" t="n"/>
      <c r="CK429" s="881" t="n"/>
      <c r="CL429" s="881" t="n"/>
      <c r="CM429" s="881" t="n"/>
      <c r="CN429" s="881" t="n"/>
      <c r="CO429" s="881" t="n"/>
      <c r="CP429" s="881" t="n"/>
      <c r="CQ429" s="881" t="n"/>
      <c r="CR429" s="881" t="n"/>
      <c r="CS429" s="881" t="n"/>
      <c r="CT429" s="881" t="n"/>
      <c r="CU429" s="881" t="n"/>
      <c r="CV429" s="881" t="n"/>
      <c r="CW429" s="881" t="n"/>
      <c r="CX429" s="881" t="n"/>
      <c r="CY429" s="881" t="n"/>
      <c r="CZ429" s="881" t="n"/>
      <c r="DA429" s="881" t="n"/>
      <c r="DB429" s="881" t="n"/>
      <c r="DC429" s="881" t="n"/>
      <c r="DD429" s="881" t="n"/>
      <c r="DE429" s="881" t="n"/>
      <c r="DF429" s="881" t="n"/>
      <c r="DG429" s="881" t="n"/>
      <c r="DH429" s="881" t="n"/>
      <c r="DI429" s="881" t="n"/>
      <c r="DJ429" s="881" t="n"/>
      <c r="DK429" s="881" t="n"/>
      <c r="DL429" s="881" t="n"/>
      <c r="DM429" s="881" t="n"/>
      <c r="DN429" s="882" t="n"/>
    </row>
    <row r="430" ht="13.5" customHeight="1" s="820">
      <c r="A430" s="361" t="n">
        <v>344</v>
      </c>
      <c r="B430" s="332" t="inlineStr">
        <is>
          <t>344.加油孔 内里 X=</t>
        </is>
      </c>
      <c r="C430" s="639" t="n">
        <v>0</v>
      </c>
      <c r="D430" s="639" t="inlineStr">
        <is>
          <t>X</t>
        </is>
      </c>
      <c r="E430" s="639" t="inlineStr">
        <is>
          <t>軸間</t>
        </is>
      </c>
      <c r="F430" s="878" t="n">
        <v>51.5</v>
      </c>
      <c r="G430" s="22" t="n"/>
      <c r="H430" s="411" t="n">
        <v>0.35</v>
      </c>
      <c r="I430" s="412" t="n">
        <v>-0.35</v>
      </c>
      <c r="J430" s="879" t="n">
        <v>51.5</v>
      </c>
      <c r="K430" s="320" t="n">
        <v>51.432</v>
      </c>
      <c r="L430" s="22">
        <f>IF(G430=0,"",IF(J$8=J$7,IF(F430&gt;0,IF(C430=1,G430-ROUND(J430-K430,2),G430-ROUND(K430-J430,2)),IF(C430=1,G430-ROUND(K430-J430,2),G430-ROUND(J430-K430,2))),IF(J$8&lt;&gt;J$7,IF(F430&gt;0,IF(C430=1,ROUND(K430-J430,2),ROUND(J430-K430,2)),IF(C430=1,ROUND(J430-K430,2),ROUND(K430-J430,2))))))</f>
        <v/>
      </c>
      <c r="M430" s="200">
        <f>IF(COUNTBLANK(F430)=1,"",IF(C430=0,ROUND(K430-J430,2),IF(C430=1,IF(F430&gt;0,ROUND(K430-J430,2),ROUND(J430-K430,2)),IF(C430=2,IF(F430&gt;0,ROUND(J430-K430,2),ROUND(K430-J430,2))))))</f>
        <v/>
      </c>
      <c r="N430" s="200" t="n">
        <v>-0.06</v>
      </c>
      <c r="O430" s="235">
        <f>IF(AND(H430&gt;=M430,M430&gt;=I430),"OK","NG")</f>
        <v/>
      </c>
      <c r="P430" s="151" t="n"/>
      <c r="Q430" s="145" t="n">
        <v>344</v>
      </c>
      <c r="R430" s="880">
        <f>IF(C430=0,F430,IF(F430&gt;0,IF(C430=1,F430+G430,F430-G430),IF(C430=1,F430-G430,F430+G430)))</f>
        <v/>
      </c>
      <c r="S430" s="320" t="n">
        <v>51.432</v>
      </c>
      <c r="T430" s="320" t="n">
        <v>51.441</v>
      </c>
      <c r="U430" s="881" t="n"/>
      <c r="V430" s="881" t="n"/>
      <c r="W430" s="881" t="n"/>
      <c r="X430" s="881" t="n"/>
      <c r="Y430" s="881" t="n"/>
      <c r="Z430" s="881" t="n"/>
      <c r="AA430" s="881" t="n"/>
      <c r="AB430" s="881" t="n"/>
      <c r="AC430" s="881" t="n"/>
      <c r="AD430" s="881" t="n"/>
      <c r="AE430" s="881" t="n"/>
      <c r="AF430" s="881" t="n"/>
      <c r="AG430" s="881" t="n"/>
      <c r="AH430" s="881" t="n"/>
      <c r="AI430" s="881" t="n"/>
      <c r="AJ430" s="881" t="n"/>
      <c r="AK430" s="881" t="n"/>
      <c r="AL430" s="881" t="n"/>
      <c r="AM430" s="881" t="n"/>
      <c r="AN430" s="881" t="n"/>
      <c r="AO430" s="881" t="n"/>
      <c r="AP430" s="881" t="n"/>
      <c r="AQ430" s="881" t="n"/>
      <c r="AR430" s="881" t="n"/>
      <c r="AS430" s="881" t="n"/>
      <c r="AT430" s="881" t="n"/>
      <c r="AU430" s="881" t="n"/>
      <c r="AV430" s="881" t="n"/>
      <c r="AW430" s="881" t="n"/>
      <c r="AX430" s="881" t="n"/>
      <c r="AY430" s="881" t="n"/>
      <c r="AZ430" s="881" t="n"/>
      <c r="BA430" s="881" t="n"/>
      <c r="BB430" s="881" t="n"/>
      <c r="BC430" s="881" t="n"/>
      <c r="BD430" s="881" t="n"/>
      <c r="BE430" s="881" t="n"/>
      <c r="BF430" s="881" t="n"/>
      <c r="BG430" s="881" t="n"/>
      <c r="BH430" s="881" t="n"/>
      <c r="BI430" s="881" t="n"/>
      <c r="BJ430" s="881" t="n"/>
      <c r="BK430" s="881" t="n"/>
      <c r="BL430" s="881" t="n"/>
      <c r="BM430" s="881" t="n"/>
      <c r="BN430" s="881" t="n"/>
      <c r="BO430" s="881" t="n"/>
      <c r="BP430" s="881" t="n"/>
      <c r="BQ430" s="881" t="n"/>
      <c r="BR430" s="881" t="n"/>
      <c r="BS430" s="881" t="n"/>
      <c r="BT430" s="881" t="n"/>
      <c r="BU430" s="881" t="n"/>
      <c r="BV430" s="881" t="n"/>
      <c r="BW430" s="881" t="n"/>
      <c r="BX430" s="881" t="n"/>
      <c r="BY430" s="881" t="n"/>
      <c r="BZ430" s="881" t="n"/>
      <c r="CA430" s="881" t="n"/>
      <c r="CB430" s="881" t="n"/>
      <c r="CC430" s="881" t="n"/>
      <c r="CD430" s="881" t="n"/>
      <c r="CE430" s="881" t="n"/>
      <c r="CF430" s="881" t="n"/>
      <c r="CG430" s="881" t="n"/>
      <c r="CH430" s="881" t="n"/>
      <c r="CI430" s="881" t="n"/>
      <c r="CJ430" s="881" t="n"/>
      <c r="CK430" s="881" t="n"/>
      <c r="CL430" s="881" t="n"/>
      <c r="CM430" s="881" t="n"/>
      <c r="CN430" s="881" t="n"/>
      <c r="CO430" s="881" t="n"/>
      <c r="CP430" s="881" t="n"/>
      <c r="CQ430" s="881" t="n"/>
      <c r="CR430" s="881" t="n"/>
      <c r="CS430" s="881" t="n"/>
      <c r="CT430" s="881" t="n"/>
      <c r="CU430" s="881" t="n"/>
      <c r="CV430" s="881" t="n"/>
      <c r="CW430" s="881" t="n"/>
      <c r="CX430" s="881" t="n"/>
      <c r="CY430" s="881" t="n"/>
      <c r="CZ430" s="881" t="n"/>
      <c r="DA430" s="881" t="n"/>
      <c r="DB430" s="881" t="n"/>
      <c r="DC430" s="881" t="n"/>
      <c r="DD430" s="881" t="n"/>
      <c r="DE430" s="881" t="n"/>
      <c r="DF430" s="881" t="n"/>
      <c r="DG430" s="881" t="n"/>
      <c r="DH430" s="881" t="n"/>
      <c r="DI430" s="881" t="n"/>
      <c r="DJ430" s="881" t="n"/>
      <c r="DK430" s="881" t="n"/>
      <c r="DL430" s="881" t="n"/>
      <c r="DM430" s="881" t="n"/>
      <c r="DN430" s="882" t="n"/>
    </row>
    <row r="431" ht="13.5" customHeight="1" s="820">
      <c r="A431" s="361" t="n">
        <v>344</v>
      </c>
      <c r="B431" s="332" t="inlineStr">
        <is>
          <t>344.加油孔 内里 Y=</t>
        </is>
      </c>
      <c r="C431" s="639" t="n">
        <v>0</v>
      </c>
      <c r="D431" s="639" t="inlineStr">
        <is>
          <t>Y</t>
        </is>
      </c>
      <c r="E431" s="639" t="inlineStr">
        <is>
          <t>軸間</t>
        </is>
      </c>
      <c r="F431" s="878" t="n">
        <v>167.5</v>
      </c>
      <c r="G431" s="22" t="n"/>
      <c r="H431" s="411" t="n">
        <v>0.35</v>
      </c>
      <c r="I431" s="412" t="n">
        <v>-0.35</v>
      </c>
      <c r="J431" s="879" t="n">
        <v>167.5</v>
      </c>
      <c r="K431" s="320" t="n">
        <v>167.299</v>
      </c>
      <c r="L431" s="22">
        <f>IF(G431=0,"",IF(J$8=J$7,IF(F431&gt;0,IF(C431=1,G431-ROUND(J431-K431,2),G431-ROUND(K431-J431,2)),IF(C431=1,G431-ROUND(K431-J431,2),G431-ROUND(J431-K431,2))),IF(J$8&lt;&gt;J$7,IF(F431&gt;0,IF(C431=1,ROUND(K431-J431,2),ROUND(J431-K431,2)),IF(C431=1,ROUND(J431-K431,2),ROUND(K431-J431,2))))))</f>
        <v/>
      </c>
      <c r="M431" s="200">
        <f>IF(COUNTBLANK(F431)=1,"",IF(C431=0,ROUND(K431-J431,2),IF(C431=1,IF(F431&gt;0,ROUND(K431-J431,2),ROUND(J431-K431,2)),IF(C431=2,IF(F431&gt;0,ROUND(J431-K431,2),ROUND(K431-J431,2))))))</f>
        <v/>
      </c>
      <c r="N431" s="200" t="n">
        <v>-0.2</v>
      </c>
      <c r="O431" s="235">
        <f>IF(AND(H431&gt;=M431,M431&gt;=I431),"OK","NG")</f>
        <v/>
      </c>
      <c r="P431" s="151" t="n"/>
      <c r="Q431" s="145" t="n">
        <v>344</v>
      </c>
      <c r="R431" s="880">
        <f>IF(C431=0,F431,IF(F431&gt;0,IF(C431=1,F431+G431,F431-G431),IF(C431=1,F431-G431,F431+G431)))</f>
        <v/>
      </c>
      <c r="S431" s="320" t="n">
        <v>167.299</v>
      </c>
      <c r="T431" s="320" t="n">
        <v>167.303</v>
      </c>
      <c r="U431" s="881" t="n"/>
      <c r="V431" s="881" t="n"/>
      <c r="W431" s="881" t="n"/>
      <c r="X431" s="881" t="n"/>
      <c r="Y431" s="881" t="n"/>
      <c r="Z431" s="881" t="n"/>
      <c r="AA431" s="881" t="n"/>
      <c r="AB431" s="881" t="n"/>
      <c r="AC431" s="881" t="n"/>
      <c r="AD431" s="881" t="n"/>
      <c r="AE431" s="881" t="n"/>
      <c r="AF431" s="881" t="n"/>
      <c r="AG431" s="881" t="n"/>
      <c r="AH431" s="881" t="n"/>
      <c r="AI431" s="881" t="n"/>
      <c r="AJ431" s="881" t="n"/>
      <c r="AK431" s="881" t="n"/>
      <c r="AL431" s="881" t="n"/>
      <c r="AM431" s="881" t="n"/>
      <c r="AN431" s="881" t="n"/>
      <c r="AO431" s="881" t="n"/>
      <c r="AP431" s="881" t="n"/>
      <c r="AQ431" s="881" t="n"/>
      <c r="AR431" s="881" t="n"/>
      <c r="AS431" s="881" t="n"/>
      <c r="AT431" s="881" t="n"/>
      <c r="AU431" s="881" t="n"/>
      <c r="AV431" s="881" t="n"/>
      <c r="AW431" s="881" t="n"/>
      <c r="AX431" s="881" t="n"/>
      <c r="AY431" s="881" t="n"/>
      <c r="AZ431" s="881" t="n"/>
      <c r="BA431" s="881" t="n"/>
      <c r="BB431" s="881" t="n"/>
      <c r="BC431" s="881" t="n"/>
      <c r="BD431" s="881" t="n"/>
      <c r="BE431" s="881" t="n"/>
      <c r="BF431" s="881" t="n"/>
      <c r="BG431" s="881" t="n"/>
      <c r="BH431" s="881" t="n"/>
      <c r="BI431" s="881" t="n"/>
      <c r="BJ431" s="881" t="n"/>
      <c r="BK431" s="881" t="n"/>
      <c r="BL431" s="881" t="n"/>
      <c r="BM431" s="881" t="n"/>
      <c r="BN431" s="881" t="n"/>
      <c r="BO431" s="881" t="n"/>
      <c r="BP431" s="881" t="n"/>
      <c r="BQ431" s="881" t="n"/>
      <c r="BR431" s="881" t="n"/>
      <c r="BS431" s="881" t="n"/>
      <c r="BT431" s="881" t="n"/>
      <c r="BU431" s="881" t="n"/>
      <c r="BV431" s="881" t="n"/>
      <c r="BW431" s="881" t="n"/>
      <c r="BX431" s="881" t="n"/>
      <c r="BY431" s="881" t="n"/>
      <c r="BZ431" s="881" t="n"/>
      <c r="CA431" s="881" t="n"/>
      <c r="CB431" s="881" t="n"/>
      <c r="CC431" s="881" t="n"/>
      <c r="CD431" s="881" t="n"/>
      <c r="CE431" s="881" t="n"/>
      <c r="CF431" s="881" t="n"/>
      <c r="CG431" s="881" t="n"/>
      <c r="CH431" s="881" t="n"/>
      <c r="CI431" s="881" t="n"/>
      <c r="CJ431" s="881" t="n"/>
      <c r="CK431" s="881" t="n"/>
      <c r="CL431" s="881" t="n"/>
      <c r="CM431" s="881" t="n"/>
      <c r="CN431" s="881" t="n"/>
      <c r="CO431" s="881" t="n"/>
      <c r="CP431" s="881" t="n"/>
      <c r="CQ431" s="881" t="n"/>
      <c r="CR431" s="881" t="n"/>
      <c r="CS431" s="881" t="n"/>
      <c r="CT431" s="881" t="n"/>
      <c r="CU431" s="881" t="n"/>
      <c r="CV431" s="881" t="n"/>
      <c r="CW431" s="881" t="n"/>
      <c r="CX431" s="881" t="n"/>
      <c r="CY431" s="881" t="n"/>
      <c r="CZ431" s="881" t="n"/>
      <c r="DA431" s="881" t="n"/>
      <c r="DB431" s="881" t="n"/>
      <c r="DC431" s="881" t="n"/>
      <c r="DD431" s="881" t="n"/>
      <c r="DE431" s="881" t="n"/>
      <c r="DF431" s="881" t="n"/>
      <c r="DG431" s="881" t="n"/>
      <c r="DH431" s="881" t="n"/>
      <c r="DI431" s="881" t="n"/>
      <c r="DJ431" s="881" t="n"/>
      <c r="DK431" s="881" t="n"/>
      <c r="DL431" s="881" t="n"/>
      <c r="DM431" s="881" t="n"/>
      <c r="DN431" s="882" t="n"/>
    </row>
    <row r="432" ht="13.5" customHeight="1" s="820">
      <c r="H432" s="322" t="n">
        <v>0.5</v>
      </c>
      <c r="I432" s="322" t="n">
        <v>-0.5</v>
      </c>
      <c r="P432" s="322" t="n"/>
      <c r="S432" s="322" t="n">
        <v>90.392</v>
      </c>
      <c r="T432" s="322" t="n">
        <v>90.413</v>
      </c>
    </row>
    <row r="433">
      <c r="H433" s="322" t="n">
        <v>0.5</v>
      </c>
      <c r="I433" s="322" t="n">
        <v>-0.5</v>
      </c>
      <c r="P433" s="322" t="n"/>
      <c r="S433" s="322" t="n">
        <v>25.048</v>
      </c>
      <c r="T433" s="322" t="n">
        <v>25.012</v>
      </c>
    </row>
    <row r="434">
      <c r="H434" s="322" t="n">
        <v>0.5</v>
      </c>
      <c r="I434" s="322" t="n">
        <v>-0.5</v>
      </c>
      <c r="S434" s="322" t="n">
        <v>65.3</v>
      </c>
      <c r="T434" s="322" t="n">
        <v>65.31399999999999</v>
      </c>
    </row>
    <row r="435">
      <c r="H435" s="322" t="n">
        <v>0.5</v>
      </c>
      <c r="I435" s="322" t="n">
        <v>-0.5</v>
      </c>
      <c r="S435" s="322" t="n">
        <v>88.069</v>
      </c>
      <c r="T435" s="322" t="n">
        <v>88.02200000000001</v>
      </c>
    </row>
    <row r="436">
      <c r="H436" s="322" t="n">
        <v>0.8</v>
      </c>
      <c r="I436" s="322" t="n">
        <v>-0.8</v>
      </c>
      <c r="S436" s="322" t="n">
        <v>-167.856</v>
      </c>
      <c r="T436" s="322" t="n">
        <v>-167.897</v>
      </c>
    </row>
    <row r="437">
      <c r="H437" s="322" t="n">
        <v>0.8</v>
      </c>
      <c r="I437" s="322" t="n">
        <v>-0.8</v>
      </c>
      <c r="S437" s="322" t="n">
        <v>91.211</v>
      </c>
      <c r="T437" s="322" t="n">
        <v>91.187</v>
      </c>
    </row>
    <row r="438">
      <c r="H438" s="322" t="n">
        <v>0.3</v>
      </c>
      <c r="I438" s="322" t="n">
        <v>-0.3</v>
      </c>
      <c r="S438" s="322" t="n">
        <v>8.473000000000001</v>
      </c>
      <c r="T438" s="322" t="n">
        <v>8.465999999999999</v>
      </c>
    </row>
    <row r="439">
      <c r="H439" s="322" t="n">
        <v>0.5</v>
      </c>
      <c r="I439" s="322" t="n">
        <v>-0.5</v>
      </c>
      <c r="S439" s="322" t="n">
        <v>65.17</v>
      </c>
      <c r="T439" s="322" t="n">
        <v>65.13500000000001</v>
      </c>
    </row>
    <row r="440">
      <c r="H440" s="322" t="n">
        <v>0.5</v>
      </c>
      <c r="I440" s="322" t="n">
        <v>-0.5</v>
      </c>
      <c r="S440" s="322" t="n">
        <v>88.178</v>
      </c>
      <c r="T440" s="322" t="n">
        <v>88.11499999999999</v>
      </c>
    </row>
    <row r="441">
      <c r="H441" s="322" t="n">
        <v>0.6</v>
      </c>
      <c r="I441" s="322" t="n">
        <v>-0.2</v>
      </c>
      <c r="S441" s="322" t="n">
        <v>214.668</v>
      </c>
      <c r="T441" s="322" t="n">
        <v>214.816</v>
      </c>
    </row>
    <row r="442">
      <c r="H442" s="322" t="n">
        <v>0.6</v>
      </c>
      <c r="I442" s="322" t="n">
        <v>-0.2</v>
      </c>
      <c r="S442" s="322" t="n">
        <v>214.767</v>
      </c>
      <c r="T442" s="322" t="n">
        <v>214.798</v>
      </c>
    </row>
    <row r="443">
      <c r="H443" s="322" t="n">
        <v>0.6</v>
      </c>
      <c r="I443" s="322" t="n">
        <v>-0.2</v>
      </c>
      <c r="S443" s="322" t="n">
        <v>214.816</v>
      </c>
      <c r="T443" s="322" t="n">
        <v>214.813</v>
      </c>
    </row>
    <row r="444">
      <c r="H444" s="322" t="n">
        <v>0.6</v>
      </c>
      <c r="I444" s="322" t="n">
        <v>-0.2</v>
      </c>
      <c r="S444" s="322" t="n">
        <v>214.872</v>
      </c>
      <c r="T444" s="322" t="n">
        <v>214.738</v>
      </c>
    </row>
    <row r="445">
      <c r="H445" s="322" t="n">
        <v>0.6</v>
      </c>
      <c r="I445" s="322" t="n">
        <v>-0.2</v>
      </c>
      <c r="S445" s="322" t="n">
        <v>214.883</v>
      </c>
      <c r="T445" s="322" t="n">
        <v>214.796</v>
      </c>
    </row>
    <row r="446">
      <c r="H446" s="322" t="n">
        <v>0.6</v>
      </c>
      <c r="I446" s="322" t="n">
        <v>-0.2</v>
      </c>
      <c r="S446" s="322" t="n">
        <v>215.069</v>
      </c>
      <c r="T446" s="322" t="n">
        <v>214.838</v>
      </c>
    </row>
    <row r="447">
      <c r="H447" s="322" t="n">
        <v>0.6</v>
      </c>
      <c r="I447" s="322" t="n">
        <v>-0.2</v>
      </c>
      <c r="S447" s="322" t="n">
        <v>214.815</v>
      </c>
      <c r="T447" s="322" t="n">
        <v>214.748</v>
      </c>
    </row>
    <row r="448">
      <c r="H448" s="322" t="n">
        <v>0.6</v>
      </c>
      <c r="I448" s="322" t="n">
        <v>-0.2</v>
      </c>
      <c r="S448" s="322" t="n">
        <v>214.838</v>
      </c>
      <c r="T448" s="322" t="n">
        <v>214.77</v>
      </c>
    </row>
    <row r="449">
      <c r="H449" s="322" t="n">
        <v>0.6</v>
      </c>
      <c r="I449" s="322" t="n">
        <v>-0.2</v>
      </c>
      <c r="S449" s="322" t="n">
        <v>214.861</v>
      </c>
      <c r="T449" s="322" t="n">
        <v>214.75</v>
      </c>
    </row>
    <row r="450">
      <c r="H450" s="322" t="n">
        <v>0.6</v>
      </c>
      <c r="I450" s="322" t="n">
        <v>-0.2</v>
      </c>
      <c r="S450" s="322" t="n">
        <v>214.789</v>
      </c>
      <c r="T450" s="322" t="n">
        <v>214.741</v>
      </c>
    </row>
    <row r="451">
      <c r="H451" s="322" t="n">
        <v>0.6</v>
      </c>
      <c r="I451" s="322" t="n">
        <v>-0.2</v>
      </c>
      <c r="S451" s="322" t="n">
        <v>214.809</v>
      </c>
      <c r="T451" s="322" t="n">
        <v>214.704</v>
      </c>
    </row>
    <row r="452">
      <c r="H452" s="322" t="n">
        <v>0.6</v>
      </c>
      <c r="I452" s="322" t="n">
        <v>-0.2</v>
      </c>
      <c r="S452" s="322" t="n">
        <v>214.686</v>
      </c>
      <c r="T452" s="322" t="n">
        <v>214.768</v>
      </c>
    </row>
    <row r="453">
      <c r="H453" s="322" t="n">
        <v>0.6</v>
      </c>
      <c r="I453" s="322" t="n">
        <v>-0.2</v>
      </c>
      <c r="S453" s="322" t="n">
        <v>214.799</v>
      </c>
      <c r="T453" s="322" t="n">
        <v>214.781</v>
      </c>
    </row>
    <row r="454">
      <c r="H454" s="322" t="n">
        <v>0.6</v>
      </c>
      <c r="I454" s="322" t="n">
        <v>-0.2</v>
      </c>
      <c r="S454" s="322" t="n">
        <v>214.879</v>
      </c>
      <c r="T454" s="322" t="n">
        <v>214.772</v>
      </c>
    </row>
    <row r="455">
      <c r="H455" s="322" t="n">
        <v>0.6</v>
      </c>
      <c r="I455" s="322" t="n">
        <v>-0.2</v>
      </c>
      <c r="S455" s="322" t="n">
        <v>214.921</v>
      </c>
      <c r="T455" s="322" t="n">
        <v>214.743</v>
      </c>
    </row>
    <row r="456">
      <c r="H456" s="322" t="n">
        <v>0.6</v>
      </c>
      <c r="I456" s="322" t="n">
        <v>-0.2</v>
      </c>
      <c r="S456" s="322" t="n">
        <v>214.745</v>
      </c>
      <c r="T456" s="322" t="n">
        <v>214.827</v>
      </c>
    </row>
    <row r="457">
      <c r="H457" s="322" t="n">
        <v>0.3</v>
      </c>
      <c r="I457" s="322" t="n">
        <v>-0.3</v>
      </c>
      <c r="S457" s="322" t="n">
        <v>101.198</v>
      </c>
      <c r="T457" s="322" t="n">
        <v>101.16</v>
      </c>
    </row>
    <row r="458">
      <c r="H458" s="322" t="n">
        <v>0.3</v>
      </c>
      <c r="I458" s="322" t="n">
        <v>-0.3</v>
      </c>
      <c r="S458" s="322" t="n">
        <v>51.356</v>
      </c>
      <c r="T458" s="322" t="n">
        <v>51.368</v>
      </c>
    </row>
    <row r="459">
      <c r="H459" s="322" t="n">
        <v>0.3</v>
      </c>
      <c r="I459" s="322" t="n">
        <v>-0.3</v>
      </c>
      <c r="S459" s="322" t="n">
        <v>96.001</v>
      </c>
      <c r="T459" s="322" t="n">
        <v>96.001</v>
      </c>
    </row>
    <row r="460">
      <c r="H460" s="322" t="n">
        <v>0.3</v>
      </c>
      <c r="I460" s="322" t="n">
        <v>-0.3</v>
      </c>
      <c r="S460" s="322" t="n">
        <v>49.374</v>
      </c>
      <c r="T460" s="322" t="n">
        <v>49.361</v>
      </c>
    </row>
    <row r="461">
      <c r="H461" s="322" t="n">
        <v>0.3</v>
      </c>
      <c r="I461" s="322" t="n">
        <v>-0.3</v>
      </c>
      <c r="S461" s="322" t="n">
        <v>54.396</v>
      </c>
      <c r="T461" s="322" t="n">
        <v>54.365</v>
      </c>
    </row>
    <row r="462">
      <c r="H462" s="322" t="n">
        <v>0.3</v>
      </c>
      <c r="I462" s="322" t="n">
        <v>-0.3</v>
      </c>
      <c r="S462" s="322" t="n">
        <v>76.303</v>
      </c>
      <c r="T462" s="322" t="n">
        <v>76.26900000000001</v>
      </c>
    </row>
    <row r="463">
      <c r="H463" s="322" t="n">
        <v>0.3</v>
      </c>
      <c r="I463" s="322" t="n">
        <v>-0.3</v>
      </c>
      <c r="S463" s="322" t="n">
        <v>71.93899999999999</v>
      </c>
      <c r="T463" s="322" t="n">
        <v>71.886</v>
      </c>
    </row>
  </sheetData>
  <mergeCells count="40">
    <mergeCell ref="AE1:AE4"/>
    <mergeCell ref="AD1:AD4"/>
    <mergeCell ref="AC1:AC4"/>
    <mergeCell ref="AB1:AB4"/>
    <mergeCell ref="I2:K2"/>
    <mergeCell ref="I4:K4"/>
    <mergeCell ref="I3:K3"/>
    <mergeCell ref="S3:T3"/>
    <mergeCell ref="Q1:R3"/>
    <mergeCell ref="I1:K1"/>
    <mergeCell ref="L1:O1"/>
    <mergeCell ref="L2:O2"/>
    <mergeCell ref="D11:E11"/>
    <mergeCell ref="K5:K6"/>
    <mergeCell ref="J5:J6"/>
    <mergeCell ref="I5:I6"/>
    <mergeCell ref="F5:F6"/>
    <mergeCell ref="G5:H6"/>
    <mergeCell ref="A5:B8"/>
    <mergeCell ref="A9:B10"/>
    <mergeCell ref="L7:O10"/>
    <mergeCell ref="L5:O6"/>
    <mergeCell ref="C5:C6"/>
    <mergeCell ref="C7:E7"/>
    <mergeCell ref="C10:E10"/>
    <mergeCell ref="C9:E9"/>
    <mergeCell ref="C8:E8"/>
    <mergeCell ref="D5:E6"/>
    <mergeCell ref="F7:I7"/>
    <mergeCell ref="F10:I10"/>
    <mergeCell ref="F9:I9"/>
    <mergeCell ref="F8:I8"/>
    <mergeCell ref="Q5:T5"/>
    <mergeCell ref="U6:AB6"/>
    <mergeCell ref="U5:AB5"/>
    <mergeCell ref="L4:O4"/>
    <mergeCell ref="L3:O3"/>
    <mergeCell ref="X2:X4"/>
    <mergeCell ref="Z1:Z4"/>
    <mergeCell ref="X1:Y1"/>
  </mergeCells>
  <conditionalFormatting sqref="G425:G431 G416:G423 G407:G413 G398:G404 G388:G395 G379:G385 G370:G376 G360:G367 G63:G70 G23:G31 G12:G20 G73:G74 G197:G217 L12:L74 G241:G260 L77:L102 G77:G84 L112:L431 G169:G191">
    <cfRule type="cellIs" priority="125" operator="equal" dxfId="921">
      <formula>""</formula>
    </cfRule>
  </conditionalFormatting>
  <conditionalFormatting sqref="G21">
    <cfRule type="cellIs" priority="124" operator="equal" dxfId="921">
      <formula>""</formula>
    </cfRule>
  </conditionalFormatting>
  <conditionalFormatting sqref="G22">
    <cfRule type="cellIs" priority="123" operator="equal" dxfId="921">
      <formula>""</formula>
    </cfRule>
  </conditionalFormatting>
  <conditionalFormatting sqref="G32">
    <cfRule type="cellIs" priority="120" operator="equal" dxfId="921">
      <formula>""</formula>
    </cfRule>
  </conditionalFormatting>
  <conditionalFormatting sqref="G33">
    <cfRule type="cellIs" priority="119" operator="equal" dxfId="921">
      <formula>""</formula>
    </cfRule>
  </conditionalFormatting>
  <conditionalFormatting sqref="G34">
    <cfRule type="cellIs" priority="118" operator="equal" dxfId="921">
      <formula>""</formula>
    </cfRule>
  </conditionalFormatting>
  <conditionalFormatting sqref="G35:G45">
    <cfRule type="cellIs" priority="117" operator="equal" dxfId="921">
      <formula>""</formula>
    </cfRule>
  </conditionalFormatting>
  <conditionalFormatting sqref="G46">
    <cfRule type="cellIs" priority="116" operator="equal" dxfId="921">
      <formula>""</formula>
    </cfRule>
  </conditionalFormatting>
  <conditionalFormatting sqref="G47">
    <cfRule type="cellIs" priority="115" operator="equal" dxfId="921">
      <formula>""</formula>
    </cfRule>
  </conditionalFormatting>
  <conditionalFormatting sqref="G48">
    <cfRule type="cellIs" priority="114" operator="equal" dxfId="921">
      <formula>""</formula>
    </cfRule>
  </conditionalFormatting>
  <conditionalFormatting sqref="G49:G59">
    <cfRule type="cellIs" priority="113" operator="equal" dxfId="921">
      <formula>""</formula>
    </cfRule>
  </conditionalFormatting>
  <conditionalFormatting sqref="G60">
    <cfRule type="cellIs" priority="112" operator="equal" dxfId="921">
      <formula>""</formula>
    </cfRule>
  </conditionalFormatting>
  <conditionalFormatting sqref="G61">
    <cfRule type="cellIs" priority="111" operator="equal" dxfId="921">
      <formula>""</formula>
    </cfRule>
  </conditionalFormatting>
  <conditionalFormatting sqref="G62">
    <cfRule type="cellIs" priority="110" operator="equal" dxfId="921">
      <formula>""</formula>
    </cfRule>
  </conditionalFormatting>
  <conditionalFormatting sqref="G71">
    <cfRule type="cellIs" priority="108" operator="equal" dxfId="921">
      <formula>""</formula>
    </cfRule>
  </conditionalFormatting>
  <conditionalFormatting sqref="G72">
    <cfRule type="cellIs" priority="107" operator="equal" dxfId="921">
      <formula>""</formula>
    </cfRule>
  </conditionalFormatting>
  <conditionalFormatting sqref="G85">
    <cfRule type="cellIs" priority="104" operator="equal" dxfId="921">
      <formula>""</formula>
    </cfRule>
  </conditionalFormatting>
  <conditionalFormatting sqref="G86">
    <cfRule type="cellIs" priority="103" operator="equal" dxfId="921">
      <formula>""</formula>
    </cfRule>
  </conditionalFormatting>
  <conditionalFormatting sqref="G87">
    <cfRule type="cellIs" priority="102" operator="equal" dxfId="921">
      <formula>""</formula>
    </cfRule>
  </conditionalFormatting>
  <conditionalFormatting sqref="G88:G98">
    <cfRule type="cellIs" priority="101" operator="equal" dxfId="921">
      <formula>""</formula>
    </cfRule>
  </conditionalFormatting>
  <conditionalFormatting sqref="G99">
    <cfRule type="cellIs" priority="100" operator="equal" dxfId="921">
      <formula>""</formula>
    </cfRule>
  </conditionalFormatting>
  <conditionalFormatting sqref="G100">
    <cfRule type="cellIs" priority="99" operator="equal" dxfId="921">
      <formula>""</formula>
    </cfRule>
  </conditionalFormatting>
  <conditionalFormatting sqref="G101">
    <cfRule type="cellIs" priority="98" operator="equal" dxfId="921">
      <formula>""</formula>
    </cfRule>
  </conditionalFormatting>
  <conditionalFormatting sqref="G102:G113 G116:G129">
    <cfRule type="cellIs" priority="97" operator="equal" dxfId="921">
      <formula>""</formula>
    </cfRule>
  </conditionalFormatting>
  <conditionalFormatting sqref="G130">
    <cfRule type="cellIs" priority="96" operator="equal" dxfId="921">
      <formula>""</formula>
    </cfRule>
  </conditionalFormatting>
  <conditionalFormatting sqref="G131:G133">
    <cfRule type="cellIs" priority="95" operator="equal" dxfId="921">
      <formula>""</formula>
    </cfRule>
  </conditionalFormatting>
  <conditionalFormatting sqref="G134">
    <cfRule type="cellIs" priority="94" operator="equal" dxfId="921">
      <formula>""</formula>
    </cfRule>
  </conditionalFormatting>
  <conditionalFormatting sqref="G135:G151">
    <cfRule type="cellIs" priority="93" operator="equal" dxfId="921">
      <formula>""</formula>
    </cfRule>
  </conditionalFormatting>
  <conditionalFormatting sqref="G152">
    <cfRule type="cellIs" priority="92" operator="equal" dxfId="921">
      <formula>""</formula>
    </cfRule>
  </conditionalFormatting>
  <conditionalFormatting sqref="G153">
    <cfRule type="cellIs" priority="91" operator="equal" dxfId="921">
      <formula>""</formula>
    </cfRule>
  </conditionalFormatting>
  <conditionalFormatting sqref="G154">
    <cfRule type="cellIs" priority="90" operator="equal" dxfId="921">
      <formula>""</formula>
    </cfRule>
  </conditionalFormatting>
  <conditionalFormatting sqref="G155:G165">
    <cfRule type="cellIs" priority="89" operator="equal" dxfId="921">
      <formula>""</formula>
    </cfRule>
  </conditionalFormatting>
  <conditionalFormatting sqref="G166">
    <cfRule type="cellIs" priority="88" operator="equal" dxfId="921">
      <formula>""</formula>
    </cfRule>
  </conditionalFormatting>
  <conditionalFormatting sqref="G167">
    <cfRule type="cellIs" priority="87" operator="equal" dxfId="921">
      <formula>""</formula>
    </cfRule>
  </conditionalFormatting>
  <conditionalFormatting sqref="G168">
    <cfRule type="cellIs" priority="86" operator="equal" dxfId="921">
      <formula>""</formula>
    </cfRule>
  </conditionalFormatting>
  <conditionalFormatting sqref="G192">
    <cfRule type="cellIs" priority="84" operator="equal" dxfId="921">
      <formula>""</formula>
    </cfRule>
  </conditionalFormatting>
  <conditionalFormatting sqref="G193:G195">
    <cfRule type="cellIs" priority="83" operator="equal" dxfId="921">
      <formula>""</formula>
    </cfRule>
  </conditionalFormatting>
  <conditionalFormatting sqref="G196">
    <cfRule type="cellIs" priority="82" operator="equal" dxfId="921">
      <formula>""</formula>
    </cfRule>
  </conditionalFormatting>
  <conditionalFormatting sqref="G218">
    <cfRule type="cellIs" priority="80" operator="equal" dxfId="921">
      <formula>""</formula>
    </cfRule>
  </conditionalFormatting>
  <conditionalFormatting sqref="G219:G221">
    <cfRule type="cellIs" priority="79" operator="equal" dxfId="921">
      <formula>""</formula>
    </cfRule>
  </conditionalFormatting>
  <conditionalFormatting sqref="G222">
    <cfRule type="cellIs" priority="78" operator="equal" dxfId="921">
      <formula>""</formula>
    </cfRule>
  </conditionalFormatting>
  <conditionalFormatting sqref="G223:G233">
    <cfRule type="cellIs" priority="77" operator="equal" dxfId="921">
      <formula>""</formula>
    </cfRule>
  </conditionalFormatting>
  <conditionalFormatting sqref="G234:G236">
    <cfRule type="cellIs" priority="76" operator="equal" dxfId="921">
      <formula>""</formula>
    </cfRule>
  </conditionalFormatting>
  <conditionalFormatting sqref="G237">
    <cfRule type="cellIs" priority="75" operator="equal" dxfId="921">
      <formula>""</formula>
    </cfRule>
  </conditionalFormatting>
  <conditionalFormatting sqref="G238:G240">
    <cfRule type="cellIs" priority="74" operator="equal" dxfId="921">
      <formula>""</formula>
    </cfRule>
  </conditionalFormatting>
  <conditionalFormatting sqref="G261">
    <cfRule type="cellIs" priority="72" operator="equal" dxfId="921">
      <formula>""</formula>
    </cfRule>
  </conditionalFormatting>
  <conditionalFormatting sqref="G262">
    <cfRule type="cellIs" priority="71" operator="equal" dxfId="921">
      <formula>""</formula>
    </cfRule>
  </conditionalFormatting>
  <conditionalFormatting sqref="G263">
    <cfRule type="cellIs" priority="70" operator="equal" dxfId="921">
      <formula>""</formula>
    </cfRule>
  </conditionalFormatting>
  <conditionalFormatting sqref="G264:G274">
    <cfRule type="cellIs" priority="69" operator="equal" dxfId="921">
      <formula>""</formula>
    </cfRule>
  </conditionalFormatting>
  <conditionalFormatting sqref="G275">
    <cfRule type="cellIs" priority="68" operator="equal" dxfId="921">
      <formula>""</formula>
    </cfRule>
  </conditionalFormatting>
  <conditionalFormatting sqref="G276">
    <cfRule type="cellIs" priority="67" operator="equal" dxfId="921">
      <formula>""</formula>
    </cfRule>
  </conditionalFormatting>
  <conditionalFormatting sqref="G277">
    <cfRule type="cellIs" priority="66" operator="equal" dxfId="921">
      <formula>""</formula>
    </cfRule>
  </conditionalFormatting>
  <conditionalFormatting sqref="G278:G288">
    <cfRule type="cellIs" priority="65" operator="equal" dxfId="921">
      <formula>""</formula>
    </cfRule>
  </conditionalFormatting>
  <conditionalFormatting sqref="G289">
    <cfRule type="cellIs" priority="64" operator="equal" dxfId="921">
      <formula>""</formula>
    </cfRule>
  </conditionalFormatting>
  <conditionalFormatting sqref="G290">
    <cfRule type="cellIs" priority="63" operator="equal" dxfId="921">
      <formula>""</formula>
    </cfRule>
  </conditionalFormatting>
  <conditionalFormatting sqref="G291">
    <cfRule type="cellIs" priority="62" operator="equal" dxfId="921">
      <formula>""</formula>
    </cfRule>
  </conditionalFormatting>
  <conditionalFormatting sqref="G292:G302">
    <cfRule type="cellIs" priority="61" operator="equal" dxfId="921">
      <formula>""</formula>
    </cfRule>
  </conditionalFormatting>
  <conditionalFormatting sqref="G303">
    <cfRule type="cellIs" priority="60" operator="equal" dxfId="921">
      <formula>""</formula>
    </cfRule>
  </conditionalFormatting>
  <conditionalFormatting sqref="G304">
    <cfRule type="cellIs" priority="59" operator="equal" dxfId="921">
      <formula>""</formula>
    </cfRule>
  </conditionalFormatting>
  <conditionalFormatting sqref="G305">
    <cfRule type="cellIs" priority="58" operator="equal" dxfId="921">
      <formula>""</formula>
    </cfRule>
  </conditionalFormatting>
  <conditionalFormatting sqref="G306:G316">
    <cfRule type="cellIs" priority="57" operator="equal" dxfId="921">
      <formula>""</formula>
    </cfRule>
  </conditionalFormatting>
  <conditionalFormatting sqref="G317">
    <cfRule type="cellIs" priority="56" operator="equal" dxfId="921">
      <formula>""</formula>
    </cfRule>
  </conditionalFormatting>
  <conditionalFormatting sqref="G318">
    <cfRule type="cellIs" priority="55" operator="equal" dxfId="921">
      <formula>""</formula>
    </cfRule>
  </conditionalFormatting>
  <conditionalFormatting sqref="G319">
    <cfRule type="cellIs" priority="54" operator="equal" dxfId="921">
      <formula>""</formula>
    </cfRule>
  </conditionalFormatting>
  <conditionalFormatting sqref="G320:G330">
    <cfRule type="cellIs" priority="53" operator="equal" dxfId="921">
      <formula>""</formula>
    </cfRule>
  </conditionalFormatting>
  <conditionalFormatting sqref="G331">
    <cfRule type="cellIs" priority="52" operator="equal" dxfId="921">
      <formula>""</formula>
    </cfRule>
  </conditionalFormatting>
  <conditionalFormatting sqref="G332">
    <cfRule type="cellIs" priority="51" operator="equal" dxfId="921">
      <formula>""</formula>
    </cfRule>
  </conditionalFormatting>
  <conditionalFormatting sqref="G333">
    <cfRule type="cellIs" priority="50" operator="equal" dxfId="921">
      <formula>""</formula>
    </cfRule>
  </conditionalFormatting>
  <conditionalFormatting sqref="G334:G344">
    <cfRule type="cellIs" priority="49" operator="equal" dxfId="921">
      <formula>""</formula>
    </cfRule>
  </conditionalFormatting>
  <conditionalFormatting sqref="G345">
    <cfRule type="cellIs" priority="48" operator="equal" dxfId="921">
      <formula>""</formula>
    </cfRule>
  </conditionalFormatting>
  <conditionalFormatting sqref="G346">
    <cfRule type="cellIs" priority="47" operator="equal" dxfId="921">
      <formula>""</formula>
    </cfRule>
  </conditionalFormatting>
  <conditionalFormatting sqref="G347">
    <cfRule type="cellIs" priority="46" operator="equal" dxfId="921">
      <formula>""</formula>
    </cfRule>
  </conditionalFormatting>
  <conditionalFormatting sqref="G348:G357">
    <cfRule type="cellIs" priority="45" operator="equal" dxfId="921">
      <formula>""</formula>
    </cfRule>
  </conditionalFormatting>
  <conditionalFormatting sqref="G358">
    <cfRule type="cellIs" priority="44" operator="equal" dxfId="921">
      <formula>""</formula>
    </cfRule>
  </conditionalFormatting>
  <conditionalFormatting sqref="G359">
    <cfRule type="cellIs" priority="43" operator="equal" dxfId="921">
      <formula>""</formula>
    </cfRule>
  </conditionalFormatting>
  <conditionalFormatting sqref="G368">
    <cfRule type="cellIs" priority="39" operator="equal" dxfId="921">
      <formula>""</formula>
    </cfRule>
  </conditionalFormatting>
  <conditionalFormatting sqref="G369">
    <cfRule type="cellIs" priority="38" operator="equal" dxfId="921">
      <formula>""</formula>
    </cfRule>
  </conditionalFormatting>
  <conditionalFormatting sqref="G377">
    <cfRule type="cellIs" priority="36" operator="equal" dxfId="921">
      <formula>""</formula>
    </cfRule>
  </conditionalFormatting>
  <conditionalFormatting sqref="G378">
    <cfRule type="cellIs" priority="34" operator="equal" dxfId="921">
      <formula>""</formula>
    </cfRule>
  </conditionalFormatting>
  <conditionalFormatting sqref="G386">
    <cfRule type="cellIs" priority="32" operator="equal" dxfId="921">
      <formula>""</formula>
    </cfRule>
  </conditionalFormatting>
  <conditionalFormatting sqref="G387">
    <cfRule type="cellIs" priority="31" operator="equal" dxfId="921">
      <formula>""</formula>
    </cfRule>
  </conditionalFormatting>
  <conditionalFormatting sqref="G396">
    <cfRule type="cellIs" priority="27" operator="equal" dxfId="921">
      <formula>""</formula>
    </cfRule>
  </conditionalFormatting>
  <conditionalFormatting sqref="G397">
    <cfRule type="cellIs" priority="26" operator="equal" dxfId="921">
      <formula>""</formula>
    </cfRule>
  </conditionalFormatting>
  <conditionalFormatting sqref="G405">
    <cfRule type="cellIs" priority="24" operator="equal" dxfId="921">
      <formula>""</formula>
    </cfRule>
  </conditionalFormatting>
  <conditionalFormatting sqref="G406">
    <cfRule type="cellIs" priority="22" operator="equal" dxfId="921">
      <formula>""</formula>
    </cfRule>
  </conditionalFormatting>
  <conditionalFormatting sqref="G414">
    <cfRule type="cellIs" priority="20" operator="equal" dxfId="921">
      <formula>""</formula>
    </cfRule>
  </conditionalFormatting>
  <conditionalFormatting sqref="G415">
    <cfRule type="cellIs" priority="19" operator="equal" dxfId="921">
      <formula>""</formula>
    </cfRule>
  </conditionalFormatting>
  <conditionalFormatting sqref="G424">
    <cfRule type="cellIs" priority="15" operator="equal" dxfId="921">
      <formula>""</formula>
    </cfRule>
  </conditionalFormatting>
  <conditionalFormatting sqref="O12:O74 O77:O102 O112:O431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G75:G76 L75:L76">
    <cfRule type="cellIs" priority="7" operator="equal" dxfId="921">
      <formula>""</formula>
    </cfRule>
  </conditionalFormatting>
  <conditionalFormatting sqref="O75:O76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conditionalFormatting sqref="L103:L111">
    <cfRule type="cellIs" priority="4" operator="equal" dxfId="921">
      <formula>""</formula>
    </cfRule>
  </conditionalFormatting>
  <conditionalFormatting sqref="O103:O111">
    <cfRule type="cellIs" priority="2" operator="equal" dxfId="1" stopIfTrue="1">
      <formula>"NG"</formula>
    </cfRule>
    <cfRule type="cellIs" priority="3" operator="equal" dxfId="0" stopIfTrue="1">
      <formula>"OK"</formula>
    </cfRule>
  </conditionalFormatting>
  <conditionalFormatting sqref="G114:G115">
    <cfRule type="cellIs" priority="1" operator="equal" dxfId="921">
      <formula>""</formula>
    </cfRule>
  </conditionalFormatting>
  <dataValidations count="1">
    <dataValidation sqref="J8:K8" showErrorMessage="1" showInputMessage="1" allowBlank="1" type="list">
      <formula1>$P$8:$DK$8</formula1>
    </dataValidation>
  </dataValidations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0"/>
</worksheet>
</file>

<file path=xl/worksheets/sheet2.xml><?xml version="1.0" encoding="utf-8"?>
<worksheet xmlns:r="http://schemas.openxmlformats.org/officeDocument/2006/relationships" xmlns="http://schemas.openxmlformats.org/spreadsheetml/2006/main">
  <sheetPr transitionEvaluation="1">
    <tabColor theme="3"/>
    <outlinePr summaryBelow="1" summaryRight="1"/>
    <pageSetUpPr/>
  </sheetPr>
  <dimension ref="A1:DN184"/>
  <sheetViews>
    <sheetView topLeftCell="A122" zoomScale="90" zoomScaleNormal="90" workbookViewId="0">
      <selection activeCell="B11" sqref="B11"/>
    </sheetView>
  </sheetViews>
  <sheetFormatPr baseColWidth="10" defaultColWidth="8.6640625" defaultRowHeight="14"/>
  <cols>
    <col width="5.6640625" customWidth="1" style="406" min="1" max="1"/>
    <col width="39.5" customWidth="1" style="406" min="2" max="2"/>
    <col width="5.6640625" customWidth="1" style="406" min="3" max="5"/>
    <col width="10.1640625" customWidth="1" style="406" min="6" max="6"/>
    <col width="9.1640625" customWidth="1" style="406" min="7" max="9"/>
    <col width="10.1640625" customWidth="1" style="406" min="10" max="11"/>
    <col width="9.1640625" customWidth="1" style="406" min="12" max="16"/>
    <col width="10.1640625" customWidth="1" style="406" min="17" max="118"/>
    <col width="8.6640625" customWidth="1" style="406" min="119" max="16384"/>
  </cols>
  <sheetData>
    <row r="1">
      <c r="H1" s="371">
        <f>A測定!H1</f>
        <v/>
      </c>
      <c r="I1" s="677" t="n"/>
      <c r="J1" s="807" t="n"/>
      <c r="K1" s="808" t="n"/>
      <c r="L1" s="896" t="n"/>
      <c r="M1" s="807" t="n"/>
      <c r="N1" s="807" t="n"/>
      <c r="O1" s="808" t="n"/>
      <c r="Q1" s="897" t="inlineStr">
        <is>
          <t>B測定検査内容</t>
        </is>
      </c>
      <c r="R1" s="810" t="n"/>
      <c r="S1" s="373" t="inlineStr">
        <is>
          <t>OP　端面</t>
        </is>
      </c>
      <c r="T1" s="373" t="n"/>
      <c r="U1" s="373" t="n"/>
      <c r="V1" s="373" t="n"/>
      <c r="W1" s="384" t="n"/>
    </row>
    <row r="2">
      <c r="H2" s="451">
        <f>A測定!H2</f>
        <v/>
      </c>
      <c r="I2" s="669" t="n"/>
      <c r="J2" s="812" t="n"/>
      <c r="K2" s="813" t="n"/>
      <c r="L2" s="898" t="n"/>
      <c r="M2" s="812" t="n"/>
      <c r="N2" s="812" t="n"/>
      <c r="O2" s="813" t="n"/>
      <c r="P2" s="899" t="n"/>
      <c r="Q2" s="816" t="n"/>
      <c r="R2" s="817" t="n"/>
      <c r="S2" s="377" t="inlineStr">
        <is>
          <t>OP　軸間</t>
        </is>
      </c>
      <c r="T2" s="377" t="n"/>
      <c r="U2" s="377" t="n"/>
      <c r="V2" s="377" t="n"/>
      <c r="W2" s="434" t="n"/>
    </row>
    <row r="3" ht="15" customHeight="1" s="820" thickBot="1">
      <c r="H3" s="451">
        <f>A測定!H3</f>
        <v/>
      </c>
      <c r="I3" s="669" t="n"/>
      <c r="J3" s="812" t="n"/>
      <c r="K3" s="813" t="n"/>
      <c r="L3" s="898" t="n"/>
      <c r="M3" s="812" t="n"/>
      <c r="N3" s="812" t="n"/>
      <c r="O3" s="813" t="n"/>
      <c r="P3" s="899" t="n"/>
      <c r="Q3" s="821" t="n"/>
      <c r="R3" s="822" t="n"/>
      <c r="S3" s="436" t="n"/>
      <c r="T3" s="436" t="n"/>
      <c r="U3" s="378" t="n"/>
      <c r="V3" s="378" t="n"/>
      <c r="W3" s="437" t="n"/>
    </row>
    <row r="4" ht="15" customHeight="1" s="820" thickBot="1">
      <c r="H4" s="438">
        <f>A測定!H4</f>
        <v/>
      </c>
      <c r="I4" s="670">
        <f>A測定!I4</f>
        <v/>
      </c>
      <c r="J4" s="825" t="n"/>
      <c r="K4" s="826" t="n"/>
      <c r="L4" s="900">
        <f>A測定!L4</f>
        <v/>
      </c>
      <c r="M4" s="825" t="n"/>
      <c r="N4" s="825" t="n"/>
      <c r="O4" s="826" t="n"/>
      <c r="P4" s="899" t="n"/>
    </row>
    <row r="5" ht="13.5" customHeight="1" s="820">
      <c r="A5" s="901">
        <f>A測定!A5</f>
        <v/>
      </c>
      <c r="B5" s="833" t="n"/>
      <c r="C5" s="724">
        <f>A測定!C5</f>
        <v/>
      </c>
      <c r="D5" s="902">
        <f>A測定!D5</f>
        <v/>
      </c>
      <c r="E5" s="810" t="n"/>
      <c r="F5" s="722">
        <f>A測定!F5</f>
        <v/>
      </c>
      <c r="G5" s="903">
        <f>A測定!G5</f>
        <v/>
      </c>
      <c r="H5" s="810" t="n"/>
      <c r="I5" s="724">
        <f>A測定!I5</f>
        <v/>
      </c>
      <c r="J5" s="726">
        <f>A測定!J5</f>
        <v/>
      </c>
      <c r="K5" s="722">
        <f>A測定!K5</f>
        <v/>
      </c>
      <c r="L5" s="904">
        <f>A測定!L5</f>
        <v/>
      </c>
      <c r="M5" s="838" t="n"/>
      <c r="N5" s="838" t="n"/>
      <c r="O5" s="833" t="n"/>
      <c r="P5" s="385" t="n"/>
      <c r="Q5" s="905">
        <f>A測定!Q5</f>
        <v/>
      </c>
      <c r="R5" s="839" t="n"/>
      <c r="S5" s="839" t="n"/>
      <c r="T5" s="840" t="n"/>
      <c r="U5" s="653">
        <f>A測定!U5</f>
        <v/>
      </c>
    </row>
    <row r="6" ht="13.5" customHeight="1" s="820" thickBot="1">
      <c r="A6" s="816" t="n"/>
      <c r="B6" s="841" t="n"/>
      <c r="C6" s="845" t="n"/>
      <c r="D6" s="843" t="n"/>
      <c r="E6" s="822" t="n"/>
      <c r="F6" s="844" t="n"/>
      <c r="G6" s="843" t="n"/>
      <c r="H6" s="822" t="n"/>
      <c r="I6" s="845" t="n"/>
      <c r="J6" s="846" t="n"/>
      <c r="K6" s="844" t="n"/>
      <c r="L6" s="843" t="n"/>
      <c r="M6" s="847" t="n"/>
      <c r="N6" s="847" t="n"/>
      <c r="O6" s="848" t="n"/>
      <c r="P6" s="385" t="n"/>
      <c r="Q6" s="906">
        <f>A測定!Q6</f>
        <v/>
      </c>
      <c r="R6" s="378">
        <f>A測定!R6</f>
        <v/>
      </c>
      <c r="S6" s="378">
        <f>A測定!S6</f>
        <v/>
      </c>
      <c r="T6" s="440">
        <f>A測定!T6</f>
        <v/>
      </c>
      <c r="U6" s="653" t="n"/>
    </row>
    <row r="7" ht="13.5" customHeight="1" s="820">
      <c r="A7" s="816" t="n"/>
      <c r="B7" s="841" t="n"/>
      <c r="C7" s="691">
        <f>A測定!C7</f>
        <v/>
      </c>
      <c r="D7" s="838" t="n"/>
      <c r="E7" s="810" t="n"/>
      <c r="F7" s="907">
        <f>A測定!F7</f>
        <v/>
      </c>
      <c r="G7" s="838" t="n"/>
      <c r="H7" s="838" t="n"/>
      <c r="I7" s="833" t="n"/>
      <c r="J7" s="441">
        <f>A測定!J7</f>
        <v/>
      </c>
      <c r="K7" s="442">
        <f>A測定!K7</f>
        <v/>
      </c>
      <c r="L7" s="908">
        <f>A測定!L7</f>
        <v/>
      </c>
      <c r="M7" s="838" t="n"/>
      <c r="N7" s="838" t="n"/>
      <c r="O7" s="833" t="n"/>
      <c r="P7" s="385" t="n"/>
      <c r="Q7" s="909">
        <f>A測定!Q7</f>
        <v/>
      </c>
      <c r="R7" s="381">
        <f>A測定!R7</f>
        <v/>
      </c>
      <c r="S7" s="382">
        <f>A測定!S7</f>
        <v/>
      </c>
      <c r="T7" s="383">
        <f>A測定!T7</f>
        <v/>
      </c>
      <c r="U7" s="373">
        <f>A測定!U7</f>
        <v/>
      </c>
      <c r="V7" s="373">
        <f>A測定!V7</f>
        <v/>
      </c>
      <c r="W7" s="373">
        <f>A測定!W7</f>
        <v/>
      </c>
      <c r="X7" s="373">
        <f>A測定!X7</f>
        <v/>
      </c>
      <c r="Y7" s="373">
        <f>A測定!Y7</f>
        <v/>
      </c>
      <c r="Z7" s="373">
        <f>A測定!Z7</f>
        <v/>
      </c>
      <c r="AA7" s="373">
        <f>A測定!AA7</f>
        <v/>
      </c>
      <c r="AB7" s="373">
        <f>A測定!AB7</f>
        <v/>
      </c>
      <c r="AC7" s="373">
        <f>A測定!AC7</f>
        <v/>
      </c>
      <c r="AD7" s="373">
        <f>A測定!AD7</f>
        <v/>
      </c>
      <c r="AE7" s="373">
        <f>A測定!AE7</f>
        <v/>
      </c>
      <c r="AF7" s="373">
        <f>A測定!AF7</f>
        <v/>
      </c>
      <c r="AG7" s="373">
        <f>A測定!AG7</f>
        <v/>
      </c>
      <c r="AH7" s="373">
        <f>A測定!AH7</f>
        <v/>
      </c>
      <c r="AI7" s="373">
        <f>A測定!AI7</f>
        <v/>
      </c>
      <c r="AJ7" s="373">
        <f>A測定!AJ7</f>
        <v/>
      </c>
      <c r="AK7" s="373">
        <f>A測定!AK7</f>
        <v/>
      </c>
      <c r="AL7" s="373">
        <f>A測定!AL7</f>
        <v/>
      </c>
      <c r="AM7" s="373">
        <f>A測定!AM7</f>
        <v/>
      </c>
      <c r="AN7" s="373">
        <f>A測定!AN7</f>
        <v/>
      </c>
      <c r="AO7" s="373">
        <f>A測定!AO7</f>
        <v/>
      </c>
      <c r="AP7" s="373">
        <f>A測定!AP7</f>
        <v/>
      </c>
      <c r="AQ7" s="373">
        <f>A測定!AQ7</f>
        <v/>
      </c>
      <c r="AR7" s="373">
        <f>A測定!AR7</f>
        <v/>
      </c>
      <c r="AS7" s="373">
        <f>A測定!AS7</f>
        <v/>
      </c>
      <c r="AT7" s="373">
        <f>A測定!AT7</f>
        <v/>
      </c>
      <c r="AU7" s="373">
        <f>A測定!AU7</f>
        <v/>
      </c>
      <c r="AV7" s="373">
        <f>A測定!AV7</f>
        <v/>
      </c>
      <c r="AW7" s="373">
        <f>A測定!AW7</f>
        <v/>
      </c>
      <c r="AX7" s="373">
        <f>A測定!AX7</f>
        <v/>
      </c>
      <c r="AY7" s="373">
        <f>A測定!AY7</f>
        <v/>
      </c>
      <c r="AZ7" s="373">
        <f>A測定!AZ7</f>
        <v/>
      </c>
      <c r="BA7" s="373">
        <f>A測定!BA7</f>
        <v/>
      </c>
      <c r="BB7" s="373">
        <f>A測定!BB7</f>
        <v/>
      </c>
      <c r="BC7" s="373">
        <f>A測定!BC7</f>
        <v/>
      </c>
      <c r="BD7" s="373">
        <f>A測定!BD7</f>
        <v/>
      </c>
      <c r="BE7" s="373">
        <f>A測定!BE7</f>
        <v/>
      </c>
      <c r="BF7" s="373">
        <f>A測定!BF7</f>
        <v/>
      </c>
      <c r="BG7" s="373">
        <f>A測定!BG7</f>
        <v/>
      </c>
      <c r="BH7" s="373">
        <f>A測定!BH7</f>
        <v/>
      </c>
      <c r="BI7" s="373">
        <f>A測定!BI7</f>
        <v/>
      </c>
      <c r="BJ7" s="373">
        <f>A測定!BJ7</f>
        <v/>
      </c>
      <c r="BK7" s="373">
        <f>A測定!BK7</f>
        <v/>
      </c>
      <c r="BL7" s="373">
        <f>A測定!BL7</f>
        <v/>
      </c>
      <c r="BM7" s="373">
        <f>A測定!BM7</f>
        <v/>
      </c>
      <c r="BN7" s="373">
        <f>A測定!BN7</f>
        <v/>
      </c>
      <c r="BO7" s="373">
        <f>A測定!BO7</f>
        <v/>
      </c>
      <c r="BP7" s="373">
        <f>A測定!BP7</f>
        <v/>
      </c>
      <c r="BQ7" s="373">
        <f>A測定!BQ7</f>
        <v/>
      </c>
      <c r="BR7" s="373">
        <f>A測定!BR7</f>
        <v/>
      </c>
      <c r="BS7" s="373">
        <f>A測定!BS7</f>
        <v/>
      </c>
      <c r="BT7" s="373">
        <f>A測定!BT7</f>
        <v/>
      </c>
      <c r="BU7" s="373">
        <f>A測定!BU7</f>
        <v/>
      </c>
      <c r="BV7" s="373">
        <f>A測定!BV7</f>
        <v/>
      </c>
      <c r="BW7" s="373">
        <f>A測定!BW7</f>
        <v/>
      </c>
      <c r="BX7" s="373">
        <f>A測定!BX7</f>
        <v/>
      </c>
      <c r="BY7" s="373">
        <f>A測定!BY7</f>
        <v/>
      </c>
      <c r="BZ7" s="373">
        <f>A測定!BZ7</f>
        <v/>
      </c>
      <c r="CA7" s="373">
        <f>A測定!CA7</f>
        <v/>
      </c>
      <c r="CB7" s="373">
        <f>A測定!CB7</f>
        <v/>
      </c>
      <c r="CC7" s="373">
        <f>A測定!CC7</f>
        <v/>
      </c>
      <c r="CD7" s="373">
        <f>A測定!CD7</f>
        <v/>
      </c>
      <c r="CE7" s="373">
        <f>A測定!CE7</f>
        <v/>
      </c>
      <c r="CF7" s="373">
        <f>A測定!CF7</f>
        <v/>
      </c>
      <c r="CG7" s="373">
        <f>A測定!CG7</f>
        <v/>
      </c>
      <c r="CH7" s="373">
        <f>A測定!CH7</f>
        <v/>
      </c>
      <c r="CI7" s="373">
        <f>A測定!CI7</f>
        <v/>
      </c>
      <c r="CJ7" s="373">
        <f>A測定!CJ7</f>
        <v/>
      </c>
      <c r="CK7" s="373">
        <f>A測定!CK7</f>
        <v/>
      </c>
      <c r="CL7" s="373">
        <f>A測定!CL7</f>
        <v/>
      </c>
      <c r="CM7" s="373">
        <f>A測定!CM7</f>
        <v/>
      </c>
      <c r="CN7" s="373">
        <f>A測定!CN7</f>
        <v/>
      </c>
      <c r="CO7" s="373">
        <f>A測定!CO7</f>
        <v/>
      </c>
      <c r="CP7" s="373">
        <f>A測定!CP7</f>
        <v/>
      </c>
      <c r="CQ7" s="373">
        <f>A測定!CQ7</f>
        <v/>
      </c>
      <c r="CR7" s="373">
        <f>A測定!CR7</f>
        <v/>
      </c>
      <c r="CS7" s="373">
        <f>A測定!CS7</f>
        <v/>
      </c>
      <c r="CT7" s="373">
        <f>A測定!CT7</f>
        <v/>
      </c>
      <c r="CU7" s="373">
        <f>A測定!CU7</f>
        <v/>
      </c>
      <c r="CV7" s="373">
        <f>A測定!CV7</f>
        <v/>
      </c>
      <c r="CW7" s="373">
        <f>A測定!CW7</f>
        <v/>
      </c>
      <c r="CX7" s="373">
        <f>A測定!CX7</f>
        <v/>
      </c>
      <c r="CY7" s="373">
        <f>A測定!CY7</f>
        <v/>
      </c>
      <c r="CZ7" s="373">
        <f>A測定!CZ7</f>
        <v/>
      </c>
      <c r="DA7" s="373">
        <f>A測定!DA7</f>
        <v/>
      </c>
      <c r="DB7" s="373">
        <f>A測定!DB7</f>
        <v/>
      </c>
      <c r="DC7" s="373">
        <f>A測定!DC7</f>
        <v/>
      </c>
      <c r="DD7" s="373">
        <f>A測定!DD7</f>
        <v/>
      </c>
      <c r="DE7" s="373">
        <f>A測定!DE7</f>
        <v/>
      </c>
      <c r="DF7" s="373">
        <f>A測定!DF7</f>
        <v/>
      </c>
      <c r="DG7" s="373">
        <f>A測定!DG7</f>
        <v/>
      </c>
      <c r="DH7" s="373">
        <f>A測定!DH7</f>
        <v/>
      </c>
      <c r="DI7" s="373">
        <f>A測定!DI7</f>
        <v/>
      </c>
      <c r="DJ7" s="373">
        <f>A測定!DJ7</f>
        <v/>
      </c>
      <c r="DK7" s="373">
        <f>A測定!DK7</f>
        <v/>
      </c>
      <c r="DL7" s="373">
        <f>A測定!DL7</f>
        <v/>
      </c>
      <c r="DM7" s="373">
        <f>A測定!DM7</f>
        <v/>
      </c>
      <c r="DN7" s="384">
        <f>A測定!DN7</f>
        <v/>
      </c>
    </row>
    <row r="8" ht="13.5" customHeight="1" s="820" thickBot="1">
      <c r="A8" s="821" t="n"/>
      <c r="B8" s="848" t="n"/>
      <c r="C8" s="702">
        <f>A測定!C8</f>
        <v/>
      </c>
      <c r="D8" s="853" t="n"/>
      <c r="E8" s="854" t="n"/>
      <c r="F8" s="910">
        <f>A測定!F8</f>
        <v/>
      </c>
      <c r="G8" s="853" t="n"/>
      <c r="H8" s="853" t="n"/>
      <c r="I8" s="856" t="n"/>
      <c r="J8" s="911">
        <f>A測定!J8</f>
        <v/>
      </c>
      <c r="K8" s="912">
        <f>A測定!K8</f>
        <v/>
      </c>
      <c r="L8" s="859" t="n"/>
      <c r="O8" s="841" t="n"/>
      <c r="P8" s="385" t="n"/>
      <c r="Q8" s="386">
        <f>A測定!Q8</f>
        <v/>
      </c>
      <c r="R8" s="386">
        <f>A測定!R8</f>
        <v/>
      </c>
      <c r="S8" s="913">
        <f>A測定!S8</f>
        <v/>
      </c>
      <c r="T8" s="914">
        <f>A測定!T8</f>
        <v/>
      </c>
      <c r="U8" s="914">
        <f>A測定!U8</f>
        <v/>
      </c>
      <c r="V8" s="914">
        <f>A測定!V8</f>
        <v/>
      </c>
      <c r="W8" s="914">
        <f>A測定!W8</f>
        <v/>
      </c>
      <c r="X8" s="914">
        <f>A測定!X8</f>
        <v/>
      </c>
      <c r="Y8" s="914">
        <f>A測定!Y8</f>
        <v/>
      </c>
      <c r="Z8" s="914">
        <f>A測定!Z8</f>
        <v/>
      </c>
      <c r="AA8" s="914">
        <f>A測定!AA8</f>
        <v/>
      </c>
      <c r="AB8" s="914">
        <f>A測定!AB8</f>
        <v/>
      </c>
      <c r="AC8" s="914">
        <f>A測定!AC8</f>
        <v/>
      </c>
      <c r="AD8" s="914">
        <f>A測定!AD8</f>
        <v/>
      </c>
      <c r="AE8" s="914">
        <f>A測定!AE8</f>
        <v/>
      </c>
      <c r="AF8" s="914">
        <f>A測定!AF8</f>
        <v/>
      </c>
      <c r="AG8" s="914">
        <f>A測定!AG8</f>
        <v/>
      </c>
      <c r="AH8" s="914">
        <f>A測定!AH8</f>
        <v/>
      </c>
      <c r="AI8" s="914">
        <f>A測定!AI8</f>
        <v/>
      </c>
      <c r="AJ8" s="914">
        <f>A測定!AJ8</f>
        <v/>
      </c>
      <c r="AK8" s="914">
        <f>A測定!AK8</f>
        <v/>
      </c>
      <c r="AL8" s="914">
        <f>A測定!AL8</f>
        <v/>
      </c>
      <c r="AM8" s="914">
        <f>A測定!AM8</f>
        <v/>
      </c>
      <c r="AN8" s="914">
        <f>A測定!AN8</f>
        <v/>
      </c>
      <c r="AO8" s="914">
        <f>A測定!AO8</f>
        <v/>
      </c>
      <c r="AP8" s="914">
        <f>A測定!AP8</f>
        <v/>
      </c>
      <c r="AQ8" s="914">
        <f>A測定!AQ8</f>
        <v/>
      </c>
      <c r="AR8" s="914">
        <f>A測定!AR8</f>
        <v/>
      </c>
      <c r="AS8" s="914">
        <f>A測定!AS8</f>
        <v/>
      </c>
      <c r="AT8" s="914">
        <f>A測定!AT8</f>
        <v/>
      </c>
      <c r="AU8" s="914">
        <f>A測定!AU8</f>
        <v/>
      </c>
      <c r="AV8" s="914">
        <f>A測定!AV8</f>
        <v/>
      </c>
      <c r="AW8" s="914">
        <f>A測定!AW8</f>
        <v/>
      </c>
      <c r="AX8" s="914">
        <f>A測定!AX8</f>
        <v/>
      </c>
      <c r="AY8" s="914">
        <f>A測定!AY8</f>
        <v/>
      </c>
      <c r="AZ8" s="914">
        <f>A測定!AZ8</f>
        <v/>
      </c>
      <c r="BA8" s="914">
        <f>A測定!BA8</f>
        <v/>
      </c>
      <c r="BB8" s="914">
        <f>A測定!BB8</f>
        <v/>
      </c>
      <c r="BC8" s="914">
        <f>A測定!BC8</f>
        <v/>
      </c>
      <c r="BD8" s="914">
        <f>A測定!BD8</f>
        <v/>
      </c>
      <c r="BE8" s="914">
        <f>A測定!BE8</f>
        <v/>
      </c>
      <c r="BF8" s="914">
        <f>A測定!BF8</f>
        <v/>
      </c>
      <c r="BG8" s="914">
        <f>A測定!BG8</f>
        <v/>
      </c>
      <c r="BH8" s="914">
        <f>A測定!BH8</f>
        <v/>
      </c>
      <c r="BI8" s="914">
        <f>A測定!BI8</f>
        <v/>
      </c>
      <c r="BJ8" s="914">
        <f>A測定!BJ8</f>
        <v/>
      </c>
      <c r="BK8" s="914">
        <f>A測定!BK8</f>
        <v/>
      </c>
      <c r="BL8" s="914">
        <f>A測定!BL8</f>
        <v/>
      </c>
      <c r="BM8" s="914">
        <f>A測定!BM8</f>
        <v/>
      </c>
      <c r="BN8" s="914">
        <f>A測定!BN8</f>
        <v/>
      </c>
      <c r="BO8" s="914">
        <f>A測定!BO8</f>
        <v/>
      </c>
      <c r="BP8" s="914">
        <f>A測定!BP8</f>
        <v/>
      </c>
      <c r="BQ8" s="914">
        <f>A測定!BQ8</f>
        <v/>
      </c>
      <c r="BR8" s="914">
        <f>A測定!BR8</f>
        <v/>
      </c>
      <c r="BS8" s="914">
        <f>A測定!BS8</f>
        <v/>
      </c>
      <c r="BT8" s="914">
        <f>A測定!BT8</f>
        <v/>
      </c>
      <c r="BU8" s="914">
        <f>A測定!BU8</f>
        <v/>
      </c>
      <c r="BV8" s="914">
        <f>A測定!BV8</f>
        <v/>
      </c>
      <c r="BW8" s="914">
        <f>A測定!BW8</f>
        <v/>
      </c>
      <c r="BX8" s="914">
        <f>A測定!BX8</f>
        <v/>
      </c>
      <c r="BY8" s="914">
        <f>A測定!BY8</f>
        <v/>
      </c>
      <c r="BZ8" s="914">
        <f>A測定!BZ8</f>
        <v/>
      </c>
      <c r="CA8" s="914">
        <f>A測定!CA8</f>
        <v/>
      </c>
      <c r="CB8" s="914">
        <f>A測定!CB8</f>
        <v/>
      </c>
      <c r="CC8" s="914">
        <f>A測定!CC8</f>
        <v/>
      </c>
      <c r="CD8" s="914">
        <f>A測定!CD8</f>
        <v/>
      </c>
      <c r="CE8" s="914">
        <f>A測定!CE8</f>
        <v/>
      </c>
      <c r="CF8" s="914">
        <f>A測定!CF8</f>
        <v/>
      </c>
      <c r="CG8" s="914">
        <f>A測定!CG8</f>
        <v/>
      </c>
      <c r="CH8" s="914">
        <f>A測定!CH8</f>
        <v/>
      </c>
      <c r="CI8" s="914">
        <f>A測定!CI8</f>
        <v/>
      </c>
      <c r="CJ8" s="914">
        <f>A測定!CJ8</f>
        <v/>
      </c>
      <c r="CK8" s="914">
        <f>A測定!CK8</f>
        <v/>
      </c>
      <c r="CL8" s="914">
        <f>A測定!CL8</f>
        <v/>
      </c>
      <c r="CM8" s="914">
        <f>A測定!CM8</f>
        <v/>
      </c>
      <c r="CN8" s="914">
        <f>A測定!CN8</f>
        <v/>
      </c>
      <c r="CO8" s="914">
        <f>A測定!CO8</f>
        <v/>
      </c>
      <c r="CP8" s="914">
        <f>A測定!CP8</f>
        <v/>
      </c>
      <c r="CQ8" s="914">
        <f>A測定!CQ8</f>
        <v/>
      </c>
      <c r="CR8" s="914">
        <f>A測定!CR8</f>
        <v/>
      </c>
      <c r="CS8" s="914">
        <f>A測定!CS8</f>
        <v/>
      </c>
      <c r="CT8" s="914">
        <f>A測定!CT8</f>
        <v/>
      </c>
      <c r="CU8" s="914">
        <f>A測定!CU8</f>
        <v/>
      </c>
      <c r="CV8" s="914">
        <f>A測定!CV8</f>
        <v/>
      </c>
      <c r="CW8" s="914">
        <f>A測定!CW8</f>
        <v/>
      </c>
      <c r="CX8" s="914">
        <f>A測定!CX8</f>
        <v/>
      </c>
      <c r="CY8" s="914">
        <f>A測定!CY8</f>
        <v/>
      </c>
      <c r="CZ8" s="914">
        <f>A測定!CZ8</f>
        <v/>
      </c>
      <c r="DA8" s="914">
        <f>A測定!DA8</f>
        <v/>
      </c>
      <c r="DB8" s="914">
        <f>A測定!DB8</f>
        <v/>
      </c>
      <c r="DC8" s="914">
        <f>A測定!DC8</f>
        <v/>
      </c>
      <c r="DD8" s="914">
        <f>A測定!DD8</f>
        <v/>
      </c>
      <c r="DE8" s="914">
        <f>A測定!DE8</f>
        <v/>
      </c>
      <c r="DF8" s="914">
        <f>A測定!DF8</f>
        <v/>
      </c>
      <c r="DG8" s="914">
        <f>A測定!DG8</f>
        <v/>
      </c>
      <c r="DH8" s="914">
        <f>A測定!DH8</f>
        <v/>
      </c>
      <c r="DI8" s="914">
        <f>A測定!DI8</f>
        <v/>
      </c>
      <c r="DJ8" s="914">
        <f>A測定!DJ8</f>
        <v/>
      </c>
      <c r="DK8" s="914">
        <f>A測定!DK8</f>
        <v/>
      </c>
      <c r="DL8" s="914">
        <f>A測定!DL8</f>
        <v/>
      </c>
      <c r="DM8" s="914">
        <f>A測定!DM8</f>
        <v/>
      </c>
      <c r="DN8" s="915">
        <f>A測定!DN8</f>
        <v/>
      </c>
    </row>
    <row r="9" ht="13.5" customHeight="1" s="820">
      <c r="A9" s="916" t="inlineStr">
        <is>
          <t>B測定</t>
        </is>
      </c>
      <c r="B9" s="833" t="n"/>
      <c r="C9" s="704">
        <f>A測定!C9</f>
        <v/>
      </c>
      <c r="D9" s="812" t="n"/>
      <c r="E9" s="813" t="n"/>
      <c r="F9" s="536">
        <f>A測定!F9</f>
        <v/>
      </c>
      <c r="G9" s="812" t="n"/>
      <c r="H9" s="812" t="n"/>
      <c r="I9" s="865" t="n"/>
      <c r="J9" s="448">
        <f>A測定!J9</f>
        <v/>
      </c>
      <c r="K9" s="449">
        <f>A測定!K9</f>
        <v/>
      </c>
      <c r="L9" s="859" t="n"/>
      <c r="O9" s="841" t="n"/>
      <c r="P9" s="385" t="n"/>
      <c r="Q9" s="450">
        <f>A測定!Q9</f>
        <v/>
      </c>
      <c r="R9" s="450">
        <f>A測定!R9</f>
        <v/>
      </c>
      <c r="S9" s="451">
        <f>A測定!S9</f>
        <v/>
      </c>
      <c r="T9" s="669">
        <f>A測定!T9</f>
        <v/>
      </c>
      <c r="U9" s="669">
        <f>A測定!U9</f>
        <v/>
      </c>
      <c r="V9" s="669">
        <f>A測定!V9</f>
        <v/>
      </c>
      <c r="W9" s="669">
        <f>A測定!W9</f>
        <v/>
      </c>
      <c r="X9" s="669">
        <f>A測定!X9</f>
        <v/>
      </c>
      <c r="Y9" s="669">
        <f>A測定!Y9</f>
        <v/>
      </c>
      <c r="Z9" s="669">
        <f>A測定!Z9</f>
        <v/>
      </c>
      <c r="AA9" s="669">
        <f>A測定!AA9</f>
        <v/>
      </c>
      <c r="AB9" s="669">
        <f>A測定!AB9</f>
        <v/>
      </c>
      <c r="AC9" s="669">
        <f>A測定!AC9</f>
        <v/>
      </c>
      <c r="AD9" s="669">
        <f>A測定!AD9</f>
        <v/>
      </c>
      <c r="AE9" s="669">
        <f>A測定!AE9</f>
        <v/>
      </c>
      <c r="AF9" s="669">
        <f>A測定!AF9</f>
        <v/>
      </c>
      <c r="AG9" s="669">
        <f>A測定!AG9</f>
        <v/>
      </c>
      <c r="AH9" s="669">
        <f>A測定!AH9</f>
        <v/>
      </c>
      <c r="AI9" s="669">
        <f>A測定!AI9</f>
        <v/>
      </c>
      <c r="AJ9" s="669">
        <f>A測定!AJ9</f>
        <v/>
      </c>
      <c r="AK9" s="669">
        <f>A測定!AK9</f>
        <v/>
      </c>
      <c r="AL9" s="669">
        <f>A測定!AL9</f>
        <v/>
      </c>
      <c r="AM9" s="669">
        <f>A測定!AM9</f>
        <v/>
      </c>
      <c r="AN9" s="669">
        <f>A測定!AN9</f>
        <v/>
      </c>
      <c r="AO9" s="669">
        <f>A測定!AO9</f>
        <v/>
      </c>
      <c r="AP9" s="669">
        <f>A測定!AP9</f>
        <v/>
      </c>
      <c r="AQ9" s="669">
        <f>A測定!AQ9</f>
        <v/>
      </c>
      <c r="AR9" s="669">
        <f>A測定!AR9</f>
        <v/>
      </c>
      <c r="AS9" s="669">
        <f>A測定!AS9</f>
        <v/>
      </c>
      <c r="AT9" s="669">
        <f>A測定!AT9</f>
        <v/>
      </c>
      <c r="AU9" s="669">
        <f>A測定!AU9</f>
        <v/>
      </c>
      <c r="AV9" s="669">
        <f>A測定!AV9</f>
        <v/>
      </c>
      <c r="AW9" s="669">
        <f>A測定!AW9</f>
        <v/>
      </c>
      <c r="AX9" s="669">
        <f>A測定!AX9</f>
        <v/>
      </c>
      <c r="AY9" s="669">
        <f>A測定!AY9</f>
        <v/>
      </c>
      <c r="AZ9" s="669">
        <f>A測定!AZ9</f>
        <v/>
      </c>
      <c r="BA9" s="669">
        <f>A測定!BA9</f>
        <v/>
      </c>
      <c r="BB9" s="669">
        <f>A測定!BB9</f>
        <v/>
      </c>
      <c r="BC9" s="669">
        <f>A測定!BC9</f>
        <v/>
      </c>
      <c r="BD9" s="669">
        <f>A測定!BD9</f>
        <v/>
      </c>
      <c r="BE9" s="669">
        <f>A測定!BE9</f>
        <v/>
      </c>
      <c r="BF9" s="669">
        <f>A測定!BF9</f>
        <v/>
      </c>
      <c r="BG9" s="669">
        <f>A測定!BG9</f>
        <v/>
      </c>
      <c r="BH9" s="669">
        <f>A測定!BH9</f>
        <v/>
      </c>
      <c r="BI9" s="669">
        <f>A測定!BI9</f>
        <v/>
      </c>
      <c r="BJ9" s="669">
        <f>A測定!BJ9</f>
        <v/>
      </c>
      <c r="BK9" s="669">
        <f>A測定!BK9</f>
        <v/>
      </c>
      <c r="BL9" s="669">
        <f>A測定!BL9</f>
        <v/>
      </c>
      <c r="BM9" s="669">
        <f>A測定!BM9</f>
        <v/>
      </c>
      <c r="BN9" s="669">
        <f>A測定!BN9</f>
        <v/>
      </c>
      <c r="BO9" s="669">
        <f>A測定!BO9</f>
        <v/>
      </c>
      <c r="BP9" s="669">
        <f>A測定!BP9</f>
        <v/>
      </c>
      <c r="BQ9" s="669">
        <f>A測定!BQ9</f>
        <v/>
      </c>
      <c r="BR9" s="669">
        <f>A測定!BR9</f>
        <v/>
      </c>
      <c r="BS9" s="669">
        <f>A測定!BS9</f>
        <v/>
      </c>
      <c r="BT9" s="669">
        <f>A測定!BT9</f>
        <v/>
      </c>
      <c r="BU9" s="669">
        <f>A測定!BU9</f>
        <v/>
      </c>
      <c r="BV9" s="669">
        <f>A測定!BV9</f>
        <v/>
      </c>
      <c r="BW9" s="669">
        <f>A測定!BW9</f>
        <v/>
      </c>
      <c r="BX9" s="669">
        <f>A測定!BX9</f>
        <v/>
      </c>
      <c r="BY9" s="669">
        <f>A測定!BY9</f>
        <v/>
      </c>
      <c r="BZ9" s="669">
        <f>A測定!BZ9</f>
        <v/>
      </c>
      <c r="CA9" s="669">
        <f>A測定!CA9</f>
        <v/>
      </c>
      <c r="CB9" s="669">
        <f>A測定!CB9</f>
        <v/>
      </c>
      <c r="CC9" s="669">
        <f>A測定!CC9</f>
        <v/>
      </c>
      <c r="CD9" s="669">
        <f>A測定!CD9</f>
        <v/>
      </c>
      <c r="CE9" s="669">
        <f>A測定!CE9</f>
        <v/>
      </c>
      <c r="CF9" s="669">
        <f>A測定!CF9</f>
        <v/>
      </c>
      <c r="CG9" s="669">
        <f>A測定!CG9</f>
        <v/>
      </c>
      <c r="CH9" s="669">
        <f>A測定!CH9</f>
        <v/>
      </c>
      <c r="CI9" s="669">
        <f>A測定!CI9</f>
        <v/>
      </c>
      <c r="CJ9" s="669">
        <f>A測定!CJ9</f>
        <v/>
      </c>
      <c r="CK9" s="669">
        <f>A測定!CK9</f>
        <v/>
      </c>
      <c r="CL9" s="669">
        <f>A測定!CL9</f>
        <v/>
      </c>
      <c r="CM9" s="669">
        <f>A測定!CM9</f>
        <v/>
      </c>
      <c r="CN9" s="669">
        <f>A測定!CN9</f>
        <v/>
      </c>
      <c r="CO9" s="669">
        <f>A測定!CO9</f>
        <v/>
      </c>
      <c r="CP9" s="669">
        <f>A測定!CP9</f>
        <v/>
      </c>
      <c r="CQ9" s="669">
        <f>A測定!CQ9</f>
        <v/>
      </c>
      <c r="CR9" s="669">
        <f>A測定!CR9</f>
        <v/>
      </c>
      <c r="CS9" s="669">
        <f>A測定!CS9</f>
        <v/>
      </c>
      <c r="CT9" s="669">
        <f>A測定!CT9</f>
        <v/>
      </c>
      <c r="CU9" s="669">
        <f>A測定!CU9</f>
        <v/>
      </c>
      <c r="CV9" s="669">
        <f>A測定!CV9</f>
        <v/>
      </c>
      <c r="CW9" s="669">
        <f>A測定!CW9</f>
        <v/>
      </c>
      <c r="CX9" s="669">
        <f>A測定!CX9</f>
        <v/>
      </c>
      <c r="CY9" s="669">
        <f>A測定!CY9</f>
        <v/>
      </c>
      <c r="CZ9" s="669">
        <f>A測定!CZ9</f>
        <v/>
      </c>
      <c r="DA9" s="669">
        <f>A測定!DA9</f>
        <v/>
      </c>
      <c r="DB9" s="669">
        <f>A測定!DB9</f>
        <v/>
      </c>
      <c r="DC9" s="669">
        <f>A測定!DC9</f>
        <v/>
      </c>
      <c r="DD9" s="669">
        <f>A測定!DD9</f>
        <v/>
      </c>
      <c r="DE9" s="669">
        <f>A測定!DE9</f>
        <v/>
      </c>
      <c r="DF9" s="669">
        <f>A測定!DF9</f>
        <v/>
      </c>
      <c r="DG9" s="669">
        <f>A測定!DG9</f>
        <v/>
      </c>
      <c r="DH9" s="669">
        <f>A測定!DH9</f>
        <v/>
      </c>
      <c r="DI9" s="669">
        <f>A測定!DI9</f>
        <v/>
      </c>
      <c r="DJ9" s="669">
        <f>A測定!DJ9</f>
        <v/>
      </c>
      <c r="DK9" s="669">
        <f>A測定!DK9</f>
        <v/>
      </c>
      <c r="DL9" s="669">
        <f>A測定!DL9</f>
        <v/>
      </c>
      <c r="DM9" s="669">
        <f>A測定!DM9</f>
        <v/>
      </c>
      <c r="DN9" s="453">
        <f>A測定!DN9</f>
        <v/>
      </c>
    </row>
    <row r="10" ht="13.5" customHeight="1" s="820" thickBot="1">
      <c r="A10" s="821" t="n"/>
      <c r="B10" s="848" t="n"/>
      <c r="C10" s="706">
        <f>A測定!C10</f>
        <v/>
      </c>
      <c r="D10" s="825" t="n"/>
      <c r="E10" s="826" t="n"/>
      <c r="F10" s="542">
        <f>A測定!F10</f>
        <v/>
      </c>
      <c r="G10" s="825" t="n"/>
      <c r="H10" s="825" t="n"/>
      <c r="I10" s="867" t="n"/>
      <c r="J10" s="454">
        <f>A測定!J10</f>
        <v/>
      </c>
      <c r="K10" s="455">
        <f>A測定!K10</f>
        <v/>
      </c>
      <c r="L10" s="868" t="n"/>
      <c r="M10" s="847" t="n"/>
      <c r="N10" s="847" t="n"/>
      <c r="O10" s="848" t="n"/>
      <c r="P10" s="385" t="n"/>
      <c r="Q10" s="456">
        <f>A測定!Q10</f>
        <v/>
      </c>
      <c r="R10" s="456">
        <f>A測定!R10</f>
        <v/>
      </c>
      <c r="S10" s="457">
        <f>A測定!S10</f>
        <v/>
      </c>
      <c r="T10" s="458">
        <f>A測定!T10</f>
        <v/>
      </c>
      <c r="U10" s="458">
        <f>A測定!U10</f>
        <v/>
      </c>
      <c r="V10" s="458">
        <f>A測定!V10</f>
        <v/>
      </c>
      <c r="W10" s="458">
        <f>A測定!W10</f>
        <v/>
      </c>
      <c r="X10" s="458">
        <f>A測定!X10</f>
        <v/>
      </c>
      <c r="Y10" s="458">
        <f>A測定!Y10</f>
        <v/>
      </c>
      <c r="Z10" s="458">
        <f>A測定!Z10</f>
        <v/>
      </c>
      <c r="AA10" s="458">
        <f>A測定!AA10</f>
        <v/>
      </c>
      <c r="AB10" s="458">
        <f>A測定!AB10</f>
        <v/>
      </c>
      <c r="AC10" s="458">
        <f>A測定!AC10</f>
        <v/>
      </c>
      <c r="AD10" s="458">
        <f>A測定!AD10</f>
        <v/>
      </c>
      <c r="AE10" s="458">
        <f>A測定!AE10</f>
        <v/>
      </c>
      <c r="AF10" s="458">
        <f>A測定!AF10</f>
        <v/>
      </c>
      <c r="AG10" s="458">
        <f>A測定!AG10</f>
        <v/>
      </c>
      <c r="AH10" s="458">
        <f>A測定!AH10</f>
        <v/>
      </c>
      <c r="AI10" s="458">
        <f>A測定!AI10</f>
        <v/>
      </c>
      <c r="AJ10" s="458">
        <f>A測定!AJ10</f>
        <v/>
      </c>
      <c r="AK10" s="458">
        <f>A測定!AK10</f>
        <v/>
      </c>
      <c r="AL10" s="458">
        <f>A測定!AL10</f>
        <v/>
      </c>
      <c r="AM10" s="458">
        <f>A測定!AM10</f>
        <v/>
      </c>
      <c r="AN10" s="458">
        <f>A測定!AN10</f>
        <v/>
      </c>
      <c r="AO10" s="458">
        <f>A測定!AO10</f>
        <v/>
      </c>
      <c r="AP10" s="458">
        <f>A測定!AP10</f>
        <v/>
      </c>
      <c r="AQ10" s="458">
        <f>A測定!AQ10</f>
        <v/>
      </c>
      <c r="AR10" s="458">
        <f>A測定!AR10</f>
        <v/>
      </c>
      <c r="AS10" s="458">
        <f>A測定!AS10</f>
        <v/>
      </c>
      <c r="AT10" s="458">
        <f>A測定!AT10</f>
        <v/>
      </c>
      <c r="AU10" s="458">
        <f>A測定!AU10</f>
        <v/>
      </c>
      <c r="AV10" s="458">
        <f>A測定!AV10</f>
        <v/>
      </c>
      <c r="AW10" s="458">
        <f>A測定!AW10</f>
        <v/>
      </c>
      <c r="AX10" s="458">
        <f>A測定!AX10</f>
        <v/>
      </c>
      <c r="AY10" s="458">
        <f>A測定!AY10</f>
        <v/>
      </c>
      <c r="AZ10" s="458">
        <f>A測定!AZ10</f>
        <v/>
      </c>
      <c r="BA10" s="458">
        <f>A測定!BA10</f>
        <v/>
      </c>
      <c r="BB10" s="458">
        <f>A測定!BB10</f>
        <v/>
      </c>
      <c r="BC10" s="458">
        <f>A測定!BC10</f>
        <v/>
      </c>
      <c r="BD10" s="458">
        <f>A測定!BD10</f>
        <v/>
      </c>
      <c r="BE10" s="458">
        <f>A測定!BE10</f>
        <v/>
      </c>
      <c r="BF10" s="458">
        <f>A測定!BF10</f>
        <v/>
      </c>
      <c r="BG10" s="458">
        <f>A測定!BG10</f>
        <v/>
      </c>
      <c r="BH10" s="458">
        <f>A測定!BH10</f>
        <v/>
      </c>
      <c r="BI10" s="458">
        <f>A測定!BI10</f>
        <v/>
      </c>
      <c r="BJ10" s="458">
        <f>A測定!BJ10</f>
        <v/>
      </c>
      <c r="BK10" s="458">
        <f>A測定!BK10</f>
        <v/>
      </c>
      <c r="BL10" s="458">
        <f>A測定!BL10</f>
        <v/>
      </c>
      <c r="BM10" s="458">
        <f>A測定!BM10</f>
        <v/>
      </c>
      <c r="BN10" s="458">
        <f>A測定!BN10</f>
        <v/>
      </c>
      <c r="BO10" s="458">
        <f>A測定!BO10</f>
        <v/>
      </c>
      <c r="BP10" s="458">
        <f>A測定!BP10</f>
        <v/>
      </c>
      <c r="BQ10" s="458">
        <f>A測定!BQ10</f>
        <v/>
      </c>
      <c r="BR10" s="458">
        <f>A測定!BR10</f>
        <v/>
      </c>
      <c r="BS10" s="458">
        <f>A測定!BS10</f>
        <v/>
      </c>
      <c r="BT10" s="458">
        <f>A測定!BT10</f>
        <v/>
      </c>
      <c r="BU10" s="458">
        <f>A測定!BU10</f>
        <v/>
      </c>
      <c r="BV10" s="458">
        <f>A測定!BV10</f>
        <v/>
      </c>
      <c r="BW10" s="458">
        <f>A測定!BW10</f>
        <v/>
      </c>
      <c r="BX10" s="458">
        <f>A測定!BX10</f>
        <v/>
      </c>
      <c r="BY10" s="458">
        <f>A測定!BY10</f>
        <v/>
      </c>
      <c r="BZ10" s="458">
        <f>A測定!BZ10</f>
        <v/>
      </c>
      <c r="CA10" s="458">
        <f>A測定!CA10</f>
        <v/>
      </c>
      <c r="CB10" s="458">
        <f>A測定!CB10</f>
        <v/>
      </c>
      <c r="CC10" s="458">
        <f>A測定!CC10</f>
        <v/>
      </c>
      <c r="CD10" s="458">
        <f>A測定!CD10</f>
        <v/>
      </c>
      <c r="CE10" s="458">
        <f>A測定!CE10</f>
        <v/>
      </c>
      <c r="CF10" s="458">
        <f>A測定!CF10</f>
        <v/>
      </c>
      <c r="CG10" s="458">
        <f>A測定!CG10</f>
        <v/>
      </c>
      <c r="CH10" s="458">
        <f>A測定!CH10</f>
        <v/>
      </c>
      <c r="CI10" s="458">
        <f>A測定!CI10</f>
        <v/>
      </c>
      <c r="CJ10" s="458">
        <f>A測定!CJ10</f>
        <v/>
      </c>
      <c r="CK10" s="458">
        <f>A測定!CK10</f>
        <v/>
      </c>
      <c r="CL10" s="458">
        <f>A測定!CL10</f>
        <v/>
      </c>
      <c r="CM10" s="458">
        <f>A測定!CM10</f>
        <v/>
      </c>
      <c r="CN10" s="458">
        <f>A測定!CN10</f>
        <v/>
      </c>
      <c r="CO10" s="458">
        <f>A測定!CO10</f>
        <v/>
      </c>
      <c r="CP10" s="458">
        <f>A測定!CP10</f>
        <v/>
      </c>
      <c r="CQ10" s="458">
        <f>A測定!CQ10</f>
        <v/>
      </c>
      <c r="CR10" s="458">
        <f>A測定!CR10</f>
        <v/>
      </c>
      <c r="CS10" s="458">
        <f>A測定!CS10</f>
        <v/>
      </c>
      <c r="CT10" s="458">
        <f>A測定!CT10</f>
        <v/>
      </c>
      <c r="CU10" s="458">
        <f>A測定!CU10</f>
        <v/>
      </c>
      <c r="CV10" s="458">
        <f>A測定!CV10</f>
        <v/>
      </c>
      <c r="CW10" s="458">
        <f>A測定!CW10</f>
        <v/>
      </c>
      <c r="CX10" s="458">
        <f>A測定!CX10</f>
        <v/>
      </c>
      <c r="CY10" s="458">
        <f>A測定!CY10</f>
        <v/>
      </c>
      <c r="CZ10" s="458">
        <f>A測定!CZ10</f>
        <v/>
      </c>
      <c r="DA10" s="458">
        <f>A測定!DA10</f>
        <v/>
      </c>
      <c r="DB10" s="458">
        <f>A測定!DB10</f>
        <v/>
      </c>
      <c r="DC10" s="458">
        <f>A測定!DC10</f>
        <v/>
      </c>
      <c r="DD10" s="458">
        <f>A測定!DD10</f>
        <v/>
      </c>
      <c r="DE10" s="458">
        <f>A測定!DE10</f>
        <v/>
      </c>
      <c r="DF10" s="458">
        <f>A測定!DF10</f>
        <v/>
      </c>
      <c r="DG10" s="458">
        <f>A測定!DG10</f>
        <v/>
      </c>
      <c r="DH10" s="458">
        <f>A測定!DH10</f>
        <v/>
      </c>
      <c r="DI10" s="458">
        <f>A測定!DI10</f>
        <v/>
      </c>
      <c r="DJ10" s="458">
        <f>A測定!DJ10</f>
        <v/>
      </c>
      <c r="DK10" s="458">
        <f>A測定!DK10</f>
        <v/>
      </c>
      <c r="DL10" s="458">
        <f>A測定!DL10</f>
        <v/>
      </c>
      <c r="DM10" s="458">
        <f>A測定!DM10</f>
        <v/>
      </c>
      <c r="DN10" s="459">
        <f>A測定!DN10</f>
        <v/>
      </c>
    </row>
    <row r="11" ht="13.5" customHeight="1" s="820" thickBot="1">
      <c r="A11" s="460">
        <f>A測定!A11</f>
        <v/>
      </c>
      <c r="B11" s="721">
        <f>A測定!B11</f>
        <v/>
      </c>
      <c r="C11" s="721">
        <f>A測定!C11</f>
        <v/>
      </c>
      <c r="D11" s="721">
        <f>A測定!D11</f>
        <v/>
      </c>
      <c r="E11" s="869" t="n"/>
      <c r="F11" s="721">
        <f>A測定!F11</f>
        <v/>
      </c>
      <c r="G11" s="721">
        <f>A測定!G11</f>
        <v/>
      </c>
      <c r="H11" s="721">
        <f>A測定!H11</f>
        <v/>
      </c>
      <c r="I11" s="462">
        <f>A測定!I11</f>
        <v/>
      </c>
      <c r="J11" s="463">
        <f>A測定!J11</f>
        <v/>
      </c>
      <c r="K11" s="917">
        <f>A測定!K11</f>
        <v/>
      </c>
      <c r="L11" s="721">
        <f>A測定!L11</f>
        <v/>
      </c>
      <c r="M11" s="623" t="inlineStr">
        <is>
          <t>创利</t>
        </is>
      </c>
      <c r="N11" s="552" t="inlineStr">
        <is>
          <t>鸿邦</t>
        </is>
      </c>
      <c r="O11" s="465">
        <f>A測定!O11</f>
        <v/>
      </c>
      <c r="P11" s="385" t="n"/>
      <c r="Q11" s="466">
        <f>A測定!Q11</f>
        <v/>
      </c>
      <c r="R11" s="466">
        <f>A測定!R11</f>
        <v/>
      </c>
      <c r="S11" s="918">
        <f>A測定!S11</f>
        <v/>
      </c>
      <c r="T11" s="919">
        <f>A測定!T11</f>
        <v/>
      </c>
      <c r="U11" s="919">
        <f>A測定!U11</f>
        <v/>
      </c>
      <c r="V11" s="919">
        <f>A測定!V11</f>
        <v/>
      </c>
      <c r="W11" s="919">
        <f>A測定!W11</f>
        <v/>
      </c>
      <c r="X11" s="919">
        <f>A測定!X11</f>
        <v/>
      </c>
      <c r="Y11" s="919">
        <f>A測定!Y11</f>
        <v/>
      </c>
      <c r="Z11" s="919">
        <f>A測定!Z11</f>
        <v/>
      </c>
      <c r="AA11" s="919">
        <f>A測定!AA11</f>
        <v/>
      </c>
      <c r="AB11" s="919">
        <f>A測定!AB11</f>
        <v/>
      </c>
      <c r="AC11" s="919">
        <f>A測定!AC11</f>
        <v/>
      </c>
      <c r="AD11" s="919">
        <f>A測定!AD11</f>
        <v/>
      </c>
      <c r="AE11" s="919">
        <f>A測定!AE11</f>
        <v/>
      </c>
      <c r="AF11" s="919">
        <f>A測定!AF11</f>
        <v/>
      </c>
      <c r="AG11" s="919">
        <f>A測定!AG11</f>
        <v/>
      </c>
      <c r="AH11" s="919">
        <f>A測定!AH11</f>
        <v/>
      </c>
      <c r="AI11" s="919">
        <f>A測定!AI11</f>
        <v/>
      </c>
      <c r="AJ11" s="919">
        <f>A測定!AJ11</f>
        <v/>
      </c>
      <c r="AK11" s="919">
        <f>A測定!AK11</f>
        <v/>
      </c>
      <c r="AL11" s="919">
        <f>A測定!AL11</f>
        <v/>
      </c>
      <c r="AM11" s="919">
        <f>A測定!AM11</f>
        <v/>
      </c>
      <c r="AN11" s="919">
        <f>A測定!AN11</f>
        <v/>
      </c>
      <c r="AO11" s="919">
        <f>A測定!AO11</f>
        <v/>
      </c>
      <c r="AP11" s="919">
        <f>A測定!AP11</f>
        <v/>
      </c>
      <c r="AQ11" s="919">
        <f>A測定!AQ11</f>
        <v/>
      </c>
      <c r="AR11" s="919">
        <f>A測定!AR11</f>
        <v/>
      </c>
      <c r="AS11" s="919">
        <f>A測定!AS11</f>
        <v/>
      </c>
      <c r="AT11" s="919">
        <f>A測定!AT11</f>
        <v/>
      </c>
      <c r="AU11" s="919">
        <f>A測定!AU11</f>
        <v/>
      </c>
      <c r="AV11" s="919">
        <f>A測定!AV11</f>
        <v/>
      </c>
      <c r="AW11" s="919">
        <f>A測定!AW11</f>
        <v/>
      </c>
      <c r="AX11" s="919">
        <f>A測定!AX11</f>
        <v/>
      </c>
      <c r="AY11" s="919">
        <f>A測定!AY11</f>
        <v/>
      </c>
      <c r="AZ11" s="919">
        <f>A測定!AZ11</f>
        <v/>
      </c>
      <c r="BA11" s="919">
        <f>A測定!BA11</f>
        <v/>
      </c>
      <c r="BB11" s="919">
        <f>A測定!BB11</f>
        <v/>
      </c>
      <c r="BC11" s="919">
        <f>A測定!BC11</f>
        <v/>
      </c>
      <c r="BD11" s="919">
        <f>A測定!BD11</f>
        <v/>
      </c>
      <c r="BE11" s="919">
        <f>A測定!BE11</f>
        <v/>
      </c>
      <c r="BF11" s="919">
        <f>A測定!BF11</f>
        <v/>
      </c>
      <c r="BG11" s="919">
        <f>A測定!BG11</f>
        <v/>
      </c>
      <c r="BH11" s="919">
        <f>A測定!BH11</f>
        <v/>
      </c>
      <c r="BI11" s="919">
        <f>A測定!BI11</f>
        <v/>
      </c>
      <c r="BJ11" s="919">
        <f>A測定!BJ11</f>
        <v/>
      </c>
      <c r="BK11" s="919">
        <f>A測定!BK11</f>
        <v/>
      </c>
      <c r="BL11" s="919">
        <f>A測定!BL11</f>
        <v/>
      </c>
      <c r="BM11" s="919">
        <f>A測定!BM11</f>
        <v/>
      </c>
      <c r="BN11" s="919">
        <f>A測定!BN11</f>
        <v/>
      </c>
      <c r="BO11" s="919">
        <f>A測定!BO11</f>
        <v/>
      </c>
      <c r="BP11" s="919">
        <f>A測定!BP11</f>
        <v/>
      </c>
      <c r="BQ11" s="919">
        <f>A測定!BQ11</f>
        <v/>
      </c>
      <c r="BR11" s="919">
        <f>A測定!BR11</f>
        <v/>
      </c>
      <c r="BS11" s="919">
        <f>A測定!BS11</f>
        <v/>
      </c>
      <c r="BT11" s="919">
        <f>A測定!BT11</f>
        <v/>
      </c>
      <c r="BU11" s="919">
        <f>A測定!BU11</f>
        <v/>
      </c>
      <c r="BV11" s="919">
        <f>A測定!BV11</f>
        <v/>
      </c>
      <c r="BW11" s="919">
        <f>A測定!BW11</f>
        <v/>
      </c>
      <c r="BX11" s="919">
        <f>A測定!BX11</f>
        <v/>
      </c>
      <c r="BY11" s="919">
        <f>A測定!BY11</f>
        <v/>
      </c>
      <c r="BZ11" s="919">
        <f>A測定!BZ11</f>
        <v/>
      </c>
      <c r="CA11" s="919">
        <f>A測定!CA11</f>
        <v/>
      </c>
      <c r="CB11" s="919">
        <f>A測定!CB11</f>
        <v/>
      </c>
      <c r="CC11" s="919">
        <f>A測定!CC11</f>
        <v/>
      </c>
      <c r="CD11" s="919">
        <f>A測定!CD11</f>
        <v/>
      </c>
      <c r="CE11" s="919">
        <f>A測定!CE11</f>
        <v/>
      </c>
      <c r="CF11" s="919">
        <f>A測定!CF11</f>
        <v/>
      </c>
      <c r="CG11" s="919">
        <f>A測定!CG11</f>
        <v/>
      </c>
      <c r="CH11" s="919">
        <f>A測定!CH11</f>
        <v/>
      </c>
      <c r="CI11" s="919">
        <f>A測定!CI11</f>
        <v/>
      </c>
      <c r="CJ11" s="919">
        <f>A測定!CJ11</f>
        <v/>
      </c>
      <c r="CK11" s="919">
        <f>A測定!CK11</f>
        <v/>
      </c>
      <c r="CL11" s="919">
        <f>A測定!CL11</f>
        <v/>
      </c>
      <c r="CM11" s="919">
        <f>A測定!CM11</f>
        <v/>
      </c>
      <c r="CN11" s="919">
        <f>A測定!CN11</f>
        <v/>
      </c>
      <c r="CO11" s="919">
        <f>A測定!CO11</f>
        <v/>
      </c>
      <c r="CP11" s="919">
        <f>A測定!CP11</f>
        <v/>
      </c>
      <c r="CQ11" s="919">
        <f>A測定!CQ11</f>
        <v/>
      </c>
      <c r="CR11" s="919">
        <f>A測定!CR11</f>
        <v/>
      </c>
      <c r="CS11" s="919">
        <f>A測定!CS11</f>
        <v/>
      </c>
      <c r="CT11" s="919">
        <f>A測定!CT11</f>
        <v/>
      </c>
      <c r="CU11" s="919">
        <f>A測定!CU11</f>
        <v/>
      </c>
      <c r="CV11" s="919">
        <f>A測定!CV11</f>
        <v/>
      </c>
      <c r="CW11" s="919">
        <f>A測定!CW11</f>
        <v/>
      </c>
      <c r="CX11" s="919">
        <f>A測定!CX11</f>
        <v/>
      </c>
      <c r="CY11" s="919">
        <f>A測定!CY11</f>
        <v/>
      </c>
      <c r="CZ11" s="919">
        <f>A測定!CZ11</f>
        <v/>
      </c>
      <c r="DA11" s="919">
        <f>A測定!DA11</f>
        <v/>
      </c>
      <c r="DB11" s="919">
        <f>A測定!DB11</f>
        <v/>
      </c>
      <c r="DC11" s="919">
        <f>A測定!DC11</f>
        <v/>
      </c>
      <c r="DD11" s="919">
        <f>A測定!DD11</f>
        <v/>
      </c>
      <c r="DE11" s="919">
        <f>A測定!DE11</f>
        <v/>
      </c>
      <c r="DF11" s="919">
        <f>A測定!DF11</f>
        <v/>
      </c>
      <c r="DG11" s="919">
        <f>A測定!DG11</f>
        <v/>
      </c>
      <c r="DH11" s="919">
        <f>A測定!DH11</f>
        <v/>
      </c>
      <c r="DI11" s="919">
        <f>A測定!DI11</f>
        <v/>
      </c>
      <c r="DJ11" s="919">
        <f>A測定!DJ11</f>
        <v/>
      </c>
      <c r="DK11" s="919">
        <f>A測定!DK11</f>
        <v/>
      </c>
      <c r="DL11" s="919">
        <f>A測定!DL11</f>
        <v/>
      </c>
      <c r="DM11" s="919">
        <f>A測定!DM11</f>
        <v/>
      </c>
      <c r="DN11" s="920">
        <f>A測定!DN11</f>
        <v/>
      </c>
    </row>
    <row r="12" ht="13.5" customHeight="1" s="820">
      <c r="A12" s="467" t="n">
        <v>1003</v>
      </c>
      <c r="B12" s="468" t="inlineStr">
        <is>
          <t>1003.三点基準TC Z=</t>
        </is>
      </c>
      <c r="C12" s="468" t="n">
        <v>0</v>
      </c>
      <c r="D12" s="391" t="inlineStr">
        <is>
          <t>Z</t>
        </is>
      </c>
      <c r="E12" s="391" t="inlineStr">
        <is>
          <t>端面</t>
        </is>
      </c>
      <c r="F12" s="921" t="n">
        <v>212.7</v>
      </c>
      <c r="G12" s="392" t="n"/>
      <c r="H12" s="513" t="n">
        <v>0.05</v>
      </c>
      <c r="I12" s="514" t="n">
        <v>-0.05</v>
      </c>
      <c r="J12" s="922" t="n">
        <v>212.7</v>
      </c>
      <c r="K12" s="923" t="n">
        <v>212.7</v>
      </c>
      <c r="L12" s="392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472">
        <f>IF(COUNTBLANK(F12)=1,"",IF(C12=0,ROUND(K12-J12,2),IF(C12=1,IF(F12&gt;0,ROUND(K12-J12,2),ROUND(J12-K12,2)),IF(C12=2,IF(F12&gt;0,ROUND(J12-K12,2),ROUND(K12-J12,2))))))</f>
        <v/>
      </c>
      <c r="N12" s="549" t="n">
        <v>0</v>
      </c>
      <c r="O12" s="473">
        <f>IF(AND(H12&gt;=M12,M12&gt;=I12),"OK","NG")</f>
        <v/>
      </c>
      <c r="P12" s="393" t="n"/>
      <c r="Q12" s="474" t="n">
        <v>1003</v>
      </c>
      <c r="R12" s="924">
        <f>IF(C12=0,F12,IF(F12&gt;0,IF(C12=1,F12+G12,F12-G12),IF(C12=1,F12-G12,F12+G12)))</f>
        <v/>
      </c>
      <c r="S12" s="475" t="n">
        <v>212.7</v>
      </c>
      <c r="T12" s="475" t="n">
        <v>212.7</v>
      </c>
      <c r="U12" s="925" t="n"/>
      <c r="V12" s="925" t="n"/>
      <c r="W12" s="925" t="n"/>
      <c r="X12" s="925" t="n"/>
      <c r="Y12" s="925" t="n"/>
      <c r="Z12" s="925" t="n"/>
      <c r="AA12" s="925" t="n"/>
      <c r="AB12" s="925" t="n"/>
      <c r="AC12" s="925" t="n"/>
      <c r="AD12" s="925" t="n"/>
      <c r="AE12" s="925" t="n"/>
      <c r="AF12" s="925" t="n"/>
      <c r="AG12" s="925" t="n"/>
      <c r="AH12" s="925" t="n"/>
      <c r="AI12" s="925" t="n"/>
      <c r="AJ12" s="925" t="n"/>
      <c r="AK12" s="925" t="n"/>
      <c r="AL12" s="925" t="n"/>
      <c r="AM12" s="925" t="n"/>
      <c r="AN12" s="925" t="n"/>
      <c r="AO12" s="925" t="n"/>
      <c r="AP12" s="925" t="n"/>
      <c r="AQ12" s="925" t="n"/>
      <c r="AR12" s="925" t="n"/>
      <c r="AS12" s="925" t="n"/>
      <c r="AT12" s="925" t="n"/>
      <c r="AU12" s="925" t="n"/>
      <c r="AV12" s="925" t="n"/>
      <c r="AW12" s="925" t="n"/>
      <c r="AX12" s="925" t="n"/>
      <c r="AY12" s="925" t="n"/>
      <c r="AZ12" s="925" t="n"/>
      <c r="BA12" s="925" t="n"/>
      <c r="BB12" s="925" t="n"/>
      <c r="BC12" s="925" t="n"/>
      <c r="BD12" s="925" t="n"/>
      <c r="BE12" s="925" t="n"/>
      <c r="BF12" s="925" t="n"/>
      <c r="BG12" s="925" t="n"/>
      <c r="BH12" s="925" t="n"/>
      <c r="BI12" s="925" t="n"/>
      <c r="BJ12" s="925" t="n"/>
      <c r="BK12" s="925" t="n"/>
      <c r="BL12" s="925" t="n"/>
      <c r="BM12" s="925" t="n"/>
      <c r="BN12" s="925" t="n"/>
      <c r="BO12" s="925" t="n"/>
      <c r="BP12" s="925" t="n"/>
      <c r="BQ12" s="925" t="n"/>
      <c r="BR12" s="925" t="n"/>
      <c r="BS12" s="925" t="n"/>
      <c r="BT12" s="925" t="n"/>
      <c r="BU12" s="925" t="n"/>
      <c r="BV12" s="925" t="n"/>
      <c r="BW12" s="925" t="n"/>
      <c r="BX12" s="925" t="n"/>
      <c r="BY12" s="925" t="n"/>
      <c r="BZ12" s="925" t="n"/>
      <c r="CA12" s="925" t="n"/>
      <c r="CB12" s="925" t="n"/>
      <c r="CC12" s="925" t="n"/>
      <c r="CD12" s="925" t="n"/>
      <c r="CE12" s="925" t="n"/>
      <c r="CF12" s="925" t="n"/>
      <c r="CG12" s="925" t="n"/>
      <c r="CH12" s="925" t="n"/>
      <c r="CI12" s="925" t="n"/>
      <c r="CJ12" s="925" t="n"/>
      <c r="CK12" s="925" t="n"/>
      <c r="CL12" s="925" t="n"/>
      <c r="CM12" s="925" t="n"/>
      <c r="CN12" s="925" t="n"/>
      <c r="CO12" s="925" t="n"/>
      <c r="CP12" s="925" t="n"/>
      <c r="CQ12" s="925" t="n"/>
      <c r="CR12" s="925" t="n"/>
      <c r="CS12" s="925" t="n"/>
      <c r="CT12" s="925" t="n"/>
      <c r="CU12" s="925" t="n"/>
      <c r="CV12" s="925" t="n"/>
      <c r="CW12" s="925" t="n"/>
      <c r="CX12" s="925" t="n"/>
      <c r="CY12" s="925" t="n"/>
      <c r="CZ12" s="925" t="n"/>
      <c r="DA12" s="925" t="n"/>
      <c r="DB12" s="925" t="n"/>
      <c r="DC12" s="925" t="n"/>
      <c r="DD12" s="925" t="n"/>
      <c r="DE12" s="925" t="n"/>
      <c r="DF12" s="925" t="n"/>
      <c r="DG12" s="925" t="n"/>
      <c r="DH12" s="925" t="n"/>
      <c r="DI12" s="925" t="n"/>
      <c r="DJ12" s="925" t="n"/>
      <c r="DK12" s="925" t="n"/>
      <c r="DL12" s="925" t="n"/>
      <c r="DM12" s="925" t="n"/>
      <c r="DN12" s="926" t="n"/>
    </row>
    <row r="13" ht="13.5" customHeight="1" s="820">
      <c r="A13" s="494" t="n">
        <v>1002</v>
      </c>
      <c r="B13" s="508" t="inlineStr">
        <is>
          <t>1002.三点基準C地 Z=</t>
        </is>
      </c>
      <c r="C13" s="508" t="n">
        <v>0</v>
      </c>
      <c r="D13" s="669" t="inlineStr">
        <is>
          <t>Z</t>
        </is>
      </c>
      <c r="E13" s="669" t="inlineStr">
        <is>
          <t>端面</t>
        </is>
      </c>
      <c r="F13" s="927" t="n">
        <v>212.7</v>
      </c>
      <c r="G13" s="397" t="n"/>
      <c r="H13" s="517" t="n">
        <v>0.05</v>
      </c>
      <c r="I13" s="518" t="n">
        <v>-0.05</v>
      </c>
      <c r="J13" s="928" t="n">
        <v>212.7</v>
      </c>
      <c r="K13" s="929" t="n">
        <v>212.7</v>
      </c>
      <c r="L13" s="397">
        <f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404">
        <f>IF(COUNTBLANK(F13)=1,"",IF(C13=0,ROUND(K13-J13,2),IF(C13=1,IF(F13&gt;0,ROUND(K13-J13,2),ROUND(J13-K13,2)),IF(C13=2,IF(F13&gt;0,ROUND(J13-K13,2),ROUND(K13-J13,2))))))</f>
        <v/>
      </c>
      <c r="N13" s="550" t="n">
        <v>0</v>
      </c>
      <c r="O13" s="483">
        <f>IF(AND(H13&gt;=M13,M13&gt;=I13),"OK","NG")</f>
        <v/>
      </c>
      <c r="P13" s="393" t="n"/>
      <c r="Q13" s="491" t="n">
        <v>1002</v>
      </c>
      <c r="R13" s="930">
        <f>IF(C13=0,F13,IF(F13&gt;0,IF(C13=1,F13+G13,F13-G13),IF(C13=1,F13-G13,F13+G13)))</f>
        <v/>
      </c>
      <c r="S13" s="495" t="n">
        <v>212.7</v>
      </c>
      <c r="T13" s="495" t="n">
        <v>212.7</v>
      </c>
      <c r="U13" s="931" t="n"/>
      <c r="V13" s="931" t="n"/>
      <c r="W13" s="931" t="n"/>
      <c r="X13" s="931" t="n"/>
      <c r="Y13" s="931" t="n"/>
      <c r="Z13" s="931" t="n"/>
      <c r="AA13" s="931" t="n"/>
      <c r="AB13" s="931" t="n"/>
      <c r="AC13" s="931" t="n"/>
      <c r="AD13" s="931" t="n"/>
      <c r="AE13" s="931" t="n"/>
      <c r="AF13" s="931" t="n"/>
      <c r="AG13" s="931" t="n"/>
      <c r="AH13" s="931" t="n"/>
      <c r="AI13" s="931" t="n"/>
      <c r="AJ13" s="931" t="n"/>
      <c r="AK13" s="931" t="n"/>
      <c r="AL13" s="931" t="n"/>
      <c r="AM13" s="931" t="n"/>
      <c r="AN13" s="931" t="n"/>
      <c r="AO13" s="931" t="n"/>
      <c r="AP13" s="931" t="n"/>
      <c r="AQ13" s="931" t="n"/>
      <c r="AR13" s="931" t="n"/>
      <c r="AS13" s="931" t="n"/>
      <c r="AT13" s="931" t="n"/>
      <c r="AU13" s="931" t="n"/>
      <c r="AV13" s="931" t="n"/>
      <c r="AW13" s="931" t="n"/>
      <c r="AX13" s="931" t="n"/>
      <c r="AY13" s="931" t="n"/>
      <c r="AZ13" s="931" t="n"/>
      <c r="BA13" s="931" t="n"/>
      <c r="BB13" s="931" t="n"/>
      <c r="BC13" s="931" t="n"/>
      <c r="BD13" s="931" t="n"/>
      <c r="BE13" s="931" t="n"/>
      <c r="BF13" s="931" t="n"/>
      <c r="BG13" s="931" t="n"/>
      <c r="BH13" s="931" t="n"/>
      <c r="BI13" s="931" t="n"/>
      <c r="BJ13" s="931" t="n"/>
      <c r="BK13" s="931" t="n"/>
      <c r="BL13" s="931" t="n"/>
      <c r="BM13" s="931" t="n"/>
      <c r="BN13" s="931" t="n"/>
      <c r="BO13" s="931" t="n"/>
      <c r="BP13" s="931" t="n"/>
      <c r="BQ13" s="931" t="n"/>
      <c r="BR13" s="931" t="n"/>
      <c r="BS13" s="931" t="n"/>
      <c r="BT13" s="931" t="n"/>
      <c r="BU13" s="931" t="n"/>
      <c r="BV13" s="931" t="n"/>
      <c r="BW13" s="931" t="n"/>
      <c r="BX13" s="931" t="n"/>
      <c r="BY13" s="931" t="n"/>
      <c r="BZ13" s="931" t="n"/>
      <c r="CA13" s="931" t="n"/>
      <c r="CB13" s="931" t="n"/>
      <c r="CC13" s="931" t="n"/>
      <c r="CD13" s="931" t="n"/>
      <c r="CE13" s="931" t="n"/>
      <c r="CF13" s="931" t="n"/>
      <c r="CG13" s="931" t="n"/>
      <c r="CH13" s="931" t="n"/>
      <c r="CI13" s="931" t="n"/>
      <c r="CJ13" s="931" t="n"/>
      <c r="CK13" s="931" t="n"/>
      <c r="CL13" s="931" t="n"/>
      <c r="CM13" s="931" t="n"/>
      <c r="CN13" s="931" t="n"/>
      <c r="CO13" s="931" t="n"/>
      <c r="CP13" s="931" t="n"/>
      <c r="CQ13" s="931" t="n"/>
      <c r="CR13" s="931" t="n"/>
      <c r="CS13" s="931" t="n"/>
      <c r="CT13" s="931" t="n"/>
      <c r="CU13" s="931" t="n"/>
      <c r="CV13" s="931" t="n"/>
      <c r="CW13" s="931" t="n"/>
      <c r="CX13" s="931" t="n"/>
      <c r="CY13" s="931" t="n"/>
      <c r="CZ13" s="931" t="n"/>
      <c r="DA13" s="931" t="n"/>
      <c r="DB13" s="931" t="n"/>
      <c r="DC13" s="931" t="n"/>
      <c r="DD13" s="931" t="n"/>
      <c r="DE13" s="931" t="n"/>
      <c r="DF13" s="931" t="n"/>
      <c r="DG13" s="931" t="n"/>
      <c r="DH13" s="931" t="n"/>
      <c r="DI13" s="931" t="n"/>
      <c r="DJ13" s="931" t="n"/>
      <c r="DK13" s="931" t="n"/>
      <c r="DL13" s="931" t="n"/>
      <c r="DM13" s="931" t="n"/>
      <c r="DN13" s="932" t="n"/>
    </row>
    <row r="14" ht="13.5" customHeight="1" s="820">
      <c r="A14" s="494" t="n">
        <v>1001</v>
      </c>
      <c r="B14" s="508" t="inlineStr">
        <is>
          <t>1001.三点基準C天 Z=</t>
        </is>
      </c>
      <c r="C14" s="508" t="n">
        <v>0</v>
      </c>
      <c r="D14" s="669" t="inlineStr">
        <is>
          <t>Z</t>
        </is>
      </c>
      <c r="E14" s="669" t="inlineStr">
        <is>
          <t>端面</t>
        </is>
      </c>
      <c r="F14" s="927" t="n">
        <v>212.7</v>
      </c>
      <c r="G14" s="397" t="n"/>
      <c r="H14" s="517" t="n">
        <v>0.05</v>
      </c>
      <c r="I14" s="518" t="n">
        <v>-0.05</v>
      </c>
      <c r="J14" s="928" t="n">
        <v>212.7</v>
      </c>
      <c r="K14" s="929" t="n">
        <v>212.7</v>
      </c>
      <c r="L14" s="397">
        <f>IF(G14=0,"",IF(J$8=J$7,IF(F14&gt;0,IF(C14=1,G14-ROUND(J14-K14,2),G14-ROUND(K14-J14,2)),IF(C14=1,G14-ROUND(K14-J14,2),G14-ROUND(J14-K14,2))),IF(J$8&lt;&gt;J$7,IF(F14&gt;0,IF(C14=1,ROUND(K14-J14,2),ROUND(J14-K14,2)),IF(C14=1,ROUND(J14-K14,2),ROUND(K14-J14,2))))))</f>
        <v/>
      </c>
      <c r="M14" s="404">
        <f>IF(COUNTBLANK(F14)=1,"",IF(C14=0,ROUND(K14-J14,2),IF(C14=1,IF(F14&gt;0,ROUND(K14-J14,2),ROUND(J14-K14,2)),IF(C14=2,IF(F14&gt;0,ROUND(J14-K14,2),ROUND(K14-J14,2))))))</f>
        <v/>
      </c>
      <c r="N14" s="550" t="n">
        <v>0</v>
      </c>
      <c r="O14" s="483">
        <f>IF(AND(H14&gt;=M14,M14&gt;=I14),"OK","NG")</f>
        <v/>
      </c>
      <c r="P14" s="393" t="n"/>
      <c r="Q14" s="491" t="n">
        <v>1001</v>
      </c>
      <c r="R14" s="930">
        <f>IF(C14=0,F14,IF(F14&gt;0,IF(C14=1,F14+G14,F14-G14),IF(C14=1,F14-G14,F14+G14)))</f>
        <v/>
      </c>
      <c r="S14" s="495" t="n">
        <v>212.7</v>
      </c>
      <c r="T14" s="495" t="n">
        <v>212.7</v>
      </c>
      <c r="U14" s="931" t="n"/>
      <c r="V14" s="931" t="n"/>
      <c r="W14" s="931" t="n"/>
      <c r="X14" s="931" t="n"/>
      <c r="Y14" s="931" t="n"/>
      <c r="Z14" s="931" t="n"/>
      <c r="AA14" s="931" t="n"/>
      <c r="AB14" s="931" t="n"/>
      <c r="AC14" s="931" t="n"/>
      <c r="AD14" s="931" t="n"/>
      <c r="AE14" s="931" t="n"/>
      <c r="AF14" s="931" t="n"/>
      <c r="AG14" s="931" t="n"/>
      <c r="AH14" s="931" t="n"/>
      <c r="AI14" s="931" t="n"/>
      <c r="AJ14" s="931" t="n"/>
      <c r="AK14" s="931" t="n"/>
      <c r="AL14" s="931" t="n"/>
      <c r="AM14" s="931" t="n"/>
      <c r="AN14" s="931" t="n"/>
      <c r="AO14" s="931" t="n"/>
      <c r="AP14" s="931" t="n"/>
      <c r="AQ14" s="931" t="n"/>
      <c r="AR14" s="931" t="n"/>
      <c r="AS14" s="931" t="n"/>
      <c r="AT14" s="931" t="n"/>
      <c r="AU14" s="931" t="n"/>
      <c r="AV14" s="931" t="n"/>
      <c r="AW14" s="931" t="n"/>
      <c r="AX14" s="931" t="n"/>
      <c r="AY14" s="931" t="n"/>
      <c r="AZ14" s="931" t="n"/>
      <c r="BA14" s="931" t="n"/>
      <c r="BB14" s="931" t="n"/>
      <c r="BC14" s="931" t="n"/>
      <c r="BD14" s="931" t="n"/>
      <c r="BE14" s="931" t="n"/>
      <c r="BF14" s="931" t="n"/>
      <c r="BG14" s="931" t="n"/>
      <c r="BH14" s="931" t="n"/>
      <c r="BI14" s="931" t="n"/>
      <c r="BJ14" s="931" t="n"/>
      <c r="BK14" s="931" t="n"/>
      <c r="BL14" s="931" t="n"/>
      <c r="BM14" s="931" t="n"/>
      <c r="BN14" s="931" t="n"/>
      <c r="BO14" s="931" t="n"/>
      <c r="BP14" s="931" t="n"/>
      <c r="BQ14" s="931" t="n"/>
      <c r="BR14" s="931" t="n"/>
      <c r="BS14" s="931" t="n"/>
      <c r="BT14" s="931" t="n"/>
      <c r="BU14" s="931" t="n"/>
      <c r="BV14" s="931" t="n"/>
      <c r="BW14" s="931" t="n"/>
      <c r="BX14" s="931" t="n"/>
      <c r="BY14" s="931" t="n"/>
      <c r="BZ14" s="931" t="n"/>
      <c r="CA14" s="931" t="n"/>
      <c r="CB14" s="931" t="n"/>
      <c r="CC14" s="931" t="n"/>
      <c r="CD14" s="931" t="n"/>
      <c r="CE14" s="931" t="n"/>
      <c r="CF14" s="931" t="n"/>
      <c r="CG14" s="931" t="n"/>
      <c r="CH14" s="931" t="n"/>
      <c r="CI14" s="931" t="n"/>
      <c r="CJ14" s="931" t="n"/>
      <c r="CK14" s="931" t="n"/>
      <c r="CL14" s="931" t="n"/>
      <c r="CM14" s="931" t="n"/>
      <c r="CN14" s="931" t="n"/>
      <c r="CO14" s="931" t="n"/>
      <c r="CP14" s="931" t="n"/>
      <c r="CQ14" s="931" t="n"/>
      <c r="CR14" s="931" t="n"/>
      <c r="CS14" s="931" t="n"/>
      <c r="CT14" s="931" t="n"/>
      <c r="CU14" s="931" t="n"/>
      <c r="CV14" s="931" t="n"/>
      <c r="CW14" s="931" t="n"/>
      <c r="CX14" s="931" t="n"/>
      <c r="CY14" s="931" t="n"/>
      <c r="CZ14" s="931" t="n"/>
      <c r="DA14" s="931" t="n"/>
      <c r="DB14" s="931" t="n"/>
      <c r="DC14" s="931" t="n"/>
      <c r="DD14" s="931" t="n"/>
      <c r="DE14" s="931" t="n"/>
      <c r="DF14" s="931" t="n"/>
      <c r="DG14" s="931" t="n"/>
      <c r="DH14" s="931" t="n"/>
      <c r="DI14" s="931" t="n"/>
      <c r="DJ14" s="931" t="n"/>
      <c r="DK14" s="931" t="n"/>
      <c r="DL14" s="931" t="n"/>
      <c r="DM14" s="931" t="n"/>
      <c r="DN14" s="932" t="n"/>
    </row>
    <row r="15" ht="13.5" customHeight="1" s="820">
      <c r="A15" s="494" t="n">
        <v>314</v>
      </c>
      <c r="B15" s="508" t="inlineStr">
        <is>
          <t>314.加工基準ノック（正） X=</t>
        </is>
      </c>
      <c r="C15" s="508" t="n">
        <v>0</v>
      </c>
      <c r="D15" s="669" t="inlineStr">
        <is>
          <t>X</t>
        </is>
      </c>
      <c r="E15" s="669" t="inlineStr">
        <is>
          <t>軸間</t>
        </is>
      </c>
      <c r="F15" s="927" t="n">
        <v>82</v>
      </c>
      <c r="G15" s="397" t="n"/>
      <c r="H15" s="517" t="n">
        <v>0.15</v>
      </c>
      <c r="I15" s="518" t="n">
        <v>-0.15</v>
      </c>
      <c r="J15" s="928" t="n">
        <v>82</v>
      </c>
      <c r="K15" s="929" t="n">
        <v>82</v>
      </c>
      <c r="L15" s="397">
        <f>IF(G15=0,"",IF(J$8=J$7,IF(F15&gt;0,IF(C15=1,G15-ROUND(J15-K15,2),G15-ROUND(K15-J15,2)),IF(C15=1,G15-ROUND(K15-J15,2),G15-ROUND(J15-K15,2))),IF(J$8&lt;&gt;J$7,IF(F15&gt;0,IF(C15=1,ROUND(K15-J15,2),ROUND(J15-K15,2)),IF(C15=1,ROUND(J15-K15,2),ROUND(K15-J15,2))))))</f>
        <v/>
      </c>
      <c r="M15" s="404">
        <f>IF(COUNTBLANK(F15)=1,"",IF(C15=0,ROUND(K15-J15,2),IF(C15=1,IF(F15&gt;0,ROUND(K15-J15,2),ROUND(J15-K15,2)),IF(C15=2,IF(F15&gt;0,ROUND(J15-K15,2),ROUND(K15-J15,2))))))</f>
        <v/>
      </c>
      <c r="N15" s="550" t="n">
        <v>0</v>
      </c>
      <c r="O15" s="483">
        <f>IF(AND(H15&gt;=M15,M15&gt;=I15),"OK","NG")</f>
        <v/>
      </c>
      <c r="P15" s="393" t="n"/>
      <c r="Q15" s="491" t="n">
        <v>314</v>
      </c>
      <c r="R15" s="930">
        <f>IF(C15=0,F15,IF(F15&gt;0,IF(C15=1,F15+G15,F15-G15),IF(C15=1,F15-G15,F15+G15)))</f>
        <v/>
      </c>
      <c r="S15" s="495" t="n">
        <v>82</v>
      </c>
      <c r="T15" s="495" t="n">
        <v>82</v>
      </c>
      <c r="U15" s="931" t="n"/>
      <c r="V15" s="931" t="n"/>
      <c r="W15" s="931" t="n"/>
      <c r="X15" s="931" t="n"/>
      <c r="Y15" s="931" t="n"/>
      <c r="Z15" s="931" t="n"/>
      <c r="AA15" s="931" t="n"/>
      <c r="AB15" s="931" t="n"/>
      <c r="AC15" s="931" t="n"/>
      <c r="AD15" s="931" t="n"/>
      <c r="AE15" s="931" t="n"/>
      <c r="AF15" s="931" t="n"/>
      <c r="AG15" s="931" t="n"/>
      <c r="AH15" s="931" t="n"/>
      <c r="AI15" s="931" t="n"/>
      <c r="AJ15" s="931" t="n"/>
      <c r="AK15" s="931" t="n"/>
      <c r="AL15" s="931" t="n"/>
      <c r="AM15" s="931" t="n"/>
      <c r="AN15" s="931" t="n"/>
      <c r="AO15" s="931" t="n"/>
      <c r="AP15" s="931" t="n"/>
      <c r="AQ15" s="931" t="n"/>
      <c r="AR15" s="931" t="n"/>
      <c r="AS15" s="931" t="n"/>
      <c r="AT15" s="931" t="n"/>
      <c r="AU15" s="931" t="n"/>
      <c r="AV15" s="931" t="n"/>
      <c r="AW15" s="931" t="n"/>
      <c r="AX15" s="931" t="n"/>
      <c r="AY15" s="931" t="n"/>
      <c r="AZ15" s="931" t="n"/>
      <c r="BA15" s="931" t="n"/>
      <c r="BB15" s="931" t="n"/>
      <c r="BC15" s="931" t="n"/>
      <c r="BD15" s="931" t="n"/>
      <c r="BE15" s="931" t="n"/>
      <c r="BF15" s="931" t="n"/>
      <c r="BG15" s="931" t="n"/>
      <c r="BH15" s="931" t="n"/>
      <c r="BI15" s="931" t="n"/>
      <c r="BJ15" s="931" t="n"/>
      <c r="BK15" s="931" t="n"/>
      <c r="BL15" s="931" t="n"/>
      <c r="BM15" s="931" t="n"/>
      <c r="BN15" s="931" t="n"/>
      <c r="BO15" s="931" t="n"/>
      <c r="BP15" s="931" t="n"/>
      <c r="BQ15" s="931" t="n"/>
      <c r="BR15" s="931" t="n"/>
      <c r="BS15" s="931" t="n"/>
      <c r="BT15" s="931" t="n"/>
      <c r="BU15" s="931" t="n"/>
      <c r="BV15" s="931" t="n"/>
      <c r="BW15" s="931" t="n"/>
      <c r="BX15" s="931" t="n"/>
      <c r="BY15" s="931" t="n"/>
      <c r="BZ15" s="931" t="n"/>
      <c r="CA15" s="931" t="n"/>
      <c r="CB15" s="931" t="n"/>
      <c r="CC15" s="931" t="n"/>
      <c r="CD15" s="931" t="n"/>
      <c r="CE15" s="931" t="n"/>
      <c r="CF15" s="931" t="n"/>
      <c r="CG15" s="931" t="n"/>
      <c r="CH15" s="931" t="n"/>
      <c r="CI15" s="931" t="n"/>
      <c r="CJ15" s="931" t="n"/>
      <c r="CK15" s="931" t="n"/>
      <c r="CL15" s="931" t="n"/>
      <c r="CM15" s="931" t="n"/>
      <c r="CN15" s="931" t="n"/>
      <c r="CO15" s="931" t="n"/>
      <c r="CP15" s="931" t="n"/>
      <c r="CQ15" s="931" t="n"/>
      <c r="CR15" s="931" t="n"/>
      <c r="CS15" s="931" t="n"/>
      <c r="CT15" s="931" t="n"/>
      <c r="CU15" s="931" t="n"/>
      <c r="CV15" s="931" t="n"/>
      <c r="CW15" s="931" t="n"/>
      <c r="CX15" s="931" t="n"/>
      <c r="CY15" s="931" t="n"/>
      <c r="CZ15" s="931" t="n"/>
      <c r="DA15" s="931" t="n"/>
      <c r="DB15" s="931" t="n"/>
      <c r="DC15" s="931" t="n"/>
      <c r="DD15" s="931" t="n"/>
      <c r="DE15" s="931" t="n"/>
      <c r="DF15" s="931" t="n"/>
      <c r="DG15" s="931" t="n"/>
      <c r="DH15" s="931" t="n"/>
      <c r="DI15" s="931" t="n"/>
      <c r="DJ15" s="931" t="n"/>
      <c r="DK15" s="931" t="n"/>
      <c r="DL15" s="931" t="n"/>
      <c r="DM15" s="931" t="n"/>
      <c r="DN15" s="932" t="n"/>
    </row>
    <row r="16" ht="13.5" customHeight="1" s="820">
      <c r="A16" s="494" t="n">
        <v>314</v>
      </c>
      <c r="B16" s="508" t="inlineStr">
        <is>
          <t>314.加工基準ノック（正） Y=</t>
        </is>
      </c>
      <c r="C16" s="508" t="n">
        <v>0</v>
      </c>
      <c r="D16" s="669" t="inlineStr">
        <is>
          <t>Y</t>
        </is>
      </c>
      <c r="E16" s="669" t="inlineStr">
        <is>
          <t>軸間</t>
        </is>
      </c>
      <c r="F16" s="927" t="n">
        <v>135</v>
      </c>
      <c r="G16" s="397" t="n"/>
      <c r="H16" s="517" t="n">
        <v>0.15</v>
      </c>
      <c r="I16" s="518" t="n">
        <v>-0.15</v>
      </c>
      <c r="J16" s="928" t="n">
        <v>135</v>
      </c>
      <c r="K16" s="929" t="n">
        <v>135</v>
      </c>
      <c r="L16" s="397">
        <f>IF(G16=0,"",IF(J$8=J$7,IF(F16&gt;0,IF(C16=1,G16-ROUND(J16-K16,2),G16-ROUND(K16-J16,2)),IF(C16=1,G16-ROUND(K16-J16,2),G16-ROUND(J16-K16,2))),IF(J$8&lt;&gt;J$7,IF(F16&gt;0,IF(C16=1,ROUND(K16-J16,2),ROUND(J16-K16,2)),IF(C16=1,ROUND(J16-K16,2),ROUND(K16-J16,2))))))</f>
        <v/>
      </c>
      <c r="M16" s="404">
        <f>IF(COUNTBLANK(F16)=1,"",IF(C16=0,ROUND(K16-J16,2),IF(C16=1,IF(F16&gt;0,ROUND(K16-J16,2),ROUND(J16-K16,2)),IF(C16=2,IF(F16&gt;0,ROUND(J16-K16,2),ROUND(K16-J16,2))))))</f>
        <v/>
      </c>
      <c r="N16" s="550" t="n">
        <v>0</v>
      </c>
      <c r="O16" s="483">
        <f>IF(AND(H16&gt;=M16,M16&gt;=I16),"OK","NG")</f>
        <v/>
      </c>
      <c r="P16" s="393" t="n"/>
      <c r="Q16" s="491" t="n">
        <v>314</v>
      </c>
      <c r="R16" s="930">
        <f>IF(C16=0,F16,IF(F16&gt;0,IF(C16=1,F16+G16,F16-G16),IF(C16=1,F16-G16,F16+G16)))</f>
        <v/>
      </c>
      <c r="S16" s="495" t="n">
        <v>135</v>
      </c>
      <c r="T16" s="495" t="n">
        <v>135</v>
      </c>
      <c r="U16" s="931" t="n"/>
      <c r="V16" s="931" t="n"/>
      <c r="W16" s="931" t="n"/>
      <c r="X16" s="931" t="n"/>
      <c r="Y16" s="931" t="n"/>
      <c r="Z16" s="931" t="n"/>
      <c r="AA16" s="931" t="n"/>
      <c r="AB16" s="931" t="n"/>
      <c r="AC16" s="931" t="n"/>
      <c r="AD16" s="931" t="n"/>
      <c r="AE16" s="931" t="n"/>
      <c r="AF16" s="931" t="n"/>
      <c r="AG16" s="931" t="n"/>
      <c r="AH16" s="931" t="n"/>
      <c r="AI16" s="931" t="n"/>
      <c r="AJ16" s="931" t="n"/>
      <c r="AK16" s="931" t="n"/>
      <c r="AL16" s="931" t="n"/>
      <c r="AM16" s="931" t="n"/>
      <c r="AN16" s="931" t="n"/>
      <c r="AO16" s="931" t="n"/>
      <c r="AP16" s="931" t="n"/>
      <c r="AQ16" s="931" t="n"/>
      <c r="AR16" s="931" t="n"/>
      <c r="AS16" s="931" t="n"/>
      <c r="AT16" s="931" t="n"/>
      <c r="AU16" s="931" t="n"/>
      <c r="AV16" s="931" t="n"/>
      <c r="AW16" s="931" t="n"/>
      <c r="AX16" s="931" t="n"/>
      <c r="AY16" s="931" t="n"/>
      <c r="AZ16" s="931" t="n"/>
      <c r="BA16" s="931" t="n"/>
      <c r="BB16" s="931" t="n"/>
      <c r="BC16" s="931" t="n"/>
      <c r="BD16" s="931" t="n"/>
      <c r="BE16" s="931" t="n"/>
      <c r="BF16" s="931" t="n"/>
      <c r="BG16" s="931" t="n"/>
      <c r="BH16" s="931" t="n"/>
      <c r="BI16" s="931" t="n"/>
      <c r="BJ16" s="931" t="n"/>
      <c r="BK16" s="931" t="n"/>
      <c r="BL16" s="931" t="n"/>
      <c r="BM16" s="931" t="n"/>
      <c r="BN16" s="931" t="n"/>
      <c r="BO16" s="931" t="n"/>
      <c r="BP16" s="931" t="n"/>
      <c r="BQ16" s="931" t="n"/>
      <c r="BR16" s="931" t="n"/>
      <c r="BS16" s="931" t="n"/>
      <c r="BT16" s="931" t="n"/>
      <c r="BU16" s="931" t="n"/>
      <c r="BV16" s="931" t="n"/>
      <c r="BW16" s="931" t="n"/>
      <c r="BX16" s="931" t="n"/>
      <c r="BY16" s="931" t="n"/>
      <c r="BZ16" s="931" t="n"/>
      <c r="CA16" s="931" t="n"/>
      <c r="CB16" s="931" t="n"/>
      <c r="CC16" s="931" t="n"/>
      <c r="CD16" s="931" t="n"/>
      <c r="CE16" s="931" t="n"/>
      <c r="CF16" s="931" t="n"/>
      <c r="CG16" s="931" t="n"/>
      <c r="CH16" s="931" t="n"/>
      <c r="CI16" s="931" t="n"/>
      <c r="CJ16" s="931" t="n"/>
      <c r="CK16" s="931" t="n"/>
      <c r="CL16" s="931" t="n"/>
      <c r="CM16" s="931" t="n"/>
      <c r="CN16" s="931" t="n"/>
      <c r="CO16" s="931" t="n"/>
      <c r="CP16" s="931" t="n"/>
      <c r="CQ16" s="931" t="n"/>
      <c r="CR16" s="931" t="n"/>
      <c r="CS16" s="931" t="n"/>
      <c r="CT16" s="931" t="n"/>
      <c r="CU16" s="931" t="n"/>
      <c r="CV16" s="931" t="n"/>
      <c r="CW16" s="931" t="n"/>
      <c r="CX16" s="931" t="n"/>
      <c r="CY16" s="931" t="n"/>
      <c r="CZ16" s="931" t="n"/>
      <c r="DA16" s="931" t="n"/>
      <c r="DB16" s="931" t="n"/>
      <c r="DC16" s="931" t="n"/>
      <c r="DD16" s="931" t="n"/>
      <c r="DE16" s="931" t="n"/>
      <c r="DF16" s="931" t="n"/>
      <c r="DG16" s="931" t="n"/>
      <c r="DH16" s="931" t="n"/>
      <c r="DI16" s="931" t="n"/>
      <c r="DJ16" s="931" t="n"/>
      <c r="DK16" s="931" t="n"/>
      <c r="DL16" s="931" t="n"/>
      <c r="DM16" s="931" t="n"/>
      <c r="DN16" s="932" t="n"/>
    </row>
    <row r="17" ht="13.5" customHeight="1" s="820">
      <c r="A17" s="494" t="n">
        <v>311</v>
      </c>
      <c r="B17" s="508" t="inlineStr">
        <is>
          <t>311.加工基準ノック（副） X=</t>
        </is>
      </c>
      <c r="C17" s="508" t="n">
        <v>0</v>
      </c>
      <c r="D17" s="669" t="inlineStr">
        <is>
          <t>X</t>
        </is>
      </c>
      <c r="E17" s="669" t="inlineStr">
        <is>
          <t>軸間</t>
        </is>
      </c>
      <c r="F17" s="927" t="n">
        <v>-61</v>
      </c>
      <c r="G17" s="397" t="n"/>
      <c r="H17" s="517" t="n">
        <v>0.15</v>
      </c>
      <c r="I17" s="518" t="n">
        <v>-0.15</v>
      </c>
      <c r="J17" s="928" t="n">
        <v>-61</v>
      </c>
      <c r="K17" s="929" t="n">
        <v>-60.99</v>
      </c>
      <c r="L17" s="397">
        <f>IF(G17=0,"",IF(J$8=J$7,IF(F17&gt;0,IF(C17=1,G17-ROUND(J17-K17,2),G17-ROUND(K17-J17,2)),IF(C17=1,G17-ROUND(K17-J17,2),G17-ROUND(J17-K17,2))),IF(J$8&lt;&gt;J$7,IF(F17&gt;0,IF(C17=1,ROUND(K17-J17,2),ROUND(J17-K17,2)),IF(C17=1,ROUND(J17-K17,2),ROUND(K17-J17,2))))))</f>
        <v/>
      </c>
      <c r="M17" s="404">
        <f>IF(COUNTBLANK(F17)=1,"",IF(C17=0,ROUND(K17-J17,2),IF(C17=1,IF(F17&gt;0,ROUND(J17-K17,2),ROUND(K17-J17,2)),IF(C17=2,IF(F17&gt;0,ROUND(J17-K17,2),ROUND(K17-J17,2))))))</f>
        <v/>
      </c>
      <c r="N17" s="550" t="n">
        <v>0</v>
      </c>
      <c r="O17" s="483">
        <f>IF(AND(H17&gt;=M17,M17&gt;=I17),"OK","NG")</f>
        <v/>
      </c>
      <c r="P17" s="393" t="n"/>
      <c r="Q17" s="491" t="n">
        <v>311</v>
      </c>
      <c r="R17" s="930">
        <f>IF(C17=0,F17,IF(F17&gt;0,IF(C17=1,F17+G17,F17-G17),IF(C17=1,F17-G17,F17+G17)))</f>
        <v/>
      </c>
      <c r="S17" s="495" t="n">
        <v>-61</v>
      </c>
      <c r="T17" s="495" t="n">
        <v>-61</v>
      </c>
      <c r="U17" s="931" t="n"/>
      <c r="V17" s="931" t="n"/>
      <c r="W17" s="931" t="n"/>
      <c r="X17" s="931" t="n"/>
      <c r="Y17" s="931" t="n"/>
      <c r="Z17" s="931" t="n"/>
      <c r="AA17" s="931" t="n"/>
      <c r="AB17" s="931" t="n"/>
      <c r="AC17" s="931" t="n"/>
      <c r="AD17" s="931" t="n"/>
      <c r="AE17" s="931" t="n"/>
      <c r="AF17" s="931" t="n"/>
      <c r="AG17" s="931" t="n"/>
      <c r="AH17" s="931" t="n"/>
      <c r="AI17" s="931" t="n"/>
      <c r="AJ17" s="931" t="n"/>
      <c r="AK17" s="931" t="n"/>
      <c r="AL17" s="931" t="n"/>
      <c r="AM17" s="931" t="n"/>
      <c r="AN17" s="931" t="n"/>
      <c r="AO17" s="931" t="n"/>
      <c r="AP17" s="931" t="n"/>
      <c r="AQ17" s="931" t="n"/>
      <c r="AR17" s="931" t="n"/>
      <c r="AS17" s="931" t="n"/>
      <c r="AT17" s="931" t="n"/>
      <c r="AU17" s="931" t="n"/>
      <c r="AV17" s="931" t="n"/>
      <c r="AW17" s="931" t="n"/>
      <c r="AX17" s="931" t="n"/>
      <c r="AY17" s="931" t="n"/>
      <c r="AZ17" s="931" t="n"/>
      <c r="BA17" s="931" t="n"/>
      <c r="BB17" s="931" t="n"/>
      <c r="BC17" s="931" t="n"/>
      <c r="BD17" s="931" t="n"/>
      <c r="BE17" s="931" t="n"/>
      <c r="BF17" s="931" t="n"/>
      <c r="BG17" s="931" t="n"/>
      <c r="BH17" s="931" t="n"/>
      <c r="BI17" s="931" t="n"/>
      <c r="BJ17" s="931" t="n"/>
      <c r="BK17" s="931" t="n"/>
      <c r="BL17" s="931" t="n"/>
      <c r="BM17" s="931" t="n"/>
      <c r="BN17" s="931" t="n"/>
      <c r="BO17" s="931" t="n"/>
      <c r="BP17" s="931" t="n"/>
      <c r="BQ17" s="931" t="n"/>
      <c r="BR17" s="931" t="n"/>
      <c r="BS17" s="931" t="n"/>
      <c r="BT17" s="931" t="n"/>
      <c r="BU17" s="931" t="n"/>
      <c r="BV17" s="931" t="n"/>
      <c r="BW17" s="931" t="n"/>
      <c r="BX17" s="931" t="n"/>
      <c r="BY17" s="931" t="n"/>
      <c r="BZ17" s="931" t="n"/>
      <c r="CA17" s="931" t="n"/>
      <c r="CB17" s="931" t="n"/>
      <c r="CC17" s="931" t="n"/>
      <c r="CD17" s="931" t="n"/>
      <c r="CE17" s="931" t="n"/>
      <c r="CF17" s="931" t="n"/>
      <c r="CG17" s="931" t="n"/>
      <c r="CH17" s="931" t="n"/>
      <c r="CI17" s="931" t="n"/>
      <c r="CJ17" s="931" t="n"/>
      <c r="CK17" s="931" t="n"/>
      <c r="CL17" s="931" t="n"/>
      <c r="CM17" s="931" t="n"/>
      <c r="CN17" s="931" t="n"/>
      <c r="CO17" s="931" t="n"/>
      <c r="CP17" s="931" t="n"/>
      <c r="CQ17" s="931" t="n"/>
      <c r="CR17" s="931" t="n"/>
      <c r="CS17" s="931" t="n"/>
      <c r="CT17" s="931" t="n"/>
      <c r="CU17" s="931" t="n"/>
      <c r="CV17" s="931" t="n"/>
      <c r="CW17" s="931" t="n"/>
      <c r="CX17" s="931" t="n"/>
      <c r="CY17" s="931" t="n"/>
      <c r="CZ17" s="931" t="n"/>
      <c r="DA17" s="931" t="n"/>
      <c r="DB17" s="931" t="n"/>
      <c r="DC17" s="931" t="n"/>
      <c r="DD17" s="931" t="n"/>
      <c r="DE17" s="931" t="n"/>
      <c r="DF17" s="931" t="n"/>
      <c r="DG17" s="931" t="n"/>
      <c r="DH17" s="931" t="n"/>
      <c r="DI17" s="931" t="n"/>
      <c r="DJ17" s="931" t="n"/>
      <c r="DK17" s="931" t="n"/>
      <c r="DL17" s="931" t="n"/>
      <c r="DM17" s="931" t="n"/>
      <c r="DN17" s="932" t="n"/>
    </row>
    <row r="18" ht="13.5" customHeight="1" s="820">
      <c r="A18" s="494" t="n">
        <v>311</v>
      </c>
      <c r="B18" s="508" t="inlineStr">
        <is>
          <t>311.加工基準ノック（副） Y=</t>
        </is>
      </c>
      <c r="C18" s="508" t="n">
        <v>0</v>
      </c>
      <c r="D18" s="669" t="inlineStr">
        <is>
          <t>Y</t>
        </is>
      </c>
      <c r="E18" s="669" t="inlineStr">
        <is>
          <t>軸間</t>
        </is>
      </c>
      <c r="F18" s="927" t="n">
        <v>-120.5</v>
      </c>
      <c r="G18" s="397" t="n"/>
      <c r="H18" s="517" t="n">
        <v>0.15</v>
      </c>
      <c r="I18" s="518" t="n">
        <v>-0.15</v>
      </c>
      <c r="J18" s="928" t="n">
        <v>-120.5</v>
      </c>
      <c r="K18" s="929" t="n">
        <v>-120.483</v>
      </c>
      <c r="L18" s="397">
        <f>IF(G18=0,"",IF(J$8=J$7,IF(F18&gt;0,IF(C18=1,G18-ROUND(J18-K18,2),G18-ROUND(K18-J18,2)),IF(C18=1,G18-ROUND(K18-J18,2),G18-ROUND(J18-K18,2))),IF(J$8&lt;&gt;J$7,IF(F18&gt;0,IF(C18=1,ROUND(K18-J18,2),ROUND(J18-K18,2)),IF(C18=1,ROUND(J18-K18,2),ROUND(K18-J18,2))))))</f>
        <v/>
      </c>
      <c r="M18" s="404">
        <f>IF(COUNTBLANK(F18)=1,"",IF(C18=0,ROUND(K18-J18,2),IF(C18=1,IF(F18&gt;0,ROUND(J18-K18,2),ROUND(K18-J18,2)),IF(C18=2,IF(F18&gt;0,ROUND(J18-K18,2),ROUND(K18-J18,2))))))</f>
        <v/>
      </c>
      <c r="N18" s="550" t="n">
        <v>-0.18</v>
      </c>
      <c r="O18" s="483">
        <f>IF(AND(H18&gt;=M18,M18&gt;=I18),"OK","NG")</f>
        <v/>
      </c>
      <c r="P18" s="393" t="n"/>
      <c r="Q18" s="491" t="n">
        <v>311</v>
      </c>
      <c r="R18" s="930">
        <f>IF(C18=0,F18,IF(F18&gt;0,IF(C18=1,F18+G18,F18-G18),IF(C18=1,F18-G18,F18+G18)))</f>
        <v/>
      </c>
      <c r="S18" s="495" t="n">
        <v>-120.685</v>
      </c>
      <c r="T18" s="495" t="n">
        <v>-120.68</v>
      </c>
      <c r="U18" s="931" t="n"/>
      <c r="V18" s="931" t="n"/>
      <c r="W18" s="931" t="n"/>
      <c r="X18" s="931" t="n"/>
      <c r="Y18" s="931" t="n"/>
      <c r="Z18" s="931" t="n"/>
      <c r="AA18" s="931" t="n"/>
      <c r="AB18" s="931" t="n"/>
      <c r="AC18" s="931" t="n"/>
      <c r="AD18" s="931" t="n"/>
      <c r="AE18" s="931" t="n"/>
      <c r="AF18" s="931" t="n"/>
      <c r="AG18" s="931" t="n"/>
      <c r="AH18" s="931" t="n"/>
      <c r="AI18" s="931" t="n"/>
      <c r="AJ18" s="931" t="n"/>
      <c r="AK18" s="931" t="n"/>
      <c r="AL18" s="931" t="n"/>
      <c r="AM18" s="931" t="n"/>
      <c r="AN18" s="931" t="n"/>
      <c r="AO18" s="931" t="n"/>
      <c r="AP18" s="931" t="n"/>
      <c r="AQ18" s="931" t="n"/>
      <c r="AR18" s="931" t="n"/>
      <c r="AS18" s="931" t="n"/>
      <c r="AT18" s="931" t="n"/>
      <c r="AU18" s="931" t="n"/>
      <c r="AV18" s="931" t="n"/>
      <c r="AW18" s="931" t="n"/>
      <c r="AX18" s="931" t="n"/>
      <c r="AY18" s="931" t="n"/>
      <c r="AZ18" s="931" t="n"/>
      <c r="BA18" s="931" t="n"/>
      <c r="BB18" s="931" t="n"/>
      <c r="BC18" s="931" t="n"/>
      <c r="BD18" s="931" t="n"/>
      <c r="BE18" s="931" t="n"/>
      <c r="BF18" s="931" t="n"/>
      <c r="BG18" s="931" t="n"/>
      <c r="BH18" s="931" t="n"/>
      <c r="BI18" s="931" t="n"/>
      <c r="BJ18" s="931" t="n"/>
      <c r="BK18" s="931" t="n"/>
      <c r="BL18" s="931" t="n"/>
      <c r="BM18" s="931" t="n"/>
      <c r="BN18" s="931" t="n"/>
      <c r="BO18" s="931" t="n"/>
      <c r="BP18" s="931" t="n"/>
      <c r="BQ18" s="931" t="n"/>
      <c r="BR18" s="931" t="n"/>
      <c r="BS18" s="931" t="n"/>
      <c r="BT18" s="931" t="n"/>
      <c r="BU18" s="931" t="n"/>
      <c r="BV18" s="931" t="n"/>
      <c r="BW18" s="931" t="n"/>
      <c r="BX18" s="931" t="n"/>
      <c r="BY18" s="931" t="n"/>
      <c r="BZ18" s="931" t="n"/>
      <c r="CA18" s="931" t="n"/>
      <c r="CB18" s="931" t="n"/>
      <c r="CC18" s="931" t="n"/>
      <c r="CD18" s="931" t="n"/>
      <c r="CE18" s="931" t="n"/>
      <c r="CF18" s="931" t="n"/>
      <c r="CG18" s="931" t="n"/>
      <c r="CH18" s="931" t="n"/>
      <c r="CI18" s="931" t="n"/>
      <c r="CJ18" s="931" t="n"/>
      <c r="CK18" s="931" t="n"/>
      <c r="CL18" s="931" t="n"/>
      <c r="CM18" s="931" t="n"/>
      <c r="CN18" s="931" t="n"/>
      <c r="CO18" s="931" t="n"/>
      <c r="CP18" s="931" t="n"/>
      <c r="CQ18" s="931" t="n"/>
      <c r="CR18" s="931" t="n"/>
      <c r="CS18" s="931" t="n"/>
      <c r="CT18" s="931" t="n"/>
      <c r="CU18" s="931" t="n"/>
      <c r="CV18" s="931" t="n"/>
      <c r="CW18" s="931" t="n"/>
      <c r="CX18" s="931" t="n"/>
      <c r="CY18" s="931" t="n"/>
      <c r="CZ18" s="931" t="n"/>
      <c r="DA18" s="931" t="n"/>
      <c r="DB18" s="931" t="n"/>
      <c r="DC18" s="931" t="n"/>
      <c r="DD18" s="931" t="n"/>
      <c r="DE18" s="931" t="n"/>
      <c r="DF18" s="931" t="n"/>
      <c r="DG18" s="931" t="n"/>
      <c r="DH18" s="931" t="n"/>
      <c r="DI18" s="931" t="n"/>
      <c r="DJ18" s="931" t="n"/>
      <c r="DK18" s="931" t="n"/>
      <c r="DL18" s="931" t="n"/>
      <c r="DM18" s="931" t="n"/>
      <c r="DN18" s="932" t="n"/>
    </row>
    <row r="19" ht="13.5" customHeight="1" s="820">
      <c r="A19" s="494" t="n">
        <v>626</v>
      </c>
      <c r="B19" s="369" t="inlineStr">
        <is>
          <t>尺寸位置 (CIR_626_OP预铸孔)</t>
        </is>
      </c>
      <c r="C19" s="508" t="n"/>
      <c r="D19" s="669" t="n"/>
      <c r="E19" s="669" t="n"/>
      <c r="F19" s="508" t="n"/>
      <c r="G19" s="397" t="n"/>
      <c r="H19" s="517" t="n">
        <v>0.3</v>
      </c>
      <c r="I19" s="518" t="n">
        <v>-0.3</v>
      </c>
      <c r="J19" s="928" t="n"/>
      <c r="K19" s="929" t="n">
        <v>-79.703</v>
      </c>
      <c r="L19" s="397" t="n"/>
      <c r="M19" s="404" t="n"/>
      <c r="N19" s="550" t="n"/>
      <c r="O19" s="483" t="n"/>
      <c r="P19" s="393" t="n"/>
      <c r="Q19" s="491" t="n"/>
      <c r="R19" s="930" t="n"/>
      <c r="S19" s="495" t="n">
        <v>-79.76300000000001</v>
      </c>
      <c r="T19" s="495" t="n">
        <v>-79.803</v>
      </c>
      <c r="U19" s="931" t="n"/>
      <c r="V19" s="931" t="n"/>
      <c r="W19" s="931" t="n"/>
      <c r="X19" s="931" t="n"/>
      <c r="Y19" s="931" t="n"/>
      <c r="Z19" s="931" t="n"/>
      <c r="AA19" s="931" t="n"/>
      <c r="AB19" s="931" t="n"/>
      <c r="AC19" s="931" t="n"/>
      <c r="AD19" s="931" t="n"/>
      <c r="AE19" s="931" t="n"/>
      <c r="AF19" s="931" t="n"/>
      <c r="AG19" s="931" t="n"/>
      <c r="AH19" s="931" t="n"/>
      <c r="AI19" s="931" t="n"/>
      <c r="AJ19" s="931" t="n"/>
      <c r="AK19" s="931" t="n"/>
      <c r="AL19" s="931" t="n"/>
      <c r="AM19" s="931" t="n"/>
      <c r="AN19" s="931" t="n"/>
      <c r="AO19" s="931" t="n"/>
      <c r="AP19" s="931" t="n"/>
      <c r="AQ19" s="931" t="n"/>
      <c r="AR19" s="931" t="n"/>
      <c r="AS19" s="931" t="n"/>
      <c r="AT19" s="931" t="n"/>
      <c r="AU19" s="931" t="n"/>
      <c r="AV19" s="931" t="n"/>
      <c r="AW19" s="931" t="n"/>
      <c r="AX19" s="931" t="n"/>
      <c r="AY19" s="931" t="n"/>
      <c r="AZ19" s="931" t="n"/>
      <c r="BA19" s="931" t="n"/>
      <c r="BB19" s="931" t="n"/>
      <c r="BC19" s="931" t="n"/>
      <c r="BD19" s="931" t="n"/>
      <c r="BE19" s="931" t="n"/>
      <c r="BF19" s="931" t="n"/>
      <c r="BG19" s="931" t="n"/>
      <c r="BH19" s="931" t="n"/>
      <c r="BI19" s="931" t="n"/>
      <c r="BJ19" s="931" t="n"/>
      <c r="BK19" s="931" t="n"/>
      <c r="BL19" s="931" t="n"/>
      <c r="BM19" s="931" t="n"/>
      <c r="BN19" s="931" t="n"/>
      <c r="BO19" s="931" t="n"/>
      <c r="BP19" s="931" t="n"/>
      <c r="BQ19" s="931" t="n"/>
      <c r="BR19" s="931" t="n"/>
      <c r="BS19" s="931" t="n"/>
      <c r="BT19" s="931" t="n"/>
      <c r="BU19" s="931" t="n"/>
      <c r="BV19" s="931" t="n"/>
      <c r="BW19" s="931" t="n"/>
      <c r="BX19" s="931" t="n"/>
      <c r="BY19" s="931" t="n"/>
      <c r="BZ19" s="931" t="n"/>
      <c r="CA19" s="931" t="n"/>
      <c r="CB19" s="931" t="n"/>
      <c r="CC19" s="931" t="n"/>
      <c r="CD19" s="931" t="n"/>
      <c r="CE19" s="931" t="n"/>
      <c r="CF19" s="931" t="n"/>
      <c r="CG19" s="931" t="n"/>
      <c r="CH19" s="931" t="n"/>
      <c r="CI19" s="931" t="n"/>
      <c r="CJ19" s="931" t="n"/>
      <c r="CK19" s="931" t="n"/>
      <c r="CL19" s="931" t="n"/>
      <c r="CM19" s="931" t="n"/>
      <c r="CN19" s="931" t="n"/>
      <c r="CO19" s="931" t="n"/>
      <c r="CP19" s="931" t="n"/>
      <c r="CQ19" s="931" t="n"/>
      <c r="CR19" s="931" t="n"/>
      <c r="CS19" s="931" t="n"/>
      <c r="CT19" s="931" t="n"/>
      <c r="CU19" s="931" t="n"/>
      <c r="CV19" s="931" t="n"/>
      <c r="CW19" s="931" t="n"/>
      <c r="CX19" s="931" t="n"/>
      <c r="CY19" s="931" t="n"/>
      <c r="CZ19" s="931" t="n"/>
      <c r="DA19" s="931" t="n"/>
      <c r="DB19" s="931" t="n"/>
      <c r="DC19" s="931" t="n"/>
      <c r="DD19" s="931" t="n"/>
      <c r="DE19" s="931" t="n"/>
      <c r="DF19" s="931" t="n"/>
      <c r="DG19" s="931" t="n"/>
      <c r="DH19" s="931" t="n"/>
      <c r="DI19" s="931" t="n"/>
      <c r="DJ19" s="931" t="n"/>
      <c r="DK19" s="931" t="n"/>
      <c r="DL19" s="931" t="n"/>
      <c r="DM19" s="931" t="n"/>
      <c r="DN19" s="932" t="n"/>
    </row>
    <row r="20" ht="13.5" customHeight="1" s="820">
      <c r="A20" s="494" t="n">
        <v>626</v>
      </c>
      <c r="B20" s="369" t="inlineStr">
        <is>
          <t>尺寸位置 (CIR_626_OP预铸孔)</t>
        </is>
      </c>
      <c r="C20" s="508" t="n"/>
      <c r="D20" s="669" t="n"/>
      <c r="E20" s="669" t="n"/>
      <c r="F20" s="508" t="n"/>
      <c r="G20" s="397" t="n"/>
      <c r="H20" s="517" t="n">
        <v>0.3</v>
      </c>
      <c r="I20" s="518" t="n">
        <v>-0.3</v>
      </c>
      <c r="J20" s="928" t="n"/>
      <c r="K20" s="929" t="n">
        <v>-161.784</v>
      </c>
      <c r="L20" s="397" t="n"/>
      <c r="M20" s="404" t="n"/>
      <c r="N20" s="550" t="n"/>
      <c r="O20" s="483" t="n"/>
      <c r="P20" s="393" t="n"/>
      <c r="Q20" s="491" t="n"/>
      <c r="R20" s="930" t="n"/>
      <c r="S20" s="495" t="n">
        <v>-162.133</v>
      </c>
      <c r="T20" s="495" t="n">
        <v>-162.15</v>
      </c>
      <c r="U20" s="931" t="n"/>
      <c r="V20" s="931" t="n"/>
      <c r="W20" s="931" t="n"/>
      <c r="X20" s="931" t="n"/>
      <c r="Y20" s="931" t="n"/>
      <c r="Z20" s="931" t="n"/>
      <c r="AA20" s="931" t="n"/>
      <c r="AB20" s="931" t="n"/>
      <c r="AC20" s="931" t="n"/>
      <c r="AD20" s="931" t="n"/>
      <c r="AE20" s="931" t="n"/>
      <c r="AF20" s="931" t="n"/>
      <c r="AG20" s="931" t="n"/>
      <c r="AH20" s="931" t="n"/>
      <c r="AI20" s="931" t="n"/>
      <c r="AJ20" s="931" t="n"/>
      <c r="AK20" s="931" t="n"/>
      <c r="AL20" s="931" t="n"/>
      <c r="AM20" s="931" t="n"/>
      <c r="AN20" s="931" t="n"/>
      <c r="AO20" s="931" t="n"/>
      <c r="AP20" s="931" t="n"/>
      <c r="AQ20" s="931" t="n"/>
      <c r="AR20" s="931" t="n"/>
      <c r="AS20" s="931" t="n"/>
      <c r="AT20" s="931" t="n"/>
      <c r="AU20" s="931" t="n"/>
      <c r="AV20" s="931" t="n"/>
      <c r="AW20" s="931" t="n"/>
      <c r="AX20" s="931" t="n"/>
      <c r="AY20" s="931" t="n"/>
      <c r="AZ20" s="931" t="n"/>
      <c r="BA20" s="931" t="n"/>
      <c r="BB20" s="931" t="n"/>
      <c r="BC20" s="931" t="n"/>
      <c r="BD20" s="931" t="n"/>
      <c r="BE20" s="931" t="n"/>
      <c r="BF20" s="931" t="n"/>
      <c r="BG20" s="931" t="n"/>
      <c r="BH20" s="931" t="n"/>
      <c r="BI20" s="931" t="n"/>
      <c r="BJ20" s="931" t="n"/>
      <c r="BK20" s="931" t="n"/>
      <c r="BL20" s="931" t="n"/>
      <c r="BM20" s="931" t="n"/>
      <c r="BN20" s="931" t="n"/>
      <c r="BO20" s="931" t="n"/>
      <c r="BP20" s="931" t="n"/>
      <c r="BQ20" s="931" t="n"/>
      <c r="BR20" s="931" t="n"/>
      <c r="BS20" s="931" t="n"/>
      <c r="BT20" s="931" t="n"/>
      <c r="BU20" s="931" t="n"/>
      <c r="BV20" s="931" t="n"/>
      <c r="BW20" s="931" t="n"/>
      <c r="BX20" s="931" t="n"/>
      <c r="BY20" s="931" t="n"/>
      <c r="BZ20" s="931" t="n"/>
      <c r="CA20" s="931" t="n"/>
      <c r="CB20" s="931" t="n"/>
      <c r="CC20" s="931" t="n"/>
      <c r="CD20" s="931" t="n"/>
      <c r="CE20" s="931" t="n"/>
      <c r="CF20" s="931" t="n"/>
      <c r="CG20" s="931" t="n"/>
      <c r="CH20" s="931" t="n"/>
      <c r="CI20" s="931" t="n"/>
      <c r="CJ20" s="931" t="n"/>
      <c r="CK20" s="931" t="n"/>
      <c r="CL20" s="931" t="n"/>
      <c r="CM20" s="931" t="n"/>
      <c r="CN20" s="931" t="n"/>
      <c r="CO20" s="931" t="n"/>
      <c r="CP20" s="931" t="n"/>
      <c r="CQ20" s="931" t="n"/>
      <c r="CR20" s="931" t="n"/>
      <c r="CS20" s="931" t="n"/>
      <c r="CT20" s="931" t="n"/>
      <c r="CU20" s="931" t="n"/>
      <c r="CV20" s="931" t="n"/>
      <c r="CW20" s="931" t="n"/>
      <c r="CX20" s="931" t="n"/>
      <c r="CY20" s="931" t="n"/>
      <c r="CZ20" s="931" t="n"/>
      <c r="DA20" s="931" t="n"/>
      <c r="DB20" s="931" t="n"/>
      <c r="DC20" s="931" t="n"/>
      <c r="DD20" s="931" t="n"/>
      <c r="DE20" s="931" t="n"/>
      <c r="DF20" s="931" t="n"/>
      <c r="DG20" s="931" t="n"/>
      <c r="DH20" s="931" t="n"/>
      <c r="DI20" s="931" t="n"/>
      <c r="DJ20" s="931" t="n"/>
      <c r="DK20" s="931" t="n"/>
      <c r="DL20" s="931" t="n"/>
      <c r="DM20" s="931" t="n"/>
      <c r="DN20" s="932" t="n"/>
    </row>
    <row r="21" ht="13.5" customHeight="1" s="820">
      <c r="A21" s="494" t="n">
        <v>626</v>
      </c>
      <c r="B21" s="369" t="inlineStr">
        <is>
          <t>尺寸位置 (CIR_626_OP预铸孔)</t>
        </is>
      </c>
      <c r="C21" s="508" t="n"/>
      <c r="D21" s="669" t="n"/>
      <c r="E21" s="669" t="n"/>
      <c r="F21" s="508" t="n">
        <v>7.91</v>
      </c>
      <c r="G21" s="397" t="n"/>
      <c r="H21" s="517" t="n">
        <v>0.3</v>
      </c>
      <c r="I21" s="518" t="n">
        <v>-0.3</v>
      </c>
      <c r="J21" s="928" t="n"/>
      <c r="K21" s="929" t="n">
        <v>7.815</v>
      </c>
      <c r="L21" s="397" t="n"/>
      <c r="M21" s="404" t="n"/>
      <c r="N21" s="550" t="n"/>
      <c r="O21" s="483" t="n"/>
      <c r="P21" s="393" t="n"/>
      <c r="Q21" s="491" t="n"/>
      <c r="R21" s="930" t="n"/>
      <c r="S21" s="495" t="n">
        <v>7.91</v>
      </c>
      <c r="T21" s="495" t="n">
        <v>7.917</v>
      </c>
      <c r="U21" s="931" t="n"/>
      <c r="V21" s="931" t="n"/>
      <c r="W21" s="931" t="n"/>
      <c r="X21" s="931" t="n"/>
      <c r="Y21" s="931" t="n"/>
      <c r="Z21" s="931" t="n"/>
      <c r="AA21" s="931" t="n"/>
      <c r="AB21" s="931" t="n"/>
      <c r="AC21" s="931" t="n"/>
      <c r="AD21" s="931" t="n"/>
      <c r="AE21" s="931" t="n"/>
      <c r="AF21" s="931" t="n"/>
      <c r="AG21" s="931" t="n"/>
      <c r="AH21" s="931" t="n"/>
      <c r="AI21" s="931" t="n"/>
      <c r="AJ21" s="931" t="n"/>
      <c r="AK21" s="931" t="n"/>
      <c r="AL21" s="931" t="n"/>
      <c r="AM21" s="931" t="n"/>
      <c r="AN21" s="931" t="n"/>
      <c r="AO21" s="931" t="n"/>
      <c r="AP21" s="931" t="n"/>
      <c r="AQ21" s="931" t="n"/>
      <c r="AR21" s="931" t="n"/>
      <c r="AS21" s="931" t="n"/>
      <c r="AT21" s="931" t="n"/>
      <c r="AU21" s="931" t="n"/>
      <c r="AV21" s="931" t="n"/>
      <c r="AW21" s="931" t="n"/>
      <c r="AX21" s="931" t="n"/>
      <c r="AY21" s="931" t="n"/>
      <c r="AZ21" s="931" t="n"/>
      <c r="BA21" s="931" t="n"/>
      <c r="BB21" s="931" t="n"/>
      <c r="BC21" s="931" t="n"/>
      <c r="BD21" s="931" t="n"/>
      <c r="BE21" s="931" t="n"/>
      <c r="BF21" s="931" t="n"/>
      <c r="BG21" s="931" t="n"/>
      <c r="BH21" s="931" t="n"/>
      <c r="BI21" s="931" t="n"/>
      <c r="BJ21" s="931" t="n"/>
      <c r="BK21" s="931" t="n"/>
      <c r="BL21" s="931" t="n"/>
      <c r="BM21" s="931" t="n"/>
      <c r="BN21" s="931" t="n"/>
      <c r="BO21" s="931" t="n"/>
      <c r="BP21" s="931" t="n"/>
      <c r="BQ21" s="931" t="n"/>
      <c r="BR21" s="931" t="n"/>
      <c r="BS21" s="931" t="n"/>
      <c r="BT21" s="931" t="n"/>
      <c r="BU21" s="931" t="n"/>
      <c r="BV21" s="931" t="n"/>
      <c r="BW21" s="931" t="n"/>
      <c r="BX21" s="931" t="n"/>
      <c r="BY21" s="931" t="n"/>
      <c r="BZ21" s="931" t="n"/>
      <c r="CA21" s="931" t="n"/>
      <c r="CB21" s="931" t="n"/>
      <c r="CC21" s="931" t="n"/>
      <c r="CD21" s="931" t="n"/>
      <c r="CE21" s="931" t="n"/>
      <c r="CF21" s="931" t="n"/>
      <c r="CG21" s="931" t="n"/>
      <c r="CH21" s="931" t="n"/>
      <c r="CI21" s="931" t="n"/>
      <c r="CJ21" s="931" t="n"/>
      <c r="CK21" s="931" t="n"/>
      <c r="CL21" s="931" t="n"/>
      <c r="CM21" s="931" t="n"/>
      <c r="CN21" s="931" t="n"/>
      <c r="CO21" s="931" t="n"/>
      <c r="CP21" s="931" t="n"/>
      <c r="CQ21" s="931" t="n"/>
      <c r="CR21" s="931" t="n"/>
      <c r="CS21" s="931" t="n"/>
      <c r="CT21" s="931" t="n"/>
      <c r="CU21" s="931" t="n"/>
      <c r="CV21" s="931" t="n"/>
      <c r="CW21" s="931" t="n"/>
      <c r="CX21" s="931" t="n"/>
      <c r="CY21" s="931" t="n"/>
      <c r="CZ21" s="931" t="n"/>
      <c r="DA21" s="931" t="n"/>
      <c r="DB21" s="931" t="n"/>
      <c r="DC21" s="931" t="n"/>
      <c r="DD21" s="931" t="n"/>
      <c r="DE21" s="931" t="n"/>
      <c r="DF21" s="931" t="n"/>
      <c r="DG21" s="931" t="n"/>
      <c r="DH21" s="931" t="n"/>
      <c r="DI21" s="931" t="n"/>
      <c r="DJ21" s="931" t="n"/>
      <c r="DK21" s="931" t="n"/>
      <c r="DL21" s="931" t="n"/>
      <c r="DM21" s="931" t="n"/>
      <c r="DN21" s="932" t="n"/>
    </row>
    <row r="22" ht="13.5" customHeight="1" s="820">
      <c r="A22" s="494" t="n">
        <v>601</v>
      </c>
      <c r="B22" s="508" t="inlineStr">
        <is>
          <t>601.#5J B-cap 地側 X=</t>
        </is>
      </c>
      <c r="C22" s="508" t="n">
        <v>0</v>
      </c>
      <c r="D22" s="669" t="inlineStr">
        <is>
          <t>X</t>
        </is>
      </c>
      <c r="E22" s="669" t="inlineStr">
        <is>
          <t>軸間</t>
        </is>
      </c>
      <c r="F22" s="927" t="n">
        <v>35.5</v>
      </c>
      <c r="G22" s="397" t="n"/>
      <c r="H22" s="517" t="n">
        <v>0.3</v>
      </c>
      <c r="I22" s="518" t="n">
        <v>-0.3</v>
      </c>
      <c r="J22" s="928" t="n">
        <v>35.5</v>
      </c>
      <c r="K22" s="929" t="n">
        <v>35.408</v>
      </c>
      <c r="L22" s="397">
        <f>IF(G22=0,"",IF(J$8=J$7,IF(F22&gt;0,IF(C22=1,G22-ROUND(J22-K22,2),G22-ROUND(K22-J22,2)),IF(C22=1,G22-ROUND(K22-J22,2),G22-ROUND(J22-K22,2))),IF(J$8&lt;&gt;J$7,IF(F22&gt;0,IF(C22=1,ROUND(K22-J22,2),ROUND(J22-K22,2)),IF(C22=1,ROUND(J22-K22,2),ROUND(K22-J22,2))))))</f>
        <v/>
      </c>
      <c r="M22" s="404">
        <f>IF(COUNTBLANK(F22)=1,"",IF(C22=0,ROUND(K22-J22,2),IF(C22=1,IF(F22&gt;0,ROUND(K22-J22,2),ROUND(J22-K22,2)),IF(C22=2,IF(F22&gt;0,ROUND(J22-K22,2),ROUND(K22-J22,2))))))</f>
        <v/>
      </c>
      <c r="N22" s="550" t="n">
        <v>-0.23</v>
      </c>
      <c r="O22" s="483">
        <f>IF(AND(H22&gt;=M22,M22&gt;=I22),"OK","NG")</f>
        <v/>
      </c>
      <c r="P22" s="393" t="n"/>
      <c r="Q22" s="491" t="n">
        <v>601</v>
      </c>
      <c r="R22" s="930">
        <f>IF(C22=0,F22,IF(F22&gt;0,IF(C22=1,F22+G22,F22-G22),IF(C22=1,F22-G22,F22+G22)))</f>
        <v/>
      </c>
      <c r="S22" s="495" t="n">
        <v>35.302</v>
      </c>
      <c r="T22" s="495" t="n">
        <v>35.275</v>
      </c>
      <c r="U22" s="933" t="n"/>
      <c r="V22" s="933" t="n"/>
      <c r="W22" s="933" t="n"/>
      <c r="X22" s="933" t="n"/>
      <c r="Y22" s="933" t="n"/>
      <c r="Z22" s="933" t="n"/>
      <c r="AA22" s="933" t="n"/>
      <c r="AB22" s="933" t="n"/>
      <c r="AC22" s="933" t="n"/>
      <c r="AD22" s="933" t="n"/>
      <c r="AE22" s="933" t="n"/>
      <c r="AF22" s="933" t="n"/>
      <c r="AG22" s="933" t="n"/>
      <c r="AH22" s="933" t="n"/>
      <c r="AI22" s="933" t="n"/>
      <c r="AJ22" s="933" t="n"/>
      <c r="AK22" s="933" t="n"/>
      <c r="AL22" s="933" t="n"/>
      <c r="AM22" s="933" t="n"/>
      <c r="AN22" s="933" t="n"/>
      <c r="AO22" s="933" t="n"/>
      <c r="AP22" s="933" t="n"/>
      <c r="AQ22" s="933" t="n"/>
      <c r="AR22" s="933" t="n"/>
      <c r="AS22" s="933" t="n"/>
      <c r="AT22" s="933" t="n"/>
      <c r="AU22" s="933" t="n"/>
      <c r="AV22" s="933" t="n"/>
      <c r="AW22" s="933" t="n"/>
      <c r="AX22" s="933" t="n"/>
      <c r="AY22" s="933" t="n"/>
      <c r="AZ22" s="933" t="n"/>
      <c r="BA22" s="933" t="n"/>
      <c r="BB22" s="933" t="n"/>
      <c r="BC22" s="933" t="n"/>
      <c r="BD22" s="933" t="n"/>
      <c r="BE22" s="933" t="n"/>
      <c r="BF22" s="933" t="n"/>
      <c r="BG22" s="933" t="n"/>
      <c r="BH22" s="933" t="n"/>
      <c r="BI22" s="933" t="n"/>
      <c r="BJ22" s="933" t="n"/>
      <c r="BK22" s="933" t="n"/>
      <c r="BL22" s="933" t="n"/>
      <c r="BM22" s="933" t="n"/>
      <c r="BN22" s="933" t="n"/>
      <c r="BO22" s="933" t="n"/>
      <c r="BP22" s="933" t="n"/>
      <c r="BQ22" s="933" t="n"/>
      <c r="BR22" s="933" t="n"/>
      <c r="BS22" s="933" t="n"/>
      <c r="BT22" s="933" t="n"/>
      <c r="BU22" s="933" t="n"/>
      <c r="BV22" s="933" t="n"/>
      <c r="BW22" s="933" t="n"/>
      <c r="BX22" s="933" t="n"/>
      <c r="BY22" s="933" t="n"/>
      <c r="BZ22" s="933" t="n"/>
      <c r="CA22" s="933" t="n"/>
      <c r="CB22" s="933" t="n"/>
      <c r="CC22" s="933" t="n"/>
      <c r="CD22" s="933" t="n"/>
      <c r="CE22" s="933" t="n"/>
      <c r="CF22" s="933" t="n"/>
      <c r="CG22" s="933" t="n"/>
      <c r="CH22" s="933" t="n"/>
      <c r="CI22" s="933" t="n"/>
      <c r="CJ22" s="933" t="n"/>
      <c r="CK22" s="933" t="n"/>
      <c r="CL22" s="933" t="n"/>
      <c r="CM22" s="933" t="n"/>
      <c r="CN22" s="933" t="n"/>
      <c r="CO22" s="933" t="n"/>
      <c r="CP22" s="933" t="n"/>
      <c r="CQ22" s="933" t="n"/>
      <c r="CR22" s="933" t="n"/>
      <c r="CS22" s="933" t="n"/>
      <c r="CT22" s="933" t="n"/>
      <c r="CU22" s="933" t="n"/>
      <c r="CV22" s="933" t="n"/>
      <c r="CW22" s="933" t="n"/>
      <c r="CX22" s="933" t="n"/>
      <c r="CY22" s="933" t="n"/>
      <c r="CZ22" s="933" t="n"/>
      <c r="DA22" s="933" t="n"/>
      <c r="DB22" s="933" t="n"/>
      <c r="DC22" s="933" t="n"/>
      <c r="DD22" s="933" t="n"/>
      <c r="DE22" s="933" t="n"/>
      <c r="DF22" s="933" t="n"/>
      <c r="DG22" s="933" t="n"/>
      <c r="DH22" s="933" t="n"/>
      <c r="DI22" s="933" t="n"/>
      <c r="DJ22" s="933" t="n"/>
      <c r="DK22" s="933" t="n"/>
      <c r="DL22" s="933" t="n"/>
      <c r="DM22" s="933" t="n"/>
      <c r="DN22" s="934" t="n"/>
    </row>
    <row r="23" ht="13.5" customHeight="1" s="820">
      <c r="A23" s="494" t="n">
        <v>601</v>
      </c>
      <c r="B23" s="508" t="inlineStr">
        <is>
          <t>601.#5J B-cap 地側 Y=</t>
        </is>
      </c>
      <c r="C23" s="508" t="n">
        <v>0</v>
      </c>
      <c r="D23" s="669" t="inlineStr">
        <is>
          <t>Y</t>
        </is>
      </c>
      <c r="E23" s="669" t="inlineStr">
        <is>
          <t>軸間</t>
        </is>
      </c>
      <c r="F23" s="927" t="n">
        <v>162.8</v>
      </c>
      <c r="G23" s="397" t="n"/>
      <c r="H23" s="517" t="n">
        <v>0.3</v>
      </c>
      <c r="I23" s="518" t="n">
        <v>-0.3</v>
      </c>
      <c r="J23" s="928" t="n">
        <v>162.8</v>
      </c>
      <c r="K23" s="929" t="n">
        <v>162.895</v>
      </c>
      <c r="L23" s="397">
        <f>IF(G23=0,"",IF(J$8=J$7,IF(F23&gt;0,IF(C23=1,G23-ROUND(J23-K23,2),G23-ROUND(K23-J23,2)),IF(C23=1,G23-ROUND(K23-J23,2),G23-ROUND(J23-K23,2))),IF(J$8&lt;&gt;J$7,IF(F23&gt;0,IF(C23=1,ROUND(K23-J23,2),ROUND(J23-K23,2)),IF(C23=1,ROUND(J23-K23,2),ROUND(K23-J23,2))))))</f>
        <v/>
      </c>
      <c r="M23" s="404">
        <f>IF(COUNTBLANK(F23)=1,"",IF(C23=0,ROUND(K23-J23,2),IF(C23=1,IF(F23&gt;0,ROUND(K23-J23,2),ROUND(J23-K23,2)),IF(C23=2,IF(F23&gt;0,ROUND(J23-K23,2),ROUND(K23-J23,2))))))</f>
        <v/>
      </c>
      <c r="N23" s="550" t="n">
        <v>-0.09</v>
      </c>
      <c r="O23" s="483">
        <f>IF(AND(H23&gt;=M23,M23&gt;=I23),"OK","NG")</f>
        <v/>
      </c>
      <c r="P23" s="393" t="n"/>
      <c r="Q23" s="491" t="n">
        <v>601</v>
      </c>
      <c r="R23" s="930">
        <f>IF(C23=0,F23,IF(F23&gt;0,IF(C23=1,F23+G23,F23-G23),IF(C23=1,F23-G23,F23+G23)))</f>
        <v/>
      </c>
      <c r="S23" s="495" t="n">
        <v>162.728</v>
      </c>
      <c r="T23" s="495" t="n">
        <v>162.714</v>
      </c>
      <c r="U23" s="933" t="n"/>
      <c r="V23" s="933" t="n"/>
      <c r="W23" s="933" t="n"/>
      <c r="X23" s="933" t="n"/>
      <c r="Y23" s="933" t="n"/>
      <c r="Z23" s="933" t="n"/>
      <c r="AA23" s="933" t="n"/>
      <c r="AB23" s="933" t="n"/>
      <c r="AC23" s="933" t="n"/>
      <c r="AD23" s="933" t="n"/>
      <c r="AE23" s="933" t="n"/>
      <c r="AF23" s="933" t="n"/>
      <c r="AG23" s="933" t="n"/>
      <c r="AH23" s="933" t="n"/>
      <c r="AI23" s="933" t="n"/>
      <c r="AJ23" s="933" t="n"/>
      <c r="AK23" s="933" t="n"/>
      <c r="AL23" s="933" t="n"/>
      <c r="AM23" s="933" t="n"/>
      <c r="AN23" s="933" t="n"/>
      <c r="AO23" s="933" t="n"/>
      <c r="AP23" s="933" t="n"/>
      <c r="AQ23" s="933" t="n"/>
      <c r="AR23" s="933" t="n"/>
      <c r="AS23" s="933" t="n"/>
      <c r="AT23" s="933" t="n"/>
      <c r="AU23" s="933" t="n"/>
      <c r="AV23" s="933" t="n"/>
      <c r="AW23" s="933" t="n"/>
      <c r="AX23" s="933" t="n"/>
      <c r="AY23" s="933" t="n"/>
      <c r="AZ23" s="933" t="n"/>
      <c r="BA23" s="933" t="n"/>
      <c r="BB23" s="933" t="n"/>
      <c r="BC23" s="933" t="n"/>
      <c r="BD23" s="933" t="n"/>
      <c r="BE23" s="933" t="n"/>
      <c r="BF23" s="933" t="n"/>
      <c r="BG23" s="933" t="n"/>
      <c r="BH23" s="933" t="n"/>
      <c r="BI23" s="933" t="n"/>
      <c r="BJ23" s="933" t="n"/>
      <c r="BK23" s="933" t="n"/>
      <c r="BL23" s="933" t="n"/>
      <c r="BM23" s="933" t="n"/>
      <c r="BN23" s="933" t="n"/>
      <c r="BO23" s="933" t="n"/>
      <c r="BP23" s="933" t="n"/>
      <c r="BQ23" s="933" t="n"/>
      <c r="BR23" s="933" t="n"/>
      <c r="BS23" s="933" t="n"/>
      <c r="BT23" s="933" t="n"/>
      <c r="BU23" s="933" t="n"/>
      <c r="BV23" s="933" t="n"/>
      <c r="BW23" s="933" t="n"/>
      <c r="BX23" s="933" t="n"/>
      <c r="BY23" s="933" t="n"/>
      <c r="BZ23" s="933" t="n"/>
      <c r="CA23" s="933" t="n"/>
      <c r="CB23" s="933" t="n"/>
      <c r="CC23" s="933" t="n"/>
      <c r="CD23" s="933" t="n"/>
      <c r="CE23" s="933" t="n"/>
      <c r="CF23" s="933" t="n"/>
      <c r="CG23" s="933" t="n"/>
      <c r="CH23" s="933" t="n"/>
      <c r="CI23" s="933" t="n"/>
      <c r="CJ23" s="933" t="n"/>
      <c r="CK23" s="933" t="n"/>
      <c r="CL23" s="933" t="n"/>
      <c r="CM23" s="933" t="n"/>
      <c r="CN23" s="933" t="n"/>
      <c r="CO23" s="933" t="n"/>
      <c r="CP23" s="933" t="n"/>
      <c r="CQ23" s="933" t="n"/>
      <c r="CR23" s="933" t="n"/>
      <c r="CS23" s="933" t="n"/>
      <c r="CT23" s="933" t="n"/>
      <c r="CU23" s="933" t="n"/>
      <c r="CV23" s="933" t="n"/>
      <c r="CW23" s="933" t="n"/>
      <c r="CX23" s="933" t="n"/>
      <c r="CY23" s="933" t="n"/>
      <c r="CZ23" s="933" t="n"/>
      <c r="DA23" s="933" t="n"/>
      <c r="DB23" s="933" t="n"/>
      <c r="DC23" s="933" t="n"/>
      <c r="DD23" s="933" t="n"/>
      <c r="DE23" s="933" t="n"/>
      <c r="DF23" s="933" t="n"/>
      <c r="DG23" s="933" t="n"/>
      <c r="DH23" s="933" t="n"/>
      <c r="DI23" s="933" t="n"/>
      <c r="DJ23" s="933" t="n"/>
      <c r="DK23" s="933" t="n"/>
      <c r="DL23" s="933" t="n"/>
      <c r="DM23" s="933" t="n"/>
      <c r="DN23" s="934" t="n"/>
    </row>
    <row r="24" ht="13.5" customHeight="1" s="820">
      <c r="A24" s="494" t="inlineStr">
        <is>
          <t>601-1</t>
        </is>
      </c>
      <c r="B24" s="369" t="inlineStr">
        <is>
          <t>尺寸位置 (CIR_601_1_5J/F侧B-CAP孔)</t>
        </is>
      </c>
      <c r="C24" s="508" t="n"/>
      <c r="D24" s="669" t="n"/>
      <c r="E24" s="669" t="n"/>
      <c r="F24" s="508" t="n"/>
      <c r="G24" s="397" t="n"/>
      <c r="H24" s="517" t="n">
        <v>0.5</v>
      </c>
      <c r="I24" s="518" t="n">
        <v>-0.5</v>
      </c>
      <c r="J24" s="928" t="n"/>
      <c r="K24" s="929" t="n">
        <v>35.209</v>
      </c>
      <c r="L24" s="397" t="n"/>
      <c r="M24" s="404" t="n"/>
      <c r="N24" s="550" t="n"/>
      <c r="O24" s="483" t="n"/>
      <c r="P24" s="393" t="n"/>
      <c r="Q24" s="491" t="n"/>
      <c r="R24" s="930" t="n"/>
      <c r="S24" s="495" t="n">
        <v>35.018</v>
      </c>
      <c r="T24" s="495" t="n">
        <v>34.965</v>
      </c>
      <c r="U24" s="933" t="n"/>
      <c r="V24" s="933" t="n"/>
      <c r="W24" s="933" t="n"/>
      <c r="X24" s="933" t="n"/>
      <c r="Y24" s="933" t="n"/>
      <c r="Z24" s="933" t="n"/>
      <c r="AA24" s="933" t="n"/>
      <c r="AB24" s="933" t="n"/>
      <c r="AC24" s="933" t="n"/>
      <c r="AD24" s="933" t="n"/>
      <c r="AE24" s="933" t="n"/>
      <c r="AF24" s="933" t="n"/>
      <c r="AG24" s="933" t="n"/>
      <c r="AH24" s="933" t="n"/>
      <c r="AI24" s="933" t="n"/>
      <c r="AJ24" s="933" t="n"/>
      <c r="AK24" s="933" t="n"/>
      <c r="AL24" s="933" t="n"/>
      <c r="AM24" s="933" t="n"/>
      <c r="AN24" s="933" t="n"/>
      <c r="AO24" s="933" t="n"/>
      <c r="AP24" s="933" t="n"/>
      <c r="AQ24" s="933" t="n"/>
      <c r="AR24" s="933" t="n"/>
      <c r="AS24" s="933" t="n"/>
      <c r="AT24" s="933" t="n"/>
      <c r="AU24" s="933" t="n"/>
      <c r="AV24" s="933" t="n"/>
      <c r="AW24" s="933" t="n"/>
      <c r="AX24" s="933" t="n"/>
      <c r="AY24" s="933" t="n"/>
      <c r="AZ24" s="933" t="n"/>
      <c r="BA24" s="933" t="n"/>
      <c r="BB24" s="933" t="n"/>
      <c r="BC24" s="933" t="n"/>
      <c r="BD24" s="933" t="n"/>
      <c r="BE24" s="933" t="n"/>
      <c r="BF24" s="933" t="n"/>
      <c r="BG24" s="933" t="n"/>
      <c r="BH24" s="933" t="n"/>
      <c r="BI24" s="933" t="n"/>
      <c r="BJ24" s="933" t="n"/>
      <c r="BK24" s="933" t="n"/>
      <c r="BL24" s="933" t="n"/>
      <c r="BM24" s="933" t="n"/>
      <c r="BN24" s="933" t="n"/>
      <c r="BO24" s="933" t="n"/>
      <c r="BP24" s="933" t="n"/>
      <c r="BQ24" s="933" t="n"/>
      <c r="BR24" s="933" t="n"/>
      <c r="BS24" s="933" t="n"/>
      <c r="BT24" s="933" t="n"/>
      <c r="BU24" s="933" t="n"/>
      <c r="BV24" s="933" t="n"/>
      <c r="BW24" s="933" t="n"/>
      <c r="BX24" s="933" t="n"/>
      <c r="BY24" s="933" t="n"/>
      <c r="BZ24" s="933" t="n"/>
      <c r="CA24" s="933" t="n"/>
      <c r="CB24" s="933" t="n"/>
      <c r="CC24" s="933" t="n"/>
      <c r="CD24" s="933" t="n"/>
      <c r="CE24" s="933" t="n"/>
      <c r="CF24" s="933" t="n"/>
      <c r="CG24" s="933" t="n"/>
      <c r="CH24" s="933" t="n"/>
      <c r="CI24" s="933" t="n"/>
      <c r="CJ24" s="933" t="n"/>
      <c r="CK24" s="933" t="n"/>
      <c r="CL24" s="933" t="n"/>
      <c r="CM24" s="933" t="n"/>
      <c r="CN24" s="933" t="n"/>
      <c r="CO24" s="933" t="n"/>
      <c r="CP24" s="933" t="n"/>
      <c r="CQ24" s="933" t="n"/>
      <c r="CR24" s="933" t="n"/>
      <c r="CS24" s="933" t="n"/>
      <c r="CT24" s="933" t="n"/>
      <c r="CU24" s="933" t="n"/>
      <c r="CV24" s="933" t="n"/>
      <c r="CW24" s="933" t="n"/>
      <c r="CX24" s="933" t="n"/>
      <c r="CY24" s="933" t="n"/>
      <c r="CZ24" s="933" t="n"/>
      <c r="DA24" s="933" t="n"/>
      <c r="DB24" s="933" t="n"/>
      <c r="DC24" s="933" t="n"/>
      <c r="DD24" s="933" t="n"/>
      <c r="DE24" s="933" t="n"/>
      <c r="DF24" s="933" t="n"/>
      <c r="DG24" s="933" t="n"/>
      <c r="DH24" s="933" t="n"/>
      <c r="DI24" s="933" t="n"/>
      <c r="DJ24" s="933" t="n"/>
      <c r="DK24" s="933" t="n"/>
      <c r="DL24" s="933" t="n"/>
      <c r="DM24" s="933" t="n"/>
      <c r="DN24" s="934" t="n"/>
    </row>
    <row r="25" ht="13.5" customHeight="1" s="820">
      <c r="A25" s="494" t="inlineStr">
        <is>
          <t>601-1</t>
        </is>
      </c>
      <c r="B25" s="369" t="inlineStr">
        <is>
          <t>尺寸位置 (CIR_601_1_5J/F侧B-CAP孔)</t>
        </is>
      </c>
      <c r="C25" s="508" t="n"/>
      <c r="D25" s="669" t="n"/>
      <c r="E25" s="669" t="n"/>
      <c r="F25" s="508" t="n"/>
      <c r="G25" s="397" t="n"/>
      <c r="H25" s="517" t="n">
        <v>0.5</v>
      </c>
      <c r="I25" s="518" t="n">
        <v>-0.5</v>
      </c>
      <c r="J25" s="928" t="n"/>
      <c r="K25" s="929" t="n">
        <v>162.843</v>
      </c>
      <c r="L25" s="397" t="n"/>
      <c r="M25" s="404" t="n"/>
      <c r="N25" s="550" t="n"/>
      <c r="O25" s="483" t="n"/>
      <c r="P25" s="393" t="n"/>
      <c r="Q25" s="491" t="n"/>
      <c r="R25" s="930" t="n"/>
      <c r="S25" s="495" t="n">
        <v>162.679</v>
      </c>
      <c r="T25" s="495" t="n">
        <v>162.667</v>
      </c>
      <c r="U25" s="933" t="n"/>
      <c r="V25" s="933" t="n"/>
      <c r="W25" s="933" t="n"/>
      <c r="X25" s="933" t="n"/>
      <c r="Y25" s="933" t="n"/>
      <c r="Z25" s="933" t="n"/>
      <c r="AA25" s="933" t="n"/>
      <c r="AB25" s="933" t="n"/>
      <c r="AC25" s="933" t="n"/>
      <c r="AD25" s="933" t="n"/>
      <c r="AE25" s="933" t="n"/>
      <c r="AF25" s="933" t="n"/>
      <c r="AG25" s="933" t="n"/>
      <c r="AH25" s="933" t="n"/>
      <c r="AI25" s="933" t="n"/>
      <c r="AJ25" s="933" t="n"/>
      <c r="AK25" s="933" t="n"/>
      <c r="AL25" s="933" t="n"/>
      <c r="AM25" s="933" t="n"/>
      <c r="AN25" s="933" t="n"/>
      <c r="AO25" s="933" t="n"/>
      <c r="AP25" s="933" t="n"/>
      <c r="AQ25" s="933" t="n"/>
      <c r="AR25" s="933" t="n"/>
      <c r="AS25" s="933" t="n"/>
      <c r="AT25" s="933" t="n"/>
      <c r="AU25" s="933" t="n"/>
      <c r="AV25" s="933" t="n"/>
      <c r="AW25" s="933" t="n"/>
      <c r="AX25" s="933" t="n"/>
      <c r="AY25" s="933" t="n"/>
      <c r="AZ25" s="933" t="n"/>
      <c r="BA25" s="933" t="n"/>
      <c r="BB25" s="933" t="n"/>
      <c r="BC25" s="933" t="n"/>
      <c r="BD25" s="933" t="n"/>
      <c r="BE25" s="933" t="n"/>
      <c r="BF25" s="933" t="n"/>
      <c r="BG25" s="933" t="n"/>
      <c r="BH25" s="933" t="n"/>
      <c r="BI25" s="933" t="n"/>
      <c r="BJ25" s="933" t="n"/>
      <c r="BK25" s="933" t="n"/>
      <c r="BL25" s="933" t="n"/>
      <c r="BM25" s="933" t="n"/>
      <c r="BN25" s="933" t="n"/>
      <c r="BO25" s="933" t="n"/>
      <c r="BP25" s="933" t="n"/>
      <c r="BQ25" s="933" t="n"/>
      <c r="BR25" s="933" t="n"/>
      <c r="BS25" s="933" t="n"/>
      <c r="BT25" s="933" t="n"/>
      <c r="BU25" s="933" t="n"/>
      <c r="BV25" s="933" t="n"/>
      <c r="BW25" s="933" t="n"/>
      <c r="BX25" s="933" t="n"/>
      <c r="BY25" s="933" t="n"/>
      <c r="BZ25" s="933" t="n"/>
      <c r="CA25" s="933" t="n"/>
      <c r="CB25" s="933" t="n"/>
      <c r="CC25" s="933" t="n"/>
      <c r="CD25" s="933" t="n"/>
      <c r="CE25" s="933" t="n"/>
      <c r="CF25" s="933" t="n"/>
      <c r="CG25" s="933" t="n"/>
      <c r="CH25" s="933" t="n"/>
      <c r="CI25" s="933" t="n"/>
      <c r="CJ25" s="933" t="n"/>
      <c r="CK25" s="933" t="n"/>
      <c r="CL25" s="933" t="n"/>
      <c r="CM25" s="933" t="n"/>
      <c r="CN25" s="933" t="n"/>
      <c r="CO25" s="933" t="n"/>
      <c r="CP25" s="933" t="n"/>
      <c r="CQ25" s="933" t="n"/>
      <c r="CR25" s="933" t="n"/>
      <c r="CS25" s="933" t="n"/>
      <c r="CT25" s="933" t="n"/>
      <c r="CU25" s="933" t="n"/>
      <c r="CV25" s="933" t="n"/>
      <c r="CW25" s="933" t="n"/>
      <c r="CX25" s="933" t="n"/>
      <c r="CY25" s="933" t="n"/>
      <c r="CZ25" s="933" t="n"/>
      <c r="DA25" s="933" t="n"/>
      <c r="DB25" s="933" t="n"/>
      <c r="DC25" s="933" t="n"/>
      <c r="DD25" s="933" t="n"/>
      <c r="DE25" s="933" t="n"/>
      <c r="DF25" s="933" t="n"/>
      <c r="DG25" s="933" t="n"/>
      <c r="DH25" s="933" t="n"/>
      <c r="DI25" s="933" t="n"/>
      <c r="DJ25" s="933" t="n"/>
      <c r="DK25" s="933" t="n"/>
      <c r="DL25" s="933" t="n"/>
      <c r="DM25" s="933" t="n"/>
      <c r="DN25" s="934" t="n"/>
    </row>
    <row r="26" ht="13.5" customHeight="1" s="820">
      <c r="A26" s="494" t="n">
        <v>602</v>
      </c>
      <c r="B26" s="508" t="inlineStr">
        <is>
          <t>602.#4J B-cap 地側 X=</t>
        </is>
      </c>
      <c r="C26" s="508" t="n">
        <v>0</v>
      </c>
      <c r="D26" s="669" t="inlineStr">
        <is>
          <t>X</t>
        </is>
      </c>
      <c r="E26" s="669" t="inlineStr">
        <is>
          <t>軸間</t>
        </is>
      </c>
      <c r="F26" s="927" t="n">
        <v>35.5</v>
      </c>
      <c r="G26" s="397" t="n"/>
      <c r="H26" s="517" t="n">
        <v>0.3</v>
      </c>
      <c r="I26" s="518" t="n">
        <v>-0.3</v>
      </c>
      <c r="J26" s="928" t="n">
        <v>35.5</v>
      </c>
      <c r="K26" s="929" t="n">
        <v>35.507</v>
      </c>
      <c r="L26" s="397">
        <f>IF(G26=0,"",IF(J$8=J$7,IF(F26&gt;0,IF(C26=1,G26-ROUND(J26-K26,2),G26-ROUND(K26-J26,2)),IF(C26=1,G26-ROUND(K26-J26,2),G26-ROUND(J26-K26,2))),IF(J$8&lt;&gt;J$7,IF(F26&gt;0,IF(C26=1,ROUND(K26-J26,2),ROUND(J26-K26,2)),IF(C26=1,ROUND(J26-K26,2),ROUND(K26-J26,2))))))</f>
        <v/>
      </c>
      <c r="M26" s="404">
        <f>IF(COUNTBLANK(F26)=1,"",IF(C26=0,ROUND(K26-J26,2),IF(C26=1,IF(F26&gt;0,ROUND(K26-J26,2),ROUND(J26-K26,2)),IF(C26=2,IF(F26&gt;0,ROUND(J26-K26,2),ROUND(K26-J26,2))))))</f>
        <v/>
      </c>
      <c r="N26" s="550" t="n">
        <v>-0.03</v>
      </c>
      <c r="O26" s="483">
        <f>IF(AND(H26&gt;=M26,M26&gt;=I26),"OK","NG")</f>
        <v/>
      </c>
      <c r="P26" s="393" t="n"/>
      <c r="Q26" s="491" t="n">
        <v>602</v>
      </c>
      <c r="R26" s="930">
        <f>IF(C26=0,F26,IF(F26&gt;0,IF(C26=1,F26+G26,F26-G26),IF(C26=1,F26-G26,F26+G26)))</f>
        <v/>
      </c>
      <c r="S26" s="495" t="n">
        <v>35.467</v>
      </c>
      <c r="T26" s="495" t="n">
        <v>35.469</v>
      </c>
      <c r="U26" s="933" t="n"/>
      <c r="V26" s="933" t="n"/>
      <c r="W26" s="933" t="n"/>
      <c r="X26" s="933" t="n"/>
      <c r="Y26" s="933" t="n"/>
      <c r="Z26" s="933" t="n"/>
      <c r="AA26" s="933" t="n"/>
      <c r="AB26" s="933" t="n"/>
      <c r="AC26" s="933" t="n"/>
      <c r="AD26" s="933" t="n"/>
      <c r="AE26" s="933" t="n"/>
      <c r="AF26" s="933" t="n"/>
      <c r="AG26" s="933" t="n"/>
      <c r="AH26" s="933" t="n"/>
      <c r="AI26" s="933" t="n"/>
      <c r="AJ26" s="933" t="n"/>
      <c r="AK26" s="933" t="n"/>
      <c r="AL26" s="933" t="n"/>
      <c r="AM26" s="933" t="n"/>
      <c r="AN26" s="933" t="n"/>
      <c r="AO26" s="933" t="n"/>
      <c r="AP26" s="933" t="n"/>
      <c r="AQ26" s="933" t="n"/>
      <c r="AR26" s="933" t="n"/>
      <c r="AS26" s="933" t="n"/>
      <c r="AT26" s="933" t="n"/>
      <c r="AU26" s="933" t="n"/>
      <c r="AV26" s="933" t="n"/>
      <c r="AW26" s="933" t="n"/>
      <c r="AX26" s="933" t="n"/>
      <c r="AY26" s="933" t="n"/>
      <c r="AZ26" s="933" t="n"/>
      <c r="BA26" s="933" t="n"/>
      <c r="BB26" s="933" t="n"/>
      <c r="BC26" s="933" t="n"/>
      <c r="BD26" s="933" t="n"/>
      <c r="BE26" s="933" t="n"/>
      <c r="BF26" s="933" t="n"/>
      <c r="BG26" s="933" t="n"/>
      <c r="BH26" s="933" t="n"/>
      <c r="BI26" s="933" t="n"/>
      <c r="BJ26" s="933" t="n"/>
      <c r="BK26" s="933" t="n"/>
      <c r="BL26" s="933" t="n"/>
      <c r="BM26" s="933" t="n"/>
      <c r="BN26" s="933" t="n"/>
      <c r="BO26" s="933" t="n"/>
      <c r="BP26" s="933" t="n"/>
      <c r="BQ26" s="933" t="n"/>
      <c r="BR26" s="933" t="n"/>
      <c r="BS26" s="933" t="n"/>
      <c r="BT26" s="933" t="n"/>
      <c r="BU26" s="933" t="n"/>
      <c r="BV26" s="933" t="n"/>
      <c r="BW26" s="933" t="n"/>
      <c r="BX26" s="933" t="n"/>
      <c r="BY26" s="933" t="n"/>
      <c r="BZ26" s="933" t="n"/>
      <c r="CA26" s="933" t="n"/>
      <c r="CB26" s="933" t="n"/>
      <c r="CC26" s="933" t="n"/>
      <c r="CD26" s="933" t="n"/>
      <c r="CE26" s="933" t="n"/>
      <c r="CF26" s="933" t="n"/>
      <c r="CG26" s="933" t="n"/>
      <c r="CH26" s="933" t="n"/>
      <c r="CI26" s="933" t="n"/>
      <c r="CJ26" s="933" t="n"/>
      <c r="CK26" s="933" t="n"/>
      <c r="CL26" s="933" t="n"/>
      <c r="CM26" s="933" t="n"/>
      <c r="CN26" s="933" t="n"/>
      <c r="CO26" s="933" t="n"/>
      <c r="CP26" s="933" t="n"/>
      <c r="CQ26" s="933" t="n"/>
      <c r="CR26" s="933" t="n"/>
      <c r="CS26" s="933" t="n"/>
      <c r="CT26" s="933" t="n"/>
      <c r="CU26" s="933" t="n"/>
      <c r="CV26" s="933" t="n"/>
      <c r="CW26" s="933" t="n"/>
      <c r="CX26" s="933" t="n"/>
      <c r="CY26" s="933" t="n"/>
      <c r="CZ26" s="933" t="n"/>
      <c r="DA26" s="933" t="n"/>
      <c r="DB26" s="933" t="n"/>
      <c r="DC26" s="933" t="n"/>
      <c r="DD26" s="933" t="n"/>
      <c r="DE26" s="933" t="n"/>
      <c r="DF26" s="933" t="n"/>
      <c r="DG26" s="933" t="n"/>
      <c r="DH26" s="933" t="n"/>
      <c r="DI26" s="933" t="n"/>
      <c r="DJ26" s="933" t="n"/>
      <c r="DK26" s="933" t="n"/>
      <c r="DL26" s="933" t="n"/>
      <c r="DM26" s="933" t="n"/>
      <c r="DN26" s="934" t="n"/>
    </row>
    <row r="27" ht="13.5" customHeight="1" s="820">
      <c r="A27" s="494" t="n">
        <v>602</v>
      </c>
      <c r="B27" s="508" t="inlineStr">
        <is>
          <t>602.#4J B-cap 地側 Y=</t>
        </is>
      </c>
      <c r="C27" s="508" t="n">
        <v>0</v>
      </c>
      <c r="D27" s="669" t="inlineStr">
        <is>
          <t>Y</t>
        </is>
      </c>
      <c r="E27" s="669" t="inlineStr">
        <is>
          <t>軸間</t>
        </is>
      </c>
      <c r="F27" s="927" t="n">
        <v>80</v>
      </c>
      <c r="G27" s="397" t="n"/>
      <c r="H27" s="517" t="n">
        <v>0.3</v>
      </c>
      <c r="I27" s="518" t="n">
        <v>-0.3</v>
      </c>
      <c r="J27" s="928" t="n">
        <v>80</v>
      </c>
      <c r="K27" s="929" t="n">
        <v>80.199</v>
      </c>
      <c r="L27" s="397">
        <f>IF(G27=0,"",IF(J$8=J$7,IF(F27&gt;0,IF(C27=1,G27-ROUND(J27-K27,2),G27-ROUND(K27-J27,2)),IF(C27=1,G27-ROUND(K27-J27,2),G27-ROUND(J27-K27,2))),IF(J$8&lt;&gt;J$7,IF(F27&gt;0,IF(C27=1,ROUND(K27-J27,2),ROUND(J27-K27,2)),IF(C27=1,ROUND(J27-K27,2),ROUND(K27-J27,2))))))</f>
        <v/>
      </c>
      <c r="M27" s="404">
        <f>IF(COUNTBLANK(F27)=1,"",IF(C27=0,ROUND(K27-J27,2),IF(C27=1,IF(F27&gt;0,ROUND(K27-J27,2),ROUND(J27-K27,2)),IF(C27=2,IF(F27&gt;0,ROUND(J27-K27,2),ROUND(K27-J27,2))))))</f>
        <v/>
      </c>
      <c r="N27" s="550" t="n">
        <v>0.01</v>
      </c>
      <c r="O27" s="483">
        <f>IF(AND(H27&gt;=M27,M27&gt;=I27),"OK","NG")</f>
        <v/>
      </c>
      <c r="P27" s="393" t="n"/>
      <c r="Q27" s="491" t="n">
        <v>602</v>
      </c>
      <c r="R27" s="930">
        <f>IF(C27=0,F27,IF(F27&gt;0,IF(C27=1,F27+G27,F27-G27),IF(C27=1,F27-G27,F27+G27)))</f>
        <v/>
      </c>
      <c r="S27" s="495" t="n">
        <v>80.03100000000001</v>
      </c>
      <c r="T27" s="495" t="n">
        <v>80.00700000000001</v>
      </c>
      <c r="U27" s="933" t="n"/>
      <c r="V27" s="933" t="n"/>
      <c r="W27" s="933" t="n"/>
      <c r="X27" s="933" t="n"/>
      <c r="Y27" s="933" t="n"/>
      <c r="Z27" s="933" t="n"/>
      <c r="AA27" s="933" t="n"/>
      <c r="AB27" s="933" t="n"/>
      <c r="AC27" s="933" t="n"/>
      <c r="AD27" s="933" t="n"/>
      <c r="AE27" s="933" t="n"/>
      <c r="AF27" s="933" t="n"/>
      <c r="AG27" s="933" t="n"/>
      <c r="AH27" s="933" t="n"/>
      <c r="AI27" s="933" t="n"/>
      <c r="AJ27" s="933" t="n"/>
      <c r="AK27" s="933" t="n"/>
      <c r="AL27" s="933" t="n"/>
      <c r="AM27" s="933" t="n"/>
      <c r="AN27" s="933" t="n"/>
      <c r="AO27" s="933" t="n"/>
      <c r="AP27" s="933" t="n"/>
      <c r="AQ27" s="933" t="n"/>
      <c r="AR27" s="933" t="n"/>
      <c r="AS27" s="933" t="n"/>
      <c r="AT27" s="933" t="n"/>
      <c r="AU27" s="933" t="n"/>
      <c r="AV27" s="933" t="n"/>
      <c r="AW27" s="933" t="n"/>
      <c r="AX27" s="933" t="n"/>
      <c r="AY27" s="933" t="n"/>
      <c r="AZ27" s="933" t="n"/>
      <c r="BA27" s="933" t="n"/>
      <c r="BB27" s="933" t="n"/>
      <c r="BC27" s="933" t="n"/>
      <c r="BD27" s="933" t="n"/>
      <c r="BE27" s="933" t="n"/>
      <c r="BF27" s="933" t="n"/>
      <c r="BG27" s="933" t="n"/>
      <c r="BH27" s="933" t="n"/>
      <c r="BI27" s="933" t="n"/>
      <c r="BJ27" s="933" t="n"/>
      <c r="BK27" s="933" t="n"/>
      <c r="BL27" s="933" t="n"/>
      <c r="BM27" s="933" t="n"/>
      <c r="BN27" s="933" t="n"/>
      <c r="BO27" s="933" t="n"/>
      <c r="BP27" s="933" t="n"/>
      <c r="BQ27" s="933" t="n"/>
      <c r="BR27" s="933" t="n"/>
      <c r="BS27" s="933" t="n"/>
      <c r="BT27" s="933" t="n"/>
      <c r="BU27" s="933" t="n"/>
      <c r="BV27" s="933" t="n"/>
      <c r="BW27" s="933" t="n"/>
      <c r="BX27" s="933" t="n"/>
      <c r="BY27" s="933" t="n"/>
      <c r="BZ27" s="933" t="n"/>
      <c r="CA27" s="933" t="n"/>
      <c r="CB27" s="933" t="n"/>
      <c r="CC27" s="933" t="n"/>
      <c r="CD27" s="933" t="n"/>
      <c r="CE27" s="933" t="n"/>
      <c r="CF27" s="933" t="n"/>
      <c r="CG27" s="933" t="n"/>
      <c r="CH27" s="933" t="n"/>
      <c r="CI27" s="933" t="n"/>
      <c r="CJ27" s="933" t="n"/>
      <c r="CK27" s="933" t="n"/>
      <c r="CL27" s="933" t="n"/>
      <c r="CM27" s="933" t="n"/>
      <c r="CN27" s="933" t="n"/>
      <c r="CO27" s="933" t="n"/>
      <c r="CP27" s="933" t="n"/>
      <c r="CQ27" s="933" t="n"/>
      <c r="CR27" s="933" t="n"/>
      <c r="CS27" s="933" t="n"/>
      <c r="CT27" s="933" t="n"/>
      <c r="CU27" s="933" t="n"/>
      <c r="CV27" s="933" t="n"/>
      <c r="CW27" s="933" t="n"/>
      <c r="CX27" s="933" t="n"/>
      <c r="CY27" s="933" t="n"/>
      <c r="CZ27" s="933" t="n"/>
      <c r="DA27" s="933" t="n"/>
      <c r="DB27" s="933" t="n"/>
      <c r="DC27" s="933" t="n"/>
      <c r="DD27" s="933" t="n"/>
      <c r="DE27" s="933" t="n"/>
      <c r="DF27" s="933" t="n"/>
      <c r="DG27" s="933" t="n"/>
      <c r="DH27" s="933" t="n"/>
      <c r="DI27" s="933" t="n"/>
      <c r="DJ27" s="933" t="n"/>
      <c r="DK27" s="933" t="n"/>
      <c r="DL27" s="933" t="n"/>
      <c r="DM27" s="933" t="n"/>
      <c r="DN27" s="934" t="n"/>
    </row>
    <row r="28" ht="13.5" customHeight="1" s="820">
      <c r="A28" s="494" t="n"/>
      <c r="B28" s="369" t="inlineStr">
        <is>
          <t>尺寸位置 (CIR_602_1_4J/F侧B-CAP孔)</t>
        </is>
      </c>
      <c r="C28" s="508" t="n"/>
      <c r="D28" s="669" t="n"/>
      <c r="E28" s="669" t="n"/>
      <c r="F28" s="508" t="n"/>
      <c r="G28" s="397" t="n"/>
      <c r="H28" s="517" t="n">
        <v>0.5</v>
      </c>
      <c r="I28" s="518" t="n">
        <v>-0.5</v>
      </c>
      <c r="J28" s="928" t="n"/>
      <c r="K28" s="929" t="n">
        <v>35.493</v>
      </c>
      <c r="L28" s="397" t="n"/>
      <c r="M28" s="404" t="n"/>
      <c r="N28" s="550" t="n"/>
      <c r="O28" s="483" t="n"/>
      <c r="P28" s="393" t="n"/>
      <c r="Q28" s="491" t="n"/>
      <c r="R28" s="930" t="n"/>
      <c r="S28" s="495" t="n">
        <v>35.462</v>
      </c>
      <c r="T28" s="495" t="n">
        <v>35.466</v>
      </c>
      <c r="U28" s="933" t="n"/>
      <c r="V28" s="933" t="n"/>
      <c r="W28" s="933" t="n"/>
      <c r="X28" s="933" t="n"/>
      <c r="Y28" s="933" t="n"/>
      <c r="Z28" s="933" t="n"/>
      <c r="AA28" s="933" t="n"/>
      <c r="AB28" s="933" t="n"/>
      <c r="AC28" s="933" t="n"/>
      <c r="AD28" s="933" t="n"/>
      <c r="AE28" s="933" t="n"/>
      <c r="AF28" s="933" t="n"/>
      <c r="AG28" s="933" t="n"/>
      <c r="AH28" s="933" t="n"/>
      <c r="AI28" s="933" t="n"/>
      <c r="AJ28" s="933" t="n"/>
      <c r="AK28" s="933" t="n"/>
      <c r="AL28" s="933" t="n"/>
      <c r="AM28" s="933" t="n"/>
      <c r="AN28" s="933" t="n"/>
      <c r="AO28" s="933" t="n"/>
      <c r="AP28" s="933" t="n"/>
      <c r="AQ28" s="933" t="n"/>
      <c r="AR28" s="933" t="n"/>
      <c r="AS28" s="933" t="n"/>
      <c r="AT28" s="933" t="n"/>
      <c r="AU28" s="933" t="n"/>
      <c r="AV28" s="933" t="n"/>
      <c r="AW28" s="933" t="n"/>
      <c r="AX28" s="933" t="n"/>
      <c r="AY28" s="933" t="n"/>
      <c r="AZ28" s="933" t="n"/>
      <c r="BA28" s="933" t="n"/>
      <c r="BB28" s="933" t="n"/>
      <c r="BC28" s="933" t="n"/>
      <c r="BD28" s="933" t="n"/>
      <c r="BE28" s="933" t="n"/>
      <c r="BF28" s="933" t="n"/>
      <c r="BG28" s="933" t="n"/>
      <c r="BH28" s="933" t="n"/>
      <c r="BI28" s="933" t="n"/>
      <c r="BJ28" s="933" t="n"/>
      <c r="BK28" s="933" t="n"/>
      <c r="BL28" s="933" t="n"/>
      <c r="BM28" s="933" t="n"/>
      <c r="BN28" s="933" t="n"/>
      <c r="BO28" s="933" t="n"/>
      <c r="BP28" s="933" t="n"/>
      <c r="BQ28" s="933" t="n"/>
      <c r="BR28" s="933" t="n"/>
      <c r="BS28" s="933" t="n"/>
      <c r="BT28" s="933" t="n"/>
      <c r="BU28" s="933" t="n"/>
      <c r="BV28" s="933" t="n"/>
      <c r="BW28" s="933" t="n"/>
      <c r="BX28" s="933" t="n"/>
      <c r="BY28" s="933" t="n"/>
      <c r="BZ28" s="933" t="n"/>
      <c r="CA28" s="933" t="n"/>
      <c r="CB28" s="933" t="n"/>
      <c r="CC28" s="933" t="n"/>
      <c r="CD28" s="933" t="n"/>
      <c r="CE28" s="933" t="n"/>
      <c r="CF28" s="933" t="n"/>
      <c r="CG28" s="933" t="n"/>
      <c r="CH28" s="933" t="n"/>
      <c r="CI28" s="933" t="n"/>
      <c r="CJ28" s="933" t="n"/>
      <c r="CK28" s="933" t="n"/>
      <c r="CL28" s="933" t="n"/>
      <c r="CM28" s="933" t="n"/>
      <c r="CN28" s="933" t="n"/>
      <c r="CO28" s="933" t="n"/>
      <c r="CP28" s="933" t="n"/>
      <c r="CQ28" s="933" t="n"/>
      <c r="CR28" s="933" t="n"/>
      <c r="CS28" s="933" t="n"/>
      <c r="CT28" s="933" t="n"/>
      <c r="CU28" s="933" t="n"/>
      <c r="CV28" s="933" t="n"/>
      <c r="CW28" s="933" t="n"/>
      <c r="CX28" s="933" t="n"/>
      <c r="CY28" s="933" t="n"/>
      <c r="CZ28" s="933" t="n"/>
      <c r="DA28" s="933" t="n"/>
      <c r="DB28" s="933" t="n"/>
      <c r="DC28" s="933" t="n"/>
      <c r="DD28" s="933" t="n"/>
      <c r="DE28" s="933" t="n"/>
      <c r="DF28" s="933" t="n"/>
      <c r="DG28" s="933" t="n"/>
      <c r="DH28" s="933" t="n"/>
      <c r="DI28" s="933" t="n"/>
      <c r="DJ28" s="933" t="n"/>
      <c r="DK28" s="933" t="n"/>
      <c r="DL28" s="933" t="n"/>
      <c r="DM28" s="933" t="n"/>
      <c r="DN28" s="934" t="n"/>
    </row>
    <row r="29" ht="13.5" customHeight="1" s="820">
      <c r="A29" s="494" t="n"/>
      <c r="B29" s="369" t="inlineStr">
        <is>
          <t>尺寸位置 (CIR_602_1_4J/F侧B-CAP孔)</t>
        </is>
      </c>
      <c r="C29" s="508" t="n"/>
      <c r="D29" s="669" t="n"/>
      <c r="E29" s="669" t="n"/>
      <c r="F29" s="508" t="n"/>
      <c r="G29" s="397" t="n"/>
      <c r="H29" s="517" t="n">
        <v>0.5</v>
      </c>
      <c r="I29" s="518" t="n">
        <v>-0.5</v>
      </c>
      <c r="J29" s="928" t="n"/>
      <c r="K29" s="929" t="n">
        <v>80.17100000000001</v>
      </c>
      <c r="L29" s="397" t="n"/>
      <c r="M29" s="404" t="n"/>
      <c r="N29" s="550" t="n"/>
      <c r="O29" s="483" t="n"/>
      <c r="P29" s="393" t="n"/>
      <c r="Q29" s="491" t="n"/>
      <c r="R29" s="930" t="n"/>
      <c r="S29" s="495" t="n">
        <v>80.001</v>
      </c>
      <c r="T29" s="495" t="n">
        <v>79.99299999999999</v>
      </c>
      <c r="U29" s="933" t="n"/>
      <c r="V29" s="933" t="n"/>
      <c r="W29" s="933" t="n"/>
      <c r="X29" s="933" t="n"/>
      <c r="Y29" s="933" t="n"/>
      <c r="Z29" s="933" t="n"/>
      <c r="AA29" s="933" t="n"/>
      <c r="AB29" s="933" t="n"/>
      <c r="AC29" s="933" t="n"/>
      <c r="AD29" s="933" t="n"/>
      <c r="AE29" s="933" t="n"/>
      <c r="AF29" s="933" t="n"/>
      <c r="AG29" s="933" t="n"/>
      <c r="AH29" s="933" t="n"/>
      <c r="AI29" s="933" t="n"/>
      <c r="AJ29" s="933" t="n"/>
      <c r="AK29" s="933" t="n"/>
      <c r="AL29" s="933" t="n"/>
      <c r="AM29" s="933" t="n"/>
      <c r="AN29" s="933" t="n"/>
      <c r="AO29" s="933" t="n"/>
      <c r="AP29" s="933" t="n"/>
      <c r="AQ29" s="933" t="n"/>
      <c r="AR29" s="933" t="n"/>
      <c r="AS29" s="933" t="n"/>
      <c r="AT29" s="933" t="n"/>
      <c r="AU29" s="933" t="n"/>
      <c r="AV29" s="933" t="n"/>
      <c r="AW29" s="933" t="n"/>
      <c r="AX29" s="933" t="n"/>
      <c r="AY29" s="933" t="n"/>
      <c r="AZ29" s="933" t="n"/>
      <c r="BA29" s="933" t="n"/>
      <c r="BB29" s="933" t="n"/>
      <c r="BC29" s="933" t="n"/>
      <c r="BD29" s="933" t="n"/>
      <c r="BE29" s="933" t="n"/>
      <c r="BF29" s="933" t="n"/>
      <c r="BG29" s="933" t="n"/>
      <c r="BH29" s="933" t="n"/>
      <c r="BI29" s="933" t="n"/>
      <c r="BJ29" s="933" t="n"/>
      <c r="BK29" s="933" t="n"/>
      <c r="BL29" s="933" t="n"/>
      <c r="BM29" s="933" t="n"/>
      <c r="BN29" s="933" t="n"/>
      <c r="BO29" s="933" t="n"/>
      <c r="BP29" s="933" t="n"/>
      <c r="BQ29" s="933" t="n"/>
      <c r="BR29" s="933" t="n"/>
      <c r="BS29" s="933" t="n"/>
      <c r="BT29" s="933" t="n"/>
      <c r="BU29" s="933" t="n"/>
      <c r="BV29" s="933" t="n"/>
      <c r="BW29" s="933" t="n"/>
      <c r="BX29" s="933" t="n"/>
      <c r="BY29" s="933" t="n"/>
      <c r="BZ29" s="933" t="n"/>
      <c r="CA29" s="933" t="n"/>
      <c r="CB29" s="933" t="n"/>
      <c r="CC29" s="933" t="n"/>
      <c r="CD29" s="933" t="n"/>
      <c r="CE29" s="933" t="n"/>
      <c r="CF29" s="933" t="n"/>
      <c r="CG29" s="933" t="n"/>
      <c r="CH29" s="933" t="n"/>
      <c r="CI29" s="933" t="n"/>
      <c r="CJ29" s="933" t="n"/>
      <c r="CK29" s="933" t="n"/>
      <c r="CL29" s="933" t="n"/>
      <c r="CM29" s="933" t="n"/>
      <c r="CN29" s="933" t="n"/>
      <c r="CO29" s="933" t="n"/>
      <c r="CP29" s="933" t="n"/>
      <c r="CQ29" s="933" t="n"/>
      <c r="CR29" s="933" t="n"/>
      <c r="CS29" s="933" t="n"/>
      <c r="CT29" s="933" t="n"/>
      <c r="CU29" s="933" t="n"/>
      <c r="CV29" s="933" t="n"/>
      <c r="CW29" s="933" t="n"/>
      <c r="CX29" s="933" t="n"/>
      <c r="CY29" s="933" t="n"/>
      <c r="CZ29" s="933" t="n"/>
      <c r="DA29" s="933" t="n"/>
      <c r="DB29" s="933" t="n"/>
      <c r="DC29" s="933" t="n"/>
      <c r="DD29" s="933" t="n"/>
      <c r="DE29" s="933" t="n"/>
      <c r="DF29" s="933" t="n"/>
      <c r="DG29" s="933" t="n"/>
      <c r="DH29" s="933" t="n"/>
      <c r="DI29" s="933" t="n"/>
      <c r="DJ29" s="933" t="n"/>
      <c r="DK29" s="933" t="n"/>
      <c r="DL29" s="933" t="n"/>
      <c r="DM29" s="933" t="n"/>
      <c r="DN29" s="934" t="n"/>
    </row>
    <row r="30" ht="13.5" customHeight="1" s="820">
      <c r="A30" s="494" t="n">
        <v>603</v>
      </c>
      <c r="B30" s="508" t="inlineStr">
        <is>
          <t>603.#3J B-cap 地側 X=</t>
        </is>
      </c>
      <c r="C30" s="508" t="n">
        <v>0</v>
      </c>
      <c r="D30" s="669" t="inlineStr">
        <is>
          <t>X</t>
        </is>
      </c>
      <c r="E30" s="669" t="inlineStr">
        <is>
          <t>軸間</t>
        </is>
      </c>
      <c r="F30" s="927" t="n">
        <v>35.5</v>
      </c>
      <c r="G30" s="397" t="n"/>
      <c r="H30" s="517" t="n">
        <v>0.3</v>
      </c>
      <c r="I30" s="518" t="n">
        <v>-0.3</v>
      </c>
      <c r="J30" s="928" t="n">
        <v>35.5</v>
      </c>
      <c r="K30" s="929" t="n">
        <v>35.309</v>
      </c>
      <c r="L30" s="397">
        <f>IF(G30=0,"",IF(J$8=J$7,IF(F30&gt;0,IF(C30=1,G30-ROUND(J30-K30,2),G30-ROUND(K30-J30,2)),IF(C30=1,G30-ROUND(K30-J30,2),G30-ROUND(J30-K30,2))),IF(J$8&lt;&gt;J$7,IF(F30&gt;0,IF(C30=1,ROUND(K30-J30,2),ROUND(J30-K30,2)),IF(C30=1,ROUND(J30-K30,2),ROUND(K30-J30,2))))))</f>
        <v/>
      </c>
      <c r="M30" s="404">
        <f>IF(COUNTBLANK(F30)=1,"",IF(C30=0,ROUND(K30-J30,2),IF(C30=1,IF(F30&gt;0,ROUND(K30-J30,2),ROUND(J30-K30,2)),IF(C30=2,IF(F30&gt;0,ROUND(J30-K30,2),ROUND(K30-J30,2))))))</f>
        <v/>
      </c>
      <c r="N30" s="550" t="n">
        <v>-0.17</v>
      </c>
      <c r="O30" s="483">
        <f>IF(AND(H30&gt;=M30,M30&gt;=I30),"OK","NG")</f>
        <v/>
      </c>
      <c r="P30" s="393" t="n"/>
      <c r="Q30" s="491" t="n">
        <v>603</v>
      </c>
      <c r="R30" s="930">
        <f>IF(C30=0,F30,IF(F30&gt;0,IF(C30=1,F30+G30,F30-G30),IF(C30=1,F30-G30,F30+G30)))</f>
        <v/>
      </c>
      <c r="S30" s="495" t="n">
        <v>35.324</v>
      </c>
      <c r="T30" s="495" t="n">
        <v>35.328</v>
      </c>
      <c r="U30" s="933" t="n"/>
      <c r="V30" s="933" t="n"/>
      <c r="W30" s="933" t="n"/>
      <c r="X30" s="933" t="n"/>
      <c r="Y30" s="933" t="n"/>
      <c r="Z30" s="933" t="n"/>
      <c r="AA30" s="933" t="n"/>
      <c r="AB30" s="933" t="n"/>
      <c r="AC30" s="933" t="n"/>
      <c r="AD30" s="933" t="n"/>
      <c r="AE30" s="933" t="n"/>
      <c r="AF30" s="933" t="n"/>
      <c r="AG30" s="933" t="n"/>
      <c r="AH30" s="933" t="n"/>
      <c r="AI30" s="933" t="n"/>
      <c r="AJ30" s="933" t="n"/>
      <c r="AK30" s="933" t="n"/>
      <c r="AL30" s="933" t="n"/>
      <c r="AM30" s="933" t="n"/>
      <c r="AN30" s="933" t="n"/>
      <c r="AO30" s="933" t="n"/>
      <c r="AP30" s="933" t="n"/>
      <c r="AQ30" s="933" t="n"/>
      <c r="AR30" s="933" t="n"/>
      <c r="AS30" s="933" t="n"/>
      <c r="AT30" s="933" t="n"/>
      <c r="AU30" s="933" t="n"/>
      <c r="AV30" s="933" t="n"/>
      <c r="AW30" s="933" t="n"/>
      <c r="AX30" s="933" t="n"/>
      <c r="AY30" s="933" t="n"/>
      <c r="AZ30" s="933" t="n"/>
      <c r="BA30" s="933" t="n"/>
      <c r="BB30" s="933" t="n"/>
      <c r="BC30" s="933" t="n"/>
      <c r="BD30" s="933" t="n"/>
      <c r="BE30" s="933" t="n"/>
      <c r="BF30" s="933" t="n"/>
      <c r="BG30" s="933" t="n"/>
      <c r="BH30" s="933" t="n"/>
      <c r="BI30" s="933" t="n"/>
      <c r="BJ30" s="933" t="n"/>
      <c r="BK30" s="933" t="n"/>
      <c r="BL30" s="933" t="n"/>
      <c r="BM30" s="933" t="n"/>
      <c r="BN30" s="933" t="n"/>
      <c r="BO30" s="933" t="n"/>
      <c r="BP30" s="933" t="n"/>
      <c r="BQ30" s="933" t="n"/>
      <c r="BR30" s="933" t="n"/>
      <c r="BS30" s="933" t="n"/>
      <c r="BT30" s="933" t="n"/>
      <c r="BU30" s="933" t="n"/>
      <c r="BV30" s="933" t="n"/>
      <c r="BW30" s="933" t="n"/>
      <c r="BX30" s="933" t="n"/>
      <c r="BY30" s="933" t="n"/>
      <c r="BZ30" s="933" t="n"/>
      <c r="CA30" s="933" t="n"/>
      <c r="CB30" s="933" t="n"/>
      <c r="CC30" s="933" t="n"/>
      <c r="CD30" s="933" t="n"/>
      <c r="CE30" s="933" t="n"/>
      <c r="CF30" s="933" t="n"/>
      <c r="CG30" s="933" t="n"/>
      <c r="CH30" s="933" t="n"/>
      <c r="CI30" s="933" t="n"/>
      <c r="CJ30" s="933" t="n"/>
      <c r="CK30" s="933" t="n"/>
      <c r="CL30" s="933" t="n"/>
      <c r="CM30" s="933" t="n"/>
      <c r="CN30" s="933" t="n"/>
      <c r="CO30" s="933" t="n"/>
      <c r="CP30" s="933" t="n"/>
      <c r="CQ30" s="933" t="n"/>
      <c r="CR30" s="933" t="n"/>
      <c r="CS30" s="933" t="n"/>
      <c r="CT30" s="933" t="n"/>
      <c r="CU30" s="933" t="n"/>
      <c r="CV30" s="933" t="n"/>
      <c r="CW30" s="933" t="n"/>
      <c r="CX30" s="933" t="n"/>
      <c r="CY30" s="933" t="n"/>
      <c r="CZ30" s="933" t="n"/>
      <c r="DA30" s="933" t="n"/>
      <c r="DB30" s="933" t="n"/>
      <c r="DC30" s="933" t="n"/>
      <c r="DD30" s="933" t="n"/>
      <c r="DE30" s="933" t="n"/>
      <c r="DF30" s="933" t="n"/>
      <c r="DG30" s="933" t="n"/>
      <c r="DH30" s="933" t="n"/>
      <c r="DI30" s="933" t="n"/>
      <c r="DJ30" s="933" t="n"/>
      <c r="DK30" s="933" t="n"/>
      <c r="DL30" s="933" t="n"/>
      <c r="DM30" s="933" t="n"/>
      <c r="DN30" s="934" t="n"/>
    </row>
    <row r="31" ht="13.5" customHeight="1" s="820">
      <c r="A31" s="494" t="n">
        <v>603</v>
      </c>
      <c r="B31" s="508" t="inlineStr">
        <is>
          <t>603.#3J B-cap 地側 Y=</t>
        </is>
      </c>
      <c r="C31" s="508" t="n">
        <v>0</v>
      </c>
      <c r="D31" s="669" t="inlineStr">
        <is>
          <t>Y</t>
        </is>
      </c>
      <c r="E31" s="669" t="inlineStr">
        <is>
          <t>軸間</t>
        </is>
      </c>
      <c r="F31" s="927" t="n">
        <v>0</v>
      </c>
      <c r="G31" s="397" t="n"/>
      <c r="H31" s="517" t="n">
        <v>0.3</v>
      </c>
      <c r="I31" s="518" t="n">
        <v>-0.3</v>
      </c>
      <c r="J31" s="928" t="n">
        <v>0</v>
      </c>
      <c r="K31" s="929" t="n">
        <v>0.244</v>
      </c>
      <c r="L31" s="397">
        <f>IF(G31=0,"",IF(J$8=J$7,IF(F31&gt;0,IF(C31=1,G31-ROUND(J31-K31,2),G31-ROUND(K31-J31,2)),IF(C31=1,G31-ROUND(K31-J31,2),G31-ROUND(J31-K31,2))),IF(J$8&lt;&gt;J$7,IF(F31&gt;0,IF(C31=1,ROUND(K31-J31,2),ROUND(J31-K31,2)),IF(C31=1,ROUND(J31-K31,2),ROUND(K31-J31,2))))))</f>
        <v/>
      </c>
      <c r="M31" s="404">
        <f>IF(COUNTBLANK(F31)=1,"",IF(C31=0,ROUND(K31-J31,2),IF(C31=1,IF(F31&gt;0,ROUND(K31-J31,2),ROUND(J31-K31,2)),IF(C31=2,IF(F31&gt;0,ROUND(J31-K31,2),ROUND(K31-J31,2))))))</f>
        <v/>
      </c>
      <c r="N31" s="550" t="n">
        <v>-0.03</v>
      </c>
      <c r="O31" s="483">
        <f>IF(AND(H31&gt;=M31,M31&gt;=I31),"OK","NG")</f>
        <v/>
      </c>
      <c r="P31" s="393" t="n"/>
      <c r="Q31" s="491" t="n">
        <v>603</v>
      </c>
      <c r="R31" s="930">
        <f>IF(C31=0,F31,IF(F31&gt;0,IF(C31=1,F31+G31,F31-G31),IF(C31=1,F31-G31,F31+G31)))</f>
        <v/>
      </c>
      <c r="S31" s="495" t="n">
        <v>-0.032</v>
      </c>
      <c r="T31" s="495" t="n">
        <v>-0.033</v>
      </c>
      <c r="U31" s="933" t="n"/>
      <c r="V31" s="933" t="n"/>
      <c r="W31" s="933" t="n"/>
      <c r="X31" s="933" t="n"/>
      <c r="Y31" s="933" t="n"/>
      <c r="Z31" s="933" t="n"/>
      <c r="AA31" s="933" t="n"/>
      <c r="AB31" s="933" t="n"/>
      <c r="AC31" s="933" t="n"/>
      <c r="AD31" s="933" t="n"/>
      <c r="AE31" s="933" t="n"/>
      <c r="AF31" s="933" t="n"/>
      <c r="AG31" s="933" t="n"/>
      <c r="AH31" s="933" t="n"/>
      <c r="AI31" s="933" t="n"/>
      <c r="AJ31" s="933" t="n"/>
      <c r="AK31" s="933" t="n"/>
      <c r="AL31" s="933" t="n"/>
      <c r="AM31" s="933" t="n"/>
      <c r="AN31" s="933" t="n"/>
      <c r="AO31" s="933" t="n"/>
      <c r="AP31" s="933" t="n"/>
      <c r="AQ31" s="933" t="n"/>
      <c r="AR31" s="933" t="n"/>
      <c r="AS31" s="933" t="n"/>
      <c r="AT31" s="933" t="n"/>
      <c r="AU31" s="933" t="n"/>
      <c r="AV31" s="933" t="n"/>
      <c r="AW31" s="933" t="n"/>
      <c r="AX31" s="933" t="n"/>
      <c r="AY31" s="933" t="n"/>
      <c r="AZ31" s="933" t="n"/>
      <c r="BA31" s="933" t="n"/>
      <c r="BB31" s="933" t="n"/>
      <c r="BC31" s="933" t="n"/>
      <c r="BD31" s="933" t="n"/>
      <c r="BE31" s="933" t="n"/>
      <c r="BF31" s="933" t="n"/>
      <c r="BG31" s="933" t="n"/>
      <c r="BH31" s="933" t="n"/>
      <c r="BI31" s="933" t="n"/>
      <c r="BJ31" s="933" t="n"/>
      <c r="BK31" s="933" t="n"/>
      <c r="BL31" s="933" t="n"/>
      <c r="BM31" s="933" t="n"/>
      <c r="BN31" s="933" t="n"/>
      <c r="BO31" s="933" t="n"/>
      <c r="BP31" s="933" t="n"/>
      <c r="BQ31" s="933" t="n"/>
      <c r="BR31" s="933" t="n"/>
      <c r="BS31" s="933" t="n"/>
      <c r="BT31" s="933" t="n"/>
      <c r="BU31" s="933" t="n"/>
      <c r="BV31" s="933" t="n"/>
      <c r="BW31" s="933" t="n"/>
      <c r="BX31" s="933" t="n"/>
      <c r="BY31" s="933" t="n"/>
      <c r="BZ31" s="933" t="n"/>
      <c r="CA31" s="933" t="n"/>
      <c r="CB31" s="933" t="n"/>
      <c r="CC31" s="933" t="n"/>
      <c r="CD31" s="933" t="n"/>
      <c r="CE31" s="933" t="n"/>
      <c r="CF31" s="933" t="n"/>
      <c r="CG31" s="933" t="n"/>
      <c r="CH31" s="933" t="n"/>
      <c r="CI31" s="933" t="n"/>
      <c r="CJ31" s="933" t="n"/>
      <c r="CK31" s="933" t="n"/>
      <c r="CL31" s="933" t="n"/>
      <c r="CM31" s="933" t="n"/>
      <c r="CN31" s="933" t="n"/>
      <c r="CO31" s="933" t="n"/>
      <c r="CP31" s="933" t="n"/>
      <c r="CQ31" s="933" t="n"/>
      <c r="CR31" s="933" t="n"/>
      <c r="CS31" s="933" t="n"/>
      <c r="CT31" s="933" t="n"/>
      <c r="CU31" s="933" t="n"/>
      <c r="CV31" s="933" t="n"/>
      <c r="CW31" s="933" t="n"/>
      <c r="CX31" s="933" t="n"/>
      <c r="CY31" s="933" t="n"/>
      <c r="CZ31" s="933" t="n"/>
      <c r="DA31" s="933" t="n"/>
      <c r="DB31" s="933" t="n"/>
      <c r="DC31" s="933" t="n"/>
      <c r="DD31" s="933" t="n"/>
      <c r="DE31" s="933" t="n"/>
      <c r="DF31" s="933" t="n"/>
      <c r="DG31" s="933" t="n"/>
      <c r="DH31" s="933" t="n"/>
      <c r="DI31" s="933" t="n"/>
      <c r="DJ31" s="933" t="n"/>
      <c r="DK31" s="933" t="n"/>
      <c r="DL31" s="933" t="n"/>
      <c r="DM31" s="933" t="n"/>
      <c r="DN31" s="934" t="n"/>
    </row>
    <row r="32" ht="13.5" customHeight="1" s="820">
      <c r="A32" s="494" t="n"/>
      <c r="B32" s="369" t="inlineStr">
        <is>
          <t>尺寸位置 (CIR_603_1_3J/F侧B-CAP孔)</t>
        </is>
      </c>
      <c r="C32" s="508" t="n"/>
      <c r="D32" s="669" t="n"/>
      <c r="E32" s="669" t="n"/>
      <c r="F32" s="508" t="n"/>
      <c r="G32" s="397" t="n"/>
      <c r="H32" s="517" t="n">
        <v>0.5</v>
      </c>
      <c r="I32" s="518" t="n">
        <v>-0.5</v>
      </c>
      <c r="J32" s="928" t="n"/>
      <c r="K32" s="929" t="n">
        <v>35.23</v>
      </c>
      <c r="L32" s="397" t="n"/>
      <c r="M32" s="404" t="n"/>
      <c r="N32" s="550" t="n"/>
      <c r="O32" s="483" t="n"/>
      <c r="P32" s="393" t="n"/>
      <c r="Q32" s="491" t="n"/>
      <c r="R32" s="930" t="n"/>
      <c r="S32" s="495" t="n">
        <v>35.266</v>
      </c>
      <c r="T32" s="495" t="n">
        <v>35.265</v>
      </c>
      <c r="U32" s="933" t="n"/>
      <c r="V32" s="933" t="n"/>
      <c r="W32" s="933" t="n"/>
      <c r="X32" s="933" t="n"/>
      <c r="Y32" s="933" t="n"/>
      <c r="Z32" s="933" t="n"/>
      <c r="AA32" s="933" t="n"/>
      <c r="AB32" s="933" t="n"/>
      <c r="AC32" s="933" t="n"/>
      <c r="AD32" s="933" t="n"/>
      <c r="AE32" s="933" t="n"/>
      <c r="AF32" s="933" t="n"/>
      <c r="AG32" s="933" t="n"/>
      <c r="AH32" s="933" t="n"/>
      <c r="AI32" s="933" t="n"/>
      <c r="AJ32" s="933" t="n"/>
      <c r="AK32" s="933" t="n"/>
      <c r="AL32" s="933" t="n"/>
      <c r="AM32" s="933" t="n"/>
      <c r="AN32" s="933" t="n"/>
      <c r="AO32" s="933" t="n"/>
      <c r="AP32" s="933" t="n"/>
      <c r="AQ32" s="933" t="n"/>
      <c r="AR32" s="933" t="n"/>
      <c r="AS32" s="933" t="n"/>
      <c r="AT32" s="933" t="n"/>
      <c r="AU32" s="933" t="n"/>
      <c r="AV32" s="933" t="n"/>
      <c r="AW32" s="933" t="n"/>
      <c r="AX32" s="933" t="n"/>
      <c r="AY32" s="933" t="n"/>
      <c r="AZ32" s="933" t="n"/>
      <c r="BA32" s="933" t="n"/>
      <c r="BB32" s="933" t="n"/>
      <c r="BC32" s="933" t="n"/>
      <c r="BD32" s="933" t="n"/>
      <c r="BE32" s="933" t="n"/>
      <c r="BF32" s="933" t="n"/>
      <c r="BG32" s="933" t="n"/>
      <c r="BH32" s="933" t="n"/>
      <c r="BI32" s="933" t="n"/>
      <c r="BJ32" s="933" t="n"/>
      <c r="BK32" s="933" t="n"/>
      <c r="BL32" s="933" t="n"/>
      <c r="BM32" s="933" t="n"/>
      <c r="BN32" s="933" t="n"/>
      <c r="BO32" s="933" t="n"/>
      <c r="BP32" s="933" t="n"/>
      <c r="BQ32" s="933" t="n"/>
      <c r="BR32" s="933" t="n"/>
      <c r="BS32" s="933" t="n"/>
      <c r="BT32" s="933" t="n"/>
      <c r="BU32" s="933" t="n"/>
      <c r="BV32" s="933" t="n"/>
      <c r="BW32" s="933" t="n"/>
      <c r="BX32" s="933" t="n"/>
      <c r="BY32" s="933" t="n"/>
      <c r="BZ32" s="933" t="n"/>
      <c r="CA32" s="933" t="n"/>
      <c r="CB32" s="933" t="n"/>
      <c r="CC32" s="933" t="n"/>
      <c r="CD32" s="933" t="n"/>
      <c r="CE32" s="933" t="n"/>
      <c r="CF32" s="933" t="n"/>
      <c r="CG32" s="933" t="n"/>
      <c r="CH32" s="933" t="n"/>
      <c r="CI32" s="933" t="n"/>
      <c r="CJ32" s="933" t="n"/>
      <c r="CK32" s="933" t="n"/>
      <c r="CL32" s="933" t="n"/>
      <c r="CM32" s="933" t="n"/>
      <c r="CN32" s="933" t="n"/>
      <c r="CO32" s="933" t="n"/>
      <c r="CP32" s="933" t="n"/>
      <c r="CQ32" s="933" t="n"/>
      <c r="CR32" s="933" t="n"/>
      <c r="CS32" s="933" t="n"/>
      <c r="CT32" s="933" t="n"/>
      <c r="CU32" s="933" t="n"/>
      <c r="CV32" s="933" t="n"/>
      <c r="CW32" s="933" t="n"/>
      <c r="CX32" s="933" t="n"/>
      <c r="CY32" s="933" t="n"/>
      <c r="CZ32" s="933" t="n"/>
      <c r="DA32" s="933" t="n"/>
      <c r="DB32" s="933" t="n"/>
      <c r="DC32" s="933" t="n"/>
      <c r="DD32" s="933" t="n"/>
      <c r="DE32" s="933" t="n"/>
      <c r="DF32" s="933" t="n"/>
      <c r="DG32" s="933" t="n"/>
      <c r="DH32" s="933" t="n"/>
      <c r="DI32" s="933" t="n"/>
      <c r="DJ32" s="933" t="n"/>
      <c r="DK32" s="933" t="n"/>
      <c r="DL32" s="933" t="n"/>
      <c r="DM32" s="933" t="n"/>
      <c r="DN32" s="934" t="n"/>
    </row>
    <row r="33" ht="13.5" customHeight="1" s="820">
      <c r="A33" s="494" t="n"/>
      <c r="B33" s="369" t="inlineStr">
        <is>
          <t>尺寸位置 (CIR_603_1_3J/F侧B-CAP孔)</t>
        </is>
      </c>
      <c r="C33" s="508" t="n"/>
      <c r="D33" s="669" t="n"/>
      <c r="E33" s="669" t="n"/>
      <c r="F33" s="508" t="n"/>
      <c r="G33" s="397" t="n"/>
      <c r="H33" s="517" t="n">
        <v>0.5</v>
      </c>
      <c r="I33" s="518" t="n">
        <v>-0.5</v>
      </c>
      <c r="J33" s="928" t="n"/>
      <c r="K33" s="929" t="n">
        <v>0.276</v>
      </c>
      <c r="L33" s="397" t="n"/>
      <c r="M33" s="404" t="n"/>
      <c r="N33" s="550" t="n"/>
      <c r="O33" s="483" t="n"/>
      <c r="P33" s="393" t="n"/>
      <c r="Q33" s="491" t="n"/>
      <c r="R33" s="930" t="n"/>
      <c r="S33" s="495" t="n">
        <v>0.012</v>
      </c>
      <c r="T33" s="495" t="n">
        <v>0.012</v>
      </c>
      <c r="U33" s="933" t="n"/>
      <c r="V33" s="933" t="n"/>
      <c r="W33" s="933" t="n"/>
      <c r="X33" s="933" t="n"/>
      <c r="Y33" s="933" t="n"/>
      <c r="Z33" s="933" t="n"/>
      <c r="AA33" s="933" t="n"/>
      <c r="AB33" s="933" t="n"/>
      <c r="AC33" s="933" t="n"/>
      <c r="AD33" s="933" t="n"/>
      <c r="AE33" s="933" t="n"/>
      <c r="AF33" s="933" t="n"/>
      <c r="AG33" s="933" t="n"/>
      <c r="AH33" s="933" t="n"/>
      <c r="AI33" s="933" t="n"/>
      <c r="AJ33" s="933" t="n"/>
      <c r="AK33" s="933" t="n"/>
      <c r="AL33" s="933" t="n"/>
      <c r="AM33" s="933" t="n"/>
      <c r="AN33" s="933" t="n"/>
      <c r="AO33" s="933" t="n"/>
      <c r="AP33" s="933" t="n"/>
      <c r="AQ33" s="933" t="n"/>
      <c r="AR33" s="933" t="n"/>
      <c r="AS33" s="933" t="n"/>
      <c r="AT33" s="933" t="n"/>
      <c r="AU33" s="933" t="n"/>
      <c r="AV33" s="933" t="n"/>
      <c r="AW33" s="933" t="n"/>
      <c r="AX33" s="933" t="n"/>
      <c r="AY33" s="933" t="n"/>
      <c r="AZ33" s="933" t="n"/>
      <c r="BA33" s="933" t="n"/>
      <c r="BB33" s="933" t="n"/>
      <c r="BC33" s="933" t="n"/>
      <c r="BD33" s="933" t="n"/>
      <c r="BE33" s="933" t="n"/>
      <c r="BF33" s="933" t="n"/>
      <c r="BG33" s="933" t="n"/>
      <c r="BH33" s="933" t="n"/>
      <c r="BI33" s="933" t="n"/>
      <c r="BJ33" s="933" t="n"/>
      <c r="BK33" s="933" t="n"/>
      <c r="BL33" s="933" t="n"/>
      <c r="BM33" s="933" t="n"/>
      <c r="BN33" s="933" t="n"/>
      <c r="BO33" s="933" t="n"/>
      <c r="BP33" s="933" t="n"/>
      <c r="BQ33" s="933" t="n"/>
      <c r="BR33" s="933" t="n"/>
      <c r="BS33" s="933" t="n"/>
      <c r="BT33" s="933" t="n"/>
      <c r="BU33" s="933" t="n"/>
      <c r="BV33" s="933" t="n"/>
      <c r="BW33" s="933" t="n"/>
      <c r="BX33" s="933" t="n"/>
      <c r="BY33" s="933" t="n"/>
      <c r="BZ33" s="933" t="n"/>
      <c r="CA33" s="933" t="n"/>
      <c r="CB33" s="933" t="n"/>
      <c r="CC33" s="933" t="n"/>
      <c r="CD33" s="933" t="n"/>
      <c r="CE33" s="933" t="n"/>
      <c r="CF33" s="933" t="n"/>
      <c r="CG33" s="933" t="n"/>
      <c r="CH33" s="933" t="n"/>
      <c r="CI33" s="933" t="n"/>
      <c r="CJ33" s="933" t="n"/>
      <c r="CK33" s="933" t="n"/>
      <c r="CL33" s="933" t="n"/>
      <c r="CM33" s="933" t="n"/>
      <c r="CN33" s="933" t="n"/>
      <c r="CO33" s="933" t="n"/>
      <c r="CP33" s="933" t="n"/>
      <c r="CQ33" s="933" t="n"/>
      <c r="CR33" s="933" t="n"/>
      <c r="CS33" s="933" t="n"/>
      <c r="CT33" s="933" t="n"/>
      <c r="CU33" s="933" t="n"/>
      <c r="CV33" s="933" t="n"/>
      <c r="CW33" s="933" t="n"/>
      <c r="CX33" s="933" t="n"/>
      <c r="CY33" s="933" t="n"/>
      <c r="CZ33" s="933" t="n"/>
      <c r="DA33" s="933" t="n"/>
      <c r="DB33" s="933" t="n"/>
      <c r="DC33" s="933" t="n"/>
      <c r="DD33" s="933" t="n"/>
      <c r="DE33" s="933" t="n"/>
      <c r="DF33" s="933" t="n"/>
      <c r="DG33" s="933" t="n"/>
      <c r="DH33" s="933" t="n"/>
      <c r="DI33" s="933" t="n"/>
      <c r="DJ33" s="933" t="n"/>
      <c r="DK33" s="933" t="n"/>
      <c r="DL33" s="933" t="n"/>
      <c r="DM33" s="933" t="n"/>
      <c r="DN33" s="934" t="n"/>
    </row>
    <row r="34" ht="13.5" customHeight="1" s="820">
      <c r="A34" s="494" t="n">
        <v>604</v>
      </c>
      <c r="B34" s="508" t="inlineStr">
        <is>
          <t>604.#2J B-cap 地側 X=</t>
        </is>
      </c>
      <c r="C34" s="508" t="n">
        <v>0</v>
      </c>
      <c r="D34" s="669" t="inlineStr">
        <is>
          <t>X</t>
        </is>
      </c>
      <c r="E34" s="669" t="inlineStr">
        <is>
          <t>軸間</t>
        </is>
      </c>
      <c r="F34" s="927" t="n">
        <v>35.5</v>
      </c>
      <c r="G34" s="397" t="n"/>
      <c r="H34" s="517" t="n">
        <v>0.3</v>
      </c>
      <c r="I34" s="518" t="n">
        <v>-0.3</v>
      </c>
      <c r="J34" s="928" t="n">
        <v>35.5</v>
      </c>
      <c r="K34" s="929" t="n">
        <v>35.31</v>
      </c>
      <c r="L34" s="397">
        <f>IF(G34=0,"",IF(J$8=J$7,IF(F34&gt;0,IF(C34=1,G34-ROUND(J34-K34,2),G34-ROUND(K34-J34,2)),IF(C34=1,G34-ROUND(K34-J34,2),G34-ROUND(J34-K34,2))),IF(J$8&lt;&gt;J$7,IF(F34&gt;0,IF(C34=1,ROUND(K34-J34,2),ROUND(J34-K34,2)),IF(C34=1,ROUND(J34-K34,2),ROUND(K34-J34,2))))))</f>
        <v/>
      </c>
      <c r="M34" s="404">
        <f>IF(COUNTBLANK(F34)=1,"",IF(C34=0,ROUND(K34-J34,2),IF(C34=1,IF(F34&gt;0,ROUND(K34-J34,2),ROUND(J34-K34,2)),IF(C34=2,IF(F34&gt;0,ROUND(J34-K34,2),ROUND(K34-J34,2))))))</f>
        <v/>
      </c>
      <c r="N34" s="550" t="n">
        <v>-0.2</v>
      </c>
      <c r="O34" s="483">
        <f>IF(AND(H34&gt;=M34,M34&gt;=I34),"OK","NG")</f>
        <v/>
      </c>
      <c r="P34" s="393" t="n"/>
      <c r="Q34" s="491" t="n">
        <v>604</v>
      </c>
      <c r="R34" s="930">
        <f>IF(C34=0,F34,IF(F34&gt;0,IF(C34=1,F34+G34,F34-G34),IF(C34=1,F34-G34,F34+G34)))</f>
        <v/>
      </c>
      <c r="S34" s="495" t="n">
        <v>35.3</v>
      </c>
      <c r="T34" s="495" t="n">
        <v>35.298</v>
      </c>
      <c r="U34" s="933" t="n"/>
      <c r="V34" s="933" t="n"/>
      <c r="W34" s="933" t="n"/>
      <c r="X34" s="933" t="n"/>
      <c r="Y34" s="933" t="n"/>
      <c r="Z34" s="933" t="n"/>
      <c r="AA34" s="933" t="n"/>
      <c r="AB34" s="933" t="n"/>
      <c r="AC34" s="933" t="n"/>
      <c r="AD34" s="933" t="n"/>
      <c r="AE34" s="933" t="n"/>
      <c r="AF34" s="933" t="n"/>
      <c r="AG34" s="933" t="n"/>
      <c r="AH34" s="933" t="n"/>
      <c r="AI34" s="933" t="n"/>
      <c r="AJ34" s="933" t="n"/>
      <c r="AK34" s="933" t="n"/>
      <c r="AL34" s="933" t="n"/>
      <c r="AM34" s="933" t="n"/>
      <c r="AN34" s="933" t="n"/>
      <c r="AO34" s="933" t="n"/>
      <c r="AP34" s="933" t="n"/>
      <c r="AQ34" s="933" t="n"/>
      <c r="AR34" s="933" t="n"/>
      <c r="AS34" s="933" t="n"/>
      <c r="AT34" s="933" t="n"/>
      <c r="AU34" s="933" t="n"/>
      <c r="AV34" s="933" t="n"/>
      <c r="AW34" s="933" t="n"/>
      <c r="AX34" s="933" t="n"/>
      <c r="AY34" s="933" t="n"/>
      <c r="AZ34" s="933" t="n"/>
      <c r="BA34" s="933" t="n"/>
      <c r="BB34" s="933" t="n"/>
      <c r="BC34" s="933" t="n"/>
      <c r="BD34" s="933" t="n"/>
      <c r="BE34" s="933" t="n"/>
      <c r="BF34" s="933" t="n"/>
      <c r="BG34" s="933" t="n"/>
      <c r="BH34" s="933" t="n"/>
      <c r="BI34" s="933" t="n"/>
      <c r="BJ34" s="933" t="n"/>
      <c r="BK34" s="933" t="n"/>
      <c r="BL34" s="933" t="n"/>
      <c r="BM34" s="933" t="n"/>
      <c r="BN34" s="933" t="n"/>
      <c r="BO34" s="933" t="n"/>
      <c r="BP34" s="933" t="n"/>
      <c r="BQ34" s="933" t="n"/>
      <c r="BR34" s="933" t="n"/>
      <c r="BS34" s="933" t="n"/>
      <c r="BT34" s="933" t="n"/>
      <c r="BU34" s="933" t="n"/>
      <c r="BV34" s="933" t="n"/>
      <c r="BW34" s="933" t="n"/>
      <c r="BX34" s="933" t="n"/>
      <c r="BY34" s="933" t="n"/>
      <c r="BZ34" s="933" t="n"/>
      <c r="CA34" s="933" t="n"/>
      <c r="CB34" s="933" t="n"/>
      <c r="CC34" s="933" t="n"/>
      <c r="CD34" s="933" t="n"/>
      <c r="CE34" s="933" t="n"/>
      <c r="CF34" s="933" t="n"/>
      <c r="CG34" s="933" t="n"/>
      <c r="CH34" s="933" t="n"/>
      <c r="CI34" s="933" t="n"/>
      <c r="CJ34" s="933" t="n"/>
      <c r="CK34" s="933" t="n"/>
      <c r="CL34" s="933" t="n"/>
      <c r="CM34" s="933" t="n"/>
      <c r="CN34" s="933" t="n"/>
      <c r="CO34" s="933" t="n"/>
      <c r="CP34" s="933" t="n"/>
      <c r="CQ34" s="933" t="n"/>
      <c r="CR34" s="933" t="n"/>
      <c r="CS34" s="933" t="n"/>
      <c r="CT34" s="933" t="n"/>
      <c r="CU34" s="933" t="n"/>
      <c r="CV34" s="933" t="n"/>
      <c r="CW34" s="933" t="n"/>
      <c r="CX34" s="933" t="n"/>
      <c r="CY34" s="933" t="n"/>
      <c r="CZ34" s="933" t="n"/>
      <c r="DA34" s="933" t="n"/>
      <c r="DB34" s="933" t="n"/>
      <c r="DC34" s="933" t="n"/>
      <c r="DD34" s="933" t="n"/>
      <c r="DE34" s="933" t="n"/>
      <c r="DF34" s="933" t="n"/>
      <c r="DG34" s="933" t="n"/>
      <c r="DH34" s="933" t="n"/>
      <c r="DI34" s="933" t="n"/>
      <c r="DJ34" s="933" t="n"/>
      <c r="DK34" s="933" t="n"/>
      <c r="DL34" s="933" t="n"/>
      <c r="DM34" s="933" t="n"/>
      <c r="DN34" s="934" t="n"/>
    </row>
    <row r="35" ht="13.5" customHeight="1" s="820">
      <c r="A35" s="494" t="n">
        <v>604</v>
      </c>
      <c r="B35" s="508" t="inlineStr">
        <is>
          <t>604.#2J B-cap 地側 Y=</t>
        </is>
      </c>
      <c r="C35" s="508" t="n">
        <v>0</v>
      </c>
      <c r="D35" s="669" t="inlineStr">
        <is>
          <t>Y</t>
        </is>
      </c>
      <c r="E35" s="669" t="inlineStr">
        <is>
          <t>軸間</t>
        </is>
      </c>
      <c r="F35" s="927" t="n">
        <v>-80</v>
      </c>
      <c r="G35" s="397" t="n"/>
      <c r="H35" s="517" t="n">
        <v>0.3</v>
      </c>
      <c r="I35" s="518" t="n">
        <v>-0.3</v>
      </c>
      <c r="J35" s="928" t="n">
        <v>-80</v>
      </c>
      <c r="K35" s="929" t="n">
        <v>-79.929</v>
      </c>
      <c r="L35" s="397">
        <f>IF(G35=0,"",IF(J$8=J$7,IF(F35&gt;0,IF(C35=1,G35-ROUND(J35-K35,2),G35-ROUND(K35-J35,2)),IF(C35=1,G35-ROUND(K35-J35,2),G35-ROUND(J35-K35,2))),IF(J$8&lt;&gt;J$7,IF(F35&gt;0,IF(C35=1,ROUND(K35-J35,2),ROUND(J35-K35,2)),IF(C35=1,ROUND(J35-K35,2),ROUND(K35-J35,2))))))</f>
        <v/>
      </c>
      <c r="M35" s="404">
        <f>IF(COUNTBLANK(F35)=1,"",IF(C35=0,ROUND(K35-J35,2),IF(C35=1,IF(F35&gt;0,ROUND(J35-K35,2),ROUND(K35-J35,2)),IF(C35=2,IF(F35&gt;0,ROUND(J35-K35,2),ROUND(K35-J35,2))))))</f>
        <v/>
      </c>
      <c r="N35" s="550" t="n">
        <v>-0.19</v>
      </c>
      <c r="O35" s="483">
        <f>IF(AND(H35&gt;=M35,M35&gt;=I35),"OK","NG")</f>
        <v/>
      </c>
      <c r="P35" s="393" t="n"/>
      <c r="Q35" s="491" t="n">
        <v>604</v>
      </c>
      <c r="R35" s="930">
        <f>IF(C35=0,F35,IF(F35&gt;0,IF(C35=1,F35+G35,F35-G35),IF(C35=1,F35-G35,F35+G35)))</f>
        <v/>
      </c>
      <c r="S35" s="495" t="n">
        <v>-80.18000000000001</v>
      </c>
      <c r="T35" s="495" t="n">
        <v>-80.185</v>
      </c>
      <c r="U35" s="933" t="n"/>
      <c r="V35" s="933" t="n"/>
      <c r="W35" s="933" t="n"/>
      <c r="X35" s="933" t="n"/>
      <c r="Y35" s="933" t="n"/>
      <c r="Z35" s="933" t="n"/>
      <c r="AA35" s="933" t="n"/>
      <c r="AB35" s="933" t="n"/>
      <c r="AC35" s="933" t="n"/>
      <c r="AD35" s="933" t="n"/>
      <c r="AE35" s="933" t="n"/>
      <c r="AF35" s="933" t="n"/>
      <c r="AG35" s="933" t="n"/>
      <c r="AH35" s="933" t="n"/>
      <c r="AI35" s="933" t="n"/>
      <c r="AJ35" s="933" t="n"/>
      <c r="AK35" s="933" t="n"/>
      <c r="AL35" s="933" t="n"/>
      <c r="AM35" s="933" t="n"/>
      <c r="AN35" s="933" t="n"/>
      <c r="AO35" s="933" t="n"/>
      <c r="AP35" s="933" t="n"/>
      <c r="AQ35" s="933" t="n"/>
      <c r="AR35" s="933" t="n"/>
      <c r="AS35" s="933" t="n"/>
      <c r="AT35" s="933" t="n"/>
      <c r="AU35" s="933" t="n"/>
      <c r="AV35" s="933" t="n"/>
      <c r="AW35" s="933" t="n"/>
      <c r="AX35" s="933" t="n"/>
      <c r="AY35" s="933" t="n"/>
      <c r="AZ35" s="933" t="n"/>
      <c r="BA35" s="933" t="n"/>
      <c r="BB35" s="933" t="n"/>
      <c r="BC35" s="933" t="n"/>
      <c r="BD35" s="933" t="n"/>
      <c r="BE35" s="933" t="n"/>
      <c r="BF35" s="933" t="n"/>
      <c r="BG35" s="933" t="n"/>
      <c r="BH35" s="933" t="n"/>
      <c r="BI35" s="933" t="n"/>
      <c r="BJ35" s="933" t="n"/>
      <c r="BK35" s="933" t="n"/>
      <c r="BL35" s="933" t="n"/>
      <c r="BM35" s="933" t="n"/>
      <c r="BN35" s="933" t="n"/>
      <c r="BO35" s="933" t="n"/>
      <c r="BP35" s="933" t="n"/>
      <c r="BQ35" s="933" t="n"/>
      <c r="BR35" s="933" t="n"/>
      <c r="BS35" s="933" t="n"/>
      <c r="BT35" s="933" t="n"/>
      <c r="BU35" s="933" t="n"/>
      <c r="BV35" s="933" t="n"/>
      <c r="BW35" s="933" t="n"/>
      <c r="BX35" s="933" t="n"/>
      <c r="BY35" s="933" t="n"/>
      <c r="BZ35" s="933" t="n"/>
      <c r="CA35" s="933" t="n"/>
      <c r="CB35" s="933" t="n"/>
      <c r="CC35" s="933" t="n"/>
      <c r="CD35" s="933" t="n"/>
      <c r="CE35" s="933" t="n"/>
      <c r="CF35" s="933" t="n"/>
      <c r="CG35" s="933" t="n"/>
      <c r="CH35" s="933" t="n"/>
      <c r="CI35" s="933" t="n"/>
      <c r="CJ35" s="933" t="n"/>
      <c r="CK35" s="933" t="n"/>
      <c r="CL35" s="933" t="n"/>
      <c r="CM35" s="933" t="n"/>
      <c r="CN35" s="933" t="n"/>
      <c r="CO35" s="933" t="n"/>
      <c r="CP35" s="933" t="n"/>
      <c r="CQ35" s="933" t="n"/>
      <c r="CR35" s="933" t="n"/>
      <c r="CS35" s="933" t="n"/>
      <c r="CT35" s="933" t="n"/>
      <c r="CU35" s="933" t="n"/>
      <c r="CV35" s="933" t="n"/>
      <c r="CW35" s="933" t="n"/>
      <c r="CX35" s="933" t="n"/>
      <c r="CY35" s="933" t="n"/>
      <c r="CZ35" s="933" t="n"/>
      <c r="DA35" s="933" t="n"/>
      <c r="DB35" s="933" t="n"/>
      <c r="DC35" s="933" t="n"/>
      <c r="DD35" s="933" t="n"/>
      <c r="DE35" s="933" t="n"/>
      <c r="DF35" s="933" t="n"/>
      <c r="DG35" s="933" t="n"/>
      <c r="DH35" s="933" t="n"/>
      <c r="DI35" s="933" t="n"/>
      <c r="DJ35" s="933" t="n"/>
      <c r="DK35" s="933" t="n"/>
      <c r="DL35" s="933" t="n"/>
      <c r="DM35" s="933" t="n"/>
      <c r="DN35" s="934" t="n"/>
    </row>
    <row r="36" ht="13.5" customHeight="1" s="820">
      <c r="A36" s="494" t="n"/>
      <c r="B36" s="369" t="inlineStr">
        <is>
          <t>尺寸位置 (CIR_604_1_2J/F侧B-CAP孔)</t>
        </is>
      </c>
      <c r="C36" s="508" t="n"/>
      <c r="D36" s="669" t="n"/>
      <c r="E36" s="669" t="n"/>
      <c r="F36" s="508" t="n"/>
      <c r="G36" s="397" t="n"/>
      <c r="H36" s="517" t="n">
        <v>0.5</v>
      </c>
      <c r="I36" s="518" t="n">
        <v>-0.5</v>
      </c>
      <c r="J36" s="928" t="n"/>
      <c r="K36" s="929" t="n">
        <v>35.279</v>
      </c>
      <c r="L36" s="397" t="n"/>
      <c r="M36" s="404" t="n"/>
      <c r="N36" s="550" t="n"/>
      <c r="O36" s="483" t="n"/>
      <c r="P36" s="393" t="n"/>
      <c r="Q36" s="491" t="n"/>
      <c r="R36" s="930" t="n"/>
      <c r="S36" s="495" t="n">
        <v>35.234</v>
      </c>
      <c r="T36" s="495" t="n">
        <v>35.212</v>
      </c>
      <c r="U36" s="933" t="n"/>
      <c r="V36" s="933" t="n"/>
      <c r="W36" s="933" t="n"/>
      <c r="X36" s="933" t="n"/>
      <c r="Y36" s="933" t="n"/>
      <c r="Z36" s="933" t="n"/>
      <c r="AA36" s="933" t="n"/>
      <c r="AB36" s="933" t="n"/>
      <c r="AC36" s="933" t="n"/>
      <c r="AD36" s="933" t="n"/>
      <c r="AE36" s="933" t="n"/>
      <c r="AF36" s="933" t="n"/>
      <c r="AG36" s="933" t="n"/>
      <c r="AH36" s="933" t="n"/>
      <c r="AI36" s="933" t="n"/>
      <c r="AJ36" s="933" t="n"/>
      <c r="AK36" s="933" t="n"/>
      <c r="AL36" s="933" t="n"/>
      <c r="AM36" s="933" t="n"/>
      <c r="AN36" s="933" t="n"/>
      <c r="AO36" s="933" t="n"/>
      <c r="AP36" s="933" t="n"/>
      <c r="AQ36" s="933" t="n"/>
      <c r="AR36" s="933" t="n"/>
      <c r="AS36" s="933" t="n"/>
      <c r="AT36" s="933" t="n"/>
      <c r="AU36" s="933" t="n"/>
      <c r="AV36" s="933" t="n"/>
      <c r="AW36" s="933" t="n"/>
      <c r="AX36" s="933" t="n"/>
      <c r="AY36" s="933" t="n"/>
      <c r="AZ36" s="933" t="n"/>
      <c r="BA36" s="933" t="n"/>
      <c r="BB36" s="933" t="n"/>
      <c r="BC36" s="933" t="n"/>
      <c r="BD36" s="933" t="n"/>
      <c r="BE36" s="933" t="n"/>
      <c r="BF36" s="933" t="n"/>
      <c r="BG36" s="933" t="n"/>
      <c r="BH36" s="933" t="n"/>
      <c r="BI36" s="933" t="n"/>
      <c r="BJ36" s="933" t="n"/>
      <c r="BK36" s="933" t="n"/>
      <c r="BL36" s="933" t="n"/>
      <c r="BM36" s="933" t="n"/>
      <c r="BN36" s="933" t="n"/>
      <c r="BO36" s="933" t="n"/>
      <c r="BP36" s="933" t="n"/>
      <c r="BQ36" s="933" t="n"/>
      <c r="BR36" s="933" t="n"/>
      <c r="BS36" s="933" t="n"/>
      <c r="BT36" s="933" t="n"/>
      <c r="BU36" s="933" t="n"/>
      <c r="BV36" s="933" t="n"/>
      <c r="BW36" s="933" t="n"/>
      <c r="BX36" s="933" t="n"/>
      <c r="BY36" s="933" t="n"/>
      <c r="BZ36" s="933" t="n"/>
      <c r="CA36" s="933" t="n"/>
      <c r="CB36" s="933" t="n"/>
      <c r="CC36" s="933" t="n"/>
      <c r="CD36" s="933" t="n"/>
      <c r="CE36" s="933" t="n"/>
      <c r="CF36" s="933" t="n"/>
      <c r="CG36" s="933" t="n"/>
      <c r="CH36" s="933" t="n"/>
      <c r="CI36" s="933" t="n"/>
      <c r="CJ36" s="933" t="n"/>
      <c r="CK36" s="933" t="n"/>
      <c r="CL36" s="933" t="n"/>
      <c r="CM36" s="933" t="n"/>
      <c r="CN36" s="933" t="n"/>
      <c r="CO36" s="933" t="n"/>
      <c r="CP36" s="933" t="n"/>
      <c r="CQ36" s="933" t="n"/>
      <c r="CR36" s="933" t="n"/>
      <c r="CS36" s="933" t="n"/>
      <c r="CT36" s="933" t="n"/>
      <c r="CU36" s="933" t="n"/>
      <c r="CV36" s="933" t="n"/>
      <c r="CW36" s="933" t="n"/>
      <c r="CX36" s="933" t="n"/>
      <c r="CY36" s="933" t="n"/>
      <c r="CZ36" s="933" t="n"/>
      <c r="DA36" s="933" t="n"/>
      <c r="DB36" s="933" t="n"/>
      <c r="DC36" s="933" t="n"/>
      <c r="DD36" s="933" t="n"/>
      <c r="DE36" s="933" t="n"/>
      <c r="DF36" s="933" t="n"/>
      <c r="DG36" s="933" t="n"/>
      <c r="DH36" s="933" t="n"/>
      <c r="DI36" s="933" t="n"/>
      <c r="DJ36" s="933" t="n"/>
      <c r="DK36" s="933" t="n"/>
      <c r="DL36" s="933" t="n"/>
      <c r="DM36" s="933" t="n"/>
      <c r="DN36" s="934" t="n"/>
    </row>
    <row r="37" ht="13.5" customHeight="1" s="820">
      <c r="A37" s="494" t="n"/>
      <c r="B37" s="369" t="inlineStr">
        <is>
          <t>尺寸位置 (CIR_604_1_2J/F侧B-CAP孔)</t>
        </is>
      </c>
      <c r="C37" s="508" t="n"/>
      <c r="D37" s="669" t="n"/>
      <c r="E37" s="669" t="n"/>
      <c r="F37" s="508" t="n"/>
      <c r="G37" s="397" t="n"/>
      <c r="H37" s="517" t="n">
        <v>0.5</v>
      </c>
      <c r="I37" s="518" t="n">
        <v>-0.5</v>
      </c>
      <c r="J37" s="928" t="n"/>
      <c r="K37" s="929" t="n">
        <v>-79.898</v>
      </c>
      <c r="L37" s="397" t="n"/>
      <c r="M37" s="404" t="n"/>
      <c r="N37" s="550" t="n"/>
      <c r="O37" s="483" t="n"/>
      <c r="P37" s="393" t="n"/>
      <c r="Q37" s="491" t="n"/>
      <c r="R37" s="930" t="n"/>
      <c r="S37" s="495" t="n">
        <v>-80.17</v>
      </c>
      <c r="T37" s="495" t="n">
        <v>-80.181</v>
      </c>
      <c r="U37" s="933" t="n"/>
      <c r="V37" s="933" t="n"/>
      <c r="W37" s="933" t="n"/>
      <c r="X37" s="933" t="n"/>
      <c r="Y37" s="933" t="n"/>
      <c r="Z37" s="933" t="n"/>
      <c r="AA37" s="933" t="n"/>
      <c r="AB37" s="933" t="n"/>
      <c r="AC37" s="933" t="n"/>
      <c r="AD37" s="933" t="n"/>
      <c r="AE37" s="933" t="n"/>
      <c r="AF37" s="933" t="n"/>
      <c r="AG37" s="933" t="n"/>
      <c r="AH37" s="933" t="n"/>
      <c r="AI37" s="933" t="n"/>
      <c r="AJ37" s="933" t="n"/>
      <c r="AK37" s="933" t="n"/>
      <c r="AL37" s="933" t="n"/>
      <c r="AM37" s="933" t="n"/>
      <c r="AN37" s="933" t="n"/>
      <c r="AO37" s="933" t="n"/>
      <c r="AP37" s="933" t="n"/>
      <c r="AQ37" s="933" t="n"/>
      <c r="AR37" s="933" t="n"/>
      <c r="AS37" s="933" t="n"/>
      <c r="AT37" s="933" t="n"/>
      <c r="AU37" s="933" t="n"/>
      <c r="AV37" s="933" t="n"/>
      <c r="AW37" s="933" t="n"/>
      <c r="AX37" s="933" t="n"/>
      <c r="AY37" s="933" t="n"/>
      <c r="AZ37" s="933" t="n"/>
      <c r="BA37" s="933" t="n"/>
      <c r="BB37" s="933" t="n"/>
      <c r="BC37" s="933" t="n"/>
      <c r="BD37" s="933" t="n"/>
      <c r="BE37" s="933" t="n"/>
      <c r="BF37" s="933" t="n"/>
      <c r="BG37" s="933" t="n"/>
      <c r="BH37" s="933" t="n"/>
      <c r="BI37" s="933" t="n"/>
      <c r="BJ37" s="933" t="n"/>
      <c r="BK37" s="933" t="n"/>
      <c r="BL37" s="933" t="n"/>
      <c r="BM37" s="933" t="n"/>
      <c r="BN37" s="933" t="n"/>
      <c r="BO37" s="933" t="n"/>
      <c r="BP37" s="933" t="n"/>
      <c r="BQ37" s="933" t="n"/>
      <c r="BR37" s="933" t="n"/>
      <c r="BS37" s="933" t="n"/>
      <c r="BT37" s="933" t="n"/>
      <c r="BU37" s="933" t="n"/>
      <c r="BV37" s="933" t="n"/>
      <c r="BW37" s="933" t="n"/>
      <c r="BX37" s="933" t="n"/>
      <c r="BY37" s="933" t="n"/>
      <c r="BZ37" s="933" t="n"/>
      <c r="CA37" s="933" t="n"/>
      <c r="CB37" s="933" t="n"/>
      <c r="CC37" s="933" t="n"/>
      <c r="CD37" s="933" t="n"/>
      <c r="CE37" s="933" t="n"/>
      <c r="CF37" s="933" t="n"/>
      <c r="CG37" s="933" t="n"/>
      <c r="CH37" s="933" t="n"/>
      <c r="CI37" s="933" t="n"/>
      <c r="CJ37" s="933" t="n"/>
      <c r="CK37" s="933" t="n"/>
      <c r="CL37" s="933" t="n"/>
      <c r="CM37" s="933" t="n"/>
      <c r="CN37" s="933" t="n"/>
      <c r="CO37" s="933" t="n"/>
      <c r="CP37" s="933" t="n"/>
      <c r="CQ37" s="933" t="n"/>
      <c r="CR37" s="933" t="n"/>
      <c r="CS37" s="933" t="n"/>
      <c r="CT37" s="933" t="n"/>
      <c r="CU37" s="933" t="n"/>
      <c r="CV37" s="933" t="n"/>
      <c r="CW37" s="933" t="n"/>
      <c r="CX37" s="933" t="n"/>
      <c r="CY37" s="933" t="n"/>
      <c r="CZ37" s="933" t="n"/>
      <c r="DA37" s="933" t="n"/>
      <c r="DB37" s="933" t="n"/>
      <c r="DC37" s="933" t="n"/>
      <c r="DD37" s="933" t="n"/>
      <c r="DE37" s="933" t="n"/>
      <c r="DF37" s="933" t="n"/>
      <c r="DG37" s="933" t="n"/>
      <c r="DH37" s="933" t="n"/>
      <c r="DI37" s="933" t="n"/>
      <c r="DJ37" s="933" t="n"/>
      <c r="DK37" s="933" t="n"/>
      <c r="DL37" s="933" t="n"/>
      <c r="DM37" s="933" t="n"/>
      <c r="DN37" s="934" t="n"/>
    </row>
    <row r="38" ht="13.5" customHeight="1" s="820">
      <c r="A38" s="494" t="n">
        <v>605</v>
      </c>
      <c r="B38" s="508" t="inlineStr">
        <is>
          <t>605.#1J B-cap 地側 X=</t>
        </is>
      </c>
      <c r="C38" s="508" t="n">
        <v>0</v>
      </c>
      <c r="D38" s="669" t="inlineStr">
        <is>
          <t>X</t>
        </is>
      </c>
      <c r="E38" s="669" t="inlineStr">
        <is>
          <t>軸間</t>
        </is>
      </c>
      <c r="F38" s="927" t="n">
        <v>35.5</v>
      </c>
      <c r="G38" s="397" t="n"/>
      <c r="H38" s="517" t="n">
        <v>0.3</v>
      </c>
      <c r="I38" s="518" t="n">
        <v>-0.3</v>
      </c>
      <c r="J38" s="928" t="n">
        <v>35.5</v>
      </c>
      <c r="K38" s="929" t="n">
        <v>35.322</v>
      </c>
      <c r="L38" s="397">
        <f>IF(G38=0,"",IF(J$8=J$7,IF(F38&gt;0,IF(C38=1,G38-ROUND(J38-K38,2),G38-ROUND(K38-J38,2)),IF(C38=1,G38-ROUND(K38-J38,2),G38-ROUND(J38-K38,2))),IF(J$8&lt;&gt;J$7,IF(F38&gt;0,IF(C38=1,ROUND(K38-J38,2),ROUND(J38-K38,2)),IF(C38=1,ROUND(J38-K38,2),ROUND(K38-J38,2))))))</f>
        <v/>
      </c>
      <c r="M38" s="404">
        <f>IF(COUNTBLANK(F38)=1,"",IF(C38=0,ROUND(K38-J38,2),IF(C38=1,IF(F38&gt;0,ROUND(K38-J38,2),ROUND(J38-K38,2)),IF(C38=2,IF(F38&gt;0,ROUND(J38-K38,2),ROUND(K38-J38,2))))))</f>
        <v/>
      </c>
      <c r="N38" s="550" t="n">
        <v>-0.19</v>
      </c>
      <c r="O38" s="483">
        <f>IF(AND(H38&gt;=M38,M38&gt;=I38),"OK","NG")</f>
        <v/>
      </c>
      <c r="P38" s="393" t="n"/>
      <c r="Q38" s="491" t="n">
        <v>605</v>
      </c>
      <c r="R38" s="930">
        <f>IF(C38=0,F38,IF(F38&gt;0,IF(C38=1,F38+G38,F38-G38),IF(C38=1,F38-G38,F38+G38)))</f>
        <v/>
      </c>
      <c r="S38" s="495" t="n">
        <v>35.327</v>
      </c>
      <c r="T38" s="495" t="n">
        <v>35.307</v>
      </c>
      <c r="U38" s="933" t="n"/>
      <c r="V38" s="933" t="n"/>
      <c r="W38" s="933" t="n"/>
      <c r="X38" s="933" t="n"/>
      <c r="Y38" s="933" t="n"/>
      <c r="Z38" s="933" t="n"/>
      <c r="AA38" s="933" t="n"/>
      <c r="AB38" s="933" t="n"/>
      <c r="AC38" s="933" t="n"/>
      <c r="AD38" s="933" t="n"/>
      <c r="AE38" s="933" t="n"/>
      <c r="AF38" s="933" t="n"/>
      <c r="AG38" s="933" t="n"/>
      <c r="AH38" s="933" t="n"/>
      <c r="AI38" s="933" t="n"/>
      <c r="AJ38" s="933" t="n"/>
      <c r="AK38" s="933" t="n"/>
      <c r="AL38" s="933" t="n"/>
      <c r="AM38" s="933" t="n"/>
      <c r="AN38" s="933" t="n"/>
      <c r="AO38" s="933" t="n"/>
      <c r="AP38" s="933" t="n"/>
      <c r="AQ38" s="933" t="n"/>
      <c r="AR38" s="933" t="n"/>
      <c r="AS38" s="933" t="n"/>
      <c r="AT38" s="933" t="n"/>
      <c r="AU38" s="933" t="n"/>
      <c r="AV38" s="933" t="n"/>
      <c r="AW38" s="933" t="n"/>
      <c r="AX38" s="933" t="n"/>
      <c r="AY38" s="933" t="n"/>
      <c r="AZ38" s="933" t="n"/>
      <c r="BA38" s="933" t="n"/>
      <c r="BB38" s="933" t="n"/>
      <c r="BC38" s="933" t="n"/>
      <c r="BD38" s="933" t="n"/>
      <c r="BE38" s="933" t="n"/>
      <c r="BF38" s="933" t="n"/>
      <c r="BG38" s="933" t="n"/>
      <c r="BH38" s="933" t="n"/>
      <c r="BI38" s="933" t="n"/>
      <c r="BJ38" s="933" t="n"/>
      <c r="BK38" s="933" t="n"/>
      <c r="BL38" s="933" t="n"/>
      <c r="BM38" s="933" t="n"/>
      <c r="BN38" s="933" t="n"/>
      <c r="BO38" s="933" t="n"/>
      <c r="BP38" s="933" t="n"/>
      <c r="BQ38" s="933" t="n"/>
      <c r="BR38" s="933" t="n"/>
      <c r="BS38" s="933" t="n"/>
      <c r="BT38" s="933" t="n"/>
      <c r="BU38" s="933" t="n"/>
      <c r="BV38" s="933" t="n"/>
      <c r="BW38" s="933" t="n"/>
      <c r="BX38" s="933" t="n"/>
      <c r="BY38" s="933" t="n"/>
      <c r="BZ38" s="933" t="n"/>
      <c r="CA38" s="933" t="n"/>
      <c r="CB38" s="933" t="n"/>
      <c r="CC38" s="933" t="n"/>
      <c r="CD38" s="933" t="n"/>
      <c r="CE38" s="933" t="n"/>
      <c r="CF38" s="933" t="n"/>
      <c r="CG38" s="933" t="n"/>
      <c r="CH38" s="933" t="n"/>
      <c r="CI38" s="933" t="n"/>
      <c r="CJ38" s="933" t="n"/>
      <c r="CK38" s="933" t="n"/>
      <c r="CL38" s="933" t="n"/>
      <c r="CM38" s="933" t="n"/>
      <c r="CN38" s="933" t="n"/>
      <c r="CO38" s="933" t="n"/>
      <c r="CP38" s="933" t="n"/>
      <c r="CQ38" s="933" t="n"/>
      <c r="CR38" s="933" t="n"/>
      <c r="CS38" s="933" t="n"/>
      <c r="CT38" s="933" t="n"/>
      <c r="CU38" s="933" t="n"/>
      <c r="CV38" s="933" t="n"/>
      <c r="CW38" s="933" t="n"/>
      <c r="CX38" s="933" t="n"/>
      <c r="CY38" s="933" t="n"/>
      <c r="CZ38" s="933" t="n"/>
      <c r="DA38" s="933" t="n"/>
      <c r="DB38" s="933" t="n"/>
      <c r="DC38" s="933" t="n"/>
      <c r="DD38" s="933" t="n"/>
      <c r="DE38" s="933" t="n"/>
      <c r="DF38" s="933" t="n"/>
      <c r="DG38" s="933" t="n"/>
      <c r="DH38" s="933" t="n"/>
      <c r="DI38" s="933" t="n"/>
      <c r="DJ38" s="933" t="n"/>
      <c r="DK38" s="933" t="n"/>
      <c r="DL38" s="933" t="n"/>
      <c r="DM38" s="933" t="n"/>
      <c r="DN38" s="934" t="n"/>
    </row>
    <row r="39" ht="13.5" customHeight="1" s="820">
      <c r="A39" s="494" t="n">
        <v>605</v>
      </c>
      <c r="B39" s="508" t="inlineStr">
        <is>
          <t>605.#1J B-cap 地側 Y=</t>
        </is>
      </c>
      <c r="C39" s="508" t="n">
        <v>0</v>
      </c>
      <c r="D39" s="669" t="inlineStr">
        <is>
          <t>Y</t>
        </is>
      </c>
      <c r="E39" s="669" t="inlineStr">
        <is>
          <t>軸間</t>
        </is>
      </c>
      <c r="F39" s="927" t="n">
        <v>-160</v>
      </c>
      <c r="G39" s="397" t="n"/>
      <c r="H39" s="517" t="n">
        <v>0.3</v>
      </c>
      <c r="I39" s="518" t="n">
        <v>-0.3</v>
      </c>
      <c r="J39" s="928" t="n">
        <v>-160</v>
      </c>
      <c r="K39" s="929" t="n">
        <v>-159.842</v>
      </c>
      <c r="L39" s="397">
        <f>IF(G39=0,"",IF(J$8=J$7,IF(F39&gt;0,IF(C39=1,G39-ROUND(J39-K39,2),G39-ROUND(K39-J39,2)),IF(C39=1,G39-ROUND(K39-J39,2),G39-ROUND(J39-K39,2))),IF(J$8&lt;&gt;J$7,IF(F39&gt;0,IF(C39=1,ROUND(K39-J39,2),ROUND(J39-K39,2)),IF(C39=1,ROUND(J39-K39,2),ROUND(K39-J39,2))))))</f>
        <v/>
      </c>
      <c r="M39" s="404">
        <f>IF(COUNTBLANK(F39)=1,"",IF(C39=0,ROUND(K39-J39,2),IF(C39=1,IF(F39&gt;0,ROUND(J39-K39,2),ROUND(K39-J39,2)),IF(C39=2,IF(F39&gt;0,ROUND(J39-K39,2),ROUND(K39-J39,2))))))</f>
        <v/>
      </c>
      <c r="N39" s="550" t="n">
        <v>-0.13</v>
      </c>
      <c r="O39" s="483">
        <f>IF(AND(H39&gt;=M39,M39&gt;=I39),"OK","NG")</f>
        <v/>
      </c>
      <c r="P39" s="393" t="n"/>
      <c r="Q39" s="491" t="n">
        <v>605</v>
      </c>
      <c r="R39" s="930">
        <f>IF(C39=0,F39,IF(F39&gt;0,IF(C39=1,F39+G39,F39-G39),IF(C39=1,F39-G39,F39+G39)))</f>
        <v/>
      </c>
      <c r="S39" s="495" t="n">
        <v>-160.121</v>
      </c>
      <c r="T39" s="495" t="n">
        <v>-160.132</v>
      </c>
      <c r="U39" s="933" t="n"/>
      <c r="V39" s="933" t="n"/>
      <c r="W39" s="933" t="n"/>
      <c r="X39" s="933" t="n"/>
      <c r="Y39" s="933" t="n"/>
      <c r="Z39" s="933" t="n"/>
      <c r="AA39" s="933" t="n"/>
      <c r="AB39" s="933" t="n"/>
      <c r="AC39" s="933" t="n"/>
      <c r="AD39" s="933" t="n"/>
      <c r="AE39" s="933" t="n"/>
      <c r="AF39" s="933" t="n"/>
      <c r="AG39" s="933" t="n"/>
      <c r="AH39" s="933" t="n"/>
      <c r="AI39" s="933" t="n"/>
      <c r="AJ39" s="933" t="n"/>
      <c r="AK39" s="933" t="n"/>
      <c r="AL39" s="933" t="n"/>
      <c r="AM39" s="933" t="n"/>
      <c r="AN39" s="933" t="n"/>
      <c r="AO39" s="933" t="n"/>
      <c r="AP39" s="933" t="n"/>
      <c r="AQ39" s="933" t="n"/>
      <c r="AR39" s="933" t="n"/>
      <c r="AS39" s="933" t="n"/>
      <c r="AT39" s="933" t="n"/>
      <c r="AU39" s="933" t="n"/>
      <c r="AV39" s="933" t="n"/>
      <c r="AW39" s="933" t="n"/>
      <c r="AX39" s="933" t="n"/>
      <c r="AY39" s="933" t="n"/>
      <c r="AZ39" s="933" t="n"/>
      <c r="BA39" s="933" t="n"/>
      <c r="BB39" s="933" t="n"/>
      <c r="BC39" s="933" t="n"/>
      <c r="BD39" s="933" t="n"/>
      <c r="BE39" s="933" t="n"/>
      <c r="BF39" s="933" t="n"/>
      <c r="BG39" s="933" t="n"/>
      <c r="BH39" s="933" t="n"/>
      <c r="BI39" s="933" t="n"/>
      <c r="BJ39" s="933" t="n"/>
      <c r="BK39" s="933" t="n"/>
      <c r="BL39" s="933" t="n"/>
      <c r="BM39" s="933" t="n"/>
      <c r="BN39" s="933" t="n"/>
      <c r="BO39" s="933" t="n"/>
      <c r="BP39" s="933" t="n"/>
      <c r="BQ39" s="933" t="n"/>
      <c r="BR39" s="933" t="n"/>
      <c r="BS39" s="933" t="n"/>
      <c r="BT39" s="933" t="n"/>
      <c r="BU39" s="933" t="n"/>
      <c r="BV39" s="933" t="n"/>
      <c r="BW39" s="933" t="n"/>
      <c r="BX39" s="933" t="n"/>
      <c r="BY39" s="933" t="n"/>
      <c r="BZ39" s="933" t="n"/>
      <c r="CA39" s="933" t="n"/>
      <c r="CB39" s="933" t="n"/>
      <c r="CC39" s="933" t="n"/>
      <c r="CD39" s="933" t="n"/>
      <c r="CE39" s="933" t="n"/>
      <c r="CF39" s="933" t="n"/>
      <c r="CG39" s="933" t="n"/>
      <c r="CH39" s="933" t="n"/>
      <c r="CI39" s="933" t="n"/>
      <c r="CJ39" s="933" t="n"/>
      <c r="CK39" s="933" t="n"/>
      <c r="CL39" s="933" t="n"/>
      <c r="CM39" s="933" t="n"/>
      <c r="CN39" s="933" t="n"/>
      <c r="CO39" s="933" t="n"/>
      <c r="CP39" s="933" t="n"/>
      <c r="CQ39" s="933" t="n"/>
      <c r="CR39" s="933" t="n"/>
      <c r="CS39" s="933" t="n"/>
      <c r="CT39" s="933" t="n"/>
      <c r="CU39" s="933" t="n"/>
      <c r="CV39" s="933" t="n"/>
      <c r="CW39" s="933" t="n"/>
      <c r="CX39" s="933" t="n"/>
      <c r="CY39" s="933" t="n"/>
      <c r="CZ39" s="933" t="n"/>
      <c r="DA39" s="933" t="n"/>
      <c r="DB39" s="933" t="n"/>
      <c r="DC39" s="933" t="n"/>
      <c r="DD39" s="933" t="n"/>
      <c r="DE39" s="933" t="n"/>
      <c r="DF39" s="933" t="n"/>
      <c r="DG39" s="933" t="n"/>
      <c r="DH39" s="933" t="n"/>
      <c r="DI39" s="933" t="n"/>
      <c r="DJ39" s="933" t="n"/>
      <c r="DK39" s="933" t="n"/>
      <c r="DL39" s="933" t="n"/>
      <c r="DM39" s="933" t="n"/>
      <c r="DN39" s="934" t="n"/>
    </row>
    <row r="40" ht="13.5" customHeight="1" s="820">
      <c r="A40" s="494" t="n"/>
      <c r="B40" s="369" t="inlineStr">
        <is>
          <t>尺寸位置 (CIR_605_1_1J/F侧B-CAP孔)</t>
        </is>
      </c>
      <c r="C40" s="508" t="n"/>
      <c r="D40" s="669" t="n"/>
      <c r="E40" s="669" t="n"/>
      <c r="F40" s="508" t="n"/>
      <c r="G40" s="397" t="n"/>
      <c r="H40" s="517" t="n">
        <v>0.5</v>
      </c>
      <c r="I40" s="518" t="n">
        <v>-0.5</v>
      </c>
      <c r="J40" s="928" t="n"/>
      <c r="K40" s="929" t="n">
        <v>35.249</v>
      </c>
      <c r="L40" s="397" t="n"/>
      <c r="M40" s="404" t="n"/>
      <c r="N40" s="550" t="n"/>
      <c r="O40" s="483" t="n"/>
      <c r="P40" s="393" t="n"/>
      <c r="Q40" s="491" t="n"/>
      <c r="R40" s="930" t="n"/>
      <c r="S40" s="495" t="n">
        <v>35.267</v>
      </c>
      <c r="T40" s="495" t="n">
        <v>35.204</v>
      </c>
      <c r="U40" s="933" t="n"/>
      <c r="V40" s="933" t="n"/>
      <c r="W40" s="933" t="n"/>
      <c r="X40" s="933" t="n"/>
      <c r="Y40" s="933" t="n"/>
      <c r="Z40" s="933" t="n"/>
      <c r="AA40" s="933" t="n"/>
      <c r="AB40" s="933" t="n"/>
      <c r="AC40" s="933" t="n"/>
      <c r="AD40" s="933" t="n"/>
      <c r="AE40" s="933" t="n"/>
      <c r="AF40" s="933" t="n"/>
      <c r="AG40" s="933" t="n"/>
      <c r="AH40" s="933" t="n"/>
      <c r="AI40" s="933" t="n"/>
      <c r="AJ40" s="933" t="n"/>
      <c r="AK40" s="933" t="n"/>
      <c r="AL40" s="933" t="n"/>
      <c r="AM40" s="933" t="n"/>
      <c r="AN40" s="933" t="n"/>
      <c r="AO40" s="933" t="n"/>
      <c r="AP40" s="933" t="n"/>
      <c r="AQ40" s="933" t="n"/>
      <c r="AR40" s="933" t="n"/>
      <c r="AS40" s="933" t="n"/>
      <c r="AT40" s="933" t="n"/>
      <c r="AU40" s="933" t="n"/>
      <c r="AV40" s="933" t="n"/>
      <c r="AW40" s="933" t="n"/>
      <c r="AX40" s="933" t="n"/>
      <c r="AY40" s="933" t="n"/>
      <c r="AZ40" s="933" t="n"/>
      <c r="BA40" s="933" t="n"/>
      <c r="BB40" s="933" t="n"/>
      <c r="BC40" s="933" t="n"/>
      <c r="BD40" s="933" t="n"/>
      <c r="BE40" s="933" t="n"/>
      <c r="BF40" s="933" t="n"/>
      <c r="BG40" s="933" t="n"/>
      <c r="BH40" s="933" t="n"/>
      <c r="BI40" s="933" t="n"/>
      <c r="BJ40" s="933" t="n"/>
      <c r="BK40" s="933" t="n"/>
      <c r="BL40" s="933" t="n"/>
      <c r="BM40" s="933" t="n"/>
      <c r="BN40" s="933" t="n"/>
      <c r="BO40" s="933" t="n"/>
      <c r="BP40" s="933" t="n"/>
      <c r="BQ40" s="933" t="n"/>
      <c r="BR40" s="933" t="n"/>
      <c r="BS40" s="933" t="n"/>
      <c r="BT40" s="933" t="n"/>
      <c r="BU40" s="933" t="n"/>
      <c r="BV40" s="933" t="n"/>
      <c r="BW40" s="933" t="n"/>
      <c r="BX40" s="933" t="n"/>
      <c r="BY40" s="933" t="n"/>
      <c r="BZ40" s="933" t="n"/>
      <c r="CA40" s="933" t="n"/>
      <c r="CB40" s="933" t="n"/>
      <c r="CC40" s="933" t="n"/>
      <c r="CD40" s="933" t="n"/>
      <c r="CE40" s="933" t="n"/>
      <c r="CF40" s="933" t="n"/>
      <c r="CG40" s="933" t="n"/>
      <c r="CH40" s="933" t="n"/>
      <c r="CI40" s="933" t="n"/>
      <c r="CJ40" s="933" t="n"/>
      <c r="CK40" s="933" t="n"/>
      <c r="CL40" s="933" t="n"/>
      <c r="CM40" s="933" t="n"/>
      <c r="CN40" s="933" t="n"/>
      <c r="CO40" s="933" t="n"/>
      <c r="CP40" s="933" t="n"/>
      <c r="CQ40" s="933" t="n"/>
      <c r="CR40" s="933" t="n"/>
      <c r="CS40" s="933" t="n"/>
      <c r="CT40" s="933" t="n"/>
      <c r="CU40" s="933" t="n"/>
      <c r="CV40" s="933" t="n"/>
      <c r="CW40" s="933" t="n"/>
      <c r="CX40" s="933" t="n"/>
      <c r="CY40" s="933" t="n"/>
      <c r="CZ40" s="933" t="n"/>
      <c r="DA40" s="933" t="n"/>
      <c r="DB40" s="933" t="n"/>
      <c r="DC40" s="933" t="n"/>
      <c r="DD40" s="933" t="n"/>
      <c r="DE40" s="933" t="n"/>
      <c r="DF40" s="933" t="n"/>
      <c r="DG40" s="933" t="n"/>
      <c r="DH40" s="933" t="n"/>
      <c r="DI40" s="933" t="n"/>
      <c r="DJ40" s="933" t="n"/>
      <c r="DK40" s="933" t="n"/>
      <c r="DL40" s="933" t="n"/>
      <c r="DM40" s="933" t="n"/>
      <c r="DN40" s="934" t="n"/>
    </row>
    <row r="41" ht="13.5" customHeight="1" s="820">
      <c r="A41" s="494" t="n"/>
      <c r="B41" s="369" t="inlineStr">
        <is>
          <t>尺寸位置 (CIR_605_1_1J/F侧B-CAP孔)</t>
        </is>
      </c>
      <c r="C41" s="508" t="n"/>
      <c r="D41" s="669" t="n"/>
      <c r="E41" s="669" t="n"/>
      <c r="F41" s="508" t="n"/>
      <c r="G41" s="397" t="n"/>
      <c r="H41" s="517" t="n">
        <v>0.5</v>
      </c>
      <c r="I41" s="518" t="n">
        <v>-0.5</v>
      </c>
      <c r="J41" s="928" t="n"/>
      <c r="K41" s="929" t="n">
        <v>-159.807</v>
      </c>
      <c r="L41" s="397" t="n"/>
      <c r="M41" s="404" t="n"/>
      <c r="N41" s="550" t="n"/>
      <c r="O41" s="483" t="n"/>
      <c r="P41" s="393" t="n"/>
      <c r="Q41" s="491" t="n"/>
      <c r="R41" s="930" t="n"/>
      <c r="S41" s="495" t="n">
        <v>-160.097</v>
      </c>
      <c r="T41" s="495" t="n">
        <v>-160.116</v>
      </c>
      <c r="U41" s="933" t="n"/>
      <c r="V41" s="933" t="n"/>
      <c r="W41" s="933" t="n"/>
      <c r="X41" s="933" t="n"/>
      <c r="Y41" s="933" t="n"/>
      <c r="Z41" s="933" t="n"/>
      <c r="AA41" s="933" t="n"/>
      <c r="AB41" s="933" t="n"/>
      <c r="AC41" s="933" t="n"/>
      <c r="AD41" s="933" t="n"/>
      <c r="AE41" s="933" t="n"/>
      <c r="AF41" s="933" t="n"/>
      <c r="AG41" s="933" t="n"/>
      <c r="AH41" s="933" t="n"/>
      <c r="AI41" s="933" t="n"/>
      <c r="AJ41" s="933" t="n"/>
      <c r="AK41" s="933" t="n"/>
      <c r="AL41" s="933" t="n"/>
      <c r="AM41" s="933" t="n"/>
      <c r="AN41" s="933" t="n"/>
      <c r="AO41" s="933" t="n"/>
      <c r="AP41" s="933" t="n"/>
      <c r="AQ41" s="933" t="n"/>
      <c r="AR41" s="933" t="n"/>
      <c r="AS41" s="933" t="n"/>
      <c r="AT41" s="933" t="n"/>
      <c r="AU41" s="933" t="n"/>
      <c r="AV41" s="933" t="n"/>
      <c r="AW41" s="933" t="n"/>
      <c r="AX41" s="933" t="n"/>
      <c r="AY41" s="933" t="n"/>
      <c r="AZ41" s="933" t="n"/>
      <c r="BA41" s="933" t="n"/>
      <c r="BB41" s="933" t="n"/>
      <c r="BC41" s="933" t="n"/>
      <c r="BD41" s="933" t="n"/>
      <c r="BE41" s="933" t="n"/>
      <c r="BF41" s="933" t="n"/>
      <c r="BG41" s="933" t="n"/>
      <c r="BH41" s="933" t="n"/>
      <c r="BI41" s="933" t="n"/>
      <c r="BJ41" s="933" t="n"/>
      <c r="BK41" s="933" t="n"/>
      <c r="BL41" s="933" t="n"/>
      <c r="BM41" s="933" t="n"/>
      <c r="BN41" s="933" t="n"/>
      <c r="BO41" s="933" t="n"/>
      <c r="BP41" s="933" t="n"/>
      <c r="BQ41" s="933" t="n"/>
      <c r="BR41" s="933" t="n"/>
      <c r="BS41" s="933" t="n"/>
      <c r="BT41" s="933" t="n"/>
      <c r="BU41" s="933" t="n"/>
      <c r="BV41" s="933" t="n"/>
      <c r="BW41" s="933" t="n"/>
      <c r="BX41" s="933" t="n"/>
      <c r="BY41" s="933" t="n"/>
      <c r="BZ41" s="933" t="n"/>
      <c r="CA41" s="933" t="n"/>
      <c r="CB41" s="933" t="n"/>
      <c r="CC41" s="933" t="n"/>
      <c r="CD41" s="933" t="n"/>
      <c r="CE41" s="933" t="n"/>
      <c r="CF41" s="933" t="n"/>
      <c r="CG41" s="933" t="n"/>
      <c r="CH41" s="933" t="n"/>
      <c r="CI41" s="933" t="n"/>
      <c r="CJ41" s="933" t="n"/>
      <c r="CK41" s="933" t="n"/>
      <c r="CL41" s="933" t="n"/>
      <c r="CM41" s="933" t="n"/>
      <c r="CN41" s="933" t="n"/>
      <c r="CO41" s="933" t="n"/>
      <c r="CP41" s="933" t="n"/>
      <c r="CQ41" s="933" t="n"/>
      <c r="CR41" s="933" t="n"/>
      <c r="CS41" s="933" t="n"/>
      <c r="CT41" s="933" t="n"/>
      <c r="CU41" s="933" t="n"/>
      <c r="CV41" s="933" t="n"/>
      <c r="CW41" s="933" t="n"/>
      <c r="CX41" s="933" t="n"/>
      <c r="CY41" s="933" t="n"/>
      <c r="CZ41" s="933" t="n"/>
      <c r="DA41" s="933" t="n"/>
      <c r="DB41" s="933" t="n"/>
      <c r="DC41" s="933" t="n"/>
      <c r="DD41" s="933" t="n"/>
      <c r="DE41" s="933" t="n"/>
      <c r="DF41" s="933" t="n"/>
      <c r="DG41" s="933" t="n"/>
      <c r="DH41" s="933" t="n"/>
      <c r="DI41" s="933" t="n"/>
      <c r="DJ41" s="933" t="n"/>
      <c r="DK41" s="933" t="n"/>
      <c r="DL41" s="933" t="n"/>
      <c r="DM41" s="933" t="n"/>
      <c r="DN41" s="934" t="n"/>
    </row>
    <row r="42" ht="13.5" customHeight="1" s="820">
      <c r="A42" s="494" t="n">
        <v>606</v>
      </c>
      <c r="B42" s="508" t="inlineStr">
        <is>
          <t>606.オイルリターン孔 X=</t>
        </is>
      </c>
      <c r="C42" s="508" t="n">
        <v>0</v>
      </c>
      <c r="D42" s="669" t="inlineStr">
        <is>
          <t>X</t>
        </is>
      </c>
      <c r="E42" s="669" t="inlineStr">
        <is>
          <t>軸間</t>
        </is>
      </c>
      <c r="F42" s="927" t="n">
        <v>88.5</v>
      </c>
      <c r="G42" s="397" t="n"/>
      <c r="H42" s="517" t="n">
        <v>0.35</v>
      </c>
      <c r="I42" s="518" t="n">
        <v>-0.35</v>
      </c>
      <c r="J42" s="928" t="n">
        <v>88.5</v>
      </c>
      <c r="K42" s="929" t="n">
        <v>88.48699999999999</v>
      </c>
      <c r="L42" s="397">
        <f>IF(G42=0,"",IF(J$8=J$7,IF(F42&gt;0,IF(C42=1,G42-ROUND(J42-K42,2),G42-ROUND(K42-J42,2)),IF(C42=1,G42-ROUND(K42-J42,2),G42-ROUND(J42-K42,2))),IF(J$8&lt;&gt;J$7,IF(F42&gt;0,IF(C42=1,ROUND(K42-J42,2),ROUND(J42-K42,2)),IF(C42=1,ROUND(J42-K42,2),ROUND(K42-J42,2))))))</f>
        <v/>
      </c>
      <c r="M42" s="404">
        <f>IF(COUNTBLANK(F42)=1,"",IF(C42=0,ROUND(K42-J42,2),IF(C42=1,IF(F42&gt;0,ROUND(K42-J42,2),ROUND(J42-K42,2)),IF(C42=2,IF(F42&gt;0,ROUND(J42-K42,2),ROUND(K42-J42,2))))))</f>
        <v/>
      </c>
      <c r="N42" s="550" t="n">
        <v>-0.03</v>
      </c>
      <c r="O42" s="483">
        <f>IF(AND(H42&gt;=M42,M42&gt;=I42),"OK","NG")</f>
        <v/>
      </c>
      <c r="P42" s="393" t="n"/>
      <c r="Q42" s="491" t="n">
        <v>606</v>
      </c>
      <c r="R42" s="930">
        <f>IF(C42=0,F42,IF(F42&gt;0,IF(C42=1,F42+G42,F42-G42),IF(C42=1,F42-G42,F42+G42)))</f>
        <v/>
      </c>
      <c r="S42" s="495" t="n">
        <v>88.437</v>
      </c>
      <c r="T42" s="495" t="n">
        <v>88.467</v>
      </c>
      <c r="U42" s="933" t="n"/>
      <c r="V42" s="933" t="n"/>
      <c r="W42" s="933" t="n"/>
      <c r="X42" s="933" t="n"/>
      <c r="Y42" s="933" t="n"/>
      <c r="Z42" s="933" t="n"/>
      <c r="AA42" s="933" t="n"/>
      <c r="AB42" s="933" t="n"/>
      <c r="AC42" s="933" t="n"/>
      <c r="AD42" s="933" t="n"/>
      <c r="AE42" s="933" t="n"/>
      <c r="AF42" s="933" t="n"/>
      <c r="AG42" s="933" t="n"/>
      <c r="AH42" s="933" t="n"/>
      <c r="AI42" s="933" t="n"/>
      <c r="AJ42" s="933" t="n"/>
      <c r="AK42" s="933" t="n"/>
      <c r="AL42" s="933" t="n"/>
      <c r="AM42" s="933" t="n"/>
      <c r="AN42" s="933" t="n"/>
      <c r="AO42" s="933" t="n"/>
      <c r="AP42" s="933" t="n"/>
      <c r="AQ42" s="933" t="n"/>
      <c r="AR42" s="933" t="n"/>
      <c r="AS42" s="933" t="n"/>
      <c r="AT42" s="933" t="n"/>
      <c r="AU42" s="933" t="n"/>
      <c r="AV42" s="933" t="n"/>
      <c r="AW42" s="933" t="n"/>
      <c r="AX42" s="933" t="n"/>
      <c r="AY42" s="933" t="n"/>
      <c r="AZ42" s="933" t="n"/>
      <c r="BA42" s="933" t="n"/>
      <c r="BB42" s="933" t="n"/>
      <c r="BC42" s="933" t="n"/>
      <c r="BD42" s="933" t="n"/>
      <c r="BE42" s="933" t="n"/>
      <c r="BF42" s="933" t="n"/>
      <c r="BG42" s="933" t="n"/>
      <c r="BH42" s="933" t="n"/>
      <c r="BI42" s="933" t="n"/>
      <c r="BJ42" s="933" t="n"/>
      <c r="BK42" s="933" t="n"/>
      <c r="BL42" s="933" t="n"/>
      <c r="BM42" s="933" t="n"/>
      <c r="BN42" s="933" t="n"/>
      <c r="BO42" s="933" t="n"/>
      <c r="BP42" s="933" t="n"/>
      <c r="BQ42" s="933" t="n"/>
      <c r="BR42" s="933" t="n"/>
      <c r="BS42" s="933" t="n"/>
      <c r="BT42" s="933" t="n"/>
      <c r="BU42" s="933" t="n"/>
      <c r="BV42" s="933" t="n"/>
      <c r="BW42" s="933" t="n"/>
      <c r="BX42" s="933" t="n"/>
      <c r="BY42" s="933" t="n"/>
      <c r="BZ42" s="933" t="n"/>
      <c r="CA42" s="933" t="n"/>
      <c r="CB42" s="933" t="n"/>
      <c r="CC42" s="933" t="n"/>
      <c r="CD42" s="933" t="n"/>
      <c r="CE42" s="933" t="n"/>
      <c r="CF42" s="933" t="n"/>
      <c r="CG42" s="933" t="n"/>
      <c r="CH42" s="933" t="n"/>
      <c r="CI42" s="933" t="n"/>
      <c r="CJ42" s="933" t="n"/>
      <c r="CK42" s="933" t="n"/>
      <c r="CL42" s="933" t="n"/>
      <c r="CM42" s="933" t="n"/>
      <c r="CN42" s="933" t="n"/>
      <c r="CO42" s="933" t="n"/>
      <c r="CP42" s="933" t="n"/>
      <c r="CQ42" s="933" t="n"/>
      <c r="CR42" s="933" t="n"/>
      <c r="CS42" s="933" t="n"/>
      <c r="CT42" s="933" t="n"/>
      <c r="CU42" s="933" t="n"/>
      <c r="CV42" s="933" t="n"/>
      <c r="CW42" s="933" t="n"/>
      <c r="CX42" s="933" t="n"/>
      <c r="CY42" s="933" t="n"/>
      <c r="CZ42" s="933" t="n"/>
      <c r="DA42" s="933" t="n"/>
      <c r="DB42" s="933" t="n"/>
      <c r="DC42" s="933" t="n"/>
      <c r="DD42" s="933" t="n"/>
      <c r="DE42" s="933" t="n"/>
      <c r="DF42" s="933" t="n"/>
      <c r="DG42" s="933" t="n"/>
      <c r="DH42" s="933" t="n"/>
      <c r="DI42" s="933" t="n"/>
      <c r="DJ42" s="933" t="n"/>
      <c r="DK42" s="933" t="n"/>
      <c r="DL42" s="933" t="n"/>
      <c r="DM42" s="933" t="n"/>
      <c r="DN42" s="934" t="n"/>
    </row>
    <row r="43" ht="13.5" customHeight="1" s="820">
      <c r="A43" s="494" t="n">
        <v>606</v>
      </c>
      <c r="B43" s="508" t="inlineStr">
        <is>
          <t>606.オイルリターン孔 Y=</t>
        </is>
      </c>
      <c r="C43" s="508" t="n">
        <v>0</v>
      </c>
      <c r="D43" s="669" t="inlineStr">
        <is>
          <t>Y</t>
        </is>
      </c>
      <c r="E43" s="669" t="inlineStr">
        <is>
          <t>軸間</t>
        </is>
      </c>
      <c r="F43" s="927" t="n">
        <v>0</v>
      </c>
      <c r="G43" s="397" t="n"/>
      <c r="H43" s="517" t="n">
        <v>0.35</v>
      </c>
      <c r="I43" s="518" t="n">
        <v>-0.35</v>
      </c>
      <c r="J43" s="928" t="n">
        <v>0</v>
      </c>
      <c r="K43" s="929" t="n">
        <v>0.174</v>
      </c>
      <c r="L43" s="397">
        <f>IF(G43=0,"",IF(J$8=J$7,IF(F43&gt;0,IF(C43=1,G43-ROUND(J43-K43,2),G43-ROUND(K43-J43,2)),IF(C43=1,G43-ROUND(K43-J43,2),G43-ROUND(J43-K43,2))),IF(J$8&lt;&gt;J$7,IF(F43&gt;0,IF(C43=1,ROUND(K43-J43,2),ROUND(J43-K43,2)),IF(C43=1,ROUND(J43-K43,2),ROUND(K43-J43,2))))))</f>
        <v/>
      </c>
      <c r="M43" s="404">
        <f>IF(COUNTBLANK(F43)=1,"",IF(C43=0,ROUND(K43-J43,2),IF(C43=1,IF(F43&gt;0,ROUND(K43-J43,2),ROUND(J43-K43,2)),IF(C43=2,IF(F43&gt;0,ROUND(J43-K43,2),ROUND(K43-J43,2))))))</f>
        <v/>
      </c>
      <c r="N43" s="550" t="n">
        <v>-0.06</v>
      </c>
      <c r="O43" s="483">
        <f>IF(AND(H43&gt;=M43,M43&gt;=I43),"OK","NG")</f>
        <v/>
      </c>
      <c r="P43" s="393" t="n"/>
      <c r="Q43" s="491" t="n">
        <v>606</v>
      </c>
      <c r="R43" s="930">
        <f>IF(C43=0,F43,IF(F43&gt;0,IF(C43=1,F43+G43,F43-G43),IF(C43=1,F43-G43,F43+G43)))</f>
        <v/>
      </c>
      <c r="S43" s="495" t="n">
        <v>-0.052</v>
      </c>
      <c r="T43" s="495" t="n">
        <v>-0.06</v>
      </c>
      <c r="U43" s="933" t="n"/>
      <c r="V43" s="933" t="n"/>
      <c r="W43" s="933" t="n"/>
      <c r="X43" s="933" t="n"/>
      <c r="Y43" s="933" t="n"/>
      <c r="Z43" s="933" t="n"/>
      <c r="AA43" s="933" t="n"/>
      <c r="AB43" s="933" t="n"/>
      <c r="AC43" s="933" t="n"/>
      <c r="AD43" s="933" t="n"/>
      <c r="AE43" s="933" t="n"/>
      <c r="AF43" s="933" t="n"/>
      <c r="AG43" s="933" t="n"/>
      <c r="AH43" s="933" t="n"/>
      <c r="AI43" s="933" t="n"/>
      <c r="AJ43" s="933" t="n"/>
      <c r="AK43" s="933" t="n"/>
      <c r="AL43" s="933" t="n"/>
      <c r="AM43" s="933" t="n"/>
      <c r="AN43" s="933" t="n"/>
      <c r="AO43" s="933" t="n"/>
      <c r="AP43" s="933" t="n"/>
      <c r="AQ43" s="933" t="n"/>
      <c r="AR43" s="933" t="n"/>
      <c r="AS43" s="933" t="n"/>
      <c r="AT43" s="933" t="n"/>
      <c r="AU43" s="933" t="n"/>
      <c r="AV43" s="933" t="n"/>
      <c r="AW43" s="933" t="n"/>
      <c r="AX43" s="933" t="n"/>
      <c r="AY43" s="933" t="n"/>
      <c r="AZ43" s="933" t="n"/>
      <c r="BA43" s="933" t="n"/>
      <c r="BB43" s="933" t="n"/>
      <c r="BC43" s="933" t="n"/>
      <c r="BD43" s="933" t="n"/>
      <c r="BE43" s="933" t="n"/>
      <c r="BF43" s="933" t="n"/>
      <c r="BG43" s="933" t="n"/>
      <c r="BH43" s="933" t="n"/>
      <c r="BI43" s="933" t="n"/>
      <c r="BJ43" s="933" t="n"/>
      <c r="BK43" s="933" t="n"/>
      <c r="BL43" s="933" t="n"/>
      <c r="BM43" s="933" t="n"/>
      <c r="BN43" s="933" t="n"/>
      <c r="BO43" s="933" t="n"/>
      <c r="BP43" s="933" t="n"/>
      <c r="BQ43" s="933" t="n"/>
      <c r="BR43" s="933" t="n"/>
      <c r="BS43" s="933" t="n"/>
      <c r="BT43" s="933" t="n"/>
      <c r="BU43" s="933" t="n"/>
      <c r="BV43" s="933" t="n"/>
      <c r="BW43" s="933" t="n"/>
      <c r="BX43" s="933" t="n"/>
      <c r="BY43" s="933" t="n"/>
      <c r="BZ43" s="933" t="n"/>
      <c r="CA43" s="933" t="n"/>
      <c r="CB43" s="933" t="n"/>
      <c r="CC43" s="933" t="n"/>
      <c r="CD43" s="933" t="n"/>
      <c r="CE43" s="933" t="n"/>
      <c r="CF43" s="933" t="n"/>
      <c r="CG43" s="933" t="n"/>
      <c r="CH43" s="933" t="n"/>
      <c r="CI43" s="933" t="n"/>
      <c r="CJ43" s="933" t="n"/>
      <c r="CK43" s="933" t="n"/>
      <c r="CL43" s="933" t="n"/>
      <c r="CM43" s="933" t="n"/>
      <c r="CN43" s="933" t="n"/>
      <c r="CO43" s="933" t="n"/>
      <c r="CP43" s="933" t="n"/>
      <c r="CQ43" s="933" t="n"/>
      <c r="CR43" s="933" t="n"/>
      <c r="CS43" s="933" t="n"/>
      <c r="CT43" s="933" t="n"/>
      <c r="CU43" s="933" t="n"/>
      <c r="CV43" s="933" t="n"/>
      <c r="CW43" s="933" t="n"/>
      <c r="CX43" s="933" t="n"/>
      <c r="CY43" s="933" t="n"/>
      <c r="CZ43" s="933" t="n"/>
      <c r="DA43" s="933" t="n"/>
      <c r="DB43" s="933" t="n"/>
      <c r="DC43" s="933" t="n"/>
      <c r="DD43" s="933" t="n"/>
      <c r="DE43" s="933" t="n"/>
      <c r="DF43" s="933" t="n"/>
      <c r="DG43" s="933" t="n"/>
      <c r="DH43" s="933" t="n"/>
      <c r="DI43" s="933" t="n"/>
      <c r="DJ43" s="933" t="n"/>
      <c r="DK43" s="933" t="n"/>
      <c r="DL43" s="933" t="n"/>
      <c r="DM43" s="933" t="n"/>
      <c r="DN43" s="934" t="n"/>
    </row>
    <row r="44" ht="13.5" customHeight="1" s="820">
      <c r="A44" s="494" t="n">
        <v>607</v>
      </c>
      <c r="B44" s="508" t="inlineStr">
        <is>
          <t>607.オイルUP孔 X=</t>
        </is>
      </c>
      <c r="C44" s="508" t="n">
        <v>0</v>
      </c>
      <c r="D44" s="669" t="inlineStr">
        <is>
          <t>X</t>
        </is>
      </c>
      <c r="E44" s="669" t="inlineStr">
        <is>
          <t>軸間</t>
        </is>
      </c>
      <c r="F44" s="927" t="n">
        <v>65.5</v>
      </c>
      <c r="G44" s="397" t="n"/>
      <c r="H44" s="517" t="n">
        <v>0.35</v>
      </c>
      <c r="I44" s="518" t="n">
        <v>-0.35</v>
      </c>
      <c r="J44" s="928" t="n">
        <v>65.5</v>
      </c>
      <c r="K44" s="929" t="n">
        <v>65.548</v>
      </c>
      <c r="L44" s="397">
        <f>IF(G44=0,"",IF(J$8=J$7,IF(F44&gt;0,IF(C44=1,G44-ROUND(J44-K44,2),G44-ROUND(K44-J44,2)),IF(C44=1,G44-ROUND(K44-J44,2),G44-ROUND(J44-K44,2))),IF(J$8&lt;&gt;J$7,IF(F44&gt;0,IF(C44=1,ROUND(K44-J44,2),ROUND(J44-K44,2)),IF(C44=1,ROUND(J44-K44,2),ROUND(K44-J44,2))))))</f>
        <v/>
      </c>
      <c r="M44" s="404">
        <f>IF(COUNTBLANK(F44)=1,"",IF(C44=0,ROUND(K44-J44,2),IF(C44=1,IF(F44&gt;0,ROUND(K44-J44,2),ROUND(J44-K44,2)),IF(C44=2,IF(F44&gt;0,ROUND(J44-K44,2),ROUND(K44-J44,2))))))</f>
        <v/>
      </c>
      <c r="N44" s="550" t="n">
        <v>0.03</v>
      </c>
      <c r="O44" s="483">
        <f>IF(AND(H44&gt;=M44,M44&gt;=I44),"OK","NG")</f>
        <v/>
      </c>
      <c r="P44" s="393" t="n"/>
      <c r="Q44" s="491" t="n">
        <v>607</v>
      </c>
      <c r="R44" s="930">
        <f>IF(C44=0,F44,IF(F44&gt;0,IF(C44=1,F44+G44,F44-G44),IF(C44=1,F44-G44,F44+G44)))</f>
        <v/>
      </c>
      <c r="S44" s="495" t="n">
        <v>65.51300000000001</v>
      </c>
      <c r="T44" s="495" t="n">
        <v>65.527</v>
      </c>
      <c r="U44" s="933" t="n"/>
      <c r="V44" s="933" t="n"/>
      <c r="W44" s="933" t="n"/>
      <c r="X44" s="933" t="n"/>
      <c r="Y44" s="933" t="n"/>
      <c r="Z44" s="933" t="n"/>
      <c r="AA44" s="933" t="n"/>
      <c r="AB44" s="933" t="n"/>
      <c r="AC44" s="933" t="n"/>
      <c r="AD44" s="933" t="n"/>
      <c r="AE44" s="933" t="n"/>
      <c r="AF44" s="933" t="n"/>
      <c r="AG44" s="933" t="n"/>
      <c r="AH44" s="933" t="n"/>
      <c r="AI44" s="933" t="n"/>
      <c r="AJ44" s="933" t="n"/>
      <c r="AK44" s="933" t="n"/>
      <c r="AL44" s="933" t="n"/>
      <c r="AM44" s="933" t="n"/>
      <c r="AN44" s="933" t="n"/>
      <c r="AO44" s="933" t="n"/>
      <c r="AP44" s="933" t="n"/>
      <c r="AQ44" s="933" t="n"/>
      <c r="AR44" s="933" t="n"/>
      <c r="AS44" s="933" t="n"/>
      <c r="AT44" s="933" t="n"/>
      <c r="AU44" s="933" t="n"/>
      <c r="AV44" s="933" t="n"/>
      <c r="AW44" s="933" t="n"/>
      <c r="AX44" s="933" t="n"/>
      <c r="AY44" s="933" t="n"/>
      <c r="AZ44" s="933" t="n"/>
      <c r="BA44" s="933" t="n"/>
      <c r="BB44" s="933" t="n"/>
      <c r="BC44" s="933" t="n"/>
      <c r="BD44" s="933" t="n"/>
      <c r="BE44" s="933" t="n"/>
      <c r="BF44" s="933" t="n"/>
      <c r="BG44" s="933" t="n"/>
      <c r="BH44" s="933" t="n"/>
      <c r="BI44" s="933" t="n"/>
      <c r="BJ44" s="933" t="n"/>
      <c r="BK44" s="933" t="n"/>
      <c r="BL44" s="933" t="n"/>
      <c r="BM44" s="933" t="n"/>
      <c r="BN44" s="933" t="n"/>
      <c r="BO44" s="933" t="n"/>
      <c r="BP44" s="933" t="n"/>
      <c r="BQ44" s="933" t="n"/>
      <c r="BR44" s="933" t="n"/>
      <c r="BS44" s="933" t="n"/>
      <c r="BT44" s="933" t="n"/>
      <c r="BU44" s="933" t="n"/>
      <c r="BV44" s="933" t="n"/>
      <c r="BW44" s="933" t="n"/>
      <c r="BX44" s="933" t="n"/>
      <c r="BY44" s="933" t="n"/>
      <c r="BZ44" s="933" t="n"/>
      <c r="CA44" s="933" t="n"/>
      <c r="CB44" s="933" t="n"/>
      <c r="CC44" s="933" t="n"/>
      <c r="CD44" s="933" t="n"/>
      <c r="CE44" s="933" t="n"/>
      <c r="CF44" s="933" t="n"/>
      <c r="CG44" s="933" t="n"/>
      <c r="CH44" s="933" t="n"/>
      <c r="CI44" s="933" t="n"/>
      <c r="CJ44" s="933" t="n"/>
      <c r="CK44" s="933" t="n"/>
      <c r="CL44" s="933" t="n"/>
      <c r="CM44" s="933" t="n"/>
      <c r="CN44" s="933" t="n"/>
      <c r="CO44" s="933" t="n"/>
      <c r="CP44" s="933" t="n"/>
      <c r="CQ44" s="933" t="n"/>
      <c r="CR44" s="933" t="n"/>
      <c r="CS44" s="933" t="n"/>
      <c r="CT44" s="933" t="n"/>
      <c r="CU44" s="933" t="n"/>
      <c r="CV44" s="933" t="n"/>
      <c r="CW44" s="933" t="n"/>
      <c r="CX44" s="933" t="n"/>
      <c r="CY44" s="933" t="n"/>
      <c r="CZ44" s="933" t="n"/>
      <c r="DA44" s="933" t="n"/>
      <c r="DB44" s="933" t="n"/>
      <c r="DC44" s="933" t="n"/>
      <c r="DD44" s="933" t="n"/>
      <c r="DE44" s="933" t="n"/>
      <c r="DF44" s="933" t="n"/>
      <c r="DG44" s="933" t="n"/>
      <c r="DH44" s="933" t="n"/>
      <c r="DI44" s="933" t="n"/>
      <c r="DJ44" s="933" t="n"/>
      <c r="DK44" s="933" t="n"/>
      <c r="DL44" s="933" t="n"/>
      <c r="DM44" s="933" t="n"/>
      <c r="DN44" s="934" t="n"/>
    </row>
    <row r="45" ht="13.5" customHeight="1" s="820">
      <c r="A45" s="494" t="n">
        <v>607</v>
      </c>
      <c r="B45" s="508" t="inlineStr">
        <is>
          <t>607.オイルUP孔 Y=</t>
        </is>
      </c>
      <c r="C45" s="508" t="n">
        <v>0</v>
      </c>
      <c r="D45" s="669" t="inlineStr">
        <is>
          <t>Y</t>
        </is>
      </c>
      <c r="E45" s="669" t="inlineStr">
        <is>
          <t>軸間</t>
        </is>
      </c>
      <c r="F45" s="927" t="n">
        <v>0</v>
      </c>
      <c r="G45" s="397" t="n"/>
      <c r="H45" s="517" t="n">
        <v>0.35</v>
      </c>
      <c r="I45" s="518" t="n">
        <v>-0.35</v>
      </c>
      <c r="J45" s="928" t="n">
        <v>0</v>
      </c>
      <c r="K45" s="929" t="n">
        <v>0.115</v>
      </c>
      <c r="L45" s="397">
        <f>IF(G45=0,"",IF(J$8=J$7,IF(F45&gt;0,IF(C45=1,G45-ROUND(J45-K45,2),G45-ROUND(K45-J45,2)),IF(C45=1,G45-ROUND(K45-J45,2),G45-ROUND(J45-K45,2))),IF(J$8&lt;&gt;J$7,IF(F45&gt;0,IF(C45=1,ROUND(K45-J45,2),ROUND(J45-K45,2)),IF(C45=1,ROUND(J45-K45,2),ROUND(K45-J45,2))))))</f>
        <v/>
      </c>
      <c r="M45" s="404">
        <f>IF(COUNTBLANK(F45)=1,"",IF(C45=0,ROUND(K45-J45,2),IF(C45=1,IF(F45&gt;0,ROUND(K45-J45,2),ROUND(J45-K45,2)),IF(C45=2,IF(F45&gt;0,ROUND(J45-K45,2),ROUND(K45-J45,2))))))</f>
        <v/>
      </c>
      <c r="N45" s="550" t="n">
        <v>-0.11</v>
      </c>
      <c r="O45" s="483">
        <f>IF(AND(H45&gt;=M45,M45&gt;=I45),"OK","NG")</f>
        <v/>
      </c>
      <c r="P45" s="393" t="n"/>
      <c r="Q45" s="491" t="n">
        <v>607</v>
      </c>
      <c r="R45" s="930">
        <f>IF(C45=0,F45,IF(F45&gt;0,IF(C45=1,F45+G45,F45-G45),IF(C45=1,F45-G45,F45+G45)))</f>
        <v/>
      </c>
      <c r="S45" s="495" t="n">
        <v>-0.101</v>
      </c>
      <c r="T45" s="495" t="n">
        <v>-0.11</v>
      </c>
      <c r="U45" s="933" t="n"/>
      <c r="V45" s="933" t="n"/>
      <c r="W45" s="933" t="n"/>
      <c r="X45" s="933" t="n"/>
      <c r="Y45" s="933" t="n"/>
      <c r="Z45" s="933" t="n"/>
      <c r="AA45" s="933" t="n"/>
      <c r="AB45" s="933" t="n"/>
      <c r="AC45" s="933" t="n"/>
      <c r="AD45" s="933" t="n"/>
      <c r="AE45" s="933" t="n"/>
      <c r="AF45" s="933" t="n"/>
      <c r="AG45" s="933" t="n"/>
      <c r="AH45" s="933" t="n"/>
      <c r="AI45" s="933" t="n"/>
      <c r="AJ45" s="933" t="n"/>
      <c r="AK45" s="933" t="n"/>
      <c r="AL45" s="933" t="n"/>
      <c r="AM45" s="933" t="n"/>
      <c r="AN45" s="933" t="n"/>
      <c r="AO45" s="933" t="n"/>
      <c r="AP45" s="933" t="n"/>
      <c r="AQ45" s="933" t="n"/>
      <c r="AR45" s="933" t="n"/>
      <c r="AS45" s="933" t="n"/>
      <c r="AT45" s="933" t="n"/>
      <c r="AU45" s="933" t="n"/>
      <c r="AV45" s="933" t="n"/>
      <c r="AW45" s="933" t="n"/>
      <c r="AX45" s="933" t="n"/>
      <c r="AY45" s="933" t="n"/>
      <c r="AZ45" s="933" t="n"/>
      <c r="BA45" s="933" t="n"/>
      <c r="BB45" s="933" t="n"/>
      <c r="BC45" s="933" t="n"/>
      <c r="BD45" s="933" t="n"/>
      <c r="BE45" s="933" t="n"/>
      <c r="BF45" s="933" t="n"/>
      <c r="BG45" s="933" t="n"/>
      <c r="BH45" s="933" t="n"/>
      <c r="BI45" s="933" t="n"/>
      <c r="BJ45" s="933" t="n"/>
      <c r="BK45" s="933" t="n"/>
      <c r="BL45" s="933" t="n"/>
      <c r="BM45" s="933" t="n"/>
      <c r="BN45" s="933" t="n"/>
      <c r="BO45" s="933" t="n"/>
      <c r="BP45" s="933" t="n"/>
      <c r="BQ45" s="933" t="n"/>
      <c r="BR45" s="933" t="n"/>
      <c r="BS45" s="933" t="n"/>
      <c r="BT45" s="933" t="n"/>
      <c r="BU45" s="933" t="n"/>
      <c r="BV45" s="933" t="n"/>
      <c r="BW45" s="933" t="n"/>
      <c r="BX45" s="933" t="n"/>
      <c r="BY45" s="933" t="n"/>
      <c r="BZ45" s="933" t="n"/>
      <c r="CA45" s="933" t="n"/>
      <c r="CB45" s="933" t="n"/>
      <c r="CC45" s="933" t="n"/>
      <c r="CD45" s="933" t="n"/>
      <c r="CE45" s="933" t="n"/>
      <c r="CF45" s="933" t="n"/>
      <c r="CG45" s="933" t="n"/>
      <c r="CH45" s="933" t="n"/>
      <c r="CI45" s="933" t="n"/>
      <c r="CJ45" s="933" t="n"/>
      <c r="CK45" s="933" t="n"/>
      <c r="CL45" s="933" t="n"/>
      <c r="CM45" s="933" t="n"/>
      <c r="CN45" s="933" t="n"/>
      <c r="CO45" s="933" t="n"/>
      <c r="CP45" s="933" t="n"/>
      <c r="CQ45" s="933" t="n"/>
      <c r="CR45" s="933" t="n"/>
      <c r="CS45" s="933" t="n"/>
      <c r="CT45" s="933" t="n"/>
      <c r="CU45" s="933" t="n"/>
      <c r="CV45" s="933" t="n"/>
      <c r="CW45" s="933" t="n"/>
      <c r="CX45" s="933" t="n"/>
      <c r="CY45" s="933" t="n"/>
      <c r="CZ45" s="933" t="n"/>
      <c r="DA45" s="933" t="n"/>
      <c r="DB45" s="933" t="n"/>
      <c r="DC45" s="933" t="n"/>
      <c r="DD45" s="933" t="n"/>
      <c r="DE45" s="933" t="n"/>
      <c r="DF45" s="933" t="n"/>
      <c r="DG45" s="933" t="n"/>
      <c r="DH45" s="933" t="n"/>
      <c r="DI45" s="933" t="n"/>
      <c r="DJ45" s="933" t="n"/>
      <c r="DK45" s="933" t="n"/>
      <c r="DL45" s="933" t="n"/>
      <c r="DM45" s="933" t="n"/>
      <c r="DN45" s="934" t="n"/>
    </row>
    <row r="46" ht="13.5" customHeight="1" s="820">
      <c r="A46" s="494" t="n">
        <v>608</v>
      </c>
      <c r="B46" s="508" t="inlineStr">
        <is>
          <t>608.オイルリターン孔 X=</t>
        </is>
      </c>
      <c r="C46" s="508" t="n">
        <v>0</v>
      </c>
      <c r="D46" s="669" t="inlineStr">
        <is>
          <t>X</t>
        </is>
      </c>
      <c r="E46" s="669" t="inlineStr">
        <is>
          <t>軸間</t>
        </is>
      </c>
      <c r="F46" s="927" t="n">
        <v>-58.5</v>
      </c>
      <c r="G46" s="397" t="n"/>
      <c r="H46" s="517" t="n">
        <v>0.35</v>
      </c>
      <c r="I46" s="518" t="n">
        <v>-0.35</v>
      </c>
      <c r="J46" s="928" t="n">
        <v>-58.5</v>
      </c>
      <c r="K46" s="929" t="n">
        <v>-58.364</v>
      </c>
      <c r="L46" s="397">
        <f>IF(G46=0,"",IF(J$8=J$7,IF(F46&gt;0,IF(C46=1,G46-ROUND(J46-K46,2),G46-ROUND(K46-J46,2)),IF(C46=1,G46-ROUND(K46-J46,2),G46-ROUND(J46-K46,2))),IF(J$8&lt;&gt;J$7,IF(F46&gt;0,IF(C46=1,ROUND(K46-J46,2),ROUND(J46-K46,2)),IF(C46=1,ROUND(J46-K46,2),ROUND(K46-J46,2))))))</f>
        <v/>
      </c>
      <c r="M46" s="404">
        <f>IF(COUNTBLANK(F46)=1,"",IF(C46=0,ROUND(K46-J46,2),IF(C46=1,IF(F46&gt;0,ROUND(J46-K46,2),ROUND(K46-J46,2)),IF(C46=2,IF(F46&gt;0,ROUND(J46-K46,2),ROUND(K46-J46,2))))))</f>
        <v/>
      </c>
      <c r="N46" s="550" t="n">
        <v>0.02</v>
      </c>
      <c r="O46" s="483">
        <f>IF(AND(H46&gt;=M46,M46&gt;=I46),"OK","NG")</f>
        <v/>
      </c>
      <c r="P46" s="393" t="n"/>
      <c r="Q46" s="491" t="n">
        <v>608</v>
      </c>
      <c r="R46" s="930">
        <f>IF(C46=0,F46,IF(F46&gt;0,IF(C46=1,F46+G46,F46-G46),IF(C46=1,F46-G46,F46+G46)))</f>
        <v/>
      </c>
      <c r="S46" s="495" t="n">
        <v>-58.468</v>
      </c>
      <c r="T46" s="495" t="n">
        <v>-58.475</v>
      </c>
      <c r="U46" s="933" t="n"/>
      <c r="V46" s="933" t="n"/>
      <c r="W46" s="933" t="n"/>
      <c r="X46" s="933" t="n"/>
      <c r="Y46" s="933" t="n"/>
      <c r="Z46" s="933" t="n"/>
      <c r="AA46" s="933" t="n"/>
      <c r="AB46" s="933" t="n"/>
      <c r="AC46" s="933" t="n"/>
      <c r="AD46" s="933" t="n"/>
      <c r="AE46" s="933" t="n"/>
      <c r="AF46" s="933" t="n"/>
      <c r="AG46" s="933" t="n"/>
      <c r="AH46" s="933" t="n"/>
      <c r="AI46" s="933" t="n"/>
      <c r="AJ46" s="933" t="n"/>
      <c r="AK46" s="933" t="n"/>
      <c r="AL46" s="933" t="n"/>
      <c r="AM46" s="933" t="n"/>
      <c r="AN46" s="933" t="n"/>
      <c r="AO46" s="933" t="n"/>
      <c r="AP46" s="933" t="n"/>
      <c r="AQ46" s="933" t="n"/>
      <c r="AR46" s="933" t="n"/>
      <c r="AS46" s="933" t="n"/>
      <c r="AT46" s="933" t="n"/>
      <c r="AU46" s="933" t="n"/>
      <c r="AV46" s="933" t="n"/>
      <c r="AW46" s="933" t="n"/>
      <c r="AX46" s="933" t="n"/>
      <c r="AY46" s="933" t="n"/>
      <c r="AZ46" s="933" t="n"/>
      <c r="BA46" s="933" t="n"/>
      <c r="BB46" s="933" t="n"/>
      <c r="BC46" s="933" t="n"/>
      <c r="BD46" s="933" t="n"/>
      <c r="BE46" s="933" t="n"/>
      <c r="BF46" s="933" t="n"/>
      <c r="BG46" s="933" t="n"/>
      <c r="BH46" s="933" t="n"/>
      <c r="BI46" s="933" t="n"/>
      <c r="BJ46" s="933" t="n"/>
      <c r="BK46" s="933" t="n"/>
      <c r="BL46" s="933" t="n"/>
      <c r="BM46" s="933" t="n"/>
      <c r="BN46" s="933" t="n"/>
      <c r="BO46" s="933" t="n"/>
      <c r="BP46" s="933" t="n"/>
      <c r="BQ46" s="933" t="n"/>
      <c r="BR46" s="933" t="n"/>
      <c r="BS46" s="933" t="n"/>
      <c r="BT46" s="933" t="n"/>
      <c r="BU46" s="933" t="n"/>
      <c r="BV46" s="933" t="n"/>
      <c r="BW46" s="933" t="n"/>
      <c r="BX46" s="933" t="n"/>
      <c r="BY46" s="933" t="n"/>
      <c r="BZ46" s="933" t="n"/>
      <c r="CA46" s="933" t="n"/>
      <c r="CB46" s="933" t="n"/>
      <c r="CC46" s="933" t="n"/>
      <c r="CD46" s="933" t="n"/>
      <c r="CE46" s="933" t="n"/>
      <c r="CF46" s="933" t="n"/>
      <c r="CG46" s="933" t="n"/>
      <c r="CH46" s="933" t="n"/>
      <c r="CI46" s="933" t="n"/>
      <c r="CJ46" s="933" t="n"/>
      <c r="CK46" s="933" t="n"/>
      <c r="CL46" s="933" t="n"/>
      <c r="CM46" s="933" t="n"/>
      <c r="CN46" s="933" t="n"/>
      <c r="CO46" s="933" t="n"/>
      <c r="CP46" s="933" t="n"/>
      <c r="CQ46" s="933" t="n"/>
      <c r="CR46" s="933" t="n"/>
      <c r="CS46" s="933" t="n"/>
      <c r="CT46" s="933" t="n"/>
      <c r="CU46" s="933" t="n"/>
      <c r="CV46" s="933" t="n"/>
      <c r="CW46" s="933" t="n"/>
      <c r="CX46" s="933" t="n"/>
      <c r="CY46" s="933" t="n"/>
      <c r="CZ46" s="933" t="n"/>
      <c r="DA46" s="933" t="n"/>
      <c r="DB46" s="933" t="n"/>
      <c r="DC46" s="933" t="n"/>
      <c r="DD46" s="933" t="n"/>
      <c r="DE46" s="933" t="n"/>
      <c r="DF46" s="933" t="n"/>
      <c r="DG46" s="933" t="n"/>
      <c r="DH46" s="933" t="n"/>
      <c r="DI46" s="933" t="n"/>
      <c r="DJ46" s="933" t="n"/>
      <c r="DK46" s="933" t="n"/>
      <c r="DL46" s="933" t="n"/>
      <c r="DM46" s="933" t="n"/>
      <c r="DN46" s="934" t="n"/>
    </row>
    <row r="47" ht="13.5" customHeight="1" s="820">
      <c r="A47" s="494" t="n">
        <v>608</v>
      </c>
      <c r="B47" s="508" t="inlineStr">
        <is>
          <t>608.オイルリターン孔 Y=</t>
        </is>
      </c>
      <c r="C47" s="508" t="n">
        <v>0</v>
      </c>
      <c r="D47" s="669" t="inlineStr">
        <is>
          <t>Y</t>
        </is>
      </c>
      <c r="E47" s="669" t="inlineStr">
        <is>
          <t>軸間</t>
        </is>
      </c>
      <c r="F47" s="927" t="n">
        <v>80</v>
      </c>
      <c r="G47" s="397" t="n"/>
      <c r="H47" s="517" t="n">
        <v>0.35</v>
      </c>
      <c r="I47" s="518" t="n">
        <v>-0.35</v>
      </c>
      <c r="J47" s="928" t="n">
        <v>80</v>
      </c>
      <c r="K47" s="929" t="n">
        <v>80.209</v>
      </c>
      <c r="L47" s="397">
        <f>IF(G47=0,"",IF(J$8=J$7,IF(F47&gt;0,IF(C47=1,G47-ROUND(J47-K47,2),G47-ROUND(K47-J47,2)),IF(C47=1,G47-ROUND(K47-J47,2),G47-ROUND(J47-K47,2))),IF(J$8&lt;&gt;J$7,IF(F47&gt;0,IF(C47=1,ROUND(K47-J47,2),ROUND(J47-K47,2)),IF(C47=1,ROUND(J47-K47,2),ROUND(K47-J47,2))))))</f>
        <v/>
      </c>
      <c r="M47" s="404">
        <f>IF(COUNTBLANK(F47)=1,"",IF(C47=0,ROUND(K47-J47,2),IF(C47=1,IF(F47&gt;0,ROUND(K47-J47,2),ROUND(J47-K47,2)),IF(C47=2,IF(F47&gt;0,ROUND(J47-K47,2),ROUND(K47-J47,2))))))</f>
        <v/>
      </c>
      <c r="N47" s="550" t="n">
        <v>-0.03</v>
      </c>
      <c r="O47" s="483">
        <f>IF(AND(H47&gt;=M47,M47&gt;=I47),"OK","NG")</f>
        <v/>
      </c>
      <c r="P47" s="393" t="n"/>
      <c r="Q47" s="491" t="n">
        <v>608</v>
      </c>
      <c r="R47" s="930">
        <f>IF(C47=0,F47,IF(F47&gt;0,IF(C47=1,F47+G47,F47-G47),IF(C47=1,F47-G47,F47+G47)))</f>
        <v/>
      </c>
      <c r="S47" s="495" t="n">
        <v>79.97</v>
      </c>
      <c r="T47" s="495" t="n">
        <v>79.971</v>
      </c>
      <c r="U47" s="933" t="n"/>
      <c r="V47" s="933" t="n"/>
      <c r="W47" s="933" t="n"/>
      <c r="X47" s="933" t="n"/>
      <c r="Y47" s="933" t="n"/>
      <c r="Z47" s="933" t="n"/>
      <c r="AA47" s="933" t="n"/>
      <c r="AB47" s="933" t="n"/>
      <c r="AC47" s="933" t="n"/>
      <c r="AD47" s="933" t="n"/>
      <c r="AE47" s="933" t="n"/>
      <c r="AF47" s="933" t="n"/>
      <c r="AG47" s="933" t="n"/>
      <c r="AH47" s="933" t="n"/>
      <c r="AI47" s="933" t="n"/>
      <c r="AJ47" s="933" t="n"/>
      <c r="AK47" s="933" t="n"/>
      <c r="AL47" s="933" t="n"/>
      <c r="AM47" s="933" t="n"/>
      <c r="AN47" s="933" t="n"/>
      <c r="AO47" s="933" t="n"/>
      <c r="AP47" s="933" t="n"/>
      <c r="AQ47" s="933" t="n"/>
      <c r="AR47" s="933" t="n"/>
      <c r="AS47" s="933" t="n"/>
      <c r="AT47" s="933" t="n"/>
      <c r="AU47" s="933" t="n"/>
      <c r="AV47" s="933" t="n"/>
      <c r="AW47" s="933" t="n"/>
      <c r="AX47" s="933" t="n"/>
      <c r="AY47" s="933" t="n"/>
      <c r="AZ47" s="933" t="n"/>
      <c r="BA47" s="933" t="n"/>
      <c r="BB47" s="933" t="n"/>
      <c r="BC47" s="933" t="n"/>
      <c r="BD47" s="933" t="n"/>
      <c r="BE47" s="933" t="n"/>
      <c r="BF47" s="933" t="n"/>
      <c r="BG47" s="933" t="n"/>
      <c r="BH47" s="933" t="n"/>
      <c r="BI47" s="933" t="n"/>
      <c r="BJ47" s="933" t="n"/>
      <c r="BK47" s="933" t="n"/>
      <c r="BL47" s="933" t="n"/>
      <c r="BM47" s="933" t="n"/>
      <c r="BN47" s="933" t="n"/>
      <c r="BO47" s="933" t="n"/>
      <c r="BP47" s="933" t="n"/>
      <c r="BQ47" s="933" t="n"/>
      <c r="BR47" s="933" t="n"/>
      <c r="BS47" s="933" t="n"/>
      <c r="BT47" s="933" t="n"/>
      <c r="BU47" s="933" t="n"/>
      <c r="BV47" s="933" t="n"/>
      <c r="BW47" s="933" t="n"/>
      <c r="BX47" s="933" t="n"/>
      <c r="BY47" s="933" t="n"/>
      <c r="BZ47" s="933" t="n"/>
      <c r="CA47" s="933" t="n"/>
      <c r="CB47" s="933" t="n"/>
      <c r="CC47" s="933" t="n"/>
      <c r="CD47" s="933" t="n"/>
      <c r="CE47" s="933" t="n"/>
      <c r="CF47" s="933" t="n"/>
      <c r="CG47" s="933" t="n"/>
      <c r="CH47" s="933" t="n"/>
      <c r="CI47" s="933" t="n"/>
      <c r="CJ47" s="933" t="n"/>
      <c r="CK47" s="933" t="n"/>
      <c r="CL47" s="933" t="n"/>
      <c r="CM47" s="933" t="n"/>
      <c r="CN47" s="933" t="n"/>
      <c r="CO47" s="933" t="n"/>
      <c r="CP47" s="933" t="n"/>
      <c r="CQ47" s="933" t="n"/>
      <c r="CR47" s="933" t="n"/>
      <c r="CS47" s="933" t="n"/>
      <c r="CT47" s="933" t="n"/>
      <c r="CU47" s="933" t="n"/>
      <c r="CV47" s="933" t="n"/>
      <c r="CW47" s="933" t="n"/>
      <c r="CX47" s="933" t="n"/>
      <c r="CY47" s="933" t="n"/>
      <c r="CZ47" s="933" t="n"/>
      <c r="DA47" s="933" t="n"/>
      <c r="DB47" s="933" t="n"/>
      <c r="DC47" s="933" t="n"/>
      <c r="DD47" s="933" t="n"/>
      <c r="DE47" s="933" t="n"/>
      <c r="DF47" s="933" t="n"/>
      <c r="DG47" s="933" t="n"/>
      <c r="DH47" s="933" t="n"/>
      <c r="DI47" s="933" t="n"/>
      <c r="DJ47" s="933" t="n"/>
      <c r="DK47" s="933" t="n"/>
      <c r="DL47" s="933" t="n"/>
      <c r="DM47" s="933" t="n"/>
      <c r="DN47" s="934" t="n"/>
    </row>
    <row r="48" ht="13.5" customHeight="1" s="820">
      <c r="A48" s="494" t="n">
        <v>609</v>
      </c>
      <c r="B48" s="508" t="inlineStr">
        <is>
          <t>609.オイルリターン孔 X=</t>
        </is>
      </c>
      <c r="C48" s="508" t="n">
        <v>0</v>
      </c>
      <c r="D48" s="669" t="inlineStr">
        <is>
          <t>X</t>
        </is>
      </c>
      <c r="E48" s="669" t="inlineStr">
        <is>
          <t>軸間</t>
        </is>
      </c>
      <c r="F48" s="927" t="n">
        <v>-58.5</v>
      </c>
      <c r="G48" s="397" t="n"/>
      <c r="H48" s="517" t="n">
        <v>0.35</v>
      </c>
      <c r="I48" s="518" t="n">
        <v>-0.35</v>
      </c>
      <c r="J48" s="928" t="n">
        <v>-58.5</v>
      </c>
      <c r="K48" s="929" t="n">
        <v>-58.351</v>
      </c>
      <c r="L48" s="397">
        <f>IF(G48=0,"",IF(J$8=J$7,IF(F48&gt;0,IF(C48=1,G48-ROUND(J48-K48,2),G48-ROUND(K48-J48,2)),IF(C48=1,G48-ROUND(K48-J48,2),G48-ROUND(J48-K48,2))),IF(J$8&lt;&gt;J$7,IF(F48&gt;0,IF(C48=1,ROUND(K48-J48,2),ROUND(J48-K48,2)),IF(C48=1,ROUND(J48-K48,2),ROUND(K48-J48,2))))))</f>
        <v/>
      </c>
      <c r="M48" s="404">
        <f>IF(COUNTBLANK(F48)=1,"",IF(C48=0,ROUND(K48-J48,2),IF(C48=1,IF(F48&gt;0,ROUND(J48-K48,2),ROUND(K48-J48,2)),IF(C48=2,IF(F48&gt;0,ROUND(J48-K48,2),ROUND(K48-J48,2))))))</f>
        <v/>
      </c>
      <c r="N48" s="550" t="n">
        <v>0.09</v>
      </c>
      <c r="O48" s="483">
        <f>IF(AND(H48&gt;=M48,M48&gt;=I48),"OK","NG")</f>
        <v/>
      </c>
      <c r="P48" s="393" t="n"/>
      <c r="Q48" s="491" t="n">
        <v>609</v>
      </c>
      <c r="R48" s="930">
        <f>IF(C48=0,F48,IF(F48&gt;0,IF(C48=1,F48+G48,F48-G48),IF(C48=1,F48-G48,F48+G48)))</f>
        <v/>
      </c>
      <c r="S48" s="495" t="n">
        <v>-58.38</v>
      </c>
      <c r="T48" s="495" t="n">
        <v>-58.413</v>
      </c>
      <c r="U48" s="933" t="n"/>
      <c r="V48" s="933" t="n"/>
      <c r="W48" s="933" t="n"/>
      <c r="X48" s="933" t="n"/>
      <c r="Y48" s="933" t="n"/>
      <c r="Z48" s="933" t="n"/>
      <c r="AA48" s="933" t="n"/>
      <c r="AB48" s="933" t="n"/>
      <c r="AC48" s="933" t="n"/>
      <c r="AD48" s="933" t="n"/>
      <c r="AE48" s="933" t="n"/>
      <c r="AF48" s="933" t="n"/>
      <c r="AG48" s="933" t="n"/>
      <c r="AH48" s="933" t="n"/>
      <c r="AI48" s="933" t="n"/>
      <c r="AJ48" s="933" t="n"/>
      <c r="AK48" s="933" t="n"/>
      <c r="AL48" s="933" t="n"/>
      <c r="AM48" s="933" t="n"/>
      <c r="AN48" s="933" t="n"/>
      <c r="AO48" s="933" t="n"/>
      <c r="AP48" s="933" t="n"/>
      <c r="AQ48" s="933" t="n"/>
      <c r="AR48" s="933" t="n"/>
      <c r="AS48" s="933" t="n"/>
      <c r="AT48" s="933" t="n"/>
      <c r="AU48" s="933" t="n"/>
      <c r="AV48" s="933" t="n"/>
      <c r="AW48" s="933" t="n"/>
      <c r="AX48" s="933" t="n"/>
      <c r="AY48" s="933" t="n"/>
      <c r="AZ48" s="933" t="n"/>
      <c r="BA48" s="933" t="n"/>
      <c r="BB48" s="933" t="n"/>
      <c r="BC48" s="933" t="n"/>
      <c r="BD48" s="933" t="n"/>
      <c r="BE48" s="933" t="n"/>
      <c r="BF48" s="933" t="n"/>
      <c r="BG48" s="933" t="n"/>
      <c r="BH48" s="933" t="n"/>
      <c r="BI48" s="933" t="n"/>
      <c r="BJ48" s="933" t="n"/>
      <c r="BK48" s="933" t="n"/>
      <c r="BL48" s="933" t="n"/>
      <c r="BM48" s="933" t="n"/>
      <c r="BN48" s="933" t="n"/>
      <c r="BO48" s="933" t="n"/>
      <c r="BP48" s="933" t="n"/>
      <c r="BQ48" s="933" t="n"/>
      <c r="BR48" s="933" t="n"/>
      <c r="BS48" s="933" t="n"/>
      <c r="BT48" s="933" t="n"/>
      <c r="BU48" s="933" t="n"/>
      <c r="BV48" s="933" t="n"/>
      <c r="BW48" s="933" t="n"/>
      <c r="BX48" s="933" t="n"/>
      <c r="BY48" s="933" t="n"/>
      <c r="BZ48" s="933" t="n"/>
      <c r="CA48" s="933" t="n"/>
      <c r="CB48" s="933" t="n"/>
      <c r="CC48" s="933" t="n"/>
      <c r="CD48" s="933" t="n"/>
      <c r="CE48" s="933" t="n"/>
      <c r="CF48" s="933" t="n"/>
      <c r="CG48" s="933" t="n"/>
      <c r="CH48" s="933" t="n"/>
      <c r="CI48" s="933" t="n"/>
      <c r="CJ48" s="933" t="n"/>
      <c r="CK48" s="933" t="n"/>
      <c r="CL48" s="933" t="n"/>
      <c r="CM48" s="933" t="n"/>
      <c r="CN48" s="933" t="n"/>
      <c r="CO48" s="933" t="n"/>
      <c r="CP48" s="933" t="n"/>
      <c r="CQ48" s="933" t="n"/>
      <c r="CR48" s="933" t="n"/>
      <c r="CS48" s="933" t="n"/>
      <c r="CT48" s="933" t="n"/>
      <c r="CU48" s="933" t="n"/>
      <c r="CV48" s="933" t="n"/>
      <c r="CW48" s="933" t="n"/>
      <c r="CX48" s="933" t="n"/>
      <c r="CY48" s="933" t="n"/>
      <c r="CZ48" s="933" t="n"/>
      <c r="DA48" s="933" t="n"/>
      <c r="DB48" s="933" t="n"/>
      <c r="DC48" s="933" t="n"/>
      <c r="DD48" s="933" t="n"/>
      <c r="DE48" s="933" t="n"/>
      <c r="DF48" s="933" t="n"/>
      <c r="DG48" s="933" t="n"/>
      <c r="DH48" s="933" t="n"/>
      <c r="DI48" s="933" t="n"/>
      <c r="DJ48" s="933" t="n"/>
      <c r="DK48" s="933" t="n"/>
      <c r="DL48" s="933" t="n"/>
      <c r="DM48" s="933" t="n"/>
      <c r="DN48" s="934" t="n"/>
    </row>
    <row r="49" ht="13.5" customHeight="1" s="820">
      <c r="A49" s="494" t="n">
        <v>609</v>
      </c>
      <c r="B49" s="508" t="inlineStr">
        <is>
          <t>609.オイルリターン孔 Y=</t>
        </is>
      </c>
      <c r="C49" s="508" t="n">
        <v>0</v>
      </c>
      <c r="D49" s="669" t="inlineStr">
        <is>
          <t>Y</t>
        </is>
      </c>
      <c r="E49" s="669" t="inlineStr">
        <is>
          <t>軸間</t>
        </is>
      </c>
      <c r="F49" s="927" t="n">
        <v>-80</v>
      </c>
      <c r="G49" s="397" t="n"/>
      <c r="H49" s="517" t="n">
        <v>0.35</v>
      </c>
      <c r="I49" s="518" t="n">
        <v>-0.35</v>
      </c>
      <c r="J49" s="928" t="n">
        <v>-80</v>
      </c>
      <c r="K49" s="929" t="n">
        <v>-79.837</v>
      </c>
      <c r="L49" s="397">
        <f>IF(G49=0,"",IF(J$8=J$7,IF(F49&gt;0,IF(C49=1,G49-ROUND(J49-K49,2),G49-ROUND(K49-J49,2)),IF(C49=1,G49-ROUND(K49-J49,2),G49-ROUND(J49-K49,2))),IF(J$8&lt;&gt;J$7,IF(F49&gt;0,IF(C49=1,ROUND(K49-J49,2),ROUND(J49-K49,2)),IF(C49=1,ROUND(J49-K49,2),ROUND(K49-J49,2))))))</f>
        <v/>
      </c>
      <c r="M49" s="404">
        <f>IF(COUNTBLANK(F49)=1,"",IF(C49=0,ROUND(K49-J49,2),IF(C49=1,IF(F49&gt;0,ROUND(J49-K49,2),ROUND(K49-J49,2)),IF(C49=2,IF(F49&gt;0,ROUND(J49-K49,2),ROUND(K49-J49,2))))))</f>
        <v/>
      </c>
      <c r="N49" s="550" t="n">
        <v>-0.14</v>
      </c>
      <c r="O49" s="483">
        <f>IF(AND(H49&gt;=M49,M49&gt;=I49),"OK","NG")</f>
        <v/>
      </c>
      <c r="P49" s="393" t="n"/>
      <c r="Q49" s="491" t="n">
        <v>609</v>
      </c>
      <c r="R49" s="930">
        <f>IF(C49=0,F49,IF(F49&gt;0,IF(C49=1,F49+G49,F49-G49),IF(C49=1,F49-G49,F49+G49)))</f>
        <v/>
      </c>
      <c r="S49" s="495" t="n">
        <v>-80.133</v>
      </c>
      <c r="T49" s="495" t="n">
        <v>-80.143</v>
      </c>
      <c r="U49" s="933" t="n"/>
      <c r="V49" s="933" t="n"/>
      <c r="W49" s="933" t="n"/>
      <c r="X49" s="933" t="n"/>
      <c r="Y49" s="933" t="n"/>
      <c r="Z49" s="933" t="n"/>
      <c r="AA49" s="933" t="n"/>
      <c r="AB49" s="933" t="n"/>
      <c r="AC49" s="933" t="n"/>
      <c r="AD49" s="933" t="n"/>
      <c r="AE49" s="933" t="n"/>
      <c r="AF49" s="933" t="n"/>
      <c r="AG49" s="933" t="n"/>
      <c r="AH49" s="933" t="n"/>
      <c r="AI49" s="933" t="n"/>
      <c r="AJ49" s="933" t="n"/>
      <c r="AK49" s="933" t="n"/>
      <c r="AL49" s="933" t="n"/>
      <c r="AM49" s="933" t="n"/>
      <c r="AN49" s="933" t="n"/>
      <c r="AO49" s="933" t="n"/>
      <c r="AP49" s="933" t="n"/>
      <c r="AQ49" s="933" t="n"/>
      <c r="AR49" s="933" t="n"/>
      <c r="AS49" s="933" t="n"/>
      <c r="AT49" s="933" t="n"/>
      <c r="AU49" s="933" t="n"/>
      <c r="AV49" s="933" t="n"/>
      <c r="AW49" s="933" t="n"/>
      <c r="AX49" s="933" t="n"/>
      <c r="AY49" s="933" t="n"/>
      <c r="AZ49" s="933" t="n"/>
      <c r="BA49" s="933" t="n"/>
      <c r="BB49" s="933" t="n"/>
      <c r="BC49" s="933" t="n"/>
      <c r="BD49" s="933" t="n"/>
      <c r="BE49" s="933" t="n"/>
      <c r="BF49" s="933" t="n"/>
      <c r="BG49" s="933" t="n"/>
      <c r="BH49" s="933" t="n"/>
      <c r="BI49" s="933" t="n"/>
      <c r="BJ49" s="933" t="n"/>
      <c r="BK49" s="933" t="n"/>
      <c r="BL49" s="933" t="n"/>
      <c r="BM49" s="933" t="n"/>
      <c r="BN49" s="933" t="n"/>
      <c r="BO49" s="933" t="n"/>
      <c r="BP49" s="933" t="n"/>
      <c r="BQ49" s="933" t="n"/>
      <c r="BR49" s="933" t="n"/>
      <c r="BS49" s="933" t="n"/>
      <c r="BT49" s="933" t="n"/>
      <c r="BU49" s="933" t="n"/>
      <c r="BV49" s="933" t="n"/>
      <c r="BW49" s="933" t="n"/>
      <c r="BX49" s="933" t="n"/>
      <c r="BY49" s="933" t="n"/>
      <c r="BZ49" s="933" t="n"/>
      <c r="CA49" s="933" t="n"/>
      <c r="CB49" s="933" t="n"/>
      <c r="CC49" s="933" t="n"/>
      <c r="CD49" s="933" t="n"/>
      <c r="CE49" s="933" t="n"/>
      <c r="CF49" s="933" t="n"/>
      <c r="CG49" s="933" t="n"/>
      <c r="CH49" s="933" t="n"/>
      <c r="CI49" s="933" t="n"/>
      <c r="CJ49" s="933" t="n"/>
      <c r="CK49" s="933" t="n"/>
      <c r="CL49" s="933" t="n"/>
      <c r="CM49" s="933" t="n"/>
      <c r="CN49" s="933" t="n"/>
      <c r="CO49" s="933" t="n"/>
      <c r="CP49" s="933" t="n"/>
      <c r="CQ49" s="933" t="n"/>
      <c r="CR49" s="933" t="n"/>
      <c r="CS49" s="933" t="n"/>
      <c r="CT49" s="933" t="n"/>
      <c r="CU49" s="933" t="n"/>
      <c r="CV49" s="933" t="n"/>
      <c r="CW49" s="933" t="n"/>
      <c r="CX49" s="933" t="n"/>
      <c r="CY49" s="933" t="n"/>
      <c r="CZ49" s="933" t="n"/>
      <c r="DA49" s="933" t="n"/>
      <c r="DB49" s="933" t="n"/>
      <c r="DC49" s="933" t="n"/>
      <c r="DD49" s="933" t="n"/>
      <c r="DE49" s="933" t="n"/>
      <c r="DF49" s="933" t="n"/>
      <c r="DG49" s="933" t="n"/>
      <c r="DH49" s="933" t="n"/>
      <c r="DI49" s="933" t="n"/>
      <c r="DJ49" s="933" t="n"/>
      <c r="DK49" s="933" t="n"/>
      <c r="DL49" s="933" t="n"/>
      <c r="DM49" s="933" t="n"/>
      <c r="DN49" s="934" t="n"/>
    </row>
    <row r="50" ht="13.5" customHeight="1" s="820">
      <c r="A50" s="494" t="n">
        <v>615</v>
      </c>
      <c r="B50" s="508" t="inlineStr">
        <is>
          <t>615.PCV孔 X=</t>
        </is>
      </c>
      <c r="C50" s="508" t="n">
        <v>0</v>
      </c>
      <c r="D50" s="669" t="inlineStr">
        <is>
          <t>X</t>
        </is>
      </c>
      <c r="E50" s="669" t="inlineStr">
        <is>
          <t>軸間</t>
        </is>
      </c>
      <c r="F50" s="927" t="n">
        <v>69.5</v>
      </c>
      <c r="G50" s="397" t="n"/>
      <c r="H50" s="517" t="n">
        <v>0.35</v>
      </c>
      <c r="I50" s="518" t="n">
        <v>-0.35</v>
      </c>
      <c r="J50" s="928" t="n">
        <v>69.5</v>
      </c>
      <c r="K50" s="929" t="n">
        <v>69.529</v>
      </c>
      <c r="L50" s="397">
        <f>IF(G50=0,"",IF(J$8=J$7,IF(F50&gt;0,IF(C50=1,G50-ROUND(J50-K50,2),G50-ROUND(K50-J50,2)),IF(C50=1,G50-ROUND(K50-J50,2),G50-ROUND(J50-K50,2))),IF(J$8&lt;&gt;J$7,IF(F50&gt;0,IF(C50=1,ROUND(K50-J50,2),ROUND(J50-K50,2)),IF(C50=1,ROUND(J50-K50,2),ROUND(K50-J50,2))))))</f>
        <v/>
      </c>
      <c r="M50" s="404">
        <f>IF(COUNTBLANK(F50)=1,"",IF(C50=0,ROUND(K50-J50,2),IF(C50=1,IF(F50&gt;0,ROUND(K50-J50,2),ROUND(J50-K50,2)),IF(C50=2,IF(F50&gt;0,ROUND(J50-K50,2),ROUND(K50-J50,2))))))</f>
        <v/>
      </c>
      <c r="N50" s="550" t="n">
        <v>-0.03</v>
      </c>
      <c r="O50" s="483">
        <f>IF(AND(H50&gt;=M50,M50&gt;=I50),"OK","NG")</f>
        <v/>
      </c>
      <c r="P50" s="393" t="n"/>
      <c r="Q50" s="491" t="n">
        <v>615</v>
      </c>
      <c r="R50" s="930">
        <f>IF(C50=0,F50,IF(F50&gt;0,IF(C50=1,F50+G50,F50-G50),IF(C50=1,F50-G50,F50+G50)))</f>
        <v/>
      </c>
      <c r="S50" s="495" t="n">
        <v>69.47199999999999</v>
      </c>
      <c r="T50" s="495" t="n">
        <v>69.47199999999999</v>
      </c>
      <c r="U50" s="933" t="n"/>
      <c r="V50" s="933" t="n"/>
      <c r="W50" s="933" t="n"/>
      <c r="X50" s="933" t="n"/>
      <c r="Y50" s="933" t="n"/>
      <c r="Z50" s="933" t="n"/>
      <c r="AA50" s="933" t="n"/>
      <c r="AB50" s="933" t="n"/>
      <c r="AC50" s="933" t="n"/>
      <c r="AD50" s="933" t="n"/>
      <c r="AE50" s="933" t="n"/>
      <c r="AF50" s="933" t="n"/>
      <c r="AG50" s="933" t="n"/>
      <c r="AH50" s="933" t="n"/>
      <c r="AI50" s="933" t="n"/>
      <c r="AJ50" s="933" t="n"/>
      <c r="AK50" s="933" t="n"/>
      <c r="AL50" s="933" t="n"/>
      <c r="AM50" s="933" t="n"/>
      <c r="AN50" s="933" t="n"/>
      <c r="AO50" s="933" t="n"/>
      <c r="AP50" s="933" t="n"/>
      <c r="AQ50" s="933" t="n"/>
      <c r="AR50" s="933" t="n"/>
      <c r="AS50" s="933" t="n"/>
      <c r="AT50" s="933" t="n"/>
      <c r="AU50" s="933" t="n"/>
      <c r="AV50" s="933" t="n"/>
      <c r="AW50" s="933" t="n"/>
      <c r="AX50" s="933" t="n"/>
      <c r="AY50" s="933" t="n"/>
      <c r="AZ50" s="933" t="n"/>
      <c r="BA50" s="933" t="n"/>
      <c r="BB50" s="933" t="n"/>
      <c r="BC50" s="933" t="n"/>
      <c r="BD50" s="933" t="n"/>
      <c r="BE50" s="933" t="n"/>
      <c r="BF50" s="933" t="n"/>
      <c r="BG50" s="933" t="n"/>
      <c r="BH50" s="933" t="n"/>
      <c r="BI50" s="933" t="n"/>
      <c r="BJ50" s="933" t="n"/>
      <c r="BK50" s="933" t="n"/>
      <c r="BL50" s="933" t="n"/>
      <c r="BM50" s="933" t="n"/>
      <c r="BN50" s="933" t="n"/>
      <c r="BO50" s="933" t="n"/>
      <c r="BP50" s="933" t="n"/>
      <c r="BQ50" s="933" t="n"/>
      <c r="BR50" s="933" t="n"/>
      <c r="BS50" s="933" t="n"/>
      <c r="BT50" s="933" t="n"/>
      <c r="BU50" s="933" t="n"/>
      <c r="BV50" s="933" t="n"/>
      <c r="BW50" s="933" t="n"/>
      <c r="BX50" s="933" t="n"/>
      <c r="BY50" s="933" t="n"/>
      <c r="BZ50" s="933" t="n"/>
      <c r="CA50" s="933" t="n"/>
      <c r="CB50" s="933" t="n"/>
      <c r="CC50" s="933" t="n"/>
      <c r="CD50" s="933" t="n"/>
      <c r="CE50" s="933" t="n"/>
      <c r="CF50" s="933" t="n"/>
      <c r="CG50" s="933" t="n"/>
      <c r="CH50" s="933" t="n"/>
      <c r="CI50" s="933" t="n"/>
      <c r="CJ50" s="933" t="n"/>
      <c r="CK50" s="933" t="n"/>
      <c r="CL50" s="933" t="n"/>
      <c r="CM50" s="933" t="n"/>
      <c r="CN50" s="933" t="n"/>
      <c r="CO50" s="933" t="n"/>
      <c r="CP50" s="933" t="n"/>
      <c r="CQ50" s="933" t="n"/>
      <c r="CR50" s="933" t="n"/>
      <c r="CS50" s="933" t="n"/>
      <c r="CT50" s="933" t="n"/>
      <c r="CU50" s="933" t="n"/>
      <c r="CV50" s="933" t="n"/>
      <c r="CW50" s="933" t="n"/>
      <c r="CX50" s="933" t="n"/>
      <c r="CY50" s="933" t="n"/>
      <c r="CZ50" s="933" t="n"/>
      <c r="DA50" s="933" t="n"/>
      <c r="DB50" s="933" t="n"/>
      <c r="DC50" s="933" t="n"/>
      <c r="DD50" s="933" t="n"/>
      <c r="DE50" s="933" t="n"/>
      <c r="DF50" s="933" t="n"/>
      <c r="DG50" s="933" t="n"/>
      <c r="DH50" s="933" t="n"/>
      <c r="DI50" s="933" t="n"/>
      <c r="DJ50" s="933" t="n"/>
      <c r="DK50" s="933" t="n"/>
      <c r="DL50" s="933" t="n"/>
      <c r="DM50" s="933" t="n"/>
      <c r="DN50" s="934" t="n"/>
    </row>
    <row r="51" ht="13.5" customHeight="1" s="820">
      <c r="A51" s="494" t="n">
        <v>615</v>
      </c>
      <c r="B51" s="508" t="inlineStr">
        <is>
          <t>615.PCV孔 Y=</t>
        </is>
      </c>
      <c r="C51" s="508" t="n">
        <v>0</v>
      </c>
      <c r="D51" s="669" t="inlineStr">
        <is>
          <t>Y</t>
        </is>
      </c>
      <c r="E51" s="669" t="inlineStr">
        <is>
          <t>軸間</t>
        </is>
      </c>
      <c r="F51" s="927" t="n">
        <v>77</v>
      </c>
      <c r="G51" s="397" t="n"/>
      <c r="H51" s="517" t="n">
        <v>0.35</v>
      </c>
      <c r="I51" s="518" t="n">
        <v>-0.35</v>
      </c>
      <c r="J51" s="928" t="n">
        <v>77</v>
      </c>
      <c r="K51" s="929" t="n">
        <v>77.101</v>
      </c>
      <c r="L51" s="397">
        <f>IF(G51=0,"",IF(J$8=J$7,IF(F51&gt;0,IF(C51=1,G51-ROUND(J51-K51,2),G51-ROUND(K51-J51,2)),IF(C51=1,G51-ROUND(K51-J51,2),G51-ROUND(J51-K51,2))),IF(J$8&lt;&gt;J$7,IF(F51&gt;0,IF(C51=1,ROUND(K51-J51,2),ROUND(J51-K51,2)),IF(C51=1,ROUND(J51-K51,2),ROUND(K51-J51,2))))))</f>
        <v/>
      </c>
      <c r="M51" s="404">
        <f>IF(COUNTBLANK(F51)=1,"",IF(C51=0,ROUND(K51-J51,2),IF(C51=1,IF(F51&gt;0,ROUND(K51-J51,2),ROUND(J51-K51,2)),IF(C51=2,IF(F51&gt;0,ROUND(J51-K51,2),ROUND(K51-J51,2))))))</f>
        <v/>
      </c>
      <c r="N51" s="550" t="n">
        <v>-0.06</v>
      </c>
      <c r="O51" s="483">
        <f>IF(AND(H51&gt;=M51,M51&gt;=I51),"OK","NG")</f>
        <v/>
      </c>
      <c r="P51" s="393" t="n"/>
      <c r="Q51" s="491" t="n">
        <v>615</v>
      </c>
      <c r="R51" s="930">
        <f>IF(C51=0,F51,IF(F51&gt;0,IF(C51=1,F51+G51,F51-G51),IF(C51=1,F51-G51,F51+G51)))</f>
        <v/>
      </c>
      <c r="S51" s="495" t="n">
        <v>76.955</v>
      </c>
      <c r="T51" s="495" t="n">
        <v>76.937</v>
      </c>
      <c r="U51" s="933" t="n"/>
      <c r="V51" s="933" t="n"/>
      <c r="W51" s="933" t="n"/>
      <c r="X51" s="933" t="n"/>
      <c r="Y51" s="933" t="n"/>
      <c r="Z51" s="933" t="n"/>
      <c r="AA51" s="933" t="n"/>
      <c r="AB51" s="933" t="n"/>
      <c r="AC51" s="933" t="n"/>
      <c r="AD51" s="933" t="n"/>
      <c r="AE51" s="933" t="n"/>
      <c r="AF51" s="933" t="n"/>
      <c r="AG51" s="933" t="n"/>
      <c r="AH51" s="933" t="n"/>
      <c r="AI51" s="933" t="n"/>
      <c r="AJ51" s="933" t="n"/>
      <c r="AK51" s="933" t="n"/>
      <c r="AL51" s="933" t="n"/>
      <c r="AM51" s="933" t="n"/>
      <c r="AN51" s="933" t="n"/>
      <c r="AO51" s="933" t="n"/>
      <c r="AP51" s="933" t="n"/>
      <c r="AQ51" s="933" t="n"/>
      <c r="AR51" s="933" t="n"/>
      <c r="AS51" s="933" t="n"/>
      <c r="AT51" s="933" t="n"/>
      <c r="AU51" s="933" t="n"/>
      <c r="AV51" s="933" t="n"/>
      <c r="AW51" s="933" t="n"/>
      <c r="AX51" s="933" t="n"/>
      <c r="AY51" s="933" t="n"/>
      <c r="AZ51" s="933" t="n"/>
      <c r="BA51" s="933" t="n"/>
      <c r="BB51" s="933" t="n"/>
      <c r="BC51" s="933" t="n"/>
      <c r="BD51" s="933" t="n"/>
      <c r="BE51" s="933" t="n"/>
      <c r="BF51" s="933" t="n"/>
      <c r="BG51" s="933" t="n"/>
      <c r="BH51" s="933" t="n"/>
      <c r="BI51" s="933" t="n"/>
      <c r="BJ51" s="933" t="n"/>
      <c r="BK51" s="933" t="n"/>
      <c r="BL51" s="933" t="n"/>
      <c r="BM51" s="933" t="n"/>
      <c r="BN51" s="933" t="n"/>
      <c r="BO51" s="933" t="n"/>
      <c r="BP51" s="933" t="n"/>
      <c r="BQ51" s="933" t="n"/>
      <c r="BR51" s="933" t="n"/>
      <c r="BS51" s="933" t="n"/>
      <c r="BT51" s="933" t="n"/>
      <c r="BU51" s="933" t="n"/>
      <c r="BV51" s="933" t="n"/>
      <c r="BW51" s="933" t="n"/>
      <c r="BX51" s="933" t="n"/>
      <c r="BY51" s="933" t="n"/>
      <c r="BZ51" s="933" t="n"/>
      <c r="CA51" s="933" t="n"/>
      <c r="CB51" s="933" t="n"/>
      <c r="CC51" s="933" t="n"/>
      <c r="CD51" s="933" t="n"/>
      <c r="CE51" s="933" t="n"/>
      <c r="CF51" s="933" t="n"/>
      <c r="CG51" s="933" t="n"/>
      <c r="CH51" s="933" t="n"/>
      <c r="CI51" s="933" t="n"/>
      <c r="CJ51" s="933" t="n"/>
      <c r="CK51" s="933" t="n"/>
      <c r="CL51" s="933" t="n"/>
      <c r="CM51" s="933" t="n"/>
      <c r="CN51" s="933" t="n"/>
      <c r="CO51" s="933" t="n"/>
      <c r="CP51" s="933" t="n"/>
      <c r="CQ51" s="933" t="n"/>
      <c r="CR51" s="933" t="n"/>
      <c r="CS51" s="933" t="n"/>
      <c r="CT51" s="933" t="n"/>
      <c r="CU51" s="933" t="n"/>
      <c r="CV51" s="933" t="n"/>
      <c r="CW51" s="933" t="n"/>
      <c r="CX51" s="933" t="n"/>
      <c r="CY51" s="933" t="n"/>
      <c r="CZ51" s="933" t="n"/>
      <c r="DA51" s="933" t="n"/>
      <c r="DB51" s="933" t="n"/>
      <c r="DC51" s="933" t="n"/>
      <c r="DD51" s="933" t="n"/>
      <c r="DE51" s="933" t="n"/>
      <c r="DF51" s="933" t="n"/>
      <c r="DG51" s="933" t="n"/>
      <c r="DH51" s="933" t="n"/>
      <c r="DI51" s="933" t="n"/>
      <c r="DJ51" s="933" t="n"/>
      <c r="DK51" s="933" t="n"/>
      <c r="DL51" s="933" t="n"/>
      <c r="DM51" s="933" t="n"/>
      <c r="DN51" s="934" t="n"/>
    </row>
    <row r="52" ht="13.5" customHeight="1" s="820">
      <c r="A52" s="494" t="n"/>
      <c r="B52" s="369" t="inlineStr">
        <is>
          <t>尺寸位置 (CIR_615_1_F侧贯通孔)</t>
        </is>
      </c>
      <c r="C52" s="508" t="n"/>
      <c r="D52" s="669" t="n"/>
      <c r="E52" s="669" t="n"/>
      <c r="F52" s="508" t="n"/>
      <c r="G52" s="397" t="n"/>
      <c r="H52" s="517" t="n">
        <v>0.5</v>
      </c>
      <c r="I52" s="518" t="n">
        <v>-0.5</v>
      </c>
      <c r="J52" s="928" t="n"/>
      <c r="K52" s="929" t="n">
        <v>69.477</v>
      </c>
      <c r="L52" s="397" t="n"/>
      <c r="M52" s="404" t="n"/>
      <c r="N52" s="550" t="n"/>
      <c r="O52" s="483" t="n"/>
      <c r="P52" s="393" t="n"/>
      <c r="Q52" s="491" t="n"/>
      <c r="R52" s="930" t="n"/>
      <c r="S52" s="495" t="n">
        <v>69.428</v>
      </c>
      <c r="T52" s="495" t="n">
        <v>69.431</v>
      </c>
      <c r="U52" s="933" t="n"/>
      <c r="V52" s="933" t="n"/>
      <c r="W52" s="933" t="n"/>
      <c r="X52" s="933" t="n"/>
      <c r="Y52" s="933" t="n"/>
      <c r="Z52" s="933" t="n"/>
      <c r="AA52" s="933" t="n"/>
      <c r="AB52" s="933" t="n"/>
      <c r="AC52" s="933" t="n"/>
      <c r="AD52" s="933" t="n"/>
      <c r="AE52" s="933" t="n"/>
      <c r="AF52" s="933" t="n"/>
      <c r="AG52" s="933" t="n"/>
      <c r="AH52" s="933" t="n"/>
      <c r="AI52" s="933" t="n"/>
      <c r="AJ52" s="933" t="n"/>
      <c r="AK52" s="933" t="n"/>
      <c r="AL52" s="933" t="n"/>
      <c r="AM52" s="933" t="n"/>
      <c r="AN52" s="933" t="n"/>
      <c r="AO52" s="933" t="n"/>
      <c r="AP52" s="933" t="n"/>
      <c r="AQ52" s="933" t="n"/>
      <c r="AR52" s="933" t="n"/>
      <c r="AS52" s="933" t="n"/>
      <c r="AT52" s="933" t="n"/>
      <c r="AU52" s="933" t="n"/>
      <c r="AV52" s="933" t="n"/>
      <c r="AW52" s="933" t="n"/>
      <c r="AX52" s="933" t="n"/>
      <c r="AY52" s="933" t="n"/>
      <c r="AZ52" s="933" t="n"/>
      <c r="BA52" s="933" t="n"/>
      <c r="BB52" s="933" t="n"/>
      <c r="BC52" s="933" t="n"/>
      <c r="BD52" s="933" t="n"/>
      <c r="BE52" s="933" t="n"/>
      <c r="BF52" s="933" t="n"/>
      <c r="BG52" s="933" t="n"/>
      <c r="BH52" s="933" t="n"/>
      <c r="BI52" s="933" t="n"/>
      <c r="BJ52" s="933" t="n"/>
      <c r="BK52" s="933" t="n"/>
      <c r="BL52" s="933" t="n"/>
      <c r="BM52" s="933" t="n"/>
      <c r="BN52" s="933" t="n"/>
      <c r="BO52" s="933" t="n"/>
      <c r="BP52" s="933" t="n"/>
      <c r="BQ52" s="933" t="n"/>
      <c r="BR52" s="933" t="n"/>
      <c r="BS52" s="933" t="n"/>
      <c r="BT52" s="933" t="n"/>
      <c r="BU52" s="933" t="n"/>
      <c r="BV52" s="933" t="n"/>
      <c r="BW52" s="933" t="n"/>
      <c r="BX52" s="933" t="n"/>
      <c r="BY52" s="933" t="n"/>
      <c r="BZ52" s="933" t="n"/>
      <c r="CA52" s="933" t="n"/>
      <c r="CB52" s="933" t="n"/>
      <c r="CC52" s="933" t="n"/>
      <c r="CD52" s="933" t="n"/>
      <c r="CE52" s="933" t="n"/>
      <c r="CF52" s="933" t="n"/>
      <c r="CG52" s="933" t="n"/>
      <c r="CH52" s="933" t="n"/>
      <c r="CI52" s="933" t="n"/>
      <c r="CJ52" s="933" t="n"/>
      <c r="CK52" s="933" t="n"/>
      <c r="CL52" s="933" t="n"/>
      <c r="CM52" s="933" t="n"/>
      <c r="CN52" s="933" t="n"/>
      <c r="CO52" s="933" t="n"/>
      <c r="CP52" s="933" t="n"/>
      <c r="CQ52" s="933" t="n"/>
      <c r="CR52" s="933" t="n"/>
      <c r="CS52" s="933" t="n"/>
      <c r="CT52" s="933" t="n"/>
      <c r="CU52" s="933" t="n"/>
      <c r="CV52" s="933" t="n"/>
      <c r="CW52" s="933" t="n"/>
      <c r="CX52" s="933" t="n"/>
      <c r="CY52" s="933" t="n"/>
      <c r="CZ52" s="933" t="n"/>
      <c r="DA52" s="933" t="n"/>
      <c r="DB52" s="933" t="n"/>
      <c r="DC52" s="933" t="n"/>
      <c r="DD52" s="933" t="n"/>
      <c r="DE52" s="933" t="n"/>
      <c r="DF52" s="933" t="n"/>
      <c r="DG52" s="933" t="n"/>
      <c r="DH52" s="933" t="n"/>
      <c r="DI52" s="933" t="n"/>
      <c r="DJ52" s="933" t="n"/>
      <c r="DK52" s="933" t="n"/>
      <c r="DL52" s="933" t="n"/>
      <c r="DM52" s="933" t="n"/>
      <c r="DN52" s="934" t="n"/>
    </row>
    <row r="53" ht="13.5" customHeight="1" s="820">
      <c r="A53" s="494" t="n"/>
      <c r="B53" s="369" t="inlineStr">
        <is>
          <t>尺寸位置 (CIR_615_1_F侧贯通孔)</t>
        </is>
      </c>
      <c r="C53" s="508" t="n"/>
      <c r="D53" s="669" t="n"/>
      <c r="E53" s="669" t="n"/>
      <c r="F53" s="508" t="n"/>
      <c r="G53" s="397" t="n"/>
      <c r="H53" s="517" t="n">
        <v>0.5</v>
      </c>
      <c r="I53" s="518" t="n">
        <v>-0.5</v>
      </c>
      <c r="J53" s="928" t="n"/>
      <c r="K53" s="929" t="n">
        <v>77.08799999999999</v>
      </c>
      <c r="L53" s="397" t="n"/>
      <c r="M53" s="404" t="n"/>
      <c r="N53" s="550" t="n"/>
      <c r="O53" s="483" t="n"/>
      <c r="P53" s="393" t="n"/>
      <c r="Q53" s="491" t="n"/>
      <c r="R53" s="930" t="n"/>
      <c r="S53" s="495" t="n">
        <v>76.935</v>
      </c>
      <c r="T53" s="495" t="n">
        <v>76.91200000000001</v>
      </c>
      <c r="U53" s="933" t="n"/>
      <c r="V53" s="933" t="n"/>
      <c r="W53" s="933" t="n"/>
      <c r="X53" s="933" t="n"/>
      <c r="Y53" s="933" t="n"/>
      <c r="Z53" s="933" t="n"/>
      <c r="AA53" s="933" t="n"/>
      <c r="AB53" s="933" t="n"/>
      <c r="AC53" s="933" t="n"/>
      <c r="AD53" s="933" t="n"/>
      <c r="AE53" s="933" t="n"/>
      <c r="AF53" s="933" t="n"/>
      <c r="AG53" s="933" t="n"/>
      <c r="AH53" s="933" t="n"/>
      <c r="AI53" s="933" t="n"/>
      <c r="AJ53" s="933" t="n"/>
      <c r="AK53" s="933" t="n"/>
      <c r="AL53" s="933" t="n"/>
      <c r="AM53" s="933" t="n"/>
      <c r="AN53" s="933" t="n"/>
      <c r="AO53" s="933" t="n"/>
      <c r="AP53" s="933" t="n"/>
      <c r="AQ53" s="933" t="n"/>
      <c r="AR53" s="933" t="n"/>
      <c r="AS53" s="933" t="n"/>
      <c r="AT53" s="933" t="n"/>
      <c r="AU53" s="933" t="n"/>
      <c r="AV53" s="933" t="n"/>
      <c r="AW53" s="933" t="n"/>
      <c r="AX53" s="933" t="n"/>
      <c r="AY53" s="933" t="n"/>
      <c r="AZ53" s="933" t="n"/>
      <c r="BA53" s="933" t="n"/>
      <c r="BB53" s="933" t="n"/>
      <c r="BC53" s="933" t="n"/>
      <c r="BD53" s="933" t="n"/>
      <c r="BE53" s="933" t="n"/>
      <c r="BF53" s="933" t="n"/>
      <c r="BG53" s="933" t="n"/>
      <c r="BH53" s="933" t="n"/>
      <c r="BI53" s="933" t="n"/>
      <c r="BJ53" s="933" t="n"/>
      <c r="BK53" s="933" t="n"/>
      <c r="BL53" s="933" t="n"/>
      <c r="BM53" s="933" t="n"/>
      <c r="BN53" s="933" t="n"/>
      <c r="BO53" s="933" t="n"/>
      <c r="BP53" s="933" t="n"/>
      <c r="BQ53" s="933" t="n"/>
      <c r="BR53" s="933" t="n"/>
      <c r="BS53" s="933" t="n"/>
      <c r="BT53" s="933" t="n"/>
      <c r="BU53" s="933" t="n"/>
      <c r="BV53" s="933" t="n"/>
      <c r="BW53" s="933" t="n"/>
      <c r="BX53" s="933" t="n"/>
      <c r="BY53" s="933" t="n"/>
      <c r="BZ53" s="933" t="n"/>
      <c r="CA53" s="933" t="n"/>
      <c r="CB53" s="933" t="n"/>
      <c r="CC53" s="933" t="n"/>
      <c r="CD53" s="933" t="n"/>
      <c r="CE53" s="933" t="n"/>
      <c r="CF53" s="933" t="n"/>
      <c r="CG53" s="933" t="n"/>
      <c r="CH53" s="933" t="n"/>
      <c r="CI53" s="933" t="n"/>
      <c r="CJ53" s="933" t="n"/>
      <c r="CK53" s="933" t="n"/>
      <c r="CL53" s="933" t="n"/>
      <c r="CM53" s="933" t="n"/>
      <c r="CN53" s="933" t="n"/>
      <c r="CO53" s="933" t="n"/>
      <c r="CP53" s="933" t="n"/>
      <c r="CQ53" s="933" t="n"/>
      <c r="CR53" s="933" t="n"/>
      <c r="CS53" s="933" t="n"/>
      <c r="CT53" s="933" t="n"/>
      <c r="CU53" s="933" t="n"/>
      <c r="CV53" s="933" t="n"/>
      <c r="CW53" s="933" t="n"/>
      <c r="CX53" s="933" t="n"/>
      <c r="CY53" s="933" t="n"/>
      <c r="CZ53" s="933" t="n"/>
      <c r="DA53" s="933" t="n"/>
      <c r="DB53" s="933" t="n"/>
      <c r="DC53" s="933" t="n"/>
      <c r="DD53" s="933" t="n"/>
      <c r="DE53" s="933" t="n"/>
      <c r="DF53" s="933" t="n"/>
      <c r="DG53" s="933" t="n"/>
      <c r="DH53" s="933" t="n"/>
      <c r="DI53" s="933" t="n"/>
      <c r="DJ53" s="933" t="n"/>
      <c r="DK53" s="933" t="n"/>
      <c r="DL53" s="933" t="n"/>
      <c r="DM53" s="933" t="n"/>
      <c r="DN53" s="934" t="n"/>
    </row>
    <row r="54" ht="13.5" customHeight="1" s="820">
      <c r="A54" s="494" t="n">
        <v>621</v>
      </c>
      <c r="B54" s="508" t="inlineStr">
        <is>
          <t>621.#5J B-cap 天側 X=</t>
        </is>
      </c>
      <c r="C54" s="508" t="n">
        <v>0</v>
      </c>
      <c r="D54" s="669" t="inlineStr">
        <is>
          <t>X</t>
        </is>
      </c>
      <c r="E54" s="669" t="inlineStr">
        <is>
          <t>軸間</t>
        </is>
      </c>
      <c r="F54" s="927" t="n">
        <v>-35.5</v>
      </c>
      <c r="G54" s="397" t="n"/>
      <c r="H54" s="517" t="n">
        <v>0.3</v>
      </c>
      <c r="I54" s="518" t="n">
        <v>-0.3</v>
      </c>
      <c r="J54" s="928" t="n">
        <v>-35.5</v>
      </c>
      <c r="K54" s="929" t="n">
        <v>-35.466</v>
      </c>
      <c r="L54" s="397">
        <f>IF(G54=0,"",IF(J$8=J$7,IF(F54&gt;0,IF(C54=1,G54-ROUND(J54-K54,2),G54-ROUND(K54-J54,2)),IF(C54=1,G54-ROUND(K54-J54,2),G54-ROUND(J54-K54,2))),IF(J$8&lt;&gt;J$7,IF(F54&gt;0,IF(C54=1,ROUND(K54-J54,2),ROUND(J54-K54,2)),IF(C54=1,ROUND(J54-K54,2),ROUND(K54-J54,2))))))</f>
        <v/>
      </c>
      <c r="M54" s="404">
        <f>IF(COUNTBLANK(F54)=1,"",IF(C54=0,ROUND(K54-J54,2),IF(C54=1,IF(F54&gt;0,ROUND(J54-K54,2),ROUND(K54-J54,2)),IF(C54=2,IF(F54&gt;0,ROUND(J54-K54,2),ROUND(K54-J54,2))))))</f>
        <v/>
      </c>
      <c r="N54" s="550" t="n">
        <v>-0.1</v>
      </c>
      <c r="O54" s="483">
        <f>IF(AND(H54&gt;=M54,M54&gt;=I54),"OK","NG")</f>
        <v/>
      </c>
      <c r="P54" s="393" t="n"/>
      <c r="Q54" s="491" t="n">
        <v>621</v>
      </c>
      <c r="R54" s="930">
        <f>IF(C54=0,F54,IF(F54&gt;0,IF(C54=1,F54+G54,F54-G54),IF(C54=1,F54-G54,F54+G54)))</f>
        <v/>
      </c>
      <c r="S54" s="495" t="n">
        <v>-35.583</v>
      </c>
      <c r="T54" s="495" t="n">
        <v>-35.597</v>
      </c>
      <c r="U54" s="933" t="n"/>
      <c r="V54" s="933" t="n"/>
      <c r="W54" s="933" t="n"/>
      <c r="X54" s="933" t="n"/>
      <c r="Y54" s="933" t="n"/>
      <c r="Z54" s="933" t="n"/>
      <c r="AA54" s="933" t="n"/>
      <c r="AB54" s="933" t="n"/>
      <c r="AC54" s="933" t="n"/>
      <c r="AD54" s="933" t="n"/>
      <c r="AE54" s="933" t="n"/>
      <c r="AF54" s="933" t="n"/>
      <c r="AG54" s="933" t="n"/>
      <c r="AH54" s="933" t="n"/>
      <c r="AI54" s="933" t="n"/>
      <c r="AJ54" s="933" t="n"/>
      <c r="AK54" s="933" t="n"/>
      <c r="AL54" s="933" t="n"/>
      <c r="AM54" s="933" t="n"/>
      <c r="AN54" s="933" t="n"/>
      <c r="AO54" s="933" t="n"/>
      <c r="AP54" s="933" t="n"/>
      <c r="AQ54" s="933" t="n"/>
      <c r="AR54" s="933" t="n"/>
      <c r="AS54" s="933" t="n"/>
      <c r="AT54" s="933" t="n"/>
      <c r="AU54" s="933" t="n"/>
      <c r="AV54" s="933" t="n"/>
      <c r="AW54" s="933" t="n"/>
      <c r="AX54" s="933" t="n"/>
      <c r="AY54" s="933" t="n"/>
      <c r="AZ54" s="933" t="n"/>
      <c r="BA54" s="933" t="n"/>
      <c r="BB54" s="933" t="n"/>
      <c r="BC54" s="933" t="n"/>
      <c r="BD54" s="933" t="n"/>
      <c r="BE54" s="933" t="n"/>
      <c r="BF54" s="933" t="n"/>
      <c r="BG54" s="933" t="n"/>
      <c r="BH54" s="933" t="n"/>
      <c r="BI54" s="933" t="n"/>
      <c r="BJ54" s="933" t="n"/>
      <c r="BK54" s="933" t="n"/>
      <c r="BL54" s="933" t="n"/>
      <c r="BM54" s="933" t="n"/>
      <c r="BN54" s="933" t="n"/>
      <c r="BO54" s="933" t="n"/>
      <c r="BP54" s="933" t="n"/>
      <c r="BQ54" s="933" t="n"/>
      <c r="BR54" s="933" t="n"/>
      <c r="BS54" s="933" t="n"/>
      <c r="BT54" s="933" t="n"/>
      <c r="BU54" s="933" t="n"/>
      <c r="BV54" s="933" t="n"/>
      <c r="BW54" s="933" t="n"/>
      <c r="BX54" s="933" t="n"/>
      <c r="BY54" s="933" t="n"/>
      <c r="BZ54" s="933" t="n"/>
      <c r="CA54" s="933" t="n"/>
      <c r="CB54" s="933" t="n"/>
      <c r="CC54" s="933" t="n"/>
      <c r="CD54" s="933" t="n"/>
      <c r="CE54" s="933" t="n"/>
      <c r="CF54" s="933" t="n"/>
      <c r="CG54" s="933" t="n"/>
      <c r="CH54" s="933" t="n"/>
      <c r="CI54" s="933" t="n"/>
      <c r="CJ54" s="933" t="n"/>
      <c r="CK54" s="933" t="n"/>
      <c r="CL54" s="933" t="n"/>
      <c r="CM54" s="933" t="n"/>
      <c r="CN54" s="933" t="n"/>
      <c r="CO54" s="933" t="n"/>
      <c r="CP54" s="933" t="n"/>
      <c r="CQ54" s="933" t="n"/>
      <c r="CR54" s="933" t="n"/>
      <c r="CS54" s="933" t="n"/>
      <c r="CT54" s="933" t="n"/>
      <c r="CU54" s="933" t="n"/>
      <c r="CV54" s="933" t="n"/>
      <c r="CW54" s="933" t="n"/>
      <c r="CX54" s="933" t="n"/>
      <c r="CY54" s="933" t="n"/>
      <c r="CZ54" s="933" t="n"/>
      <c r="DA54" s="933" t="n"/>
      <c r="DB54" s="933" t="n"/>
      <c r="DC54" s="933" t="n"/>
      <c r="DD54" s="933" t="n"/>
      <c r="DE54" s="933" t="n"/>
      <c r="DF54" s="933" t="n"/>
      <c r="DG54" s="933" t="n"/>
      <c r="DH54" s="933" t="n"/>
      <c r="DI54" s="933" t="n"/>
      <c r="DJ54" s="933" t="n"/>
      <c r="DK54" s="933" t="n"/>
      <c r="DL54" s="933" t="n"/>
      <c r="DM54" s="933" t="n"/>
      <c r="DN54" s="934" t="n"/>
    </row>
    <row r="55" ht="13.5" customHeight="1" s="820">
      <c r="A55" s="494" t="n">
        <v>621</v>
      </c>
      <c r="B55" s="508" t="inlineStr">
        <is>
          <t>621.#5J B-cap 天側 Y=</t>
        </is>
      </c>
      <c r="C55" s="508" t="n">
        <v>0</v>
      </c>
      <c r="D55" s="669" t="inlineStr">
        <is>
          <t>Y</t>
        </is>
      </c>
      <c r="E55" s="669" t="inlineStr">
        <is>
          <t>軸間</t>
        </is>
      </c>
      <c r="F55" s="927" t="n">
        <v>162.8</v>
      </c>
      <c r="G55" s="397" t="n"/>
      <c r="H55" s="517" t="n">
        <v>0.3</v>
      </c>
      <c r="I55" s="518" t="n">
        <v>-0.3</v>
      </c>
      <c r="J55" s="928" t="n">
        <v>162.8</v>
      </c>
      <c r="K55" s="929" t="n">
        <v>162.877</v>
      </c>
      <c r="L55" s="397">
        <f>IF(G55=0,"",IF(J$8=J$7,IF(F55&gt;0,IF(C55=1,G55-ROUND(J55-K55,2),G55-ROUND(K55-J55,2)),IF(C55=1,G55-ROUND(K55-J55,2),G55-ROUND(J55-K55,2))),IF(J$8&lt;&gt;J$7,IF(F55&gt;0,IF(C55=1,ROUND(K55-J55,2),ROUND(J55-K55,2)),IF(C55=1,ROUND(J55-K55,2),ROUND(K55-J55,2))))))</f>
        <v/>
      </c>
      <c r="M55" s="404">
        <f>IF(COUNTBLANK(F55)=1,"",IF(C55=0,ROUND(K55-J55,2),IF(C55=1,IF(F55&gt;0,ROUND(K55-J55,2),ROUND(J55-K55,2)),IF(C55=2,IF(F55&gt;0,ROUND(J55-K55,2),ROUND(K55-J55,2))))))</f>
        <v/>
      </c>
      <c r="N55" s="550" t="n">
        <v>-0.17</v>
      </c>
      <c r="O55" s="483">
        <f>IF(AND(H55&gt;=M55,M55&gt;=I55),"OK","NG")</f>
        <v/>
      </c>
      <c r="P55" s="393" t="n"/>
      <c r="Q55" s="491" t="n">
        <v>621</v>
      </c>
      <c r="R55" s="930">
        <f>IF(C55=0,F55,IF(F55&gt;0,IF(C55=1,F55+G55,F55-G55),IF(C55=1,F55-G55,F55+G55)))</f>
        <v/>
      </c>
      <c r="S55" s="495" t="n">
        <v>162.625</v>
      </c>
      <c r="T55" s="495" t="n">
        <v>162.63</v>
      </c>
      <c r="U55" s="933" t="n"/>
      <c r="V55" s="933" t="n"/>
      <c r="W55" s="933" t="n"/>
      <c r="X55" s="933" t="n"/>
      <c r="Y55" s="933" t="n"/>
      <c r="Z55" s="933" t="n"/>
      <c r="AA55" s="933" t="n"/>
      <c r="AB55" s="933" t="n"/>
      <c r="AC55" s="933" t="n"/>
      <c r="AD55" s="933" t="n"/>
      <c r="AE55" s="933" t="n"/>
      <c r="AF55" s="933" t="n"/>
      <c r="AG55" s="933" t="n"/>
      <c r="AH55" s="933" t="n"/>
      <c r="AI55" s="933" t="n"/>
      <c r="AJ55" s="933" t="n"/>
      <c r="AK55" s="933" t="n"/>
      <c r="AL55" s="933" t="n"/>
      <c r="AM55" s="933" t="n"/>
      <c r="AN55" s="933" t="n"/>
      <c r="AO55" s="933" t="n"/>
      <c r="AP55" s="933" t="n"/>
      <c r="AQ55" s="933" t="n"/>
      <c r="AR55" s="933" t="n"/>
      <c r="AS55" s="933" t="n"/>
      <c r="AT55" s="933" t="n"/>
      <c r="AU55" s="933" t="n"/>
      <c r="AV55" s="933" t="n"/>
      <c r="AW55" s="933" t="n"/>
      <c r="AX55" s="933" t="n"/>
      <c r="AY55" s="933" t="n"/>
      <c r="AZ55" s="933" t="n"/>
      <c r="BA55" s="933" t="n"/>
      <c r="BB55" s="933" t="n"/>
      <c r="BC55" s="933" t="n"/>
      <c r="BD55" s="933" t="n"/>
      <c r="BE55" s="933" t="n"/>
      <c r="BF55" s="933" t="n"/>
      <c r="BG55" s="933" t="n"/>
      <c r="BH55" s="933" t="n"/>
      <c r="BI55" s="933" t="n"/>
      <c r="BJ55" s="933" t="n"/>
      <c r="BK55" s="933" t="n"/>
      <c r="BL55" s="933" t="n"/>
      <c r="BM55" s="933" t="n"/>
      <c r="BN55" s="933" t="n"/>
      <c r="BO55" s="933" t="n"/>
      <c r="BP55" s="933" t="n"/>
      <c r="BQ55" s="933" t="n"/>
      <c r="BR55" s="933" t="n"/>
      <c r="BS55" s="933" t="n"/>
      <c r="BT55" s="933" t="n"/>
      <c r="BU55" s="933" t="n"/>
      <c r="BV55" s="933" t="n"/>
      <c r="BW55" s="933" t="n"/>
      <c r="BX55" s="933" t="n"/>
      <c r="BY55" s="933" t="n"/>
      <c r="BZ55" s="933" t="n"/>
      <c r="CA55" s="933" t="n"/>
      <c r="CB55" s="933" t="n"/>
      <c r="CC55" s="933" t="n"/>
      <c r="CD55" s="933" t="n"/>
      <c r="CE55" s="933" t="n"/>
      <c r="CF55" s="933" t="n"/>
      <c r="CG55" s="933" t="n"/>
      <c r="CH55" s="933" t="n"/>
      <c r="CI55" s="933" t="n"/>
      <c r="CJ55" s="933" t="n"/>
      <c r="CK55" s="933" t="n"/>
      <c r="CL55" s="933" t="n"/>
      <c r="CM55" s="933" t="n"/>
      <c r="CN55" s="933" t="n"/>
      <c r="CO55" s="933" t="n"/>
      <c r="CP55" s="933" t="n"/>
      <c r="CQ55" s="933" t="n"/>
      <c r="CR55" s="933" t="n"/>
      <c r="CS55" s="933" t="n"/>
      <c r="CT55" s="933" t="n"/>
      <c r="CU55" s="933" t="n"/>
      <c r="CV55" s="933" t="n"/>
      <c r="CW55" s="933" t="n"/>
      <c r="CX55" s="933" t="n"/>
      <c r="CY55" s="933" t="n"/>
      <c r="CZ55" s="933" t="n"/>
      <c r="DA55" s="933" t="n"/>
      <c r="DB55" s="933" t="n"/>
      <c r="DC55" s="933" t="n"/>
      <c r="DD55" s="933" t="n"/>
      <c r="DE55" s="933" t="n"/>
      <c r="DF55" s="933" t="n"/>
      <c r="DG55" s="933" t="n"/>
      <c r="DH55" s="933" t="n"/>
      <c r="DI55" s="933" t="n"/>
      <c r="DJ55" s="933" t="n"/>
      <c r="DK55" s="933" t="n"/>
      <c r="DL55" s="933" t="n"/>
      <c r="DM55" s="933" t="n"/>
      <c r="DN55" s="934" t="n"/>
    </row>
    <row r="56" ht="13.5" customHeight="1" s="820">
      <c r="A56" s="494" t="n"/>
      <c r="B56" s="369" t="inlineStr">
        <is>
          <t>尺寸位置 (CIR_621_1_5J/R侧B-CAP孔)</t>
        </is>
      </c>
      <c r="C56" s="508" t="n"/>
      <c r="D56" s="669" t="n"/>
      <c r="E56" s="669" t="n"/>
      <c r="F56" s="508" t="n"/>
      <c r="G56" s="397" t="n"/>
      <c r="H56" s="517" t="n">
        <v>0.5</v>
      </c>
      <c r="I56" s="518" t="n">
        <v>-0.5</v>
      </c>
      <c r="J56" s="928" t="n"/>
      <c r="K56" s="929" t="n">
        <v>-35.434</v>
      </c>
      <c r="L56" s="397" t="n"/>
      <c r="M56" s="404" t="n"/>
      <c r="N56" s="550" t="n"/>
      <c r="O56" s="483" t="n"/>
      <c r="P56" s="393" t="n"/>
      <c r="Q56" s="491" t="n"/>
      <c r="R56" s="930" t="n"/>
      <c r="S56" s="495" t="n">
        <v>-35.535</v>
      </c>
      <c r="T56" s="495" t="n">
        <v>-35.571</v>
      </c>
      <c r="U56" s="933" t="n"/>
      <c r="V56" s="933" t="n"/>
      <c r="W56" s="933" t="n"/>
      <c r="X56" s="933" t="n"/>
      <c r="Y56" s="933" t="n"/>
      <c r="Z56" s="933" t="n"/>
      <c r="AA56" s="933" t="n"/>
      <c r="AB56" s="933" t="n"/>
      <c r="AC56" s="933" t="n"/>
      <c r="AD56" s="933" t="n"/>
      <c r="AE56" s="933" t="n"/>
      <c r="AF56" s="933" t="n"/>
      <c r="AG56" s="933" t="n"/>
      <c r="AH56" s="933" t="n"/>
      <c r="AI56" s="933" t="n"/>
      <c r="AJ56" s="933" t="n"/>
      <c r="AK56" s="933" t="n"/>
      <c r="AL56" s="933" t="n"/>
      <c r="AM56" s="933" t="n"/>
      <c r="AN56" s="933" t="n"/>
      <c r="AO56" s="933" t="n"/>
      <c r="AP56" s="933" t="n"/>
      <c r="AQ56" s="933" t="n"/>
      <c r="AR56" s="933" t="n"/>
      <c r="AS56" s="933" t="n"/>
      <c r="AT56" s="933" t="n"/>
      <c r="AU56" s="933" t="n"/>
      <c r="AV56" s="933" t="n"/>
      <c r="AW56" s="933" t="n"/>
      <c r="AX56" s="933" t="n"/>
      <c r="AY56" s="933" t="n"/>
      <c r="AZ56" s="933" t="n"/>
      <c r="BA56" s="933" t="n"/>
      <c r="BB56" s="933" t="n"/>
      <c r="BC56" s="933" t="n"/>
      <c r="BD56" s="933" t="n"/>
      <c r="BE56" s="933" t="n"/>
      <c r="BF56" s="933" t="n"/>
      <c r="BG56" s="933" t="n"/>
      <c r="BH56" s="933" t="n"/>
      <c r="BI56" s="933" t="n"/>
      <c r="BJ56" s="933" t="n"/>
      <c r="BK56" s="933" t="n"/>
      <c r="BL56" s="933" t="n"/>
      <c r="BM56" s="933" t="n"/>
      <c r="BN56" s="933" t="n"/>
      <c r="BO56" s="933" t="n"/>
      <c r="BP56" s="933" t="n"/>
      <c r="BQ56" s="933" t="n"/>
      <c r="BR56" s="933" t="n"/>
      <c r="BS56" s="933" t="n"/>
      <c r="BT56" s="933" t="n"/>
      <c r="BU56" s="933" t="n"/>
      <c r="BV56" s="933" t="n"/>
      <c r="BW56" s="933" t="n"/>
      <c r="BX56" s="933" t="n"/>
      <c r="BY56" s="933" t="n"/>
      <c r="BZ56" s="933" t="n"/>
      <c r="CA56" s="933" t="n"/>
      <c r="CB56" s="933" t="n"/>
      <c r="CC56" s="933" t="n"/>
      <c r="CD56" s="933" t="n"/>
      <c r="CE56" s="933" t="n"/>
      <c r="CF56" s="933" t="n"/>
      <c r="CG56" s="933" t="n"/>
      <c r="CH56" s="933" t="n"/>
      <c r="CI56" s="933" t="n"/>
      <c r="CJ56" s="933" t="n"/>
      <c r="CK56" s="933" t="n"/>
      <c r="CL56" s="933" t="n"/>
      <c r="CM56" s="933" t="n"/>
      <c r="CN56" s="933" t="n"/>
      <c r="CO56" s="933" t="n"/>
      <c r="CP56" s="933" t="n"/>
      <c r="CQ56" s="933" t="n"/>
      <c r="CR56" s="933" t="n"/>
      <c r="CS56" s="933" t="n"/>
      <c r="CT56" s="933" t="n"/>
      <c r="CU56" s="933" t="n"/>
      <c r="CV56" s="933" t="n"/>
      <c r="CW56" s="933" t="n"/>
      <c r="CX56" s="933" t="n"/>
      <c r="CY56" s="933" t="n"/>
      <c r="CZ56" s="933" t="n"/>
      <c r="DA56" s="933" t="n"/>
      <c r="DB56" s="933" t="n"/>
      <c r="DC56" s="933" t="n"/>
      <c r="DD56" s="933" t="n"/>
      <c r="DE56" s="933" t="n"/>
      <c r="DF56" s="933" t="n"/>
      <c r="DG56" s="933" t="n"/>
      <c r="DH56" s="933" t="n"/>
      <c r="DI56" s="933" t="n"/>
      <c r="DJ56" s="933" t="n"/>
      <c r="DK56" s="933" t="n"/>
      <c r="DL56" s="933" t="n"/>
      <c r="DM56" s="933" t="n"/>
      <c r="DN56" s="934" t="n"/>
    </row>
    <row r="57" ht="13.5" customHeight="1" s="820">
      <c r="A57" s="494" t="n"/>
      <c r="B57" s="369" t="inlineStr">
        <is>
          <t>尺寸位置 (CIR_621_1_5J/R侧B-CAP孔)</t>
        </is>
      </c>
      <c r="C57" s="508" t="n"/>
      <c r="D57" s="669" t="n"/>
      <c r="E57" s="669" t="n"/>
      <c r="F57" s="508" t="n"/>
      <c r="G57" s="397" t="n"/>
      <c r="H57" s="517" t="n">
        <v>0.5</v>
      </c>
      <c r="I57" s="518" t="n">
        <v>-0.5</v>
      </c>
      <c r="J57" s="928" t="n"/>
      <c r="K57" s="929" t="n">
        <v>162.84</v>
      </c>
      <c r="L57" s="397" t="n"/>
      <c r="M57" s="404" t="n"/>
      <c r="N57" s="550" t="n"/>
      <c r="O57" s="483" t="n"/>
      <c r="P57" s="393" t="n"/>
      <c r="Q57" s="491" t="n"/>
      <c r="R57" s="930" t="n"/>
      <c r="S57" s="495" t="n">
        <v>162.565</v>
      </c>
      <c r="T57" s="495" t="n">
        <v>162.576</v>
      </c>
      <c r="U57" s="933" t="n"/>
      <c r="V57" s="933" t="n"/>
      <c r="W57" s="933" t="n"/>
      <c r="X57" s="933" t="n"/>
      <c r="Y57" s="933" t="n"/>
      <c r="Z57" s="933" t="n"/>
      <c r="AA57" s="933" t="n"/>
      <c r="AB57" s="933" t="n"/>
      <c r="AC57" s="933" t="n"/>
      <c r="AD57" s="933" t="n"/>
      <c r="AE57" s="933" t="n"/>
      <c r="AF57" s="933" t="n"/>
      <c r="AG57" s="933" t="n"/>
      <c r="AH57" s="933" t="n"/>
      <c r="AI57" s="933" t="n"/>
      <c r="AJ57" s="933" t="n"/>
      <c r="AK57" s="933" t="n"/>
      <c r="AL57" s="933" t="n"/>
      <c r="AM57" s="933" t="n"/>
      <c r="AN57" s="933" t="n"/>
      <c r="AO57" s="933" t="n"/>
      <c r="AP57" s="933" t="n"/>
      <c r="AQ57" s="933" t="n"/>
      <c r="AR57" s="933" t="n"/>
      <c r="AS57" s="933" t="n"/>
      <c r="AT57" s="933" t="n"/>
      <c r="AU57" s="933" t="n"/>
      <c r="AV57" s="933" t="n"/>
      <c r="AW57" s="933" t="n"/>
      <c r="AX57" s="933" t="n"/>
      <c r="AY57" s="933" t="n"/>
      <c r="AZ57" s="933" t="n"/>
      <c r="BA57" s="933" t="n"/>
      <c r="BB57" s="933" t="n"/>
      <c r="BC57" s="933" t="n"/>
      <c r="BD57" s="933" t="n"/>
      <c r="BE57" s="933" t="n"/>
      <c r="BF57" s="933" t="n"/>
      <c r="BG57" s="933" t="n"/>
      <c r="BH57" s="933" t="n"/>
      <c r="BI57" s="933" t="n"/>
      <c r="BJ57" s="933" t="n"/>
      <c r="BK57" s="933" t="n"/>
      <c r="BL57" s="933" t="n"/>
      <c r="BM57" s="933" t="n"/>
      <c r="BN57" s="933" t="n"/>
      <c r="BO57" s="933" t="n"/>
      <c r="BP57" s="933" t="n"/>
      <c r="BQ57" s="933" t="n"/>
      <c r="BR57" s="933" t="n"/>
      <c r="BS57" s="933" t="n"/>
      <c r="BT57" s="933" t="n"/>
      <c r="BU57" s="933" t="n"/>
      <c r="BV57" s="933" t="n"/>
      <c r="BW57" s="933" t="n"/>
      <c r="BX57" s="933" t="n"/>
      <c r="BY57" s="933" t="n"/>
      <c r="BZ57" s="933" t="n"/>
      <c r="CA57" s="933" t="n"/>
      <c r="CB57" s="933" t="n"/>
      <c r="CC57" s="933" t="n"/>
      <c r="CD57" s="933" t="n"/>
      <c r="CE57" s="933" t="n"/>
      <c r="CF57" s="933" t="n"/>
      <c r="CG57" s="933" t="n"/>
      <c r="CH57" s="933" t="n"/>
      <c r="CI57" s="933" t="n"/>
      <c r="CJ57" s="933" t="n"/>
      <c r="CK57" s="933" t="n"/>
      <c r="CL57" s="933" t="n"/>
      <c r="CM57" s="933" t="n"/>
      <c r="CN57" s="933" t="n"/>
      <c r="CO57" s="933" t="n"/>
      <c r="CP57" s="933" t="n"/>
      <c r="CQ57" s="933" t="n"/>
      <c r="CR57" s="933" t="n"/>
      <c r="CS57" s="933" t="n"/>
      <c r="CT57" s="933" t="n"/>
      <c r="CU57" s="933" t="n"/>
      <c r="CV57" s="933" t="n"/>
      <c r="CW57" s="933" t="n"/>
      <c r="CX57" s="933" t="n"/>
      <c r="CY57" s="933" t="n"/>
      <c r="CZ57" s="933" t="n"/>
      <c r="DA57" s="933" t="n"/>
      <c r="DB57" s="933" t="n"/>
      <c r="DC57" s="933" t="n"/>
      <c r="DD57" s="933" t="n"/>
      <c r="DE57" s="933" t="n"/>
      <c r="DF57" s="933" t="n"/>
      <c r="DG57" s="933" t="n"/>
      <c r="DH57" s="933" t="n"/>
      <c r="DI57" s="933" t="n"/>
      <c r="DJ57" s="933" t="n"/>
      <c r="DK57" s="933" t="n"/>
      <c r="DL57" s="933" t="n"/>
      <c r="DM57" s="933" t="n"/>
      <c r="DN57" s="934" t="n"/>
    </row>
    <row r="58" ht="13.5" customHeight="1" s="820">
      <c r="A58" s="494" t="n">
        <v>622</v>
      </c>
      <c r="B58" s="508" t="inlineStr">
        <is>
          <t>622.#4J B-cap 天側 X=</t>
        </is>
      </c>
      <c r="C58" s="508" t="n">
        <v>0</v>
      </c>
      <c r="D58" s="669" t="inlineStr">
        <is>
          <t>X</t>
        </is>
      </c>
      <c r="E58" s="669" t="inlineStr">
        <is>
          <t>軸間</t>
        </is>
      </c>
      <c r="F58" s="927" t="n">
        <v>-35.5</v>
      </c>
      <c r="G58" s="397" t="n"/>
      <c r="H58" s="517" t="n">
        <v>0.3</v>
      </c>
      <c r="I58" s="518" t="n">
        <v>-0.3</v>
      </c>
      <c r="J58" s="928" t="n">
        <v>-35.5</v>
      </c>
      <c r="K58" s="929" t="n">
        <v>-35.42</v>
      </c>
      <c r="L58" s="397">
        <f>IF(G58=0,"",IF(J$8=J$7,IF(F58&gt;0,IF(C58=1,G58-ROUND(J58-K58,2),G58-ROUND(K58-J58,2)),IF(C58=1,G58-ROUND(K58-J58,2),G58-ROUND(J58-K58,2))),IF(J$8&lt;&gt;J$7,IF(F58&gt;0,IF(C58=1,ROUND(K58-J58,2),ROUND(J58-K58,2)),IF(C58=1,ROUND(J58-K58,2),ROUND(K58-J58,2))))))</f>
        <v/>
      </c>
      <c r="M58" s="404">
        <f>IF(COUNTBLANK(F58)=1,"",IF(C58=0,ROUND(K58-J58,2),IF(C58=1,IF(F58&gt;0,ROUND(J58-K58,2),ROUND(K58-J58,2)),IF(C58=2,IF(F58&gt;0,ROUND(J58-K58,2),ROUND(K58-J58,2))))))</f>
        <v/>
      </c>
      <c r="N58" s="550" t="n">
        <v>0.01</v>
      </c>
      <c r="O58" s="483">
        <f>IF(AND(H58&gt;=M58,M58&gt;=I58),"OK","NG")</f>
        <v/>
      </c>
      <c r="P58" s="393" t="n"/>
      <c r="Q58" s="491" t="n">
        <v>622</v>
      </c>
      <c r="R58" s="930">
        <f>IF(C58=0,F58,IF(F58&gt;0,IF(C58=1,F58+G58,F58-G58),IF(C58=1,F58-G58,F58+G58)))</f>
        <v/>
      </c>
      <c r="S58" s="495" t="n">
        <v>-35.474</v>
      </c>
      <c r="T58" s="495" t="n">
        <v>-35.488</v>
      </c>
      <c r="U58" s="933" t="n"/>
      <c r="V58" s="933" t="n"/>
      <c r="W58" s="933" t="n"/>
      <c r="X58" s="933" t="n"/>
      <c r="Y58" s="933" t="n"/>
      <c r="Z58" s="933" t="n"/>
      <c r="AA58" s="933" t="n"/>
      <c r="AB58" s="933" t="n"/>
      <c r="AC58" s="933" t="n"/>
      <c r="AD58" s="933" t="n"/>
      <c r="AE58" s="933" t="n"/>
      <c r="AF58" s="933" t="n"/>
      <c r="AG58" s="933" t="n"/>
      <c r="AH58" s="933" t="n"/>
      <c r="AI58" s="933" t="n"/>
      <c r="AJ58" s="933" t="n"/>
      <c r="AK58" s="933" t="n"/>
      <c r="AL58" s="933" t="n"/>
      <c r="AM58" s="933" t="n"/>
      <c r="AN58" s="933" t="n"/>
      <c r="AO58" s="933" t="n"/>
      <c r="AP58" s="933" t="n"/>
      <c r="AQ58" s="933" t="n"/>
      <c r="AR58" s="933" t="n"/>
      <c r="AS58" s="933" t="n"/>
      <c r="AT58" s="933" t="n"/>
      <c r="AU58" s="933" t="n"/>
      <c r="AV58" s="933" t="n"/>
      <c r="AW58" s="933" t="n"/>
      <c r="AX58" s="933" t="n"/>
      <c r="AY58" s="933" t="n"/>
      <c r="AZ58" s="933" t="n"/>
      <c r="BA58" s="933" t="n"/>
      <c r="BB58" s="933" t="n"/>
      <c r="BC58" s="933" t="n"/>
      <c r="BD58" s="933" t="n"/>
      <c r="BE58" s="933" t="n"/>
      <c r="BF58" s="933" t="n"/>
      <c r="BG58" s="933" t="n"/>
      <c r="BH58" s="933" t="n"/>
      <c r="BI58" s="933" t="n"/>
      <c r="BJ58" s="933" t="n"/>
      <c r="BK58" s="933" t="n"/>
      <c r="BL58" s="933" t="n"/>
      <c r="BM58" s="933" t="n"/>
      <c r="BN58" s="933" t="n"/>
      <c r="BO58" s="933" t="n"/>
      <c r="BP58" s="933" t="n"/>
      <c r="BQ58" s="933" t="n"/>
      <c r="BR58" s="933" t="n"/>
      <c r="BS58" s="933" t="n"/>
      <c r="BT58" s="933" t="n"/>
      <c r="BU58" s="933" t="n"/>
      <c r="BV58" s="933" t="n"/>
      <c r="BW58" s="933" t="n"/>
      <c r="BX58" s="933" t="n"/>
      <c r="BY58" s="933" t="n"/>
      <c r="BZ58" s="933" t="n"/>
      <c r="CA58" s="933" t="n"/>
      <c r="CB58" s="933" t="n"/>
      <c r="CC58" s="933" t="n"/>
      <c r="CD58" s="933" t="n"/>
      <c r="CE58" s="933" t="n"/>
      <c r="CF58" s="933" t="n"/>
      <c r="CG58" s="933" t="n"/>
      <c r="CH58" s="933" t="n"/>
      <c r="CI58" s="933" t="n"/>
      <c r="CJ58" s="933" t="n"/>
      <c r="CK58" s="933" t="n"/>
      <c r="CL58" s="933" t="n"/>
      <c r="CM58" s="933" t="n"/>
      <c r="CN58" s="933" t="n"/>
      <c r="CO58" s="933" t="n"/>
      <c r="CP58" s="933" t="n"/>
      <c r="CQ58" s="933" t="n"/>
      <c r="CR58" s="933" t="n"/>
      <c r="CS58" s="933" t="n"/>
      <c r="CT58" s="933" t="n"/>
      <c r="CU58" s="933" t="n"/>
      <c r="CV58" s="933" t="n"/>
      <c r="CW58" s="933" t="n"/>
      <c r="CX58" s="933" t="n"/>
      <c r="CY58" s="933" t="n"/>
      <c r="CZ58" s="933" t="n"/>
      <c r="DA58" s="933" t="n"/>
      <c r="DB58" s="933" t="n"/>
      <c r="DC58" s="933" t="n"/>
      <c r="DD58" s="933" t="n"/>
      <c r="DE58" s="933" t="n"/>
      <c r="DF58" s="933" t="n"/>
      <c r="DG58" s="933" t="n"/>
      <c r="DH58" s="933" t="n"/>
      <c r="DI58" s="933" t="n"/>
      <c r="DJ58" s="933" t="n"/>
      <c r="DK58" s="933" t="n"/>
      <c r="DL58" s="933" t="n"/>
      <c r="DM58" s="933" t="n"/>
      <c r="DN58" s="934" t="n"/>
    </row>
    <row r="59" ht="13.5" customHeight="1" s="820">
      <c r="A59" s="494" t="n">
        <v>622</v>
      </c>
      <c r="B59" s="508" t="inlineStr">
        <is>
          <t>622.#4J B-cap 天側 Y=</t>
        </is>
      </c>
      <c r="C59" s="508" t="n">
        <v>0</v>
      </c>
      <c r="D59" s="669" t="inlineStr">
        <is>
          <t>Y</t>
        </is>
      </c>
      <c r="E59" s="669" t="inlineStr">
        <is>
          <t>軸間</t>
        </is>
      </c>
      <c r="F59" s="927" t="n">
        <v>80</v>
      </c>
      <c r="G59" s="397" t="n"/>
      <c r="H59" s="517" t="n">
        <v>0.3</v>
      </c>
      <c r="I59" s="518" t="n">
        <v>-0.3</v>
      </c>
      <c r="J59" s="928" t="n">
        <v>80</v>
      </c>
      <c r="K59" s="929" t="n">
        <v>80.203</v>
      </c>
      <c r="L59" s="397">
        <f>IF(G59=0,"",IF(J$8=J$7,IF(F59&gt;0,IF(C59=1,G59-ROUND(J59-K59,2),G59-ROUND(K59-J59,2)),IF(C59=1,G59-ROUND(K59-J59,2),G59-ROUND(J59-K59,2))),IF(J$8&lt;&gt;J$7,IF(F59&gt;0,IF(C59=1,ROUND(K59-J59,2),ROUND(J59-K59,2)),IF(C59=1,ROUND(J59-K59,2),ROUND(K59-J59,2))))))</f>
        <v/>
      </c>
      <c r="M59" s="404">
        <f>IF(COUNTBLANK(F59)=1,"",IF(C59=0,ROUND(K59-J59,2),IF(C59=1,IF(F59&gt;0,ROUND(K59-J59,2),ROUND(J59-K59,2)),IF(C59=2,IF(F59&gt;0,ROUND(J59-K59,2),ROUND(K59-J59,2))))))</f>
        <v/>
      </c>
      <c r="N59" s="550" t="n">
        <v>-0.02</v>
      </c>
      <c r="O59" s="483">
        <f>IF(AND(H59&gt;=M59,M59&gt;=I59),"OK","NG")</f>
        <v/>
      </c>
      <c r="P59" s="393" t="n"/>
      <c r="Q59" s="491" t="n">
        <v>622</v>
      </c>
      <c r="R59" s="930">
        <f>IF(C59=0,F59,IF(F59&gt;0,IF(C59=1,F59+G59,F59-G59),IF(C59=1,F59-G59,F59+G59)))</f>
        <v/>
      </c>
      <c r="S59" s="495" t="n">
        <v>79.97799999999999</v>
      </c>
      <c r="T59" s="495" t="n">
        <v>79.976</v>
      </c>
      <c r="U59" s="933" t="n"/>
      <c r="V59" s="933" t="n"/>
      <c r="W59" s="933" t="n"/>
      <c r="X59" s="933" t="n"/>
      <c r="Y59" s="933" t="n"/>
      <c r="Z59" s="933" t="n"/>
      <c r="AA59" s="933" t="n"/>
      <c r="AB59" s="933" t="n"/>
      <c r="AC59" s="933" t="n"/>
      <c r="AD59" s="933" t="n"/>
      <c r="AE59" s="933" t="n"/>
      <c r="AF59" s="933" t="n"/>
      <c r="AG59" s="933" t="n"/>
      <c r="AH59" s="933" t="n"/>
      <c r="AI59" s="933" t="n"/>
      <c r="AJ59" s="933" t="n"/>
      <c r="AK59" s="933" t="n"/>
      <c r="AL59" s="933" t="n"/>
      <c r="AM59" s="933" t="n"/>
      <c r="AN59" s="933" t="n"/>
      <c r="AO59" s="933" t="n"/>
      <c r="AP59" s="933" t="n"/>
      <c r="AQ59" s="933" t="n"/>
      <c r="AR59" s="933" t="n"/>
      <c r="AS59" s="933" t="n"/>
      <c r="AT59" s="933" t="n"/>
      <c r="AU59" s="933" t="n"/>
      <c r="AV59" s="933" t="n"/>
      <c r="AW59" s="933" t="n"/>
      <c r="AX59" s="933" t="n"/>
      <c r="AY59" s="933" t="n"/>
      <c r="AZ59" s="933" t="n"/>
      <c r="BA59" s="933" t="n"/>
      <c r="BB59" s="933" t="n"/>
      <c r="BC59" s="933" t="n"/>
      <c r="BD59" s="933" t="n"/>
      <c r="BE59" s="933" t="n"/>
      <c r="BF59" s="933" t="n"/>
      <c r="BG59" s="933" t="n"/>
      <c r="BH59" s="933" t="n"/>
      <c r="BI59" s="933" t="n"/>
      <c r="BJ59" s="933" t="n"/>
      <c r="BK59" s="933" t="n"/>
      <c r="BL59" s="933" t="n"/>
      <c r="BM59" s="933" t="n"/>
      <c r="BN59" s="933" t="n"/>
      <c r="BO59" s="933" t="n"/>
      <c r="BP59" s="933" t="n"/>
      <c r="BQ59" s="933" t="n"/>
      <c r="BR59" s="933" t="n"/>
      <c r="BS59" s="933" t="n"/>
      <c r="BT59" s="933" t="n"/>
      <c r="BU59" s="933" t="n"/>
      <c r="BV59" s="933" t="n"/>
      <c r="BW59" s="933" t="n"/>
      <c r="BX59" s="933" t="n"/>
      <c r="BY59" s="933" t="n"/>
      <c r="BZ59" s="933" t="n"/>
      <c r="CA59" s="933" t="n"/>
      <c r="CB59" s="933" t="n"/>
      <c r="CC59" s="933" t="n"/>
      <c r="CD59" s="933" t="n"/>
      <c r="CE59" s="933" t="n"/>
      <c r="CF59" s="933" t="n"/>
      <c r="CG59" s="933" t="n"/>
      <c r="CH59" s="933" t="n"/>
      <c r="CI59" s="933" t="n"/>
      <c r="CJ59" s="933" t="n"/>
      <c r="CK59" s="933" t="n"/>
      <c r="CL59" s="933" t="n"/>
      <c r="CM59" s="933" t="n"/>
      <c r="CN59" s="933" t="n"/>
      <c r="CO59" s="933" t="n"/>
      <c r="CP59" s="933" t="n"/>
      <c r="CQ59" s="933" t="n"/>
      <c r="CR59" s="933" t="n"/>
      <c r="CS59" s="933" t="n"/>
      <c r="CT59" s="933" t="n"/>
      <c r="CU59" s="933" t="n"/>
      <c r="CV59" s="933" t="n"/>
      <c r="CW59" s="933" t="n"/>
      <c r="CX59" s="933" t="n"/>
      <c r="CY59" s="933" t="n"/>
      <c r="CZ59" s="933" t="n"/>
      <c r="DA59" s="933" t="n"/>
      <c r="DB59" s="933" t="n"/>
      <c r="DC59" s="933" t="n"/>
      <c r="DD59" s="933" t="n"/>
      <c r="DE59" s="933" t="n"/>
      <c r="DF59" s="933" t="n"/>
      <c r="DG59" s="933" t="n"/>
      <c r="DH59" s="933" t="n"/>
      <c r="DI59" s="933" t="n"/>
      <c r="DJ59" s="933" t="n"/>
      <c r="DK59" s="933" t="n"/>
      <c r="DL59" s="933" t="n"/>
      <c r="DM59" s="933" t="n"/>
      <c r="DN59" s="934" t="n"/>
    </row>
    <row r="60" ht="13.5" customHeight="1" s="820">
      <c r="A60" s="494" t="n"/>
      <c r="B60" s="369" t="inlineStr">
        <is>
          <t>尺寸位置 (CIR_622_1_4J/R侧B-CAP孔)</t>
        </is>
      </c>
      <c r="C60" s="508" t="n"/>
      <c r="D60" s="669" t="n"/>
      <c r="E60" s="669" t="n"/>
      <c r="F60" s="927" t="n"/>
      <c r="G60" s="397" t="n"/>
      <c r="H60" s="517" t="n">
        <v>0.5</v>
      </c>
      <c r="I60" s="518" t="n">
        <v>-0.5</v>
      </c>
      <c r="J60" s="928" t="n"/>
      <c r="K60" s="929" t="n">
        <v>-35.423</v>
      </c>
      <c r="L60" s="397" t="n"/>
      <c r="M60" s="404" t="n"/>
      <c r="N60" s="550" t="n"/>
      <c r="O60" s="483" t="n"/>
      <c r="P60" s="393" t="n"/>
      <c r="Q60" s="491" t="n"/>
      <c r="R60" s="930" t="n"/>
      <c r="S60" s="495" t="n">
        <v>-35.42</v>
      </c>
      <c r="T60" s="495" t="n">
        <v>-35.478</v>
      </c>
      <c r="U60" s="933" t="n"/>
      <c r="V60" s="933" t="n"/>
      <c r="W60" s="933" t="n"/>
      <c r="X60" s="933" t="n"/>
      <c r="Y60" s="933" t="n"/>
      <c r="Z60" s="933" t="n"/>
      <c r="AA60" s="933" t="n"/>
      <c r="AB60" s="933" t="n"/>
      <c r="AC60" s="933" t="n"/>
      <c r="AD60" s="933" t="n"/>
      <c r="AE60" s="933" t="n"/>
      <c r="AF60" s="933" t="n"/>
      <c r="AG60" s="933" t="n"/>
      <c r="AH60" s="933" t="n"/>
      <c r="AI60" s="933" t="n"/>
      <c r="AJ60" s="933" t="n"/>
      <c r="AK60" s="933" t="n"/>
      <c r="AL60" s="933" t="n"/>
      <c r="AM60" s="933" t="n"/>
      <c r="AN60" s="933" t="n"/>
      <c r="AO60" s="933" t="n"/>
      <c r="AP60" s="933" t="n"/>
      <c r="AQ60" s="933" t="n"/>
      <c r="AR60" s="933" t="n"/>
      <c r="AS60" s="933" t="n"/>
      <c r="AT60" s="933" t="n"/>
      <c r="AU60" s="933" t="n"/>
      <c r="AV60" s="933" t="n"/>
      <c r="AW60" s="933" t="n"/>
      <c r="AX60" s="933" t="n"/>
      <c r="AY60" s="933" t="n"/>
      <c r="AZ60" s="933" t="n"/>
      <c r="BA60" s="933" t="n"/>
      <c r="BB60" s="933" t="n"/>
      <c r="BC60" s="933" t="n"/>
      <c r="BD60" s="933" t="n"/>
      <c r="BE60" s="933" t="n"/>
      <c r="BF60" s="933" t="n"/>
      <c r="BG60" s="933" t="n"/>
      <c r="BH60" s="933" t="n"/>
      <c r="BI60" s="933" t="n"/>
      <c r="BJ60" s="933" t="n"/>
      <c r="BK60" s="933" t="n"/>
      <c r="BL60" s="933" t="n"/>
      <c r="BM60" s="933" t="n"/>
      <c r="BN60" s="933" t="n"/>
      <c r="BO60" s="933" t="n"/>
      <c r="BP60" s="933" t="n"/>
      <c r="BQ60" s="933" t="n"/>
      <c r="BR60" s="933" t="n"/>
      <c r="BS60" s="933" t="n"/>
      <c r="BT60" s="933" t="n"/>
      <c r="BU60" s="933" t="n"/>
      <c r="BV60" s="933" t="n"/>
      <c r="BW60" s="933" t="n"/>
      <c r="BX60" s="933" t="n"/>
      <c r="BY60" s="933" t="n"/>
      <c r="BZ60" s="933" t="n"/>
      <c r="CA60" s="933" t="n"/>
      <c r="CB60" s="933" t="n"/>
      <c r="CC60" s="933" t="n"/>
      <c r="CD60" s="933" t="n"/>
      <c r="CE60" s="933" t="n"/>
      <c r="CF60" s="933" t="n"/>
      <c r="CG60" s="933" t="n"/>
      <c r="CH60" s="933" t="n"/>
      <c r="CI60" s="933" t="n"/>
      <c r="CJ60" s="933" t="n"/>
      <c r="CK60" s="933" t="n"/>
      <c r="CL60" s="933" t="n"/>
      <c r="CM60" s="933" t="n"/>
      <c r="CN60" s="933" t="n"/>
      <c r="CO60" s="933" t="n"/>
      <c r="CP60" s="933" t="n"/>
      <c r="CQ60" s="933" t="n"/>
      <c r="CR60" s="933" t="n"/>
      <c r="CS60" s="933" t="n"/>
      <c r="CT60" s="933" t="n"/>
      <c r="CU60" s="933" t="n"/>
      <c r="CV60" s="933" t="n"/>
      <c r="CW60" s="933" t="n"/>
      <c r="CX60" s="933" t="n"/>
      <c r="CY60" s="933" t="n"/>
      <c r="CZ60" s="933" t="n"/>
      <c r="DA60" s="933" t="n"/>
      <c r="DB60" s="933" t="n"/>
      <c r="DC60" s="933" t="n"/>
      <c r="DD60" s="933" t="n"/>
      <c r="DE60" s="933" t="n"/>
      <c r="DF60" s="933" t="n"/>
      <c r="DG60" s="933" t="n"/>
      <c r="DH60" s="933" t="n"/>
      <c r="DI60" s="933" t="n"/>
      <c r="DJ60" s="933" t="n"/>
      <c r="DK60" s="933" t="n"/>
      <c r="DL60" s="933" t="n"/>
      <c r="DM60" s="933" t="n"/>
      <c r="DN60" s="934" t="n"/>
    </row>
    <row r="61" ht="13.5" customHeight="1" s="820">
      <c r="A61" s="494" t="n"/>
      <c r="B61" s="369" t="inlineStr">
        <is>
          <t>尺寸位置 (CIR_622_1_4J/R侧B-CAP孔)</t>
        </is>
      </c>
      <c r="C61" s="508" t="n"/>
      <c r="D61" s="669" t="n"/>
      <c r="E61" s="669" t="n"/>
      <c r="F61" s="927" t="n"/>
      <c r="G61" s="397" t="n"/>
      <c r="H61" s="517" t="n">
        <v>0.5</v>
      </c>
      <c r="I61" s="518" t="n">
        <v>-0.5</v>
      </c>
      <c r="J61" s="928" t="n"/>
      <c r="K61" s="929" t="n">
        <v>80.172</v>
      </c>
      <c r="L61" s="397" t="n"/>
      <c r="M61" s="404" t="n"/>
      <c r="N61" s="550" t="n"/>
      <c r="O61" s="483" t="n"/>
      <c r="P61" s="393" t="n"/>
      <c r="Q61" s="491" t="n"/>
      <c r="R61" s="930" t="n"/>
      <c r="S61" s="495" t="n">
        <v>79.95099999999999</v>
      </c>
      <c r="T61" s="495" t="n">
        <v>79.949</v>
      </c>
      <c r="U61" s="933" t="n"/>
      <c r="V61" s="933" t="n"/>
      <c r="W61" s="933" t="n"/>
      <c r="X61" s="933" t="n"/>
      <c r="Y61" s="933" t="n"/>
      <c r="Z61" s="933" t="n"/>
      <c r="AA61" s="933" t="n"/>
      <c r="AB61" s="933" t="n"/>
      <c r="AC61" s="933" t="n"/>
      <c r="AD61" s="933" t="n"/>
      <c r="AE61" s="933" t="n"/>
      <c r="AF61" s="933" t="n"/>
      <c r="AG61" s="933" t="n"/>
      <c r="AH61" s="933" t="n"/>
      <c r="AI61" s="933" t="n"/>
      <c r="AJ61" s="933" t="n"/>
      <c r="AK61" s="933" t="n"/>
      <c r="AL61" s="933" t="n"/>
      <c r="AM61" s="933" t="n"/>
      <c r="AN61" s="933" t="n"/>
      <c r="AO61" s="933" t="n"/>
      <c r="AP61" s="933" t="n"/>
      <c r="AQ61" s="933" t="n"/>
      <c r="AR61" s="933" t="n"/>
      <c r="AS61" s="933" t="n"/>
      <c r="AT61" s="933" t="n"/>
      <c r="AU61" s="933" t="n"/>
      <c r="AV61" s="933" t="n"/>
      <c r="AW61" s="933" t="n"/>
      <c r="AX61" s="933" t="n"/>
      <c r="AY61" s="933" t="n"/>
      <c r="AZ61" s="933" t="n"/>
      <c r="BA61" s="933" t="n"/>
      <c r="BB61" s="933" t="n"/>
      <c r="BC61" s="933" t="n"/>
      <c r="BD61" s="933" t="n"/>
      <c r="BE61" s="933" t="n"/>
      <c r="BF61" s="933" t="n"/>
      <c r="BG61" s="933" t="n"/>
      <c r="BH61" s="933" t="n"/>
      <c r="BI61" s="933" t="n"/>
      <c r="BJ61" s="933" t="n"/>
      <c r="BK61" s="933" t="n"/>
      <c r="BL61" s="933" t="n"/>
      <c r="BM61" s="933" t="n"/>
      <c r="BN61" s="933" t="n"/>
      <c r="BO61" s="933" t="n"/>
      <c r="BP61" s="933" t="n"/>
      <c r="BQ61" s="933" t="n"/>
      <c r="BR61" s="933" t="n"/>
      <c r="BS61" s="933" t="n"/>
      <c r="BT61" s="933" t="n"/>
      <c r="BU61" s="933" t="n"/>
      <c r="BV61" s="933" t="n"/>
      <c r="BW61" s="933" t="n"/>
      <c r="BX61" s="933" t="n"/>
      <c r="BY61" s="933" t="n"/>
      <c r="BZ61" s="933" t="n"/>
      <c r="CA61" s="933" t="n"/>
      <c r="CB61" s="933" t="n"/>
      <c r="CC61" s="933" t="n"/>
      <c r="CD61" s="933" t="n"/>
      <c r="CE61" s="933" t="n"/>
      <c r="CF61" s="933" t="n"/>
      <c r="CG61" s="933" t="n"/>
      <c r="CH61" s="933" t="n"/>
      <c r="CI61" s="933" t="n"/>
      <c r="CJ61" s="933" t="n"/>
      <c r="CK61" s="933" t="n"/>
      <c r="CL61" s="933" t="n"/>
      <c r="CM61" s="933" t="n"/>
      <c r="CN61" s="933" t="n"/>
      <c r="CO61" s="933" t="n"/>
      <c r="CP61" s="933" t="n"/>
      <c r="CQ61" s="933" t="n"/>
      <c r="CR61" s="933" t="n"/>
      <c r="CS61" s="933" t="n"/>
      <c r="CT61" s="933" t="n"/>
      <c r="CU61" s="933" t="n"/>
      <c r="CV61" s="933" t="n"/>
      <c r="CW61" s="933" t="n"/>
      <c r="CX61" s="933" t="n"/>
      <c r="CY61" s="933" t="n"/>
      <c r="CZ61" s="933" t="n"/>
      <c r="DA61" s="933" t="n"/>
      <c r="DB61" s="933" t="n"/>
      <c r="DC61" s="933" t="n"/>
      <c r="DD61" s="933" t="n"/>
      <c r="DE61" s="933" t="n"/>
      <c r="DF61" s="933" t="n"/>
      <c r="DG61" s="933" t="n"/>
      <c r="DH61" s="933" t="n"/>
      <c r="DI61" s="933" t="n"/>
      <c r="DJ61" s="933" t="n"/>
      <c r="DK61" s="933" t="n"/>
      <c r="DL61" s="933" t="n"/>
      <c r="DM61" s="933" t="n"/>
      <c r="DN61" s="934" t="n"/>
    </row>
    <row r="62" ht="13.5" customHeight="1" s="820">
      <c r="A62" s="494" t="n">
        <v>623</v>
      </c>
      <c r="B62" s="508" t="inlineStr">
        <is>
          <t>623.#3J B-cap 天側 X=</t>
        </is>
      </c>
      <c r="C62" s="508" t="n">
        <v>0</v>
      </c>
      <c r="D62" s="669" t="inlineStr">
        <is>
          <t>X</t>
        </is>
      </c>
      <c r="E62" s="669" t="inlineStr">
        <is>
          <t>軸間</t>
        </is>
      </c>
      <c r="F62" s="927" t="n">
        <v>-35.5</v>
      </c>
      <c r="G62" s="397" t="n"/>
      <c r="H62" s="517" t="n">
        <v>0.3</v>
      </c>
      <c r="I62" s="518" t="n">
        <v>-0.3</v>
      </c>
      <c r="J62" s="928" t="n">
        <v>-35.5</v>
      </c>
      <c r="K62" s="929" t="n">
        <v>-35.331</v>
      </c>
      <c r="L62" s="397">
        <f>IF(G62=0,"",IF(J$8=J$7,IF(F62&gt;0,IF(C62=1,G62-ROUND(J62-K62,2),G62-ROUND(K62-J62,2)),IF(C62=1,G62-ROUND(K62-J62,2),G62-ROUND(J62-K62,2))),IF(J$8&lt;&gt;J$7,IF(F62&gt;0,IF(C62=1,ROUND(K62-J62,2),ROUND(J62-K62,2)),IF(C62=1,ROUND(J62-K62,2),ROUND(K62-J62,2))))))</f>
        <v/>
      </c>
      <c r="M62" s="404">
        <f>IF(COUNTBLANK(F62)=1,"",IF(C62=0,ROUND(K62-J62,2),IF(C62=1,IF(F62&gt;0,ROUND(J62-K62,2),ROUND(K62-J62,2)),IF(C62=2,IF(F62&gt;0,ROUND(J62-K62,2),ROUND(K62-J62,2))))))</f>
        <v/>
      </c>
      <c r="N62" s="550" t="n">
        <v>0.14</v>
      </c>
      <c r="O62" s="483">
        <f>IF(AND(H62&gt;=M62,M62&gt;=I62),"OK","NG")</f>
        <v/>
      </c>
      <c r="P62" s="393" t="n"/>
      <c r="Q62" s="491" t="n">
        <v>623</v>
      </c>
      <c r="R62" s="930">
        <f>IF(C62=0,F62,IF(F62&gt;0,IF(C62=1,F62+G62,F62-G62),IF(C62=1,F62-G62,F62+G62)))</f>
        <v/>
      </c>
      <c r="S62" s="495" t="n">
        <v>-35.354</v>
      </c>
      <c r="T62" s="495" t="n">
        <v>-35.359</v>
      </c>
      <c r="U62" s="933" t="n"/>
      <c r="V62" s="933" t="n"/>
      <c r="W62" s="933" t="n"/>
      <c r="X62" s="933" t="n"/>
      <c r="Y62" s="933" t="n"/>
      <c r="Z62" s="933" t="n"/>
      <c r="AA62" s="933" t="n"/>
      <c r="AB62" s="933" t="n"/>
      <c r="AC62" s="933" t="n"/>
      <c r="AD62" s="933" t="n"/>
      <c r="AE62" s="933" t="n"/>
      <c r="AF62" s="933" t="n"/>
      <c r="AG62" s="933" t="n"/>
      <c r="AH62" s="933" t="n"/>
      <c r="AI62" s="933" t="n"/>
      <c r="AJ62" s="933" t="n"/>
      <c r="AK62" s="933" t="n"/>
      <c r="AL62" s="933" t="n"/>
      <c r="AM62" s="933" t="n"/>
      <c r="AN62" s="933" t="n"/>
      <c r="AO62" s="933" t="n"/>
      <c r="AP62" s="933" t="n"/>
      <c r="AQ62" s="933" t="n"/>
      <c r="AR62" s="933" t="n"/>
      <c r="AS62" s="933" t="n"/>
      <c r="AT62" s="933" t="n"/>
      <c r="AU62" s="933" t="n"/>
      <c r="AV62" s="933" t="n"/>
      <c r="AW62" s="933" t="n"/>
      <c r="AX62" s="933" t="n"/>
      <c r="AY62" s="933" t="n"/>
      <c r="AZ62" s="933" t="n"/>
      <c r="BA62" s="933" t="n"/>
      <c r="BB62" s="933" t="n"/>
      <c r="BC62" s="933" t="n"/>
      <c r="BD62" s="933" t="n"/>
      <c r="BE62" s="933" t="n"/>
      <c r="BF62" s="933" t="n"/>
      <c r="BG62" s="933" t="n"/>
      <c r="BH62" s="933" t="n"/>
      <c r="BI62" s="933" t="n"/>
      <c r="BJ62" s="933" t="n"/>
      <c r="BK62" s="933" t="n"/>
      <c r="BL62" s="933" t="n"/>
      <c r="BM62" s="933" t="n"/>
      <c r="BN62" s="933" t="n"/>
      <c r="BO62" s="933" t="n"/>
      <c r="BP62" s="933" t="n"/>
      <c r="BQ62" s="933" t="n"/>
      <c r="BR62" s="933" t="n"/>
      <c r="BS62" s="933" t="n"/>
      <c r="BT62" s="933" t="n"/>
      <c r="BU62" s="933" t="n"/>
      <c r="BV62" s="933" t="n"/>
      <c r="BW62" s="933" t="n"/>
      <c r="BX62" s="933" t="n"/>
      <c r="BY62" s="933" t="n"/>
      <c r="BZ62" s="933" t="n"/>
      <c r="CA62" s="933" t="n"/>
      <c r="CB62" s="933" t="n"/>
      <c r="CC62" s="933" t="n"/>
      <c r="CD62" s="933" t="n"/>
      <c r="CE62" s="933" t="n"/>
      <c r="CF62" s="933" t="n"/>
      <c r="CG62" s="933" t="n"/>
      <c r="CH62" s="933" t="n"/>
      <c r="CI62" s="933" t="n"/>
      <c r="CJ62" s="933" t="n"/>
      <c r="CK62" s="933" t="n"/>
      <c r="CL62" s="933" t="n"/>
      <c r="CM62" s="933" t="n"/>
      <c r="CN62" s="933" t="n"/>
      <c r="CO62" s="933" t="n"/>
      <c r="CP62" s="933" t="n"/>
      <c r="CQ62" s="933" t="n"/>
      <c r="CR62" s="933" t="n"/>
      <c r="CS62" s="933" t="n"/>
      <c r="CT62" s="933" t="n"/>
      <c r="CU62" s="933" t="n"/>
      <c r="CV62" s="933" t="n"/>
      <c r="CW62" s="933" t="n"/>
      <c r="CX62" s="933" t="n"/>
      <c r="CY62" s="933" t="n"/>
      <c r="CZ62" s="933" t="n"/>
      <c r="DA62" s="933" t="n"/>
      <c r="DB62" s="933" t="n"/>
      <c r="DC62" s="933" t="n"/>
      <c r="DD62" s="933" t="n"/>
      <c r="DE62" s="933" t="n"/>
      <c r="DF62" s="933" t="n"/>
      <c r="DG62" s="933" t="n"/>
      <c r="DH62" s="933" t="n"/>
      <c r="DI62" s="933" t="n"/>
      <c r="DJ62" s="933" t="n"/>
      <c r="DK62" s="933" t="n"/>
      <c r="DL62" s="933" t="n"/>
      <c r="DM62" s="933" t="n"/>
      <c r="DN62" s="934" t="n"/>
    </row>
    <row r="63" ht="13.5" customHeight="1" s="820">
      <c r="A63" s="494" t="n">
        <v>623</v>
      </c>
      <c r="B63" s="508" t="inlineStr">
        <is>
          <t>623.#3J B-cap 天側 Y=</t>
        </is>
      </c>
      <c r="C63" s="508" t="n">
        <v>0</v>
      </c>
      <c r="D63" s="669" t="inlineStr">
        <is>
          <t>Y</t>
        </is>
      </c>
      <c r="E63" s="669" t="inlineStr">
        <is>
          <t>軸間</t>
        </is>
      </c>
      <c r="F63" s="927" t="n">
        <v>0</v>
      </c>
      <c r="G63" s="397" t="n"/>
      <c r="H63" s="517" t="n">
        <v>0.3</v>
      </c>
      <c r="I63" s="518" t="n">
        <v>-0.3</v>
      </c>
      <c r="J63" s="928" t="n">
        <v>0</v>
      </c>
      <c r="K63" s="929" t="n">
        <v>0.225</v>
      </c>
      <c r="L63" s="397">
        <f>IF(G63=0,"",IF(J$8=J$7,IF(F63&gt;0,IF(C63=1,G63-ROUND(J63-K63,2),G63-ROUND(K63-J63,2)),IF(C63=1,G63-ROUND(K63-J63,2),G63-ROUND(J63-K63,2))),IF(J$8&lt;&gt;J$7,IF(F63&gt;0,IF(C63=1,ROUND(K63-J63,2),ROUND(J63-K63,2)),IF(C63=1,ROUND(J63-K63,2),ROUND(K63-J63,2))))))</f>
        <v/>
      </c>
      <c r="M63" s="404">
        <f>IF(COUNTBLANK(F63)=1,"",IF(C63=0,ROUND(K63-J63,2),IF(C63=1,IF(F63&gt;0,ROUND(K63-J63,2),ROUND(J63-K63,2)),IF(C63=2,IF(F63&gt;0,ROUND(J63-K63,2),ROUND(K63-J63,2))))))</f>
        <v/>
      </c>
      <c r="N63" s="550" t="n">
        <v>-0.05</v>
      </c>
      <c r="O63" s="483">
        <f>IF(AND(H63&gt;=M63,M63&gt;=I63),"OK","NG")</f>
        <v/>
      </c>
      <c r="P63" s="393" t="n"/>
      <c r="Q63" s="491" t="n">
        <v>623</v>
      </c>
      <c r="R63" s="930">
        <f>IF(C63=0,F63,IF(F63&gt;0,IF(C63=1,F63+G63,F63-G63),IF(C63=1,F63-G63,F63+G63)))</f>
        <v/>
      </c>
      <c r="S63" s="495" t="n">
        <v>-0.036</v>
      </c>
      <c r="T63" s="495" t="n">
        <v>-0.047</v>
      </c>
      <c r="U63" s="933" t="n"/>
      <c r="V63" s="933" t="n"/>
      <c r="W63" s="933" t="n"/>
      <c r="X63" s="933" t="n"/>
      <c r="Y63" s="933" t="n"/>
      <c r="Z63" s="933" t="n"/>
      <c r="AA63" s="933" t="n"/>
      <c r="AB63" s="933" t="n"/>
      <c r="AC63" s="933" t="n"/>
      <c r="AD63" s="933" t="n"/>
      <c r="AE63" s="933" t="n"/>
      <c r="AF63" s="933" t="n"/>
      <c r="AG63" s="933" t="n"/>
      <c r="AH63" s="933" t="n"/>
      <c r="AI63" s="933" t="n"/>
      <c r="AJ63" s="933" t="n"/>
      <c r="AK63" s="933" t="n"/>
      <c r="AL63" s="933" t="n"/>
      <c r="AM63" s="933" t="n"/>
      <c r="AN63" s="933" t="n"/>
      <c r="AO63" s="933" t="n"/>
      <c r="AP63" s="933" t="n"/>
      <c r="AQ63" s="933" t="n"/>
      <c r="AR63" s="933" t="n"/>
      <c r="AS63" s="933" t="n"/>
      <c r="AT63" s="933" t="n"/>
      <c r="AU63" s="933" t="n"/>
      <c r="AV63" s="933" t="n"/>
      <c r="AW63" s="933" t="n"/>
      <c r="AX63" s="933" t="n"/>
      <c r="AY63" s="933" t="n"/>
      <c r="AZ63" s="933" t="n"/>
      <c r="BA63" s="933" t="n"/>
      <c r="BB63" s="933" t="n"/>
      <c r="BC63" s="933" t="n"/>
      <c r="BD63" s="933" t="n"/>
      <c r="BE63" s="933" t="n"/>
      <c r="BF63" s="933" t="n"/>
      <c r="BG63" s="933" t="n"/>
      <c r="BH63" s="933" t="n"/>
      <c r="BI63" s="933" t="n"/>
      <c r="BJ63" s="933" t="n"/>
      <c r="BK63" s="933" t="n"/>
      <c r="BL63" s="933" t="n"/>
      <c r="BM63" s="933" t="n"/>
      <c r="BN63" s="933" t="n"/>
      <c r="BO63" s="933" t="n"/>
      <c r="BP63" s="933" t="n"/>
      <c r="BQ63" s="933" t="n"/>
      <c r="BR63" s="933" t="n"/>
      <c r="BS63" s="933" t="n"/>
      <c r="BT63" s="933" t="n"/>
      <c r="BU63" s="933" t="n"/>
      <c r="BV63" s="933" t="n"/>
      <c r="BW63" s="933" t="n"/>
      <c r="BX63" s="933" t="n"/>
      <c r="BY63" s="933" t="n"/>
      <c r="BZ63" s="933" t="n"/>
      <c r="CA63" s="933" t="n"/>
      <c r="CB63" s="933" t="n"/>
      <c r="CC63" s="933" t="n"/>
      <c r="CD63" s="933" t="n"/>
      <c r="CE63" s="933" t="n"/>
      <c r="CF63" s="933" t="n"/>
      <c r="CG63" s="933" t="n"/>
      <c r="CH63" s="933" t="n"/>
      <c r="CI63" s="933" t="n"/>
      <c r="CJ63" s="933" t="n"/>
      <c r="CK63" s="933" t="n"/>
      <c r="CL63" s="933" t="n"/>
      <c r="CM63" s="933" t="n"/>
      <c r="CN63" s="933" t="n"/>
      <c r="CO63" s="933" t="n"/>
      <c r="CP63" s="933" t="n"/>
      <c r="CQ63" s="933" t="n"/>
      <c r="CR63" s="933" t="n"/>
      <c r="CS63" s="933" t="n"/>
      <c r="CT63" s="933" t="n"/>
      <c r="CU63" s="933" t="n"/>
      <c r="CV63" s="933" t="n"/>
      <c r="CW63" s="933" t="n"/>
      <c r="CX63" s="933" t="n"/>
      <c r="CY63" s="933" t="n"/>
      <c r="CZ63" s="933" t="n"/>
      <c r="DA63" s="933" t="n"/>
      <c r="DB63" s="933" t="n"/>
      <c r="DC63" s="933" t="n"/>
      <c r="DD63" s="933" t="n"/>
      <c r="DE63" s="933" t="n"/>
      <c r="DF63" s="933" t="n"/>
      <c r="DG63" s="933" t="n"/>
      <c r="DH63" s="933" t="n"/>
      <c r="DI63" s="933" t="n"/>
      <c r="DJ63" s="933" t="n"/>
      <c r="DK63" s="933" t="n"/>
      <c r="DL63" s="933" t="n"/>
      <c r="DM63" s="933" t="n"/>
      <c r="DN63" s="934" t="n"/>
    </row>
    <row r="64" ht="13.5" customHeight="1" s="820">
      <c r="A64" s="494" t="n"/>
      <c r="B64" s="369" t="inlineStr">
        <is>
          <t>尺寸位置 (CIR_623_1_3J/R侧B-CAP孔)</t>
        </is>
      </c>
      <c r="C64" s="508" t="n"/>
      <c r="D64" s="669" t="n"/>
      <c r="E64" s="669" t="n"/>
      <c r="F64" s="927" t="n"/>
      <c r="G64" s="397" t="n"/>
      <c r="H64" s="517" t="n">
        <v>0.5</v>
      </c>
      <c r="I64" s="518" t="n">
        <v>-0.5</v>
      </c>
      <c r="J64" s="928" t="n"/>
      <c r="K64" s="929" t="n">
        <v>-35.287</v>
      </c>
      <c r="L64" s="397" t="n"/>
      <c r="M64" s="404" t="n"/>
      <c r="N64" s="550" t="n"/>
      <c r="O64" s="483" t="n"/>
      <c r="P64" s="393" t="n"/>
      <c r="Q64" s="491" t="n"/>
      <c r="R64" s="930" t="n"/>
      <c r="S64" s="495" t="n">
        <v>-35.317</v>
      </c>
      <c r="T64" s="495" t="n">
        <v>-35.325</v>
      </c>
      <c r="U64" s="933" t="n"/>
      <c r="V64" s="933" t="n"/>
      <c r="W64" s="933" t="n"/>
      <c r="X64" s="933" t="n"/>
      <c r="Y64" s="933" t="n"/>
      <c r="Z64" s="933" t="n"/>
      <c r="AA64" s="933" t="n"/>
      <c r="AB64" s="933" t="n"/>
      <c r="AC64" s="933" t="n"/>
      <c r="AD64" s="933" t="n"/>
      <c r="AE64" s="933" t="n"/>
      <c r="AF64" s="933" t="n"/>
      <c r="AG64" s="933" t="n"/>
      <c r="AH64" s="933" t="n"/>
      <c r="AI64" s="933" t="n"/>
      <c r="AJ64" s="933" t="n"/>
      <c r="AK64" s="933" t="n"/>
      <c r="AL64" s="933" t="n"/>
      <c r="AM64" s="933" t="n"/>
      <c r="AN64" s="933" t="n"/>
      <c r="AO64" s="933" t="n"/>
      <c r="AP64" s="933" t="n"/>
      <c r="AQ64" s="933" t="n"/>
      <c r="AR64" s="933" t="n"/>
      <c r="AS64" s="933" t="n"/>
      <c r="AT64" s="933" t="n"/>
      <c r="AU64" s="933" t="n"/>
      <c r="AV64" s="933" t="n"/>
      <c r="AW64" s="933" t="n"/>
      <c r="AX64" s="933" t="n"/>
      <c r="AY64" s="933" t="n"/>
      <c r="AZ64" s="933" t="n"/>
      <c r="BA64" s="933" t="n"/>
      <c r="BB64" s="933" t="n"/>
      <c r="BC64" s="933" t="n"/>
      <c r="BD64" s="933" t="n"/>
      <c r="BE64" s="933" t="n"/>
      <c r="BF64" s="933" t="n"/>
      <c r="BG64" s="933" t="n"/>
      <c r="BH64" s="933" t="n"/>
      <c r="BI64" s="933" t="n"/>
      <c r="BJ64" s="933" t="n"/>
      <c r="BK64" s="933" t="n"/>
      <c r="BL64" s="933" t="n"/>
      <c r="BM64" s="933" t="n"/>
      <c r="BN64" s="933" t="n"/>
      <c r="BO64" s="933" t="n"/>
      <c r="BP64" s="933" t="n"/>
      <c r="BQ64" s="933" t="n"/>
      <c r="BR64" s="933" t="n"/>
      <c r="BS64" s="933" t="n"/>
      <c r="BT64" s="933" t="n"/>
      <c r="BU64" s="933" t="n"/>
      <c r="BV64" s="933" t="n"/>
      <c r="BW64" s="933" t="n"/>
      <c r="BX64" s="933" t="n"/>
      <c r="BY64" s="933" t="n"/>
      <c r="BZ64" s="933" t="n"/>
      <c r="CA64" s="933" t="n"/>
      <c r="CB64" s="933" t="n"/>
      <c r="CC64" s="933" t="n"/>
      <c r="CD64" s="933" t="n"/>
      <c r="CE64" s="933" t="n"/>
      <c r="CF64" s="933" t="n"/>
      <c r="CG64" s="933" t="n"/>
      <c r="CH64" s="933" t="n"/>
      <c r="CI64" s="933" t="n"/>
      <c r="CJ64" s="933" t="n"/>
      <c r="CK64" s="933" t="n"/>
      <c r="CL64" s="933" t="n"/>
      <c r="CM64" s="933" t="n"/>
      <c r="CN64" s="933" t="n"/>
      <c r="CO64" s="933" t="n"/>
      <c r="CP64" s="933" t="n"/>
      <c r="CQ64" s="933" t="n"/>
      <c r="CR64" s="933" t="n"/>
      <c r="CS64" s="933" t="n"/>
      <c r="CT64" s="933" t="n"/>
      <c r="CU64" s="933" t="n"/>
      <c r="CV64" s="933" t="n"/>
      <c r="CW64" s="933" t="n"/>
      <c r="CX64" s="933" t="n"/>
      <c r="CY64" s="933" t="n"/>
      <c r="CZ64" s="933" t="n"/>
      <c r="DA64" s="933" t="n"/>
      <c r="DB64" s="933" t="n"/>
      <c r="DC64" s="933" t="n"/>
      <c r="DD64" s="933" t="n"/>
      <c r="DE64" s="933" t="n"/>
      <c r="DF64" s="933" t="n"/>
      <c r="DG64" s="933" t="n"/>
      <c r="DH64" s="933" t="n"/>
      <c r="DI64" s="933" t="n"/>
      <c r="DJ64" s="933" t="n"/>
      <c r="DK64" s="933" t="n"/>
      <c r="DL64" s="933" t="n"/>
      <c r="DM64" s="933" t="n"/>
      <c r="DN64" s="934" t="n"/>
    </row>
    <row r="65" ht="13.5" customHeight="1" s="820">
      <c r="A65" s="494" t="n"/>
      <c r="B65" s="369" t="inlineStr">
        <is>
          <t>尺寸位置 (CIR_623_1_3J/R侧B-CAP孔)</t>
        </is>
      </c>
      <c r="C65" s="508" t="n"/>
      <c r="D65" s="669" t="n"/>
      <c r="E65" s="669" t="n"/>
      <c r="F65" s="927" t="n"/>
      <c r="G65" s="397" t="n"/>
      <c r="H65" s="517" t="n">
        <v>0.5</v>
      </c>
      <c r="I65" s="518" t="n">
        <v>-0.5</v>
      </c>
      <c r="J65" s="928" t="n"/>
      <c r="K65" s="929" t="n">
        <v>0.242</v>
      </c>
      <c r="L65" s="397" t="n"/>
      <c r="M65" s="404" t="n"/>
      <c r="N65" s="550" t="n"/>
      <c r="O65" s="483" t="n"/>
      <c r="P65" s="393" t="n"/>
      <c r="Q65" s="491" t="n"/>
      <c r="R65" s="930" t="n"/>
      <c r="S65" s="495" t="n">
        <v>-0.026</v>
      </c>
      <c r="T65" s="495" t="n">
        <v>-0.021</v>
      </c>
      <c r="U65" s="933" t="n"/>
      <c r="V65" s="933" t="n"/>
      <c r="W65" s="933" t="n"/>
      <c r="X65" s="933" t="n"/>
      <c r="Y65" s="933" t="n"/>
      <c r="Z65" s="933" t="n"/>
      <c r="AA65" s="933" t="n"/>
      <c r="AB65" s="933" t="n"/>
      <c r="AC65" s="933" t="n"/>
      <c r="AD65" s="933" t="n"/>
      <c r="AE65" s="933" t="n"/>
      <c r="AF65" s="933" t="n"/>
      <c r="AG65" s="933" t="n"/>
      <c r="AH65" s="933" t="n"/>
      <c r="AI65" s="933" t="n"/>
      <c r="AJ65" s="933" t="n"/>
      <c r="AK65" s="933" t="n"/>
      <c r="AL65" s="933" t="n"/>
      <c r="AM65" s="933" t="n"/>
      <c r="AN65" s="933" t="n"/>
      <c r="AO65" s="933" t="n"/>
      <c r="AP65" s="933" t="n"/>
      <c r="AQ65" s="933" t="n"/>
      <c r="AR65" s="933" t="n"/>
      <c r="AS65" s="933" t="n"/>
      <c r="AT65" s="933" t="n"/>
      <c r="AU65" s="933" t="n"/>
      <c r="AV65" s="933" t="n"/>
      <c r="AW65" s="933" t="n"/>
      <c r="AX65" s="933" t="n"/>
      <c r="AY65" s="933" t="n"/>
      <c r="AZ65" s="933" t="n"/>
      <c r="BA65" s="933" t="n"/>
      <c r="BB65" s="933" t="n"/>
      <c r="BC65" s="933" t="n"/>
      <c r="BD65" s="933" t="n"/>
      <c r="BE65" s="933" t="n"/>
      <c r="BF65" s="933" t="n"/>
      <c r="BG65" s="933" t="n"/>
      <c r="BH65" s="933" t="n"/>
      <c r="BI65" s="933" t="n"/>
      <c r="BJ65" s="933" t="n"/>
      <c r="BK65" s="933" t="n"/>
      <c r="BL65" s="933" t="n"/>
      <c r="BM65" s="933" t="n"/>
      <c r="BN65" s="933" t="n"/>
      <c r="BO65" s="933" t="n"/>
      <c r="BP65" s="933" t="n"/>
      <c r="BQ65" s="933" t="n"/>
      <c r="BR65" s="933" t="n"/>
      <c r="BS65" s="933" t="n"/>
      <c r="BT65" s="933" t="n"/>
      <c r="BU65" s="933" t="n"/>
      <c r="BV65" s="933" t="n"/>
      <c r="BW65" s="933" t="n"/>
      <c r="BX65" s="933" t="n"/>
      <c r="BY65" s="933" t="n"/>
      <c r="BZ65" s="933" t="n"/>
      <c r="CA65" s="933" t="n"/>
      <c r="CB65" s="933" t="n"/>
      <c r="CC65" s="933" t="n"/>
      <c r="CD65" s="933" t="n"/>
      <c r="CE65" s="933" t="n"/>
      <c r="CF65" s="933" t="n"/>
      <c r="CG65" s="933" t="n"/>
      <c r="CH65" s="933" t="n"/>
      <c r="CI65" s="933" t="n"/>
      <c r="CJ65" s="933" t="n"/>
      <c r="CK65" s="933" t="n"/>
      <c r="CL65" s="933" t="n"/>
      <c r="CM65" s="933" t="n"/>
      <c r="CN65" s="933" t="n"/>
      <c r="CO65" s="933" t="n"/>
      <c r="CP65" s="933" t="n"/>
      <c r="CQ65" s="933" t="n"/>
      <c r="CR65" s="933" t="n"/>
      <c r="CS65" s="933" t="n"/>
      <c r="CT65" s="933" t="n"/>
      <c r="CU65" s="933" t="n"/>
      <c r="CV65" s="933" t="n"/>
      <c r="CW65" s="933" t="n"/>
      <c r="CX65" s="933" t="n"/>
      <c r="CY65" s="933" t="n"/>
      <c r="CZ65" s="933" t="n"/>
      <c r="DA65" s="933" t="n"/>
      <c r="DB65" s="933" t="n"/>
      <c r="DC65" s="933" t="n"/>
      <c r="DD65" s="933" t="n"/>
      <c r="DE65" s="933" t="n"/>
      <c r="DF65" s="933" t="n"/>
      <c r="DG65" s="933" t="n"/>
      <c r="DH65" s="933" t="n"/>
      <c r="DI65" s="933" t="n"/>
      <c r="DJ65" s="933" t="n"/>
      <c r="DK65" s="933" t="n"/>
      <c r="DL65" s="933" t="n"/>
      <c r="DM65" s="933" t="n"/>
      <c r="DN65" s="934" t="n"/>
    </row>
    <row r="66" ht="13.5" customHeight="1" s="820">
      <c r="A66" s="494" t="n">
        <v>624</v>
      </c>
      <c r="B66" s="508" t="inlineStr">
        <is>
          <t>624.#2J B-cap 天側 X=</t>
        </is>
      </c>
      <c r="C66" s="508" t="n">
        <v>0</v>
      </c>
      <c r="D66" s="669" t="inlineStr">
        <is>
          <t>X</t>
        </is>
      </c>
      <c r="E66" s="669" t="inlineStr">
        <is>
          <t>軸間</t>
        </is>
      </c>
      <c r="F66" s="927" t="n">
        <v>-35.5</v>
      </c>
      <c r="G66" s="397" t="n"/>
      <c r="H66" s="517" t="n">
        <v>0.3</v>
      </c>
      <c r="I66" s="518" t="n">
        <v>-0.3</v>
      </c>
      <c r="J66" s="928" t="n">
        <v>-35.5</v>
      </c>
      <c r="K66" s="929" t="n">
        <v>-35.335</v>
      </c>
      <c r="L66" s="397">
        <f>IF(G66=0,"",IF(J$8=J$7,IF(F66&gt;0,IF(C66=1,G66-ROUND(J66-K66,2),G66-ROUND(K66-J66,2)),IF(C66=1,G66-ROUND(K66-J66,2),G66-ROUND(J66-K66,2))),IF(J$8&lt;&gt;J$7,IF(F66&gt;0,IF(C66=1,ROUND(K66-J66,2),ROUND(J66-K66,2)),IF(C66=1,ROUND(J66-K66,2),ROUND(K66-J66,2))))))</f>
        <v/>
      </c>
      <c r="M66" s="404">
        <f>IF(COUNTBLANK(F66)=1,"",IF(C66=0,ROUND(K66-J66,2),IF(C66=1,IF(F66&gt;0,ROUND(J66-K66,2),ROUND(K66-J66,2)),IF(C66=2,IF(F66&gt;0,ROUND(J66-K66,2),ROUND(K66-J66,2))))))</f>
        <v/>
      </c>
      <c r="N66" s="550" t="n">
        <v>0.11</v>
      </c>
      <c r="O66" s="483">
        <f>IF(AND(H66&gt;=M66,M66&gt;=I66),"OK","NG")</f>
        <v/>
      </c>
      <c r="P66" s="393" t="n"/>
      <c r="Q66" s="491" t="n">
        <v>624</v>
      </c>
      <c r="R66" s="930">
        <f>IF(C66=0,F66,IF(F66&gt;0,IF(C66=1,F66+G66,F66-G66),IF(C66=1,F66-G66,F66+G66)))</f>
        <v/>
      </c>
      <c r="S66" s="495" t="n">
        <v>-35.365</v>
      </c>
      <c r="T66" s="495" t="n">
        <v>-35.386</v>
      </c>
      <c r="U66" s="933" t="n"/>
      <c r="V66" s="933" t="n"/>
      <c r="W66" s="933" t="n"/>
      <c r="X66" s="933" t="n"/>
      <c r="Y66" s="933" t="n"/>
      <c r="Z66" s="933" t="n"/>
      <c r="AA66" s="933" t="n"/>
      <c r="AB66" s="933" t="n"/>
      <c r="AC66" s="933" t="n"/>
      <c r="AD66" s="933" t="n"/>
      <c r="AE66" s="933" t="n"/>
      <c r="AF66" s="933" t="n"/>
      <c r="AG66" s="933" t="n"/>
      <c r="AH66" s="933" t="n"/>
      <c r="AI66" s="933" t="n"/>
      <c r="AJ66" s="933" t="n"/>
      <c r="AK66" s="933" t="n"/>
      <c r="AL66" s="933" t="n"/>
      <c r="AM66" s="933" t="n"/>
      <c r="AN66" s="933" t="n"/>
      <c r="AO66" s="933" t="n"/>
      <c r="AP66" s="933" t="n"/>
      <c r="AQ66" s="933" t="n"/>
      <c r="AR66" s="933" t="n"/>
      <c r="AS66" s="933" t="n"/>
      <c r="AT66" s="933" t="n"/>
      <c r="AU66" s="933" t="n"/>
      <c r="AV66" s="933" t="n"/>
      <c r="AW66" s="933" t="n"/>
      <c r="AX66" s="933" t="n"/>
      <c r="AY66" s="933" t="n"/>
      <c r="AZ66" s="933" t="n"/>
      <c r="BA66" s="933" t="n"/>
      <c r="BB66" s="933" t="n"/>
      <c r="BC66" s="933" t="n"/>
      <c r="BD66" s="933" t="n"/>
      <c r="BE66" s="933" t="n"/>
      <c r="BF66" s="933" t="n"/>
      <c r="BG66" s="933" t="n"/>
      <c r="BH66" s="933" t="n"/>
      <c r="BI66" s="933" t="n"/>
      <c r="BJ66" s="933" t="n"/>
      <c r="BK66" s="933" t="n"/>
      <c r="BL66" s="933" t="n"/>
      <c r="BM66" s="933" t="n"/>
      <c r="BN66" s="933" t="n"/>
      <c r="BO66" s="933" t="n"/>
      <c r="BP66" s="933" t="n"/>
      <c r="BQ66" s="933" t="n"/>
      <c r="BR66" s="933" t="n"/>
      <c r="BS66" s="933" t="n"/>
      <c r="BT66" s="933" t="n"/>
      <c r="BU66" s="933" t="n"/>
      <c r="BV66" s="933" t="n"/>
      <c r="BW66" s="933" t="n"/>
      <c r="BX66" s="933" t="n"/>
      <c r="BY66" s="933" t="n"/>
      <c r="BZ66" s="933" t="n"/>
      <c r="CA66" s="933" t="n"/>
      <c r="CB66" s="933" t="n"/>
      <c r="CC66" s="933" t="n"/>
      <c r="CD66" s="933" t="n"/>
      <c r="CE66" s="933" t="n"/>
      <c r="CF66" s="933" t="n"/>
      <c r="CG66" s="933" t="n"/>
      <c r="CH66" s="933" t="n"/>
      <c r="CI66" s="933" t="n"/>
      <c r="CJ66" s="933" t="n"/>
      <c r="CK66" s="933" t="n"/>
      <c r="CL66" s="933" t="n"/>
      <c r="CM66" s="933" t="n"/>
      <c r="CN66" s="933" t="n"/>
      <c r="CO66" s="933" t="n"/>
      <c r="CP66" s="933" t="n"/>
      <c r="CQ66" s="933" t="n"/>
      <c r="CR66" s="933" t="n"/>
      <c r="CS66" s="933" t="n"/>
      <c r="CT66" s="933" t="n"/>
      <c r="CU66" s="933" t="n"/>
      <c r="CV66" s="933" t="n"/>
      <c r="CW66" s="933" t="n"/>
      <c r="CX66" s="933" t="n"/>
      <c r="CY66" s="933" t="n"/>
      <c r="CZ66" s="933" t="n"/>
      <c r="DA66" s="933" t="n"/>
      <c r="DB66" s="933" t="n"/>
      <c r="DC66" s="933" t="n"/>
      <c r="DD66" s="933" t="n"/>
      <c r="DE66" s="933" t="n"/>
      <c r="DF66" s="933" t="n"/>
      <c r="DG66" s="933" t="n"/>
      <c r="DH66" s="933" t="n"/>
      <c r="DI66" s="933" t="n"/>
      <c r="DJ66" s="933" t="n"/>
      <c r="DK66" s="933" t="n"/>
      <c r="DL66" s="933" t="n"/>
      <c r="DM66" s="933" t="n"/>
      <c r="DN66" s="934" t="n"/>
    </row>
    <row r="67" ht="13.5" customHeight="1" s="820">
      <c r="A67" s="494" t="n">
        <v>624</v>
      </c>
      <c r="B67" s="508" t="inlineStr">
        <is>
          <t>624.#2J B-cap 天側 Y=</t>
        </is>
      </c>
      <c r="C67" s="508" t="n">
        <v>0</v>
      </c>
      <c r="D67" s="669" t="inlineStr">
        <is>
          <t>Y</t>
        </is>
      </c>
      <c r="E67" s="669" t="inlineStr">
        <is>
          <t>軸間</t>
        </is>
      </c>
      <c r="F67" s="927" t="n">
        <v>-80</v>
      </c>
      <c r="G67" s="397" t="n"/>
      <c r="H67" s="517" t="n">
        <v>0.3</v>
      </c>
      <c r="I67" s="518" t="n">
        <v>-0.3</v>
      </c>
      <c r="J67" s="928" t="n">
        <v>-80</v>
      </c>
      <c r="K67" s="929" t="n">
        <v>-79.881</v>
      </c>
      <c r="L67" s="397">
        <f>IF(G67=0,"",IF(J$8=J$7,IF(F67&gt;0,IF(C67=1,G67-ROUND(J67-K67,2),G67-ROUND(K67-J67,2)),IF(C67=1,G67-ROUND(K67-J67,2),G67-ROUND(J67-K67,2))),IF(J$8&lt;&gt;J$7,IF(F67&gt;0,IF(C67=1,ROUND(K67-J67,2),ROUND(J67-K67,2)),IF(C67=1,ROUND(J67-K67,2),ROUND(K67-J67,2))))))</f>
        <v/>
      </c>
      <c r="M67" s="404">
        <f>IF(COUNTBLANK(F67)=1,"",IF(C67=0,ROUND(K67-J67,2),IF(C67=1,IF(F67&gt;0,ROUND(J67-K67,2),ROUND(K67-J67,2)),IF(C67=2,IF(F67&gt;0,ROUND(J67-K67,2),ROUND(K67-J67,2))))))</f>
        <v/>
      </c>
      <c r="N67" s="550" t="n">
        <v>-0.17</v>
      </c>
      <c r="O67" s="483">
        <f>IF(AND(H67&gt;=M67,M67&gt;=I67),"OK","NG")</f>
        <v/>
      </c>
      <c r="P67" s="393" t="n"/>
      <c r="Q67" s="491" t="n">
        <v>624</v>
      </c>
      <c r="R67" s="930">
        <f>IF(C67=0,F67,IF(F67&gt;0,IF(C67=1,F67+G67,F67-G67),IF(C67=1,F67-G67,F67+G67)))</f>
        <v/>
      </c>
      <c r="S67" s="495" t="n">
        <v>-80.154</v>
      </c>
      <c r="T67" s="495" t="n">
        <v>-80.16500000000001</v>
      </c>
      <c r="U67" s="933" t="n"/>
      <c r="V67" s="933" t="n"/>
      <c r="W67" s="933" t="n"/>
      <c r="X67" s="933" t="n"/>
      <c r="Y67" s="933" t="n"/>
      <c r="Z67" s="933" t="n"/>
      <c r="AA67" s="933" t="n"/>
      <c r="AB67" s="933" t="n"/>
      <c r="AC67" s="933" t="n"/>
      <c r="AD67" s="933" t="n"/>
      <c r="AE67" s="933" t="n"/>
      <c r="AF67" s="933" t="n"/>
      <c r="AG67" s="933" t="n"/>
      <c r="AH67" s="933" t="n"/>
      <c r="AI67" s="933" t="n"/>
      <c r="AJ67" s="933" t="n"/>
      <c r="AK67" s="933" t="n"/>
      <c r="AL67" s="933" t="n"/>
      <c r="AM67" s="933" t="n"/>
      <c r="AN67" s="933" t="n"/>
      <c r="AO67" s="933" t="n"/>
      <c r="AP67" s="933" t="n"/>
      <c r="AQ67" s="933" t="n"/>
      <c r="AR67" s="933" t="n"/>
      <c r="AS67" s="933" t="n"/>
      <c r="AT67" s="933" t="n"/>
      <c r="AU67" s="933" t="n"/>
      <c r="AV67" s="933" t="n"/>
      <c r="AW67" s="933" t="n"/>
      <c r="AX67" s="933" t="n"/>
      <c r="AY67" s="933" t="n"/>
      <c r="AZ67" s="933" t="n"/>
      <c r="BA67" s="933" t="n"/>
      <c r="BB67" s="933" t="n"/>
      <c r="BC67" s="933" t="n"/>
      <c r="BD67" s="933" t="n"/>
      <c r="BE67" s="933" t="n"/>
      <c r="BF67" s="933" t="n"/>
      <c r="BG67" s="933" t="n"/>
      <c r="BH67" s="933" t="n"/>
      <c r="BI67" s="933" t="n"/>
      <c r="BJ67" s="933" t="n"/>
      <c r="BK67" s="933" t="n"/>
      <c r="BL67" s="933" t="n"/>
      <c r="BM67" s="933" t="n"/>
      <c r="BN67" s="933" t="n"/>
      <c r="BO67" s="933" t="n"/>
      <c r="BP67" s="933" t="n"/>
      <c r="BQ67" s="933" t="n"/>
      <c r="BR67" s="933" t="n"/>
      <c r="BS67" s="933" t="n"/>
      <c r="BT67" s="933" t="n"/>
      <c r="BU67" s="933" t="n"/>
      <c r="BV67" s="933" t="n"/>
      <c r="BW67" s="933" t="n"/>
      <c r="BX67" s="933" t="n"/>
      <c r="BY67" s="933" t="n"/>
      <c r="BZ67" s="933" t="n"/>
      <c r="CA67" s="933" t="n"/>
      <c r="CB67" s="933" t="n"/>
      <c r="CC67" s="933" t="n"/>
      <c r="CD67" s="933" t="n"/>
      <c r="CE67" s="933" t="n"/>
      <c r="CF67" s="933" t="n"/>
      <c r="CG67" s="933" t="n"/>
      <c r="CH67" s="933" t="n"/>
      <c r="CI67" s="933" t="n"/>
      <c r="CJ67" s="933" t="n"/>
      <c r="CK67" s="933" t="n"/>
      <c r="CL67" s="933" t="n"/>
      <c r="CM67" s="933" t="n"/>
      <c r="CN67" s="933" t="n"/>
      <c r="CO67" s="933" t="n"/>
      <c r="CP67" s="933" t="n"/>
      <c r="CQ67" s="933" t="n"/>
      <c r="CR67" s="933" t="n"/>
      <c r="CS67" s="933" t="n"/>
      <c r="CT67" s="933" t="n"/>
      <c r="CU67" s="933" t="n"/>
      <c r="CV67" s="933" t="n"/>
      <c r="CW67" s="933" t="n"/>
      <c r="CX67" s="933" t="n"/>
      <c r="CY67" s="933" t="n"/>
      <c r="CZ67" s="933" t="n"/>
      <c r="DA67" s="933" t="n"/>
      <c r="DB67" s="933" t="n"/>
      <c r="DC67" s="933" t="n"/>
      <c r="DD67" s="933" t="n"/>
      <c r="DE67" s="933" t="n"/>
      <c r="DF67" s="933" t="n"/>
      <c r="DG67" s="933" t="n"/>
      <c r="DH67" s="933" t="n"/>
      <c r="DI67" s="933" t="n"/>
      <c r="DJ67" s="933" t="n"/>
      <c r="DK67" s="933" t="n"/>
      <c r="DL67" s="933" t="n"/>
      <c r="DM67" s="933" t="n"/>
      <c r="DN67" s="934" t="n"/>
    </row>
    <row r="68" ht="13.5" customHeight="1" s="820">
      <c r="A68" s="494" t="n"/>
      <c r="B68" s="369" t="inlineStr">
        <is>
          <t>尺寸位置 (CIR_624_1_2J/R侧B-CAP孔)</t>
        </is>
      </c>
      <c r="C68" s="508" t="n"/>
      <c r="D68" s="669" t="n"/>
      <c r="E68" s="669" t="n"/>
      <c r="F68" s="927" t="n"/>
      <c r="G68" s="397" t="n"/>
      <c r="H68" s="517" t="n">
        <v>0.5</v>
      </c>
      <c r="I68" s="518" t="n">
        <v>-0.5</v>
      </c>
      <c r="J68" s="928" t="n"/>
      <c r="K68" s="929" t="n">
        <v>-35.323</v>
      </c>
      <c r="L68" s="397" t="n"/>
      <c r="M68" s="404" t="n"/>
      <c r="N68" s="550" t="n"/>
      <c r="O68" s="483" t="n"/>
      <c r="P68" s="393" t="n"/>
      <c r="Q68" s="491" t="n"/>
      <c r="R68" s="930" t="n"/>
      <c r="S68" s="495" t="n">
        <v>-35.341</v>
      </c>
      <c r="T68" s="495" t="n">
        <v>-35.338</v>
      </c>
      <c r="U68" s="933" t="n"/>
      <c r="V68" s="933" t="n"/>
      <c r="W68" s="933" t="n"/>
      <c r="X68" s="933" t="n"/>
      <c r="Y68" s="933" t="n"/>
      <c r="Z68" s="933" t="n"/>
      <c r="AA68" s="933" t="n"/>
      <c r="AB68" s="933" t="n"/>
      <c r="AC68" s="933" t="n"/>
      <c r="AD68" s="933" t="n"/>
      <c r="AE68" s="933" t="n"/>
      <c r="AF68" s="933" t="n"/>
      <c r="AG68" s="933" t="n"/>
      <c r="AH68" s="933" t="n"/>
      <c r="AI68" s="933" t="n"/>
      <c r="AJ68" s="933" t="n"/>
      <c r="AK68" s="933" t="n"/>
      <c r="AL68" s="933" t="n"/>
      <c r="AM68" s="933" t="n"/>
      <c r="AN68" s="933" t="n"/>
      <c r="AO68" s="933" t="n"/>
      <c r="AP68" s="933" t="n"/>
      <c r="AQ68" s="933" t="n"/>
      <c r="AR68" s="933" t="n"/>
      <c r="AS68" s="933" t="n"/>
      <c r="AT68" s="933" t="n"/>
      <c r="AU68" s="933" t="n"/>
      <c r="AV68" s="933" t="n"/>
      <c r="AW68" s="933" t="n"/>
      <c r="AX68" s="933" t="n"/>
      <c r="AY68" s="933" t="n"/>
      <c r="AZ68" s="933" t="n"/>
      <c r="BA68" s="933" t="n"/>
      <c r="BB68" s="933" t="n"/>
      <c r="BC68" s="933" t="n"/>
      <c r="BD68" s="933" t="n"/>
      <c r="BE68" s="933" t="n"/>
      <c r="BF68" s="933" t="n"/>
      <c r="BG68" s="933" t="n"/>
      <c r="BH68" s="933" t="n"/>
      <c r="BI68" s="933" t="n"/>
      <c r="BJ68" s="933" t="n"/>
      <c r="BK68" s="933" t="n"/>
      <c r="BL68" s="933" t="n"/>
      <c r="BM68" s="933" t="n"/>
      <c r="BN68" s="933" t="n"/>
      <c r="BO68" s="933" t="n"/>
      <c r="BP68" s="933" t="n"/>
      <c r="BQ68" s="933" t="n"/>
      <c r="BR68" s="933" t="n"/>
      <c r="BS68" s="933" t="n"/>
      <c r="BT68" s="933" t="n"/>
      <c r="BU68" s="933" t="n"/>
      <c r="BV68" s="933" t="n"/>
      <c r="BW68" s="933" t="n"/>
      <c r="BX68" s="933" t="n"/>
      <c r="BY68" s="933" t="n"/>
      <c r="BZ68" s="933" t="n"/>
      <c r="CA68" s="933" t="n"/>
      <c r="CB68" s="933" t="n"/>
      <c r="CC68" s="933" t="n"/>
      <c r="CD68" s="933" t="n"/>
      <c r="CE68" s="933" t="n"/>
      <c r="CF68" s="933" t="n"/>
      <c r="CG68" s="933" t="n"/>
      <c r="CH68" s="933" t="n"/>
      <c r="CI68" s="933" t="n"/>
      <c r="CJ68" s="933" t="n"/>
      <c r="CK68" s="933" t="n"/>
      <c r="CL68" s="933" t="n"/>
      <c r="CM68" s="933" t="n"/>
      <c r="CN68" s="933" t="n"/>
      <c r="CO68" s="933" t="n"/>
      <c r="CP68" s="933" t="n"/>
      <c r="CQ68" s="933" t="n"/>
      <c r="CR68" s="933" t="n"/>
      <c r="CS68" s="933" t="n"/>
      <c r="CT68" s="933" t="n"/>
      <c r="CU68" s="933" t="n"/>
      <c r="CV68" s="933" t="n"/>
      <c r="CW68" s="933" t="n"/>
      <c r="CX68" s="933" t="n"/>
      <c r="CY68" s="933" t="n"/>
      <c r="CZ68" s="933" t="n"/>
      <c r="DA68" s="933" t="n"/>
      <c r="DB68" s="933" t="n"/>
      <c r="DC68" s="933" t="n"/>
      <c r="DD68" s="933" t="n"/>
      <c r="DE68" s="933" t="n"/>
      <c r="DF68" s="933" t="n"/>
      <c r="DG68" s="933" t="n"/>
      <c r="DH68" s="933" t="n"/>
      <c r="DI68" s="933" t="n"/>
      <c r="DJ68" s="933" t="n"/>
      <c r="DK68" s="933" t="n"/>
      <c r="DL68" s="933" t="n"/>
      <c r="DM68" s="933" t="n"/>
      <c r="DN68" s="934" t="n"/>
    </row>
    <row r="69" ht="13.5" customHeight="1" s="820">
      <c r="A69" s="494" t="n"/>
      <c r="B69" s="369" t="inlineStr">
        <is>
          <t>尺寸位置 (CIR_624_1_2J/R侧B-CAP孔)</t>
        </is>
      </c>
      <c r="C69" s="508" t="n"/>
      <c r="D69" s="669" t="n"/>
      <c r="E69" s="669" t="n"/>
      <c r="F69" s="927" t="n"/>
      <c r="G69" s="397" t="n"/>
      <c r="H69" s="517" t="n">
        <v>0.5</v>
      </c>
      <c r="I69" s="518" t="n">
        <v>-0.5</v>
      </c>
      <c r="J69" s="928" t="n"/>
      <c r="K69" s="929" t="n">
        <v>-79.85899999999999</v>
      </c>
      <c r="L69" s="397" t="n"/>
      <c r="M69" s="404" t="n"/>
      <c r="N69" s="550" t="n"/>
      <c r="O69" s="483" t="n"/>
      <c r="P69" s="393" t="n"/>
      <c r="Q69" s="491" t="n"/>
      <c r="R69" s="930" t="n"/>
      <c r="S69" s="495" t="n">
        <v>-80.129</v>
      </c>
      <c r="T69" s="495" t="n">
        <v>-80.133</v>
      </c>
      <c r="U69" s="933" t="n"/>
      <c r="V69" s="933" t="n"/>
      <c r="W69" s="933" t="n"/>
      <c r="X69" s="933" t="n"/>
      <c r="Y69" s="933" t="n"/>
      <c r="Z69" s="933" t="n"/>
      <c r="AA69" s="933" t="n"/>
      <c r="AB69" s="933" t="n"/>
      <c r="AC69" s="933" t="n"/>
      <c r="AD69" s="933" t="n"/>
      <c r="AE69" s="933" t="n"/>
      <c r="AF69" s="933" t="n"/>
      <c r="AG69" s="933" t="n"/>
      <c r="AH69" s="933" t="n"/>
      <c r="AI69" s="933" t="n"/>
      <c r="AJ69" s="933" t="n"/>
      <c r="AK69" s="933" t="n"/>
      <c r="AL69" s="933" t="n"/>
      <c r="AM69" s="933" t="n"/>
      <c r="AN69" s="933" t="n"/>
      <c r="AO69" s="933" t="n"/>
      <c r="AP69" s="933" t="n"/>
      <c r="AQ69" s="933" t="n"/>
      <c r="AR69" s="933" t="n"/>
      <c r="AS69" s="933" t="n"/>
      <c r="AT69" s="933" t="n"/>
      <c r="AU69" s="933" t="n"/>
      <c r="AV69" s="933" t="n"/>
      <c r="AW69" s="933" t="n"/>
      <c r="AX69" s="933" t="n"/>
      <c r="AY69" s="933" t="n"/>
      <c r="AZ69" s="933" t="n"/>
      <c r="BA69" s="933" t="n"/>
      <c r="BB69" s="933" t="n"/>
      <c r="BC69" s="933" t="n"/>
      <c r="BD69" s="933" t="n"/>
      <c r="BE69" s="933" t="n"/>
      <c r="BF69" s="933" t="n"/>
      <c r="BG69" s="933" t="n"/>
      <c r="BH69" s="933" t="n"/>
      <c r="BI69" s="933" t="n"/>
      <c r="BJ69" s="933" t="n"/>
      <c r="BK69" s="933" t="n"/>
      <c r="BL69" s="933" t="n"/>
      <c r="BM69" s="933" t="n"/>
      <c r="BN69" s="933" t="n"/>
      <c r="BO69" s="933" t="n"/>
      <c r="BP69" s="933" t="n"/>
      <c r="BQ69" s="933" t="n"/>
      <c r="BR69" s="933" t="n"/>
      <c r="BS69" s="933" t="n"/>
      <c r="BT69" s="933" t="n"/>
      <c r="BU69" s="933" t="n"/>
      <c r="BV69" s="933" t="n"/>
      <c r="BW69" s="933" t="n"/>
      <c r="BX69" s="933" t="n"/>
      <c r="BY69" s="933" t="n"/>
      <c r="BZ69" s="933" t="n"/>
      <c r="CA69" s="933" t="n"/>
      <c r="CB69" s="933" t="n"/>
      <c r="CC69" s="933" t="n"/>
      <c r="CD69" s="933" t="n"/>
      <c r="CE69" s="933" t="n"/>
      <c r="CF69" s="933" t="n"/>
      <c r="CG69" s="933" t="n"/>
      <c r="CH69" s="933" t="n"/>
      <c r="CI69" s="933" t="n"/>
      <c r="CJ69" s="933" t="n"/>
      <c r="CK69" s="933" t="n"/>
      <c r="CL69" s="933" t="n"/>
      <c r="CM69" s="933" t="n"/>
      <c r="CN69" s="933" t="n"/>
      <c r="CO69" s="933" t="n"/>
      <c r="CP69" s="933" t="n"/>
      <c r="CQ69" s="933" t="n"/>
      <c r="CR69" s="933" t="n"/>
      <c r="CS69" s="933" t="n"/>
      <c r="CT69" s="933" t="n"/>
      <c r="CU69" s="933" t="n"/>
      <c r="CV69" s="933" t="n"/>
      <c r="CW69" s="933" t="n"/>
      <c r="CX69" s="933" t="n"/>
      <c r="CY69" s="933" t="n"/>
      <c r="CZ69" s="933" t="n"/>
      <c r="DA69" s="933" t="n"/>
      <c r="DB69" s="933" t="n"/>
      <c r="DC69" s="933" t="n"/>
      <c r="DD69" s="933" t="n"/>
      <c r="DE69" s="933" t="n"/>
      <c r="DF69" s="933" t="n"/>
      <c r="DG69" s="933" t="n"/>
      <c r="DH69" s="933" t="n"/>
      <c r="DI69" s="933" t="n"/>
      <c r="DJ69" s="933" t="n"/>
      <c r="DK69" s="933" t="n"/>
      <c r="DL69" s="933" t="n"/>
      <c r="DM69" s="933" t="n"/>
      <c r="DN69" s="934" t="n"/>
    </row>
    <row r="70" ht="13.5" customHeight="1" s="820">
      <c r="A70" s="494" t="n">
        <v>625</v>
      </c>
      <c r="B70" s="508" t="inlineStr">
        <is>
          <t>625.#1J B-cap 天側 X=</t>
        </is>
      </c>
      <c r="C70" s="508" t="n">
        <v>0</v>
      </c>
      <c r="D70" s="669" t="inlineStr">
        <is>
          <t>X</t>
        </is>
      </c>
      <c r="E70" s="669" t="inlineStr">
        <is>
          <t>軸間</t>
        </is>
      </c>
      <c r="F70" s="927" t="n">
        <v>-35.5</v>
      </c>
      <c r="G70" s="397" t="n"/>
      <c r="H70" s="517" t="n">
        <v>0.3</v>
      </c>
      <c r="I70" s="518" t="n">
        <v>-0.3</v>
      </c>
      <c r="J70" s="928" t="n">
        <v>-35.5</v>
      </c>
      <c r="K70" s="929" t="n">
        <v>-35.583</v>
      </c>
      <c r="L70" s="397">
        <f>IF(G70=0,"",IF(J$8=J$7,IF(F70&gt;0,IF(C70=1,G70-ROUND(J70-K70,2),G70-ROUND(K70-J70,2)),IF(C70=1,G70-ROUND(K70-J70,2),G70-ROUND(J70-K70,2))),IF(J$8&lt;&gt;J$7,IF(F70&gt;0,IF(C70=1,ROUND(K70-J70,2),ROUND(J70-K70,2)),IF(C70=1,ROUND(J70-K70,2),ROUND(K70-J70,2))))))</f>
        <v/>
      </c>
      <c r="M70" s="404">
        <f>IF(COUNTBLANK(F70)=1,"",IF(C70=0,ROUND(K70-J70,2),IF(C70=1,IF(F70&gt;0,ROUND(J70-K70,2),ROUND(K70-J70,2)),IF(C70=2,IF(F70&gt;0,ROUND(J70-K70,2),ROUND(K70-J70,2))))))</f>
        <v/>
      </c>
      <c r="N70" s="550" t="n">
        <v>-0.08</v>
      </c>
      <c r="O70" s="483">
        <f>IF(AND(H70&gt;=M70,M70&gt;=I70),"OK","NG")</f>
        <v/>
      </c>
      <c r="P70" s="393" t="n"/>
      <c r="Q70" s="491" t="n">
        <v>625</v>
      </c>
      <c r="R70" s="930">
        <f>IF(C70=0,F70,IF(F70&gt;0,IF(C70=1,F70+G70,F70-G70),IF(C70=1,F70-G70,F70+G70)))</f>
        <v/>
      </c>
      <c r="S70" s="495" t="n">
        <v>-35.55</v>
      </c>
      <c r="T70" s="495" t="n">
        <v>-35.575</v>
      </c>
      <c r="U70" s="933" t="n"/>
      <c r="V70" s="933" t="n"/>
      <c r="W70" s="933" t="n"/>
      <c r="X70" s="933" t="n"/>
      <c r="Y70" s="933" t="n"/>
      <c r="Z70" s="933" t="n"/>
      <c r="AA70" s="933" t="n"/>
      <c r="AB70" s="933" t="n"/>
      <c r="AC70" s="933" t="n"/>
      <c r="AD70" s="933" t="n"/>
      <c r="AE70" s="933" t="n"/>
      <c r="AF70" s="933" t="n"/>
      <c r="AG70" s="933" t="n"/>
      <c r="AH70" s="933" t="n"/>
      <c r="AI70" s="933" t="n"/>
      <c r="AJ70" s="933" t="n"/>
      <c r="AK70" s="933" t="n"/>
      <c r="AL70" s="933" t="n"/>
      <c r="AM70" s="933" t="n"/>
      <c r="AN70" s="933" t="n"/>
      <c r="AO70" s="933" t="n"/>
      <c r="AP70" s="933" t="n"/>
      <c r="AQ70" s="933" t="n"/>
      <c r="AR70" s="933" t="n"/>
      <c r="AS70" s="933" t="n"/>
      <c r="AT70" s="933" t="n"/>
      <c r="AU70" s="933" t="n"/>
      <c r="AV70" s="933" t="n"/>
      <c r="AW70" s="933" t="n"/>
      <c r="AX70" s="933" t="n"/>
      <c r="AY70" s="933" t="n"/>
      <c r="AZ70" s="933" t="n"/>
      <c r="BA70" s="933" t="n"/>
      <c r="BB70" s="933" t="n"/>
      <c r="BC70" s="933" t="n"/>
      <c r="BD70" s="933" t="n"/>
      <c r="BE70" s="933" t="n"/>
      <c r="BF70" s="933" t="n"/>
      <c r="BG70" s="933" t="n"/>
      <c r="BH70" s="933" t="n"/>
      <c r="BI70" s="933" t="n"/>
      <c r="BJ70" s="933" t="n"/>
      <c r="BK70" s="933" t="n"/>
      <c r="BL70" s="933" t="n"/>
      <c r="BM70" s="933" t="n"/>
      <c r="BN70" s="933" t="n"/>
      <c r="BO70" s="933" t="n"/>
      <c r="BP70" s="933" t="n"/>
      <c r="BQ70" s="933" t="n"/>
      <c r="BR70" s="933" t="n"/>
      <c r="BS70" s="933" t="n"/>
      <c r="BT70" s="933" t="n"/>
      <c r="BU70" s="933" t="n"/>
      <c r="BV70" s="933" t="n"/>
      <c r="BW70" s="933" t="n"/>
      <c r="BX70" s="933" t="n"/>
      <c r="BY70" s="933" t="n"/>
      <c r="BZ70" s="933" t="n"/>
      <c r="CA70" s="933" t="n"/>
      <c r="CB70" s="933" t="n"/>
      <c r="CC70" s="933" t="n"/>
      <c r="CD70" s="933" t="n"/>
      <c r="CE70" s="933" t="n"/>
      <c r="CF70" s="933" t="n"/>
      <c r="CG70" s="933" t="n"/>
      <c r="CH70" s="933" t="n"/>
      <c r="CI70" s="933" t="n"/>
      <c r="CJ70" s="933" t="n"/>
      <c r="CK70" s="933" t="n"/>
      <c r="CL70" s="933" t="n"/>
      <c r="CM70" s="933" t="n"/>
      <c r="CN70" s="933" t="n"/>
      <c r="CO70" s="933" t="n"/>
      <c r="CP70" s="933" t="n"/>
      <c r="CQ70" s="933" t="n"/>
      <c r="CR70" s="933" t="n"/>
      <c r="CS70" s="933" t="n"/>
      <c r="CT70" s="933" t="n"/>
      <c r="CU70" s="933" t="n"/>
      <c r="CV70" s="933" t="n"/>
      <c r="CW70" s="933" t="n"/>
      <c r="CX70" s="933" t="n"/>
      <c r="CY70" s="933" t="n"/>
      <c r="CZ70" s="933" t="n"/>
      <c r="DA70" s="933" t="n"/>
      <c r="DB70" s="933" t="n"/>
      <c r="DC70" s="933" t="n"/>
      <c r="DD70" s="933" t="n"/>
      <c r="DE70" s="933" t="n"/>
      <c r="DF70" s="933" t="n"/>
      <c r="DG70" s="933" t="n"/>
      <c r="DH70" s="933" t="n"/>
      <c r="DI70" s="933" t="n"/>
      <c r="DJ70" s="933" t="n"/>
      <c r="DK70" s="933" t="n"/>
      <c r="DL70" s="933" t="n"/>
      <c r="DM70" s="933" t="n"/>
      <c r="DN70" s="934" t="n"/>
    </row>
    <row r="71" ht="13.5" customHeight="1" s="820">
      <c r="A71" s="494" t="n">
        <v>625</v>
      </c>
      <c r="B71" s="508" t="inlineStr">
        <is>
          <t>625.#1J B-cap 天側 Y=</t>
        </is>
      </c>
      <c r="C71" s="508" t="n">
        <v>0</v>
      </c>
      <c r="D71" s="669" t="inlineStr">
        <is>
          <t>Y</t>
        </is>
      </c>
      <c r="E71" s="669" t="inlineStr">
        <is>
          <t>軸間</t>
        </is>
      </c>
      <c r="F71" s="927" t="n">
        <v>-160</v>
      </c>
      <c r="G71" s="397" t="n"/>
      <c r="H71" s="517" t="n">
        <v>0.3</v>
      </c>
      <c r="I71" s="518" t="n">
        <v>-0.3</v>
      </c>
      <c r="J71" s="928" t="n">
        <v>-160</v>
      </c>
      <c r="K71" s="929" t="n">
        <v>-159.801</v>
      </c>
      <c r="L71" s="397">
        <f>IF(G71=0,"",IF(J$8=J$7,IF(F71&gt;0,IF(C71=1,G71-ROUND(J71-K71,2),G71-ROUND(K71-J71,2)),IF(C71=1,G71-ROUND(K71-J71,2),G71-ROUND(J71-K71,2))),IF(J$8&lt;&gt;J$7,IF(F71&gt;0,IF(C71=1,ROUND(K71-J71,2),ROUND(J71-K71,2)),IF(C71=1,ROUND(J71-K71,2),ROUND(K71-J71,2))))))</f>
        <v/>
      </c>
      <c r="M71" s="404">
        <f>IF(COUNTBLANK(F71)=1,"",IF(C71=0,ROUND(K71-J71,2),IF(C71=1,IF(F71&gt;0,ROUND(J71-K71,2),ROUND(K71-J71,2)),IF(C71=2,IF(F71&gt;0,ROUND(J71-K71,2),ROUND(K71-J71,2))))))</f>
        <v/>
      </c>
      <c r="N71" s="550" t="n">
        <v>-0.14</v>
      </c>
      <c r="O71" s="483">
        <f>IF(AND(H71&gt;=M71,M71&gt;=I71),"OK","NG")</f>
        <v/>
      </c>
      <c r="P71" s="393" t="n"/>
      <c r="Q71" s="491" t="n">
        <v>625</v>
      </c>
      <c r="R71" s="930">
        <f>IF(C71=0,F71,IF(F71&gt;0,IF(C71=1,F71+G71,F71-G71),IF(C71=1,F71-G71,F71+G71)))</f>
        <v/>
      </c>
      <c r="S71" s="495" t="n">
        <v>-160.132</v>
      </c>
      <c r="T71" s="495" t="n">
        <v>-160.142</v>
      </c>
      <c r="U71" s="933" t="n"/>
      <c r="V71" s="933" t="n"/>
      <c r="W71" s="933" t="n"/>
      <c r="X71" s="933" t="n"/>
      <c r="Y71" s="933" t="n"/>
      <c r="Z71" s="933" t="n"/>
      <c r="AA71" s="933" t="n"/>
      <c r="AB71" s="933" t="n"/>
      <c r="AC71" s="933" t="n"/>
      <c r="AD71" s="933" t="n"/>
      <c r="AE71" s="933" t="n"/>
      <c r="AF71" s="933" t="n"/>
      <c r="AG71" s="933" t="n"/>
      <c r="AH71" s="933" t="n"/>
      <c r="AI71" s="933" t="n"/>
      <c r="AJ71" s="933" t="n"/>
      <c r="AK71" s="933" t="n"/>
      <c r="AL71" s="933" t="n"/>
      <c r="AM71" s="933" t="n"/>
      <c r="AN71" s="933" t="n"/>
      <c r="AO71" s="933" t="n"/>
      <c r="AP71" s="933" t="n"/>
      <c r="AQ71" s="933" t="n"/>
      <c r="AR71" s="933" t="n"/>
      <c r="AS71" s="933" t="n"/>
      <c r="AT71" s="933" t="n"/>
      <c r="AU71" s="933" t="n"/>
      <c r="AV71" s="933" t="n"/>
      <c r="AW71" s="933" t="n"/>
      <c r="AX71" s="933" t="n"/>
      <c r="AY71" s="933" t="n"/>
      <c r="AZ71" s="933" t="n"/>
      <c r="BA71" s="933" t="n"/>
      <c r="BB71" s="933" t="n"/>
      <c r="BC71" s="933" t="n"/>
      <c r="BD71" s="933" t="n"/>
      <c r="BE71" s="933" t="n"/>
      <c r="BF71" s="933" t="n"/>
      <c r="BG71" s="933" t="n"/>
      <c r="BH71" s="933" t="n"/>
      <c r="BI71" s="933" t="n"/>
      <c r="BJ71" s="933" t="n"/>
      <c r="BK71" s="933" t="n"/>
      <c r="BL71" s="933" t="n"/>
      <c r="BM71" s="933" t="n"/>
      <c r="BN71" s="933" t="n"/>
      <c r="BO71" s="933" t="n"/>
      <c r="BP71" s="933" t="n"/>
      <c r="BQ71" s="933" t="n"/>
      <c r="BR71" s="933" t="n"/>
      <c r="BS71" s="933" t="n"/>
      <c r="BT71" s="933" t="n"/>
      <c r="BU71" s="933" t="n"/>
      <c r="BV71" s="933" t="n"/>
      <c r="BW71" s="933" t="n"/>
      <c r="BX71" s="933" t="n"/>
      <c r="BY71" s="933" t="n"/>
      <c r="BZ71" s="933" t="n"/>
      <c r="CA71" s="933" t="n"/>
      <c r="CB71" s="933" t="n"/>
      <c r="CC71" s="933" t="n"/>
      <c r="CD71" s="933" t="n"/>
      <c r="CE71" s="933" t="n"/>
      <c r="CF71" s="933" t="n"/>
      <c r="CG71" s="933" t="n"/>
      <c r="CH71" s="933" t="n"/>
      <c r="CI71" s="933" t="n"/>
      <c r="CJ71" s="933" t="n"/>
      <c r="CK71" s="933" t="n"/>
      <c r="CL71" s="933" t="n"/>
      <c r="CM71" s="933" t="n"/>
      <c r="CN71" s="933" t="n"/>
      <c r="CO71" s="933" t="n"/>
      <c r="CP71" s="933" t="n"/>
      <c r="CQ71" s="933" t="n"/>
      <c r="CR71" s="933" t="n"/>
      <c r="CS71" s="933" t="n"/>
      <c r="CT71" s="933" t="n"/>
      <c r="CU71" s="933" t="n"/>
      <c r="CV71" s="933" t="n"/>
      <c r="CW71" s="933" t="n"/>
      <c r="CX71" s="933" t="n"/>
      <c r="CY71" s="933" t="n"/>
      <c r="CZ71" s="933" t="n"/>
      <c r="DA71" s="933" t="n"/>
      <c r="DB71" s="933" t="n"/>
      <c r="DC71" s="933" t="n"/>
      <c r="DD71" s="933" t="n"/>
      <c r="DE71" s="933" t="n"/>
      <c r="DF71" s="933" t="n"/>
      <c r="DG71" s="933" t="n"/>
      <c r="DH71" s="933" t="n"/>
      <c r="DI71" s="933" t="n"/>
      <c r="DJ71" s="933" t="n"/>
      <c r="DK71" s="933" t="n"/>
      <c r="DL71" s="933" t="n"/>
      <c r="DM71" s="933" t="n"/>
      <c r="DN71" s="934" t="n"/>
    </row>
    <row r="72" ht="13.5" customHeight="1" s="820">
      <c r="A72" s="494" t="n"/>
      <c r="B72" s="369" t="inlineStr">
        <is>
          <t>尺寸位置 (CIR_625_1_1J/R侧B-CAP孔)</t>
        </is>
      </c>
      <c r="C72" s="508" t="n"/>
      <c r="D72" s="669" t="n"/>
      <c r="E72" s="669" t="n"/>
      <c r="F72" s="927" t="n"/>
      <c r="G72" s="397" t="n"/>
      <c r="H72" s="517" t="n">
        <v>0.5</v>
      </c>
      <c r="I72" s="518" t="n">
        <v>-0.5</v>
      </c>
      <c r="J72" s="928" t="n"/>
      <c r="K72" s="929" t="n">
        <v>-35.639</v>
      </c>
      <c r="L72" s="397" t="n"/>
      <c r="M72" s="404" t="n"/>
      <c r="N72" s="550" t="n"/>
      <c r="O72" s="483" t="n"/>
      <c r="P72" s="393" t="n"/>
      <c r="Q72" s="491" t="n"/>
      <c r="R72" s="930" t="n"/>
      <c r="S72" s="495" t="n">
        <v>-35.593</v>
      </c>
      <c r="T72" s="495" t="n">
        <v>-35.615</v>
      </c>
      <c r="U72" s="933" t="n"/>
      <c r="V72" s="933" t="n"/>
      <c r="W72" s="933" t="n"/>
      <c r="X72" s="933" t="n"/>
      <c r="Y72" s="933" t="n"/>
      <c r="Z72" s="933" t="n"/>
      <c r="AA72" s="933" t="n"/>
      <c r="AB72" s="933" t="n"/>
      <c r="AC72" s="933" t="n"/>
      <c r="AD72" s="933" t="n"/>
      <c r="AE72" s="933" t="n"/>
      <c r="AF72" s="933" t="n"/>
      <c r="AG72" s="933" t="n"/>
      <c r="AH72" s="933" t="n"/>
      <c r="AI72" s="933" t="n"/>
      <c r="AJ72" s="933" t="n"/>
      <c r="AK72" s="933" t="n"/>
      <c r="AL72" s="933" t="n"/>
      <c r="AM72" s="933" t="n"/>
      <c r="AN72" s="933" t="n"/>
      <c r="AO72" s="933" t="n"/>
      <c r="AP72" s="933" t="n"/>
      <c r="AQ72" s="933" t="n"/>
      <c r="AR72" s="933" t="n"/>
      <c r="AS72" s="933" t="n"/>
      <c r="AT72" s="933" t="n"/>
      <c r="AU72" s="933" t="n"/>
      <c r="AV72" s="933" t="n"/>
      <c r="AW72" s="933" t="n"/>
      <c r="AX72" s="933" t="n"/>
      <c r="AY72" s="933" t="n"/>
      <c r="AZ72" s="933" t="n"/>
      <c r="BA72" s="933" t="n"/>
      <c r="BB72" s="933" t="n"/>
      <c r="BC72" s="933" t="n"/>
      <c r="BD72" s="933" t="n"/>
      <c r="BE72" s="933" t="n"/>
      <c r="BF72" s="933" t="n"/>
      <c r="BG72" s="933" t="n"/>
      <c r="BH72" s="933" t="n"/>
      <c r="BI72" s="933" t="n"/>
      <c r="BJ72" s="933" t="n"/>
      <c r="BK72" s="933" t="n"/>
      <c r="BL72" s="933" t="n"/>
      <c r="BM72" s="933" t="n"/>
      <c r="BN72" s="933" t="n"/>
      <c r="BO72" s="933" t="n"/>
      <c r="BP72" s="933" t="n"/>
      <c r="BQ72" s="933" t="n"/>
      <c r="BR72" s="933" t="n"/>
      <c r="BS72" s="933" t="n"/>
      <c r="BT72" s="933" t="n"/>
      <c r="BU72" s="933" t="n"/>
      <c r="BV72" s="933" t="n"/>
      <c r="BW72" s="933" t="n"/>
      <c r="BX72" s="933" t="n"/>
      <c r="BY72" s="933" t="n"/>
      <c r="BZ72" s="933" t="n"/>
      <c r="CA72" s="933" t="n"/>
      <c r="CB72" s="933" t="n"/>
      <c r="CC72" s="933" t="n"/>
      <c r="CD72" s="933" t="n"/>
      <c r="CE72" s="933" t="n"/>
      <c r="CF72" s="933" t="n"/>
      <c r="CG72" s="933" t="n"/>
      <c r="CH72" s="933" t="n"/>
      <c r="CI72" s="933" t="n"/>
      <c r="CJ72" s="933" t="n"/>
      <c r="CK72" s="933" t="n"/>
      <c r="CL72" s="933" t="n"/>
      <c r="CM72" s="933" t="n"/>
      <c r="CN72" s="933" t="n"/>
      <c r="CO72" s="933" t="n"/>
      <c r="CP72" s="933" t="n"/>
      <c r="CQ72" s="933" t="n"/>
      <c r="CR72" s="933" t="n"/>
      <c r="CS72" s="933" t="n"/>
      <c r="CT72" s="933" t="n"/>
      <c r="CU72" s="933" t="n"/>
      <c r="CV72" s="933" t="n"/>
      <c r="CW72" s="933" t="n"/>
      <c r="CX72" s="933" t="n"/>
      <c r="CY72" s="933" t="n"/>
      <c r="CZ72" s="933" t="n"/>
      <c r="DA72" s="933" t="n"/>
      <c r="DB72" s="933" t="n"/>
      <c r="DC72" s="933" t="n"/>
      <c r="DD72" s="933" t="n"/>
      <c r="DE72" s="933" t="n"/>
      <c r="DF72" s="933" t="n"/>
      <c r="DG72" s="933" t="n"/>
      <c r="DH72" s="933" t="n"/>
      <c r="DI72" s="933" t="n"/>
      <c r="DJ72" s="933" t="n"/>
      <c r="DK72" s="933" t="n"/>
      <c r="DL72" s="933" t="n"/>
      <c r="DM72" s="933" t="n"/>
      <c r="DN72" s="934" t="n"/>
    </row>
    <row r="73" ht="13.5" customHeight="1" s="820">
      <c r="A73" s="494" t="n"/>
      <c r="B73" s="369" t="inlineStr">
        <is>
          <t>尺寸位置 (CIR_625_1_1J/R侧B-CAP孔)</t>
        </is>
      </c>
      <c r="C73" s="508" t="n"/>
      <c r="D73" s="669" t="n"/>
      <c r="E73" s="669" t="n"/>
      <c r="F73" s="927" t="n"/>
      <c r="G73" s="397" t="n"/>
      <c r="H73" s="517" t="n">
        <v>0.5</v>
      </c>
      <c r="I73" s="518" t="n">
        <v>-0.5</v>
      </c>
      <c r="J73" s="928" t="n"/>
      <c r="K73" s="929" t="n">
        <v>-159.74</v>
      </c>
      <c r="L73" s="397" t="n"/>
      <c r="M73" s="404" t="n"/>
      <c r="N73" s="550" t="n"/>
      <c r="O73" s="483" t="n"/>
      <c r="P73" s="393" t="n"/>
      <c r="Q73" s="491" t="n"/>
      <c r="R73" s="930" t="n"/>
      <c r="S73" s="495" t="n">
        <v>-160.077</v>
      </c>
      <c r="T73" s="495" t="n">
        <v>-160.092</v>
      </c>
      <c r="U73" s="933" t="n"/>
      <c r="V73" s="933" t="n"/>
      <c r="W73" s="933" t="n"/>
      <c r="X73" s="933" t="n"/>
      <c r="Y73" s="933" t="n"/>
      <c r="Z73" s="933" t="n"/>
      <c r="AA73" s="933" t="n"/>
      <c r="AB73" s="933" t="n"/>
      <c r="AC73" s="933" t="n"/>
      <c r="AD73" s="933" t="n"/>
      <c r="AE73" s="933" t="n"/>
      <c r="AF73" s="933" t="n"/>
      <c r="AG73" s="933" t="n"/>
      <c r="AH73" s="933" t="n"/>
      <c r="AI73" s="933" t="n"/>
      <c r="AJ73" s="933" t="n"/>
      <c r="AK73" s="933" t="n"/>
      <c r="AL73" s="933" t="n"/>
      <c r="AM73" s="933" t="n"/>
      <c r="AN73" s="933" t="n"/>
      <c r="AO73" s="933" t="n"/>
      <c r="AP73" s="933" t="n"/>
      <c r="AQ73" s="933" t="n"/>
      <c r="AR73" s="933" t="n"/>
      <c r="AS73" s="933" t="n"/>
      <c r="AT73" s="933" t="n"/>
      <c r="AU73" s="933" t="n"/>
      <c r="AV73" s="933" t="n"/>
      <c r="AW73" s="933" t="n"/>
      <c r="AX73" s="933" t="n"/>
      <c r="AY73" s="933" t="n"/>
      <c r="AZ73" s="933" t="n"/>
      <c r="BA73" s="933" t="n"/>
      <c r="BB73" s="933" t="n"/>
      <c r="BC73" s="933" t="n"/>
      <c r="BD73" s="933" t="n"/>
      <c r="BE73" s="933" t="n"/>
      <c r="BF73" s="933" t="n"/>
      <c r="BG73" s="933" t="n"/>
      <c r="BH73" s="933" t="n"/>
      <c r="BI73" s="933" t="n"/>
      <c r="BJ73" s="933" t="n"/>
      <c r="BK73" s="933" t="n"/>
      <c r="BL73" s="933" t="n"/>
      <c r="BM73" s="933" t="n"/>
      <c r="BN73" s="933" t="n"/>
      <c r="BO73" s="933" t="n"/>
      <c r="BP73" s="933" t="n"/>
      <c r="BQ73" s="933" t="n"/>
      <c r="BR73" s="933" t="n"/>
      <c r="BS73" s="933" t="n"/>
      <c r="BT73" s="933" t="n"/>
      <c r="BU73" s="933" t="n"/>
      <c r="BV73" s="933" t="n"/>
      <c r="BW73" s="933" t="n"/>
      <c r="BX73" s="933" t="n"/>
      <c r="BY73" s="933" t="n"/>
      <c r="BZ73" s="933" t="n"/>
      <c r="CA73" s="933" t="n"/>
      <c r="CB73" s="933" t="n"/>
      <c r="CC73" s="933" t="n"/>
      <c r="CD73" s="933" t="n"/>
      <c r="CE73" s="933" t="n"/>
      <c r="CF73" s="933" t="n"/>
      <c r="CG73" s="933" t="n"/>
      <c r="CH73" s="933" t="n"/>
      <c r="CI73" s="933" t="n"/>
      <c r="CJ73" s="933" t="n"/>
      <c r="CK73" s="933" t="n"/>
      <c r="CL73" s="933" t="n"/>
      <c r="CM73" s="933" t="n"/>
      <c r="CN73" s="933" t="n"/>
      <c r="CO73" s="933" t="n"/>
      <c r="CP73" s="933" t="n"/>
      <c r="CQ73" s="933" t="n"/>
      <c r="CR73" s="933" t="n"/>
      <c r="CS73" s="933" t="n"/>
      <c r="CT73" s="933" t="n"/>
      <c r="CU73" s="933" t="n"/>
      <c r="CV73" s="933" t="n"/>
      <c r="CW73" s="933" t="n"/>
      <c r="CX73" s="933" t="n"/>
      <c r="CY73" s="933" t="n"/>
      <c r="CZ73" s="933" t="n"/>
      <c r="DA73" s="933" t="n"/>
      <c r="DB73" s="933" t="n"/>
      <c r="DC73" s="933" t="n"/>
      <c r="DD73" s="933" t="n"/>
      <c r="DE73" s="933" t="n"/>
      <c r="DF73" s="933" t="n"/>
      <c r="DG73" s="933" t="n"/>
      <c r="DH73" s="933" t="n"/>
      <c r="DI73" s="933" t="n"/>
      <c r="DJ73" s="933" t="n"/>
      <c r="DK73" s="933" t="n"/>
      <c r="DL73" s="933" t="n"/>
      <c r="DM73" s="933" t="n"/>
      <c r="DN73" s="934" t="n"/>
    </row>
    <row r="74" ht="13.5" customHeight="1" s="820">
      <c r="A74" s="494" t="n">
        <v>651</v>
      </c>
      <c r="B74" s="508" t="inlineStr">
        <is>
          <t>651.#5J B-cap 地側 Z=</t>
        </is>
      </c>
      <c r="C74" s="508" t="n">
        <v>1</v>
      </c>
      <c r="D74" s="669" t="inlineStr">
        <is>
          <t>Z</t>
        </is>
      </c>
      <c r="E74" s="669" t="inlineStr">
        <is>
          <t>端面</t>
        </is>
      </c>
      <c r="F74" s="927" t="n">
        <v>0</v>
      </c>
      <c r="G74" s="397" t="n">
        <v>1</v>
      </c>
      <c r="H74" s="517" t="n">
        <v>0.3</v>
      </c>
      <c r="I74" s="518" t="n">
        <v>-0.5</v>
      </c>
      <c r="J74" s="928" t="n">
        <v>-1</v>
      </c>
      <c r="K74" s="929" t="n">
        <v>-0.897</v>
      </c>
      <c r="L74" s="397">
        <f>IF(G74=0,"",IF(J$8=J$7,IF(F74&gt;0,IF(C74=1,G74-ROUND(J74-K74,2),G74-ROUND(K74-J74,2)),IF(C74=1,G74-ROUND(K74-J74,2),G74-ROUND(J74-K74,2))),IF(J$8&lt;&gt;J$7,IF(F74&gt;0,IF(C74=1,ROUND(K74-J74,2),ROUND(J74-K74,2)),IF(C74=1,ROUND(J74-K74,2),ROUND(K74-J74,2))))))</f>
        <v/>
      </c>
      <c r="M74" s="404">
        <f>IF(COUNTBLANK(F74)=1,"",IF(C74=0,ROUND(K74-J74,2),IF(C74=1,IF(F74&gt;0,ROUND(J74-K74,2),ROUND(K74-J74,2)),IF(C74=2,IF(F74&gt;0,ROUND(J74-K74,2),ROUND(K74-J74,2))))))</f>
        <v/>
      </c>
      <c r="N74" s="550" t="n">
        <v>0.03</v>
      </c>
      <c r="O74" s="483">
        <f>IF(AND(H74&gt;=M74,M74&gt;=I74),"OK","NG")</f>
        <v/>
      </c>
      <c r="P74" s="393" t="n"/>
      <c r="Q74" s="491" t="n">
        <v>651</v>
      </c>
      <c r="R74" s="930">
        <f>IF(C74=0,F74,IF(F74&gt;0,IF(C74=1,F74+G74,F74-G74),IF(C74=1,F74-G74,F74+G74)))</f>
        <v/>
      </c>
      <c r="S74" s="495" t="n">
        <v>-0.95</v>
      </c>
      <c r="T74" s="495" t="n">
        <v>-0.972</v>
      </c>
      <c r="U74" s="933" t="n"/>
      <c r="V74" s="933" t="n"/>
      <c r="W74" s="933" t="n"/>
      <c r="X74" s="933" t="n"/>
      <c r="Y74" s="933" t="n"/>
      <c r="Z74" s="933" t="n"/>
      <c r="AA74" s="933" t="n"/>
      <c r="AB74" s="933" t="n"/>
      <c r="AC74" s="933" t="n"/>
      <c r="AD74" s="933" t="n"/>
      <c r="AE74" s="933" t="n"/>
      <c r="AF74" s="933" t="n"/>
      <c r="AG74" s="933" t="n"/>
      <c r="AH74" s="933" t="n"/>
      <c r="AI74" s="933" t="n"/>
      <c r="AJ74" s="933" t="n"/>
      <c r="AK74" s="933" t="n"/>
      <c r="AL74" s="933" t="n"/>
      <c r="AM74" s="933" t="n"/>
      <c r="AN74" s="933" t="n"/>
      <c r="AO74" s="933" t="n"/>
      <c r="AP74" s="933" t="n"/>
      <c r="AQ74" s="933" t="n"/>
      <c r="AR74" s="933" t="n"/>
      <c r="AS74" s="933" t="n"/>
      <c r="AT74" s="933" t="n"/>
      <c r="AU74" s="933" t="n"/>
      <c r="AV74" s="933" t="n"/>
      <c r="AW74" s="933" t="n"/>
      <c r="AX74" s="933" t="n"/>
      <c r="AY74" s="933" t="n"/>
      <c r="AZ74" s="933" t="n"/>
      <c r="BA74" s="933" t="n"/>
      <c r="BB74" s="933" t="n"/>
      <c r="BC74" s="933" t="n"/>
      <c r="BD74" s="933" t="n"/>
      <c r="BE74" s="933" t="n"/>
      <c r="BF74" s="933" t="n"/>
      <c r="BG74" s="933" t="n"/>
      <c r="BH74" s="933" t="n"/>
      <c r="BI74" s="933" t="n"/>
      <c r="BJ74" s="933" t="n"/>
      <c r="BK74" s="933" t="n"/>
      <c r="BL74" s="933" t="n"/>
      <c r="BM74" s="933" t="n"/>
      <c r="BN74" s="933" t="n"/>
      <c r="BO74" s="933" t="n"/>
      <c r="BP74" s="933" t="n"/>
      <c r="BQ74" s="933" t="n"/>
      <c r="BR74" s="933" t="n"/>
      <c r="BS74" s="933" t="n"/>
      <c r="BT74" s="933" t="n"/>
      <c r="BU74" s="933" t="n"/>
      <c r="BV74" s="933" t="n"/>
      <c r="BW74" s="933" t="n"/>
      <c r="BX74" s="933" t="n"/>
      <c r="BY74" s="933" t="n"/>
      <c r="BZ74" s="933" t="n"/>
      <c r="CA74" s="933" t="n"/>
      <c r="CB74" s="933" t="n"/>
      <c r="CC74" s="933" t="n"/>
      <c r="CD74" s="933" t="n"/>
      <c r="CE74" s="933" t="n"/>
      <c r="CF74" s="933" t="n"/>
      <c r="CG74" s="933" t="n"/>
      <c r="CH74" s="933" t="n"/>
      <c r="CI74" s="933" t="n"/>
      <c r="CJ74" s="933" t="n"/>
      <c r="CK74" s="933" t="n"/>
      <c r="CL74" s="933" t="n"/>
      <c r="CM74" s="933" t="n"/>
      <c r="CN74" s="933" t="n"/>
      <c r="CO74" s="933" t="n"/>
      <c r="CP74" s="933" t="n"/>
      <c r="CQ74" s="933" t="n"/>
      <c r="CR74" s="933" t="n"/>
      <c r="CS74" s="933" t="n"/>
      <c r="CT74" s="933" t="n"/>
      <c r="CU74" s="933" t="n"/>
      <c r="CV74" s="933" t="n"/>
      <c r="CW74" s="933" t="n"/>
      <c r="CX74" s="933" t="n"/>
      <c r="CY74" s="933" t="n"/>
      <c r="CZ74" s="933" t="n"/>
      <c r="DA74" s="933" t="n"/>
      <c r="DB74" s="933" t="n"/>
      <c r="DC74" s="933" t="n"/>
      <c r="DD74" s="933" t="n"/>
      <c r="DE74" s="933" t="n"/>
      <c r="DF74" s="933" t="n"/>
      <c r="DG74" s="933" t="n"/>
      <c r="DH74" s="933" t="n"/>
      <c r="DI74" s="933" t="n"/>
      <c r="DJ74" s="933" t="n"/>
      <c r="DK74" s="933" t="n"/>
      <c r="DL74" s="933" t="n"/>
      <c r="DM74" s="933" t="n"/>
      <c r="DN74" s="934" t="n"/>
    </row>
    <row r="75" ht="13.5" customHeight="1" s="820">
      <c r="A75" s="494" t="n">
        <v>652</v>
      </c>
      <c r="B75" s="508" t="inlineStr">
        <is>
          <t>652.#4J B-cap 地側 Z=</t>
        </is>
      </c>
      <c r="C75" s="508" t="n">
        <v>1</v>
      </c>
      <c r="D75" s="669" t="inlineStr">
        <is>
          <t>Z</t>
        </is>
      </c>
      <c r="E75" s="669" t="inlineStr">
        <is>
          <t>端面</t>
        </is>
      </c>
      <c r="F75" s="927" t="n">
        <v>0</v>
      </c>
      <c r="G75" s="397" t="n">
        <v>1</v>
      </c>
      <c r="H75" s="517" t="n">
        <v>0.3</v>
      </c>
      <c r="I75" s="518" t="n">
        <v>-0.5</v>
      </c>
      <c r="J75" s="928" t="n">
        <v>-1</v>
      </c>
      <c r="K75" s="929" t="n">
        <v>-0.966</v>
      </c>
      <c r="L75" s="397">
        <f>IF(G75=0,"",IF(J$8=J$7,IF(F75&gt;0,IF(C75=1,G75-ROUND(J75-K75,2),G75-ROUND(K75-J75,2)),IF(C75=1,G75-ROUND(K75-J75,2),G75-ROUND(J75-K75,2))),IF(J$8&lt;&gt;J$7,IF(F75&gt;0,IF(C75=1,ROUND(K75-J75,2),ROUND(J75-K75,2)),IF(C75=1,ROUND(J75-K75,2),ROUND(K75-J75,2))))))</f>
        <v/>
      </c>
      <c r="M75" s="404">
        <f>IF(COUNTBLANK(F75)=1,"",IF(C75=0,ROUND(K75-J75,2),IF(C75=1,IF(F75&gt;0,ROUND(J75-K75,2),ROUND(K75-J75,2)),IF(C75=2,IF(F75&gt;0,ROUND(J75-K75,2),ROUND(K75-J75,2))))))</f>
        <v/>
      </c>
      <c r="N75" s="550" t="n">
        <v>0.03</v>
      </c>
      <c r="O75" s="483">
        <f>IF(AND(H75&gt;=M75,M75&gt;=I75),"OK","NG")</f>
        <v/>
      </c>
      <c r="P75" s="393" t="n"/>
      <c r="Q75" s="491" t="n">
        <v>652</v>
      </c>
      <c r="R75" s="930">
        <f>IF(C75=0,F75,IF(F75&gt;0,IF(C75=1,F75+G75,F75-G75),IF(C75=1,F75-G75,F75+G75)))</f>
        <v/>
      </c>
      <c r="S75" s="495" t="n">
        <v>-0.949</v>
      </c>
      <c r="T75" s="495" t="n">
        <v>-0.972</v>
      </c>
      <c r="U75" s="933" t="n"/>
      <c r="V75" s="933" t="n"/>
      <c r="W75" s="933" t="n"/>
      <c r="X75" s="933" t="n"/>
      <c r="Y75" s="933" t="n"/>
      <c r="Z75" s="933" t="n"/>
      <c r="AA75" s="933" t="n"/>
      <c r="AB75" s="933" t="n"/>
      <c r="AC75" s="933" t="n"/>
      <c r="AD75" s="933" t="n"/>
      <c r="AE75" s="933" t="n"/>
      <c r="AF75" s="933" t="n"/>
      <c r="AG75" s="933" t="n"/>
      <c r="AH75" s="933" t="n"/>
      <c r="AI75" s="933" t="n"/>
      <c r="AJ75" s="933" t="n"/>
      <c r="AK75" s="933" t="n"/>
      <c r="AL75" s="933" t="n"/>
      <c r="AM75" s="933" t="n"/>
      <c r="AN75" s="933" t="n"/>
      <c r="AO75" s="933" t="n"/>
      <c r="AP75" s="933" t="n"/>
      <c r="AQ75" s="933" t="n"/>
      <c r="AR75" s="933" t="n"/>
      <c r="AS75" s="933" t="n"/>
      <c r="AT75" s="933" t="n"/>
      <c r="AU75" s="933" t="n"/>
      <c r="AV75" s="933" t="n"/>
      <c r="AW75" s="933" t="n"/>
      <c r="AX75" s="933" t="n"/>
      <c r="AY75" s="933" t="n"/>
      <c r="AZ75" s="933" t="n"/>
      <c r="BA75" s="933" t="n"/>
      <c r="BB75" s="933" t="n"/>
      <c r="BC75" s="933" t="n"/>
      <c r="BD75" s="933" t="n"/>
      <c r="BE75" s="933" t="n"/>
      <c r="BF75" s="933" t="n"/>
      <c r="BG75" s="933" t="n"/>
      <c r="BH75" s="933" t="n"/>
      <c r="BI75" s="933" t="n"/>
      <c r="BJ75" s="933" t="n"/>
      <c r="BK75" s="933" t="n"/>
      <c r="BL75" s="933" t="n"/>
      <c r="BM75" s="933" t="n"/>
      <c r="BN75" s="933" t="n"/>
      <c r="BO75" s="933" t="n"/>
      <c r="BP75" s="933" t="n"/>
      <c r="BQ75" s="933" t="n"/>
      <c r="BR75" s="933" t="n"/>
      <c r="BS75" s="933" t="n"/>
      <c r="BT75" s="933" t="n"/>
      <c r="BU75" s="933" t="n"/>
      <c r="BV75" s="933" t="n"/>
      <c r="BW75" s="933" t="n"/>
      <c r="BX75" s="933" t="n"/>
      <c r="BY75" s="933" t="n"/>
      <c r="BZ75" s="933" t="n"/>
      <c r="CA75" s="933" t="n"/>
      <c r="CB75" s="933" t="n"/>
      <c r="CC75" s="933" t="n"/>
      <c r="CD75" s="933" t="n"/>
      <c r="CE75" s="933" t="n"/>
      <c r="CF75" s="933" t="n"/>
      <c r="CG75" s="933" t="n"/>
      <c r="CH75" s="933" t="n"/>
      <c r="CI75" s="933" t="n"/>
      <c r="CJ75" s="933" t="n"/>
      <c r="CK75" s="933" t="n"/>
      <c r="CL75" s="933" t="n"/>
      <c r="CM75" s="933" t="n"/>
      <c r="CN75" s="933" t="n"/>
      <c r="CO75" s="933" t="n"/>
      <c r="CP75" s="933" t="n"/>
      <c r="CQ75" s="933" t="n"/>
      <c r="CR75" s="933" t="n"/>
      <c r="CS75" s="933" t="n"/>
      <c r="CT75" s="933" t="n"/>
      <c r="CU75" s="933" t="n"/>
      <c r="CV75" s="933" t="n"/>
      <c r="CW75" s="933" t="n"/>
      <c r="CX75" s="933" t="n"/>
      <c r="CY75" s="933" t="n"/>
      <c r="CZ75" s="933" t="n"/>
      <c r="DA75" s="933" t="n"/>
      <c r="DB75" s="933" t="n"/>
      <c r="DC75" s="933" t="n"/>
      <c r="DD75" s="933" t="n"/>
      <c r="DE75" s="933" t="n"/>
      <c r="DF75" s="933" t="n"/>
      <c r="DG75" s="933" t="n"/>
      <c r="DH75" s="933" t="n"/>
      <c r="DI75" s="933" t="n"/>
      <c r="DJ75" s="933" t="n"/>
      <c r="DK75" s="933" t="n"/>
      <c r="DL75" s="933" t="n"/>
      <c r="DM75" s="933" t="n"/>
      <c r="DN75" s="934" t="n"/>
    </row>
    <row r="76" ht="13.5" customHeight="1" s="820">
      <c r="A76" s="494" t="n">
        <v>653</v>
      </c>
      <c r="B76" s="508" t="inlineStr">
        <is>
          <t>653.#3J B-cap 地側 Z=</t>
        </is>
      </c>
      <c r="C76" s="508" t="n">
        <v>1</v>
      </c>
      <c r="D76" s="669" t="inlineStr">
        <is>
          <t>Z</t>
        </is>
      </c>
      <c r="E76" s="669" t="inlineStr">
        <is>
          <t>端面</t>
        </is>
      </c>
      <c r="F76" s="927" t="n">
        <v>0</v>
      </c>
      <c r="G76" s="397" t="n">
        <v>1</v>
      </c>
      <c r="H76" s="517" t="n">
        <v>0.3</v>
      </c>
      <c r="I76" s="518" t="n">
        <v>-0.5</v>
      </c>
      <c r="J76" s="928" t="n">
        <v>-1</v>
      </c>
      <c r="K76" s="929" t="n">
        <v>-0.954</v>
      </c>
      <c r="L76" s="397">
        <f>IF(G76=0,"",IF(J$8=J$7,IF(F76&gt;0,IF(C76=1,G76-ROUND(J76-K76,2),G76-ROUND(K76-J76,2)),IF(C76=1,G76-ROUND(K76-J76,2),G76-ROUND(J76-K76,2))),IF(J$8&lt;&gt;J$7,IF(F76&gt;0,IF(C76=1,ROUND(K76-J76,2),ROUND(J76-K76,2)),IF(C76=1,ROUND(J76-K76,2),ROUND(K76-J76,2))))))</f>
        <v/>
      </c>
      <c r="M76" s="404">
        <f>IF(COUNTBLANK(F76)=1,"",IF(C76=0,ROUND(K76-J76,2),IF(C76=1,IF(F76&gt;0,ROUND(J76-K76,2),ROUND(K76-J76,2)),IF(C76=2,IF(F76&gt;0,ROUND(J76-K76,2),ROUND(K76-J76,2))))))</f>
        <v/>
      </c>
      <c r="N76" s="550" t="n">
        <v>-0.07000000000000001</v>
      </c>
      <c r="O76" s="483">
        <f>IF(AND(H76&gt;=M76,M76&gt;=I76),"OK","NG")</f>
        <v/>
      </c>
      <c r="P76" s="393" t="n"/>
      <c r="Q76" s="491" t="n">
        <v>653</v>
      </c>
      <c r="R76" s="930">
        <f>IF(C76=0,F76,IF(F76&gt;0,IF(C76=1,F76+G76,F76-G76),IF(C76=1,F76-G76,F76+G76)))</f>
        <v/>
      </c>
      <c r="S76" s="495" t="n">
        <v>-1.044</v>
      </c>
      <c r="T76" s="495" t="n">
        <v>-1.073</v>
      </c>
      <c r="U76" s="933" t="n"/>
      <c r="V76" s="933" t="n"/>
      <c r="W76" s="933" t="n"/>
      <c r="X76" s="933" t="n"/>
      <c r="Y76" s="933" t="n"/>
      <c r="Z76" s="933" t="n"/>
      <c r="AA76" s="933" t="n"/>
      <c r="AB76" s="933" t="n"/>
      <c r="AC76" s="933" t="n"/>
      <c r="AD76" s="933" t="n"/>
      <c r="AE76" s="933" t="n"/>
      <c r="AF76" s="933" t="n"/>
      <c r="AG76" s="933" t="n"/>
      <c r="AH76" s="933" t="n"/>
      <c r="AI76" s="933" t="n"/>
      <c r="AJ76" s="933" t="n"/>
      <c r="AK76" s="933" t="n"/>
      <c r="AL76" s="933" t="n"/>
      <c r="AM76" s="933" t="n"/>
      <c r="AN76" s="933" t="n"/>
      <c r="AO76" s="933" t="n"/>
      <c r="AP76" s="933" t="n"/>
      <c r="AQ76" s="933" t="n"/>
      <c r="AR76" s="933" t="n"/>
      <c r="AS76" s="933" t="n"/>
      <c r="AT76" s="933" t="n"/>
      <c r="AU76" s="933" t="n"/>
      <c r="AV76" s="933" t="n"/>
      <c r="AW76" s="933" t="n"/>
      <c r="AX76" s="933" t="n"/>
      <c r="AY76" s="933" t="n"/>
      <c r="AZ76" s="933" t="n"/>
      <c r="BA76" s="933" t="n"/>
      <c r="BB76" s="933" t="n"/>
      <c r="BC76" s="933" t="n"/>
      <c r="BD76" s="933" t="n"/>
      <c r="BE76" s="933" t="n"/>
      <c r="BF76" s="933" t="n"/>
      <c r="BG76" s="933" t="n"/>
      <c r="BH76" s="933" t="n"/>
      <c r="BI76" s="933" t="n"/>
      <c r="BJ76" s="933" t="n"/>
      <c r="BK76" s="933" t="n"/>
      <c r="BL76" s="933" t="n"/>
      <c r="BM76" s="933" t="n"/>
      <c r="BN76" s="933" t="n"/>
      <c r="BO76" s="933" t="n"/>
      <c r="BP76" s="933" t="n"/>
      <c r="BQ76" s="933" t="n"/>
      <c r="BR76" s="933" t="n"/>
      <c r="BS76" s="933" t="n"/>
      <c r="BT76" s="933" t="n"/>
      <c r="BU76" s="933" t="n"/>
      <c r="BV76" s="933" t="n"/>
      <c r="BW76" s="933" t="n"/>
      <c r="BX76" s="933" t="n"/>
      <c r="BY76" s="933" t="n"/>
      <c r="BZ76" s="933" t="n"/>
      <c r="CA76" s="933" t="n"/>
      <c r="CB76" s="933" t="n"/>
      <c r="CC76" s="933" t="n"/>
      <c r="CD76" s="933" t="n"/>
      <c r="CE76" s="933" t="n"/>
      <c r="CF76" s="933" t="n"/>
      <c r="CG76" s="933" t="n"/>
      <c r="CH76" s="933" t="n"/>
      <c r="CI76" s="933" t="n"/>
      <c r="CJ76" s="933" t="n"/>
      <c r="CK76" s="933" t="n"/>
      <c r="CL76" s="933" t="n"/>
      <c r="CM76" s="933" t="n"/>
      <c r="CN76" s="933" t="n"/>
      <c r="CO76" s="933" t="n"/>
      <c r="CP76" s="933" t="n"/>
      <c r="CQ76" s="933" t="n"/>
      <c r="CR76" s="933" t="n"/>
      <c r="CS76" s="933" t="n"/>
      <c r="CT76" s="933" t="n"/>
      <c r="CU76" s="933" t="n"/>
      <c r="CV76" s="933" t="n"/>
      <c r="CW76" s="933" t="n"/>
      <c r="CX76" s="933" t="n"/>
      <c r="CY76" s="933" t="n"/>
      <c r="CZ76" s="933" t="n"/>
      <c r="DA76" s="933" t="n"/>
      <c r="DB76" s="933" t="n"/>
      <c r="DC76" s="933" t="n"/>
      <c r="DD76" s="933" t="n"/>
      <c r="DE76" s="933" t="n"/>
      <c r="DF76" s="933" t="n"/>
      <c r="DG76" s="933" t="n"/>
      <c r="DH76" s="933" t="n"/>
      <c r="DI76" s="933" t="n"/>
      <c r="DJ76" s="933" t="n"/>
      <c r="DK76" s="933" t="n"/>
      <c r="DL76" s="933" t="n"/>
      <c r="DM76" s="933" t="n"/>
      <c r="DN76" s="934" t="n"/>
    </row>
    <row r="77" ht="13.5" customHeight="1" s="820">
      <c r="A77" s="494" t="n">
        <v>654</v>
      </c>
      <c r="B77" s="508" t="inlineStr">
        <is>
          <t>654.#2J B-cap 地側 Z=</t>
        </is>
      </c>
      <c r="C77" s="508" t="n">
        <v>1</v>
      </c>
      <c r="D77" s="669" t="inlineStr">
        <is>
          <t>Z</t>
        </is>
      </c>
      <c r="E77" s="669" t="inlineStr">
        <is>
          <t>端面</t>
        </is>
      </c>
      <c r="F77" s="927" t="n">
        <v>0</v>
      </c>
      <c r="G77" s="397" t="n">
        <v>1</v>
      </c>
      <c r="H77" s="517" t="n">
        <v>0.3</v>
      </c>
      <c r="I77" s="518" t="n">
        <v>-0.5</v>
      </c>
      <c r="J77" s="928" t="n">
        <v>-1</v>
      </c>
      <c r="K77" s="929" t="n">
        <v>-0.867</v>
      </c>
      <c r="L77" s="397">
        <f>IF(G77=0,"",IF(J$8=J$7,IF(F77&gt;0,IF(C77=1,G77-ROUND(J77-K77,2),G77-ROUND(K77-J77,2)),IF(C77=1,G77-ROUND(K77-J77,2),G77-ROUND(J77-K77,2))),IF(J$8&lt;&gt;J$7,IF(F77&gt;0,IF(C77=1,ROUND(K77-J77,2),ROUND(J77-K77,2)),IF(C77=1,ROUND(J77-K77,2),ROUND(K77-J77,2))))))</f>
        <v/>
      </c>
      <c r="M77" s="404">
        <f>IF(COUNTBLANK(F77)=1,"",IF(C77=0,ROUND(K77-J77,2),IF(C77=1,IF(F77&gt;0,ROUND(J77-K77,2),ROUND(K77-J77,2)),IF(C77=2,IF(F77&gt;0,ROUND(J77-K77,2),ROUND(K77-J77,2))))))</f>
        <v/>
      </c>
      <c r="N77" s="550" t="n">
        <v>0.01</v>
      </c>
      <c r="O77" s="483">
        <f>IF(AND(H77&gt;=M77,M77&gt;=I77),"OK","NG")</f>
        <v/>
      </c>
      <c r="P77" s="393" t="n"/>
      <c r="Q77" s="491" t="n">
        <v>654</v>
      </c>
      <c r="R77" s="930">
        <f>IF(C77=0,F77,IF(F77&gt;0,IF(C77=1,F77+G77,F77-G77),IF(C77=1,F77-G77,F77+G77)))</f>
        <v/>
      </c>
      <c r="S77" s="495" t="n">
        <v>-0.946</v>
      </c>
      <c r="T77" s="495" t="n">
        <v>-0.993</v>
      </c>
      <c r="U77" s="933" t="n"/>
      <c r="V77" s="933" t="n"/>
      <c r="W77" s="933" t="n"/>
      <c r="X77" s="933" t="n"/>
      <c r="Y77" s="933" t="n"/>
      <c r="Z77" s="933" t="n"/>
      <c r="AA77" s="933" t="n"/>
      <c r="AB77" s="933" t="n"/>
      <c r="AC77" s="933" t="n"/>
      <c r="AD77" s="933" t="n"/>
      <c r="AE77" s="933" t="n"/>
      <c r="AF77" s="933" t="n"/>
      <c r="AG77" s="933" t="n"/>
      <c r="AH77" s="933" t="n"/>
      <c r="AI77" s="933" t="n"/>
      <c r="AJ77" s="933" t="n"/>
      <c r="AK77" s="933" t="n"/>
      <c r="AL77" s="933" t="n"/>
      <c r="AM77" s="933" t="n"/>
      <c r="AN77" s="933" t="n"/>
      <c r="AO77" s="933" t="n"/>
      <c r="AP77" s="933" t="n"/>
      <c r="AQ77" s="933" t="n"/>
      <c r="AR77" s="933" t="n"/>
      <c r="AS77" s="933" t="n"/>
      <c r="AT77" s="933" t="n"/>
      <c r="AU77" s="933" t="n"/>
      <c r="AV77" s="933" t="n"/>
      <c r="AW77" s="933" t="n"/>
      <c r="AX77" s="933" t="n"/>
      <c r="AY77" s="933" t="n"/>
      <c r="AZ77" s="933" t="n"/>
      <c r="BA77" s="933" t="n"/>
      <c r="BB77" s="933" t="n"/>
      <c r="BC77" s="933" t="n"/>
      <c r="BD77" s="933" t="n"/>
      <c r="BE77" s="933" t="n"/>
      <c r="BF77" s="933" t="n"/>
      <c r="BG77" s="933" t="n"/>
      <c r="BH77" s="933" t="n"/>
      <c r="BI77" s="933" t="n"/>
      <c r="BJ77" s="933" t="n"/>
      <c r="BK77" s="933" t="n"/>
      <c r="BL77" s="933" t="n"/>
      <c r="BM77" s="933" t="n"/>
      <c r="BN77" s="933" t="n"/>
      <c r="BO77" s="933" t="n"/>
      <c r="BP77" s="933" t="n"/>
      <c r="BQ77" s="933" t="n"/>
      <c r="BR77" s="933" t="n"/>
      <c r="BS77" s="933" t="n"/>
      <c r="BT77" s="933" t="n"/>
      <c r="BU77" s="933" t="n"/>
      <c r="BV77" s="933" t="n"/>
      <c r="BW77" s="933" t="n"/>
      <c r="BX77" s="933" t="n"/>
      <c r="BY77" s="933" t="n"/>
      <c r="BZ77" s="933" t="n"/>
      <c r="CA77" s="933" t="n"/>
      <c r="CB77" s="933" t="n"/>
      <c r="CC77" s="933" t="n"/>
      <c r="CD77" s="933" t="n"/>
      <c r="CE77" s="933" t="n"/>
      <c r="CF77" s="933" t="n"/>
      <c r="CG77" s="933" t="n"/>
      <c r="CH77" s="933" t="n"/>
      <c r="CI77" s="933" t="n"/>
      <c r="CJ77" s="933" t="n"/>
      <c r="CK77" s="933" t="n"/>
      <c r="CL77" s="933" t="n"/>
      <c r="CM77" s="933" t="n"/>
      <c r="CN77" s="933" t="n"/>
      <c r="CO77" s="933" t="n"/>
      <c r="CP77" s="933" t="n"/>
      <c r="CQ77" s="933" t="n"/>
      <c r="CR77" s="933" t="n"/>
      <c r="CS77" s="933" t="n"/>
      <c r="CT77" s="933" t="n"/>
      <c r="CU77" s="933" t="n"/>
      <c r="CV77" s="933" t="n"/>
      <c r="CW77" s="933" t="n"/>
      <c r="CX77" s="933" t="n"/>
      <c r="CY77" s="933" t="n"/>
      <c r="CZ77" s="933" t="n"/>
      <c r="DA77" s="933" t="n"/>
      <c r="DB77" s="933" t="n"/>
      <c r="DC77" s="933" t="n"/>
      <c r="DD77" s="933" t="n"/>
      <c r="DE77" s="933" t="n"/>
      <c r="DF77" s="933" t="n"/>
      <c r="DG77" s="933" t="n"/>
      <c r="DH77" s="933" t="n"/>
      <c r="DI77" s="933" t="n"/>
      <c r="DJ77" s="933" t="n"/>
      <c r="DK77" s="933" t="n"/>
      <c r="DL77" s="933" t="n"/>
      <c r="DM77" s="933" t="n"/>
      <c r="DN77" s="934" t="n"/>
    </row>
    <row r="78" ht="13.5" customHeight="1" s="820">
      <c r="A78" s="494" t="n">
        <v>655</v>
      </c>
      <c r="B78" s="508" t="inlineStr">
        <is>
          <t>655.#1J B-cap 地側 Z_x001F_=</t>
        </is>
      </c>
      <c r="C78" s="508" t="n">
        <v>1</v>
      </c>
      <c r="D78" s="669" t="inlineStr">
        <is>
          <t>Z</t>
        </is>
      </c>
      <c r="E78" s="669" t="inlineStr">
        <is>
          <t>端面</t>
        </is>
      </c>
      <c r="F78" s="927" t="n">
        <v>0</v>
      </c>
      <c r="G78" s="397" t="n">
        <v>1</v>
      </c>
      <c r="H78" s="517" t="n">
        <v>0.3</v>
      </c>
      <c r="I78" s="518" t="n">
        <v>-0.5</v>
      </c>
      <c r="J78" s="928" t="n">
        <v>-1</v>
      </c>
      <c r="K78" s="929" t="n">
        <v>-1.001</v>
      </c>
      <c r="L78" s="397">
        <f>IF(G78=0,"",IF(J$8=J$7,IF(F78&gt;0,IF(C78=1,G78-ROUND(J78-K78,2),G78-ROUND(K78-J78,2)),IF(C78=1,G78-ROUND(K78-J78,2),G78-ROUND(J78-K78,2))),IF(J$8&lt;&gt;J$7,IF(F78&gt;0,IF(C78=1,ROUND(K78-J78,2),ROUND(J78-K78,2)),IF(C78=1,ROUND(J78-K78,2),ROUND(K78-J78,2))))))</f>
        <v/>
      </c>
      <c r="M78" s="404">
        <f>IF(COUNTBLANK(F78)=1,"",IF(C78=0,ROUND(K78-J78,2),IF(C78=1,IF(F78&gt;0,ROUND(J78-K78,2),ROUND(K78-J78,2)),IF(C78=2,IF(F78&gt;0,ROUND(J78-K78,2),ROUND(K78-J78,2))))))</f>
        <v/>
      </c>
      <c r="N78" s="550" t="n">
        <v>-0.06</v>
      </c>
      <c r="O78" s="483">
        <f>IF(AND(H78&gt;=M78,M78&gt;=I78),"OK","NG")</f>
        <v/>
      </c>
      <c r="P78" s="393" t="n"/>
      <c r="Q78" s="491" t="n">
        <v>655</v>
      </c>
      <c r="R78" s="930">
        <f>IF(C78=0,F78,IF(F78&gt;0,IF(C78=1,F78+G78,F78-G78),IF(C78=1,F78-G78,F78+G78)))</f>
        <v/>
      </c>
      <c r="S78" s="495" t="n">
        <v>-1.051</v>
      </c>
      <c r="T78" s="495" t="n">
        <v>-1.06</v>
      </c>
      <c r="U78" s="933" t="n"/>
      <c r="V78" s="933" t="n"/>
      <c r="W78" s="933" t="n"/>
      <c r="X78" s="933" t="n"/>
      <c r="Y78" s="933" t="n"/>
      <c r="Z78" s="933" t="n"/>
      <c r="AA78" s="933" t="n"/>
      <c r="AB78" s="933" t="n"/>
      <c r="AC78" s="933" t="n"/>
      <c r="AD78" s="933" t="n"/>
      <c r="AE78" s="933" t="n"/>
      <c r="AF78" s="933" t="n"/>
      <c r="AG78" s="933" t="n"/>
      <c r="AH78" s="933" t="n"/>
      <c r="AI78" s="933" t="n"/>
      <c r="AJ78" s="933" t="n"/>
      <c r="AK78" s="933" t="n"/>
      <c r="AL78" s="933" t="n"/>
      <c r="AM78" s="933" t="n"/>
      <c r="AN78" s="933" t="n"/>
      <c r="AO78" s="933" t="n"/>
      <c r="AP78" s="933" t="n"/>
      <c r="AQ78" s="933" t="n"/>
      <c r="AR78" s="933" t="n"/>
      <c r="AS78" s="933" t="n"/>
      <c r="AT78" s="933" t="n"/>
      <c r="AU78" s="933" t="n"/>
      <c r="AV78" s="933" t="n"/>
      <c r="AW78" s="933" t="n"/>
      <c r="AX78" s="933" t="n"/>
      <c r="AY78" s="933" t="n"/>
      <c r="AZ78" s="933" t="n"/>
      <c r="BA78" s="933" t="n"/>
      <c r="BB78" s="933" t="n"/>
      <c r="BC78" s="933" t="n"/>
      <c r="BD78" s="933" t="n"/>
      <c r="BE78" s="933" t="n"/>
      <c r="BF78" s="933" t="n"/>
      <c r="BG78" s="933" t="n"/>
      <c r="BH78" s="933" t="n"/>
      <c r="BI78" s="933" t="n"/>
      <c r="BJ78" s="933" t="n"/>
      <c r="BK78" s="933" t="n"/>
      <c r="BL78" s="933" t="n"/>
      <c r="BM78" s="933" t="n"/>
      <c r="BN78" s="933" t="n"/>
      <c r="BO78" s="933" t="n"/>
      <c r="BP78" s="933" t="n"/>
      <c r="BQ78" s="933" t="n"/>
      <c r="BR78" s="933" t="n"/>
      <c r="BS78" s="933" t="n"/>
      <c r="BT78" s="933" t="n"/>
      <c r="BU78" s="933" t="n"/>
      <c r="BV78" s="933" t="n"/>
      <c r="BW78" s="933" t="n"/>
      <c r="BX78" s="933" t="n"/>
      <c r="BY78" s="933" t="n"/>
      <c r="BZ78" s="933" t="n"/>
      <c r="CA78" s="933" t="n"/>
      <c r="CB78" s="933" t="n"/>
      <c r="CC78" s="933" t="n"/>
      <c r="CD78" s="933" t="n"/>
      <c r="CE78" s="933" t="n"/>
      <c r="CF78" s="933" t="n"/>
      <c r="CG78" s="933" t="n"/>
      <c r="CH78" s="933" t="n"/>
      <c r="CI78" s="933" t="n"/>
      <c r="CJ78" s="933" t="n"/>
      <c r="CK78" s="933" t="n"/>
      <c r="CL78" s="933" t="n"/>
      <c r="CM78" s="933" t="n"/>
      <c r="CN78" s="933" t="n"/>
      <c r="CO78" s="933" t="n"/>
      <c r="CP78" s="933" t="n"/>
      <c r="CQ78" s="933" t="n"/>
      <c r="CR78" s="933" t="n"/>
      <c r="CS78" s="933" t="n"/>
      <c r="CT78" s="933" t="n"/>
      <c r="CU78" s="933" t="n"/>
      <c r="CV78" s="933" t="n"/>
      <c r="CW78" s="933" t="n"/>
      <c r="CX78" s="933" t="n"/>
      <c r="CY78" s="933" t="n"/>
      <c r="CZ78" s="933" t="n"/>
      <c r="DA78" s="933" t="n"/>
      <c r="DB78" s="933" t="n"/>
      <c r="DC78" s="933" t="n"/>
      <c r="DD78" s="933" t="n"/>
      <c r="DE78" s="933" t="n"/>
      <c r="DF78" s="933" t="n"/>
      <c r="DG78" s="933" t="n"/>
      <c r="DH78" s="933" t="n"/>
      <c r="DI78" s="933" t="n"/>
      <c r="DJ78" s="933" t="n"/>
      <c r="DK78" s="933" t="n"/>
      <c r="DL78" s="933" t="n"/>
      <c r="DM78" s="933" t="n"/>
      <c r="DN78" s="934" t="n"/>
    </row>
    <row r="79" ht="13.5" customHeight="1" s="820">
      <c r="A79" s="494" t="n">
        <v>656</v>
      </c>
      <c r="B79" s="508" t="inlineStr">
        <is>
          <t>656.#5J B-cap 天側 Z=</t>
        </is>
      </c>
      <c r="C79" s="508" t="n">
        <v>1</v>
      </c>
      <c r="D79" s="669" t="inlineStr">
        <is>
          <t>Z</t>
        </is>
      </c>
      <c r="E79" s="669" t="inlineStr">
        <is>
          <t>端面</t>
        </is>
      </c>
      <c r="F79" s="927" t="n">
        <v>0</v>
      </c>
      <c r="G79" s="397" t="n">
        <v>1</v>
      </c>
      <c r="H79" s="517" t="n">
        <v>0.3</v>
      </c>
      <c r="I79" s="518" t="n">
        <v>-0.5</v>
      </c>
      <c r="J79" s="928" t="n">
        <v>-1</v>
      </c>
      <c r="K79" s="929" t="n">
        <v>-1.038</v>
      </c>
      <c r="L79" s="397">
        <f>IF(G79=0,"",IF(J$8=J$7,IF(F79&gt;0,IF(C79=1,G79-ROUND(J79-K79,2),G79-ROUND(K79-J79,2)),IF(C79=1,G79-ROUND(K79-J79,2),G79-ROUND(J79-K79,2))),IF(J$8&lt;&gt;J$7,IF(F79&gt;0,IF(C79=1,ROUND(K79-J79,2),ROUND(J79-K79,2)),IF(C79=1,ROUND(J79-K79,2),ROUND(K79-J79,2))))))</f>
        <v/>
      </c>
      <c r="M79" s="404">
        <f>IF(COUNTBLANK(F79)=1,"",IF(C79=0,ROUND(K79-J79,2),IF(C79=1,IF(F79&gt;0,ROUND(J79-K79,2),ROUND(K79-J79,2)),IF(C79=2,IF(F79&gt;0,ROUND(J79-K79,2),ROUND(K79-J79,2))))))</f>
        <v/>
      </c>
      <c r="N79" s="550" t="n">
        <v>-0.23</v>
      </c>
      <c r="O79" s="483">
        <f>IF(AND(H79&gt;=M79,M79&gt;=I79),"OK","NG")</f>
        <v/>
      </c>
      <c r="P79" s="393" t="n"/>
      <c r="Q79" s="491" t="n">
        <v>656</v>
      </c>
      <c r="R79" s="930">
        <f>IF(C79=0,F79,IF(F79&gt;0,IF(C79=1,F79+G79,F79-G79),IF(C79=1,F79-G79,F79+G79)))</f>
        <v/>
      </c>
      <c r="S79" s="495" t="n">
        <v>-1.203</v>
      </c>
      <c r="T79" s="495" t="n">
        <v>-1.228</v>
      </c>
      <c r="U79" s="933" t="n"/>
      <c r="V79" s="933" t="n"/>
      <c r="W79" s="933" t="n"/>
      <c r="X79" s="933" t="n"/>
      <c r="Y79" s="933" t="n"/>
      <c r="Z79" s="933" t="n"/>
      <c r="AA79" s="933" t="n"/>
      <c r="AB79" s="933" t="n"/>
      <c r="AC79" s="933" t="n"/>
      <c r="AD79" s="933" t="n"/>
      <c r="AE79" s="933" t="n"/>
      <c r="AF79" s="933" t="n"/>
      <c r="AG79" s="933" t="n"/>
      <c r="AH79" s="933" t="n"/>
      <c r="AI79" s="933" t="n"/>
      <c r="AJ79" s="933" t="n"/>
      <c r="AK79" s="933" t="n"/>
      <c r="AL79" s="933" t="n"/>
      <c r="AM79" s="933" t="n"/>
      <c r="AN79" s="933" t="n"/>
      <c r="AO79" s="933" t="n"/>
      <c r="AP79" s="933" t="n"/>
      <c r="AQ79" s="933" t="n"/>
      <c r="AR79" s="933" t="n"/>
      <c r="AS79" s="933" t="n"/>
      <c r="AT79" s="933" t="n"/>
      <c r="AU79" s="933" t="n"/>
      <c r="AV79" s="933" t="n"/>
      <c r="AW79" s="933" t="n"/>
      <c r="AX79" s="933" t="n"/>
      <c r="AY79" s="933" t="n"/>
      <c r="AZ79" s="933" t="n"/>
      <c r="BA79" s="933" t="n"/>
      <c r="BB79" s="933" t="n"/>
      <c r="BC79" s="933" t="n"/>
      <c r="BD79" s="933" t="n"/>
      <c r="BE79" s="933" t="n"/>
      <c r="BF79" s="933" t="n"/>
      <c r="BG79" s="933" t="n"/>
      <c r="BH79" s="933" t="n"/>
      <c r="BI79" s="933" t="n"/>
      <c r="BJ79" s="933" t="n"/>
      <c r="BK79" s="933" t="n"/>
      <c r="BL79" s="933" t="n"/>
      <c r="BM79" s="933" t="n"/>
      <c r="BN79" s="933" t="n"/>
      <c r="BO79" s="933" t="n"/>
      <c r="BP79" s="933" t="n"/>
      <c r="BQ79" s="933" t="n"/>
      <c r="BR79" s="933" t="n"/>
      <c r="BS79" s="933" t="n"/>
      <c r="BT79" s="933" t="n"/>
      <c r="BU79" s="933" t="n"/>
      <c r="BV79" s="933" t="n"/>
      <c r="BW79" s="933" t="n"/>
      <c r="BX79" s="933" t="n"/>
      <c r="BY79" s="933" t="n"/>
      <c r="BZ79" s="933" t="n"/>
      <c r="CA79" s="933" t="n"/>
      <c r="CB79" s="933" t="n"/>
      <c r="CC79" s="933" t="n"/>
      <c r="CD79" s="933" t="n"/>
      <c r="CE79" s="933" t="n"/>
      <c r="CF79" s="933" t="n"/>
      <c r="CG79" s="933" t="n"/>
      <c r="CH79" s="933" t="n"/>
      <c r="CI79" s="933" t="n"/>
      <c r="CJ79" s="933" t="n"/>
      <c r="CK79" s="933" t="n"/>
      <c r="CL79" s="933" t="n"/>
      <c r="CM79" s="933" t="n"/>
      <c r="CN79" s="933" t="n"/>
      <c r="CO79" s="933" t="n"/>
      <c r="CP79" s="933" t="n"/>
      <c r="CQ79" s="933" t="n"/>
      <c r="CR79" s="933" t="n"/>
      <c r="CS79" s="933" t="n"/>
      <c r="CT79" s="933" t="n"/>
      <c r="CU79" s="933" t="n"/>
      <c r="CV79" s="933" t="n"/>
      <c r="CW79" s="933" t="n"/>
      <c r="CX79" s="933" t="n"/>
      <c r="CY79" s="933" t="n"/>
      <c r="CZ79" s="933" t="n"/>
      <c r="DA79" s="933" t="n"/>
      <c r="DB79" s="933" t="n"/>
      <c r="DC79" s="933" t="n"/>
      <c r="DD79" s="933" t="n"/>
      <c r="DE79" s="933" t="n"/>
      <c r="DF79" s="933" t="n"/>
      <c r="DG79" s="933" t="n"/>
      <c r="DH79" s="933" t="n"/>
      <c r="DI79" s="933" t="n"/>
      <c r="DJ79" s="933" t="n"/>
      <c r="DK79" s="933" t="n"/>
      <c r="DL79" s="933" t="n"/>
      <c r="DM79" s="933" t="n"/>
      <c r="DN79" s="934" t="n"/>
    </row>
    <row r="80" ht="13.5" customHeight="1" s="820">
      <c r="A80" s="494" t="n">
        <v>657</v>
      </c>
      <c r="B80" s="508" t="inlineStr">
        <is>
          <t>657.#4J B-cap 天側 Z=</t>
        </is>
      </c>
      <c r="C80" s="508" t="n">
        <v>1</v>
      </c>
      <c r="D80" s="669" t="inlineStr">
        <is>
          <t>Z</t>
        </is>
      </c>
      <c r="E80" s="669" t="inlineStr">
        <is>
          <t>端面</t>
        </is>
      </c>
      <c r="F80" s="927" t="n">
        <v>0</v>
      </c>
      <c r="G80" s="397" t="n">
        <v>1</v>
      </c>
      <c r="H80" s="517" t="n">
        <v>0.3</v>
      </c>
      <c r="I80" s="518" t="n">
        <v>-0.5</v>
      </c>
      <c r="J80" s="928" t="n">
        <v>-1</v>
      </c>
      <c r="K80" s="929" t="n">
        <v>-1.003</v>
      </c>
      <c r="L80" s="397">
        <f>IF(G80=0,"",IF(J$8=J$7,IF(F80&gt;0,IF(C80=1,G80-ROUND(J80-K80,2),G80-ROUND(K80-J80,2)),IF(C80=1,G80-ROUND(K80-J80,2),G80-ROUND(J80-K80,2))),IF(J$8&lt;&gt;J$7,IF(F80&gt;0,IF(C80=1,ROUND(K80-J80,2),ROUND(J80-K80,2)),IF(C80=1,ROUND(J80-K80,2),ROUND(K80-J80,2))))))</f>
        <v/>
      </c>
      <c r="M80" s="404">
        <f>IF(COUNTBLANK(F80)=1,"",IF(C80=0,ROUND(K80-J80,2),IF(C80=1,IF(F80&gt;0,ROUND(J80-K80,2),ROUND(K80-J80,2)),IF(C80=2,IF(F80&gt;0,ROUND(J80-K80,2),ROUND(K80-J80,2))))))</f>
        <v/>
      </c>
      <c r="N80" s="550" t="n">
        <v>0</v>
      </c>
      <c r="O80" s="483">
        <f>IF(AND(H80&gt;=M80,M80&gt;=I80),"OK","NG")</f>
        <v/>
      </c>
      <c r="P80" s="393" t="n"/>
      <c r="Q80" s="491" t="n">
        <v>657</v>
      </c>
      <c r="R80" s="930">
        <f>IF(C80=0,F80,IF(F80&gt;0,IF(C80=1,F80+G80,F80-G80),IF(C80=1,F80-G80,F80+G80)))</f>
        <v/>
      </c>
      <c r="S80" s="495" t="n">
        <v>-0.99</v>
      </c>
      <c r="T80" s="495" t="n">
        <v>-1.002</v>
      </c>
      <c r="U80" s="933" t="n"/>
      <c r="V80" s="933" t="n"/>
      <c r="W80" s="933" t="n"/>
      <c r="X80" s="933" t="n"/>
      <c r="Y80" s="933" t="n"/>
      <c r="Z80" s="933" t="n"/>
      <c r="AA80" s="933" t="n"/>
      <c r="AB80" s="933" t="n"/>
      <c r="AC80" s="933" t="n"/>
      <c r="AD80" s="933" t="n"/>
      <c r="AE80" s="933" t="n"/>
      <c r="AF80" s="933" t="n"/>
      <c r="AG80" s="933" t="n"/>
      <c r="AH80" s="933" t="n"/>
      <c r="AI80" s="933" t="n"/>
      <c r="AJ80" s="933" t="n"/>
      <c r="AK80" s="933" t="n"/>
      <c r="AL80" s="933" t="n"/>
      <c r="AM80" s="933" t="n"/>
      <c r="AN80" s="933" t="n"/>
      <c r="AO80" s="933" t="n"/>
      <c r="AP80" s="933" t="n"/>
      <c r="AQ80" s="933" t="n"/>
      <c r="AR80" s="933" t="n"/>
      <c r="AS80" s="933" t="n"/>
      <c r="AT80" s="933" t="n"/>
      <c r="AU80" s="933" t="n"/>
      <c r="AV80" s="933" t="n"/>
      <c r="AW80" s="933" t="n"/>
      <c r="AX80" s="933" t="n"/>
      <c r="AY80" s="933" t="n"/>
      <c r="AZ80" s="933" t="n"/>
      <c r="BA80" s="933" t="n"/>
      <c r="BB80" s="933" t="n"/>
      <c r="BC80" s="933" t="n"/>
      <c r="BD80" s="933" t="n"/>
      <c r="BE80" s="933" t="n"/>
      <c r="BF80" s="933" t="n"/>
      <c r="BG80" s="933" t="n"/>
      <c r="BH80" s="933" t="n"/>
      <c r="BI80" s="933" t="n"/>
      <c r="BJ80" s="933" t="n"/>
      <c r="BK80" s="933" t="n"/>
      <c r="BL80" s="933" t="n"/>
      <c r="BM80" s="933" t="n"/>
      <c r="BN80" s="933" t="n"/>
      <c r="BO80" s="933" t="n"/>
      <c r="BP80" s="933" t="n"/>
      <c r="BQ80" s="933" t="n"/>
      <c r="BR80" s="933" t="n"/>
      <c r="BS80" s="933" t="n"/>
      <c r="BT80" s="933" t="n"/>
      <c r="BU80" s="933" t="n"/>
      <c r="BV80" s="933" t="n"/>
      <c r="BW80" s="933" t="n"/>
      <c r="BX80" s="933" t="n"/>
      <c r="BY80" s="933" t="n"/>
      <c r="BZ80" s="933" t="n"/>
      <c r="CA80" s="933" t="n"/>
      <c r="CB80" s="933" t="n"/>
      <c r="CC80" s="933" t="n"/>
      <c r="CD80" s="933" t="n"/>
      <c r="CE80" s="933" t="n"/>
      <c r="CF80" s="933" t="n"/>
      <c r="CG80" s="933" t="n"/>
      <c r="CH80" s="933" t="n"/>
      <c r="CI80" s="933" t="n"/>
      <c r="CJ80" s="933" t="n"/>
      <c r="CK80" s="933" t="n"/>
      <c r="CL80" s="933" t="n"/>
      <c r="CM80" s="933" t="n"/>
      <c r="CN80" s="933" t="n"/>
      <c r="CO80" s="933" t="n"/>
      <c r="CP80" s="933" t="n"/>
      <c r="CQ80" s="933" t="n"/>
      <c r="CR80" s="933" t="n"/>
      <c r="CS80" s="933" t="n"/>
      <c r="CT80" s="933" t="n"/>
      <c r="CU80" s="933" t="n"/>
      <c r="CV80" s="933" t="n"/>
      <c r="CW80" s="933" t="n"/>
      <c r="CX80" s="933" t="n"/>
      <c r="CY80" s="933" t="n"/>
      <c r="CZ80" s="933" t="n"/>
      <c r="DA80" s="933" t="n"/>
      <c r="DB80" s="933" t="n"/>
      <c r="DC80" s="933" t="n"/>
      <c r="DD80" s="933" t="n"/>
      <c r="DE80" s="933" t="n"/>
      <c r="DF80" s="933" t="n"/>
      <c r="DG80" s="933" t="n"/>
      <c r="DH80" s="933" t="n"/>
      <c r="DI80" s="933" t="n"/>
      <c r="DJ80" s="933" t="n"/>
      <c r="DK80" s="933" t="n"/>
      <c r="DL80" s="933" t="n"/>
      <c r="DM80" s="933" t="n"/>
      <c r="DN80" s="934" t="n"/>
    </row>
    <row r="81" ht="13.5" customHeight="1" s="820">
      <c r="A81" s="494" t="n">
        <v>658</v>
      </c>
      <c r="B81" s="508" t="inlineStr">
        <is>
          <t>658.#3J B-cap 天側 Z=</t>
        </is>
      </c>
      <c r="C81" s="508" t="n">
        <v>1</v>
      </c>
      <c r="D81" s="669" t="inlineStr">
        <is>
          <t>Z</t>
        </is>
      </c>
      <c r="E81" s="669" t="inlineStr">
        <is>
          <t>端面</t>
        </is>
      </c>
      <c r="F81" s="927" t="n">
        <v>0</v>
      </c>
      <c r="G81" s="397" t="n">
        <v>1</v>
      </c>
      <c r="H81" s="517" t="n">
        <v>0.3</v>
      </c>
      <c r="I81" s="518" t="n">
        <v>-0.5</v>
      </c>
      <c r="J81" s="928" t="n">
        <v>-1</v>
      </c>
      <c r="K81" s="929" t="n">
        <v>-1.063</v>
      </c>
      <c r="L81" s="397">
        <f>IF(G81=0,"",IF(J$8=J$7,IF(F81&gt;0,IF(C81=1,G81-ROUND(J81-K81,2),G81-ROUND(K81-J81,2)),IF(C81=1,G81-ROUND(K81-J81,2),G81-ROUND(J81-K81,2))),IF(J$8&lt;&gt;J$7,IF(F81&gt;0,IF(C81=1,ROUND(K81-J81,2),ROUND(J81-K81,2)),IF(C81=1,ROUND(J81-K81,2),ROUND(K81-J81,2))))))</f>
        <v/>
      </c>
      <c r="M81" s="404">
        <f>IF(COUNTBLANK(F81)=1,"",IF(C81=0,ROUND(K81-J81,2),IF(C81=1,IF(F81&gt;0,ROUND(J81-K81,2),ROUND(K81-J81,2)),IF(C81=2,IF(F81&gt;0,ROUND(J81-K81,2),ROUND(K81-J81,2))))))</f>
        <v/>
      </c>
      <c r="N81" s="550" t="n">
        <v>-0.1</v>
      </c>
      <c r="O81" s="483">
        <f>IF(AND(H81&gt;=M81,M81&gt;=I81),"OK","NG")</f>
        <v/>
      </c>
      <c r="P81" s="393" t="n"/>
      <c r="Q81" s="491" t="n">
        <v>658</v>
      </c>
      <c r="R81" s="930">
        <f>IF(C81=0,F81,IF(F81&gt;0,IF(C81=1,F81+G81,F81-G81),IF(C81=1,F81-G81,F81+G81)))</f>
        <v/>
      </c>
      <c r="S81" s="495" t="n">
        <v>-1.081</v>
      </c>
      <c r="T81" s="495" t="n">
        <v>-1.102</v>
      </c>
      <c r="U81" s="933" t="n"/>
      <c r="V81" s="933" t="n"/>
      <c r="W81" s="933" t="n"/>
      <c r="X81" s="933" t="n"/>
      <c r="Y81" s="933" t="n"/>
      <c r="Z81" s="933" t="n"/>
      <c r="AA81" s="933" t="n"/>
      <c r="AB81" s="933" t="n"/>
      <c r="AC81" s="933" t="n"/>
      <c r="AD81" s="933" t="n"/>
      <c r="AE81" s="933" t="n"/>
      <c r="AF81" s="933" t="n"/>
      <c r="AG81" s="933" t="n"/>
      <c r="AH81" s="933" t="n"/>
      <c r="AI81" s="933" t="n"/>
      <c r="AJ81" s="933" t="n"/>
      <c r="AK81" s="933" t="n"/>
      <c r="AL81" s="933" t="n"/>
      <c r="AM81" s="933" t="n"/>
      <c r="AN81" s="933" t="n"/>
      <c r="AO81" s="933" t="n"/>
      <c r="AP81" s="933" t="n"/>
      <c r="AQ81" s="933" t="n"/>
      <c r="AR81" s="933" t="n"/>
      <c r="AS81" s="933" t="n"/>
      <c r="AT81" s="933" t="n"/>
      <c r="AU81" s="933" t="n"/>
      <c r="AV81" s="933" t="n"/>
      <c r="AW81" s="933" t="n"/>
      <c r="AX81" s="933" t="n"/>
      <c r="AY81" s="933" t="n"/>
      <c r="AZ81" s="933" t="n"/>
      <c r="BA81" s="933" t="n"/>
      <c r="BB81" s="933" t="n"/>
      <c r="BC81" s="933" t="n"/>
      <c r="BD81" s="933" t="n"/>
      <c r="BE81" s="933" t="n"/>
      <c r="BF81" s="933" t="n"/>
      <c r="BG81" s="933" t="n"/>
      <c r="BH81" s="933" t="n"/>
      <c r="BI81" s="933" t="n"/>
      <c r="BJ81" s="933" t="n"/>
      <c r="BK81" s="933" t="n"/>
      <c r="BL81" s="933" t="n"/>
      <c r="BM81" s="933" t="n"/>
      <c r="BN81" s="933" t="n"/>
      <c r="BO81" s="933" t="n"/>
      <c r="BP81" s="933" t="n"/>
      <c r="BQ81" s="933" t="n"/>
      <c r="BR81" s="933" t="n"/>
      <c r="BS81" s="933" t="n"/>
      <c r="BT81" s="933" t="n"/>
      <c r="BU81" s="933" t="n"/>
      <c r="BV81" s="933" t="n"/>
      <c r="BW81" s="933" t="n"/>
      <c r="BX81" s="933" t="n"/>
      <c r="BY81" s="933" t="n"/>
      <c r="BZ81" s="933" t="n"/>
      <c r="CA81" s="933" t="n"/>
      <c r="CB81" s="933" t="n"/>
      <c r="CC81" s="933" t="n"/>
      <c r="CD81" s="933" t="n"/>
      <c r="CE81" s="933" t="n"/>
      <c r="CF81" s="933" t="n"/>
      <c r="CG81" s="933" t="n"/>
      <c r="CH81" s="933" t="n"/>
      <c r="CI81" s="933" t="n"/>
      <c r="CJ81" s="933" t="n"/>
      <c r="CK81" s="933" t="n"/>
      <c r="CL81" s="933" t="n"/>
      <c r="CM81" s="933" t="n"/>
      <c r="CN81" s="933" t="n"/>
      <c r="CO81" s="933" t="n"/>
      <c r="CP81" s="933" t="n"/>
      <c r="CQ81" s="933" t="n"/>
      <c r="CR81" s="933" t="n"/>
      <c r="CS81" s="933" t="n"/>
      <c r="CT81" s="933" t="n"/>
      <c r="CU81" s="933" t="n"/>
      <c r="CV81" s="933" t="n"/>
      <c r="CW81" s="933" t="n"/>
      <c r="CX81" s="933" t="n"/>
      <c r="CY81" s="933" t="n"/>
      <c r="CZ81" s="933" t="n"/>
      <c r="DA81" s="933" t="n"/>
      <c r="DB81" s="933" t="n"/>
      <c r="DC81" s="933" t="n"/>
      <c r="DD81" s="933" t="n"/>
      <c r="DE81" s="933" t="n"/>
      <c r="DF81" s="933" t="n"/>
      <c r="DG81" s="933" t="n"/>
      <c r="DH81" s="933" t="n"/>
      <c r="DI81" s="933" t="n"/>
      <c r="DJ81" s="933" t="n"/>
      <c r="DK81" s="933" t="n"/>
      <c r="DL81" s="933" t="n"/>
      <c r="DM81" s="933" t="n"/>
      <c r="DN81" s="934" t="n"/>
    </row>
    <row r="82" ht="13.5" customHeight="1" s="820">
      <c r="A82" s="494" t="n">
        <v>659</v>
      </c>
      <c r="B82" s="508" t="inlineStr">
        <is>
          <t>659.#2J B-cap 天側 Z=</t>
        </is>
      </c>
      <c r="C82" s="508" t="n">
        <v>1</v>
      </c>
      <c r="D82" s="669" t="inlineStr">
        <is>
          <t>Z</t>
        </is>
      </c>
      <c r="E82" s="669" t="inlineStr">
        <is>
          <t>端面</t>
        </is>
      </c>
      <c r="F82" s="927" t="n">
        <v>0</v>
      </c>
      <c r="G82" s="397" t="n">
        <v>1</v>
      </c>
      <c r="H82" s="517" t="n">
        <v>0.3</v>
      </c>
      <c r="I82" s="518" t="n">
        <v>-0.5</v>
      </c>
      <c r="J82" s="928" t="n">
        <v>-1</v>
      </c>
      <c r="K82" s="929" t="n">
        <v>-1.041</v>
      </c>
      <c r="L82" s="397">
        <f>IF(G82=0,"",IF(J$8=J$7,IF(F82&gt;0,IF(C82=1,G82-ROUND(J82-K82,2),G82-ROUND(K82-J82,2)),IF(C82=1,G82-ROUND(K82-J82,2),G82-ROUND(J82-K82,2))),IF(J$8&lt;&gt;J$7,IF(F82&gt;0,IF(C82=1,ROUND(K82-J82,2),ROUND(J82-K82,2)),IF(C82=1,ROUND(J82-K82,2),ROUND(K82-J82,2))))))</f>
        <v/>
      </c>
      <c r="M82" s="404">
        <f>IF(COUNTBLANK(F82)=1,"",IF(C82=0,ROUND(K82-J82,2),IF(C82=1,IF(F82&gt;0,ROUND(J82-K82,2),ROUND(K82-J82,2)),IF(C82=2,IF(F82&gt;0,ROUND(J82-K82,2),ROUND(K82-J82,2))))))</f>
        <v/>
      </c>
      <c r="N82" s="550" t="n">
        <v>-0.05</v>
      </c>
      <c r="O82" s="483">
        <f>IF(AND(H82&gt;=M82,M82&gt;=I82),"OK","NG")</f>
        <v/>
      </c>
      <c r="P82" s="393" t="n"/>
      <c r="Q82" s="491" t="n">
        <v>659</v>
      </c>
      <c r="R82" s="930">
        <f>IF(C82=0,F82,IF(F82&gt;0,IF(C82=1,F82+G82,F82-G82),IF(C82=1,F82-G82,F82+G82)))</f>
        <v/>
      </c>
      <c r="S82" s="495" t="n">
        <v>-1.034</v>
      </c>
      <c r="T82" s="495" t="n">
        <v>-1.054</v>
      </c>
      <c r="U82" s="933" t="n"/>
      <c r="V82" s="933" t="n"/>
      <c r="W82" s="933" t="n"/>
      <c r="X82" s="933" t="n"/>
      <c r="Y82" s="933" t="n"/>
      <c r="Z82" s="933" t="n"/>
      <c r="AA82" s="933" t="n"/>
      <c r="AB82" s="933" t="n"/>
      <c r="AC82" s="933" t="n"/>
      <c r="AD82" s="933" t="n"/>
      <c r="AE82" s="933" t="n"/>
      <c r="AF82" s="933" t="n"/>
      <c r="AG82" s="933" t="n"/>
      <c r="AH82" s="933" t="n"/>
      <c r="AI82" s="933" t="n"/>
      <c r="AJ82" s="933" t="n"/>
      <c r="AK82" s="933" t="n"/>
      <c r="AL82" s="933" t="n"/>
      <c r="AM82" s="933" t="n"/>
      <c r="AN82" s="933" t="n"/>
      <c r="AO82" s="933" t="n"/>
      <c r="AP82" s="933" t="n"/>
      <c r="AQ82" s="933" t="n"/>
      <c r="AR82" s="933" t="n"/>
      <c r="AS82" s="933" t="n"/>
      <c r="AT82" s="933" t="n"/>
      <c r="AU82" s="933" t="n"/>
      <c r="AV82" s="933" t="n"/>
      <c r="AW82" s="933" t="n"/>
      <c r="AX82" s="933" t="n"/>
      <c r="AY82" s="933" t="n"/>
      <c r="AZ82" s="933" t="n"/>
      <c r="BA82" s="933" t="n"/>
      <c r="BB82" s="933" t="n"/>
      <c r="BC82" s="933" t="n"/>
      <c r="BD82" s="933" t="n"/>
      <c r="BE82" s="933" t="n"/>
      <c r="BF82" s="933" t="n"/>
      <c r="BG82" s="933" t="n"/>
      <c r="BH82" s="933" t="n"/>
      <c r="BI82" s="933" t="n"/>
      <c r="BJ82" s="933" t="n"/>
      <c r="BK82" s="933" t="n"/>
      <c r="BL82" s="933" t="n"/>
      <c r="BM82" s="933" t="n"/>
      <c r="BN82" s="933" t="n"/>
      <c r="BO82" s="933" t="n"/>
      <c r="BP82" s="933" t="n"/>
      <c r="BQ82" s="933" t="n"/>
      <c r="BR82" s="933" t="n"/>
      <c r="BS82" s="933" t="n"/>
      <c r="BT82" s="933" t="n"/>
      <c r="BU82" s="933" t="n"/>
      <c r="BV82" s="933" t="n"/>
      <c r="BW82" s="933" t="n"/>
      <c r="BX82" s="933" t="n"/>
      <c r="BY82" s="933" t="n"/>
      <c r="BZ82" s="933" t="n"/>
      <c r="CA82" s="933" t="n"/>
      <c r="CB82" s="933" t="n"/>
      <c r="CC82" s="933" t="n"/>
      <c r="CD82" s="933" t="n"/>
      <c r="CE82" s="933" t="n"/>
      <c r="CF82" s="933" t="n"/>
      <c r="CG82" s="933" t="n"/>
      <c r="CH82" s="933" t="n"/>
      <c r="CI82" s="933" t="n"/>
      <c r="CJ82" s="933" t="n"/>
      <c r="CK82" s="933" t="n"/>
      <c r="CL82" s="933" t="n"/>
      <c r="CM82" s="933" t="n"/>
      <c r="CN82" s="933" t="n"/>
      <c r="CO82" s="933" t="n"/>
      <c r="CP82" s="933" t="n"/>
      <c r="CQ82" s="933" t="n"/>
      <c r="CR82" s="933" t="n"/>
      <c r="CS82" s="933" t="n"/>
      <c r="CT82" s="933" t="n"/>
      <c r="CU82" s="933" t="n"/>
      <c r="CV82" s="933" t="n"/>
      <c r="CW82" s="933" t="n"/>
      <c r="CX82" s="933" t="n"/>
      <c r="CY82" s="933" t="n"/>
      <c r="CZ82" s="933" t="n"/>
      <c r="DA82" s="933" t="n"/>
      <c r="DB82" s="933" t="n"/>
      <c r="DC82" s="933" t="n"/>
      <c r="DD82" s="933" t="n"/>
      <c r="DE82" s="933" t="n"/>
      <c r="DF82" s="933" t="n"/>
      <c r="DG82" s="933" t="n"/>
      <c r="DH82" s="933" t="n"/>
      <c r="DI82" s="933" t="n"/>
      <c r="DJ82" s="933" t="n"/>
      <c r="DK82" s="933" t="n"/>
      <c r="DL82" s="933" t="n"/>
      <c r="DM82" s="933" t="n"/>
      <c r="DN82" s="934" t="n"/>
    </row>
    <row r="83" ht="13.5" customHeight="1" s="820">
      <c r="A83" s="494" t="n">
        <v>660</v>
      </c>
      <c r="B83" s="508" t="inlineStr">
        <is>
          <t>660.#1J B-cap 天側 Z=</t>
        </is>
      </c>
      <c r="C83" s="508" t="n">
        <v>1</v>
      </c>
      <c r="D83" s="669" t="inlineStr">
        <is>
          <t>Z</t>
        </is>
      </c>
      <c r="E83" s="669" t="inlineStr">
        <is>
          <t>端面</t>
        </is>
      </c>
      <c r="F83" s="927" t="n">
        <v>0</v>
      </c>
      <c r="G83" s="397" t="n">
        <v>1</v>
      </c>
      <c r="H83" s="517" t="n">
        <v>0.3</v>
      </c>
      <c r="I83" s="518" t="n">
        <v>-0.5</v>
      </c>
      <c r="J83" s="928" t="n">
        <v>-1</v>
      </c>
      <c r="K83" s="929" t="n">
        <v>-1.161</v>
      </c>
      <c r="L83" s="397">
        <f>IF(G83=0,"",IF(J$8=J$7,IF(F83&gt;0,IF(C83=1,G83-ROUND(J83-K83,2),G83-ROUND(K83-J83,2)),IF(C83=1,G83-ROUND(K83-J83,2),G83-ROUND(J83-K83,2))),IF(J$8&lt;&gt;J$7,IF(F83&gt;0,IF(C83=1,ROUND(K83-J83,2),ROUND(J83-K83,2)),IF(C83=1,ROUND(J83-K83,2),ROUND(K83-J83,2))))))</f>
        <v/>
      </c>
      <c r="M83" s="404">
        <f>IF(COUNTBLANK(F83)=1,"",IF(C83=0,ROUND(K83-J83,2),IF(C83=1,IF(F83&gt;0,ROUND(J83-K83,2),ROUND(K83-J83,2)),IF(C83=2,IF(F83&gt;0,ROUND(J83-K83,2),ROUND(K83-J83,2))))))</f>
        <v/>
      </c>
      <c r="N83" s="550" t="n">
        <v>-0.27</v>
      </c>
      <c r="O83" s="483">
        <f>IF(AND(H83&gt;=M83,M83&gt;=I83),"OK","NG")</f>
        <v/>
      </c>
      <c r="P83" s="393" t="n"/>
      <c r="Q83" s="491" t="n">
        <v>660</v>
      </c>
      <c r="R83" s="930">
        <f>IF(C83=0,F83,IF(F83&gt;0,IF(C83=1,F83+G83,F83-G83),IF(C83=1,F83-G83,F83+G83)))</f>
        <v/>
      </c>
      <c r="S83" s="495" t="n">
        <v>-1.244</v>
      </c>
      <c r="T83" s="495" t="n">
        <v>-1.269</v>
      </c>
      <c r="U83" s="933" t="n"/>
      <c r="V83" s="933" t="n"/>
      <c r="W83" s="933" t="n"/>
      <c r="X83" s="933" t="n"/>
      <c r="Y83" s="933" t="n"/>
      <c r="Z83" s="933" t="n"/>
      <c r="AA83" s="933" t="n"/>
      <c r="AB83" s="933" t="n"/>
      <c r="AC83" s="933" t="n"/>
      <c r="AD83" s="933" t="n"/>
      <c r="AE83" s="933" t="n"/>
      <c r="AF83" s="933" t="n"/>
      <c r="AG83" s="933" t="n"/>
      <c r="AH83" s="933" t="n"/>
      <c r="AI83" s="933" t="n"/>
      <c r="AJ83" s="933" t="n"/>
      <c r="AK83" s="933" t="n"/>
      <c r="AL83" s="933" t="n"/>
      <c r="AM83" s="933" t="n"/>
      <c r="AN83" s="933" t="n"/>
      <c r="AO83" s="933" t="n"/>
      <c r="AP83" s="933" t="n"/>
      <c r="AQ83" s="933" t="n"/>
      <c r="AR83" s="933" t="n"/>
      <c r="AS83" s="933" t="n"/>
      <c r="AT83" s="933" t="n"/>
      <c r="AU83" s="933" t="n"/>
      <c r="AV83" s="933" t="n"/>
      <c r="AW83" s="933" t="n"/>
      <c r="AX83" s="933" t="n"/>
      <c r="AY83" s="933" t="n"/>
      <c r="AZ83" s="933" t="n"/>
      <c r="BA83" s="933" t="n"/>
      <c r="BB83" s="933" t="n"/>
      <c r="BC83" s="933" t="n"/>
      <c r="BD83" s="933" t="n"/>
      <c r="BE83" s="933" t="n"/>
      <c r="BF83" s="933" t="n"/>
      <c r="BG83" s="933" t="n"/>
      <c r="BH83" s="933" t="n"/>
      <c r="BI83" s="933" t="n"/>
      <c r="BJ83" s="933" t="n"/>
      <c r="BK83" s="933" t="n"/>
      <c r="BL83" s="933" t="n"/>
      <c r="BM83" s="933" t="n"/>
      <c r="BN83" s="933" t="n"/>
      <c r="BO83" s="933" t="n"/>
      <c r="BP83" s="933" t="n"/>
      <c r="BQ83" s="933" t="n"/>
      <c r="BR83" s="933" t="n"/>
      <c r="BS83" s="933" t="n"/>
      <c r="BT83" s="933" t="n"/>
      <c r="BU83" s="933" t="n"/>
      <c r="BV83" s="933" t="n"/>
      <c r="BW83" s="933" t="n"/>
      <c r="BX83" s="933" t="n"/>
      <c r="BY83" s="933" t="n"/>
      <c r="BZ83" s="933" t="n"/>
      <c r="CA83" s="933" t="n"/>
      <c r="CB83" s="933" t="n"/>
      <c r="CC83" s="933" t="n"/>
      <c r="CD83" s="933" t="n"/>
      <c r="CE83" s="933" t="n"/>
      <c r="CF83" s="933" t="n"/>
      <c r="CG83" s="933" t="n"/>
      <c r="CH83" s="933" t="n"/>
      <c r="CI83" s="933" t="n"/>
      <c r="CJ83" s="933" t="n"/>
      <c r="CK83" s="933" t="n"/>
      <c r="CL83" s="933" t="n"/>
      <c r="CM83" s="933" t="n"/>
      <c r="CN83" s="933" t="n"/>
      <c r="CO83" s="933" t="n"/>
      <c r="CP83" s="933" t="n"/>
      <c r="CQ83" s="933" t="n"/>
      <c r="CR83" s="933" t="n"/>
      <c r="CS83" s="933" t="n"/>
      <c r="CT83" s="933" t="n"/>
      <c r="CU83" s="933" t="n"/>
      <c r="CV83" s="933" t="n"/>
      <c r="CW83" s="933" t="n"/>
      <c r="CX83" s="933" t="n"/>
      <c r="CY83" s="933" t="n"/>
      <c r="CZ83" s="933" t="n"/>
      <c r="DA83" s="933" t="n"/>
      <c r="DB83" s="933" t="n"/>
      <c r="DC83" s="933" t="n"/>
      <c r="DD83" s="933" t="n"/>
      <c r="DE83" s="933" t="n"/>
      <c r="DF83" s="933" t="n"/>
      <c r="DG83" s="933" t="n"/>
      <c r="DH83" s="933" t="n"/>
      <c r="DI83" s="933" t="n"/>
      <c r="DJ83" s="933" t="n"/>
      <c r="DK83" s="933" t="n"/>
      <c r="DL83" s="933" t="n"/>
      <c r="DM83" s="933" t="n"/>
      <c r="DN83" s="934" t="n"/>
    </row>
    <row r="84" ht="13.5" customHeight="1" s="820">
      <c r="A84" s="494" t="n">
        <v>661</v>
      </c>
      <c r="B84" s="508" t="inlineStr">
        <is>
          <t>661.OP面端面 Z=</t>
        </is>
      </c>
      <c r="C84" s="508" t="n">
        <v>1</v>
      </c>
      <c r="D84" s="669" t="inlineStr">
        <is>
          <t>Z</t>
        </is>
      </c>
      <c r="E84" s="669" t="inlineStr">
        <is>
          <t>端面</t>
        </is>
      </c>
      <c r="F84" s="927" t="n">
        <v>-55</v>
      </c>
      <c r="G84" s="397" t="n">
        <v>1</v>
      </c>
      <c r="H84" s="517" t="n">
        <v>0.3</v>
      </c>
      <c r="I84" s="518" t="n">
        <v>-0.7</v>
      </c>
      <c r="J84" s="928" t="n">
        <v>-56</v>
      </c>
      <c r="K84" s="929" t="n">
        <v>-55.787</v>
      </c>
      <c r="L84" s="397">
        <f>IF(G84=0,"",IF(J$8=J$7,IF(F84&gt;0,IF(C84=1,G84-ROUND(J84-K84,2),G84-ROUND(K84-J84,2)),IF(C84=1,G84-ROUND(K84-J84,2),G84-ROUND(J84-K84,2))),IF(J$8&lt;&gt;J$7,IF(F84&gt;0,IF(C84=1,ROUND(K84-J84,2),ROUND(J84-K84,2)),IF(C84=1,ROUND(J84-K84,2),ROUND(K84-J84,2))))))</f>
        <v/>
      </c>
      <c r="M84" s="404">
        <f>IF(COUNTBLANK(F84)=1,"",IF(C84=0,ROUND(K84-J84,2),IF(C84=1,IF(F84&gt;0,ROUND(J84-K84,2),ROUND(K84-J84,2)),IF(C84=2,IF(F84&gt;0,ROUND(J84-K84,2),ROUND(K84-J84,2))))))</f>
        <v/>
      </c>
      <c r="N84" s="550" t="n">
        <v>0.19</v>
      </c>
      <c r="O84" s="483">
        <f>IF(AND(H84&gt;=M84,M84&gt;=I84),"OK","NG")</f>
        <v/>
      </c>
      <c r="P84" s="393" t="n"/>
      <c r="Q84" s="491" t="n">
        <v>661</v>
      </c>
      <c r="R84" s="930">
        <f>IF(C84=0,F84,IF(F84&gt;0,IF(C84=1,F84+G84,F84-G84),IF(C84=1,F84-G84,F84+G84)))</f>
        <v/>
      </c>
      <c r="S84" s="495" t="n">
        <v>-55.772</v>
      </c>
      <c r="T84" s="495" t="n">
        <v>-55.814</v>
      </c>
      <c r="U84" s="933" t="n"/>
      <c r="V84" s="933" t="n"/>
      <c r="W84" s="933" t="n"/>
      <c r="X84" s="933" t="n"/>
      <c r="Y84" s="933" t="n"/>
      <c r="Z84" s="933" t="n"/>
      <c r="AA84" s="933" t="n"/>
      <c r="AB84" s="933" t="n"/>
      <c r="AC84" s="933" t="n"/>
      <c r="AD84" s="933" t="n"/>
      <c r="AE84" s="933" t="n"/>
      <c r="AF84" s="933" t="n"/>
      <c r="AG84" s="933" t="n"/>
      <c r="AH84" s="933" t="n"/>
      <c r="AI84" s="933" t="n"/>
      <c r="AJ84" s="933" t="n"/>
      <c r="AK84" s="933" t="n"/>
      <c r="AL84" s="933" t="n"/>
      <c r="AM84" s="933" t="n"/>
      <c r="AN84" s="933" t="n"/>
      <c r="AO84" s="933" t="n"/>
      <c r="AP84" s="933" t="n"/>
      <c r="AQ84" s="933" t="n"/>
      <c r="AR84" s="933" t="n"/>
      <c r="AS84" s="933" t="n"/>
      <c r="AT84" s="933" t="n"/>
      <c r="AU84" s="933" t="n"/>
      <c r="AV84" s="933" t="n"/>
      <c r="AW84" s="933" t="n"/>
      <c r="AX84" s="933" t="n"/>
      <c r="AY84" s="933" t="n"/>
      <c r="AZ84" s="933" t="n"/>
      <c r="BA84" s="933" t="n"/>
      <c r="BB84" s="933" t="n"/>
      <c r="BC84" s="933" t="n"/>
      <c r="BD84" s="933" t="n"/>
      <c r="BE84" s="933" t="n"/>
      <c r="BF84" s="933" t="n"/>
      <c r="BG84" s="933" t="n"/>
      <c r="BH84" s="933" t="n"/>
      <c r="BI84" s="933" t="n"/>
      <c r="BJ84" s="933" t="n"/>
      <c r="BK84" s="933" t="n"/>
      <c r="BL84" s="933" t="n"/>
      <c r="BM84" s="933" t="n"/>
      <c r="BN84" s="933" t="n"/>
      <c r="BO84" s="933" t="n"/>
      <c r="BP84" s="933" t="n"/>
      <c r="BQ84" s="933" t="n"/>
      <c r="BR84" s="933" t="n"/>
      <c r="BS84" s="933" t="n"/>
      <c r="BT84" s="933" t="n"/>
      <c r="BU84" s="933" t="n"/>
      <c r="BV84" s="933" t="n"/>
      <c r="BW84" s="933" t="n"/>
      <c r="BX84" s="933" t="n"/>
      <c r="BY84" s="933" t="n"/>
      <c r="BZ84" s="933" t="n"/>
      <c r="CA84" s="933" t="n"/>
      <c r="CB84" s="933" t="n"/>
      <c r="CC84" s="933" t="n"/>
      <c r="CD84" s="933" t="n"/>
      <c r="CE84" s="933" t="n"/>
      <c r="CF84" s="933" t="n"/>
      <c r="CG84" s="933" t="n"/>
      <c r="CH84" s="933" t="n"/>
      <c r="CI84" s="933" t="n"/>
      <c r="CJ84" s="933" t="n"/>
      <c r="CK84" s="933" t="n"/>
      <c r="CL84" s="933" t="n"/>
      <c r="CM84" s="933" t="n"/>
      <c r="CN84" s="933" t="n"/>
      <c r="CO84" s="933" t="n"/>
      <c r="CP84" s="933" t="n"/>
      <c r="CQ84" s="933" t="n"/>
      <c r="CR84" s="933" t="n"/>
      <c r="CS84" s="933" t="n"/>
      <c r="CT84" s="933" t="n"/>
      <c r="CU84" s="933" t="n"/>
      <c r="CV84" s="933" t="n"/>
      <c r="CW84" s="933" t="n"/>
      <c r="CX84" s="933" t="n"/>
      <c r="CY84" s="933" t="n"/>
      <c r="CZ84" s="933" t="n"/>
      <c r="DA84" s="933" t="n"/>
      <c r="DB84" s="933" t="n"/>
      <c r="DC84" s="933" t="n"/>
      <c r="DD84" s="933" t="n"/>
      <c r="DE84" s="933" t="n"/>
      <c r="DF84" s="933" t="n"/>
      <c r="DG84" s="933" t="n"/>
      <c r="DH84" s="933" t="n"/>
      <c r="DI84" s="933" t="n"/>
      <c r="DJ84" s="933" t="n"/>
      <c r="DK84" s="933" t="n"/>
      <c r="DL84" s="933" t="n"/>
      <c r="DM84" s="933" t="n"/>
      <c r="DN84" s="934" t="n"/>
    </row>
    <row r="85" ht="13.5" customHeight="1" s="820">
      <c r="A85" s="494" t="n">
        <v>662</v>
      </c>
      <c r="B85" s="508" t="inlineStr">
        <is>
          <t>662.OP面端面 Z=</t>
        </is>
      </c>
      <c r="C85" s="508" t="n">
        <v>1</v>
      </c>
      <c r="D85" s="669" t="inlineStr">
        <is>
          <t>Z</t>
        </is>
      </c>
      <c r="E85" s="669" t="inlineStr">
        <is>
          <t>端面</t>
        </is>
      </c>
      <c r="F85" s="927" t="n">
        <v>-55</v>
      </c>
      <c r="G85" s="397" t="n">
        <v>1</v>
      </c>
      <c r="H85" s="517" t="n">
        <v>0.3</v>
      </c>
      <c r="I85" s="518" t="n">
        <v>-0.7</v>
      </c>
      <c r="J85" s="928" t="n">
        <v>-56</v>
      </c>
      <c r="K85" s="929" t="n">
        <v>-56.217</v>
      </c>
      <c r="L85" s="397">
        <f>IF(G85=0,"",IF(J$8=J$7,IF(F85&gt;0,IF(C85=1,G85-ROUND(J85-K85,2),G85-ROUND(K85-J85,2)),IF(C85=1,G85-ROUND(K85-J85,2),G85-ROUND(J85-K85,2))),IF(J$8&lt;&gt;J$7,IF(F85&gt;0,IF(C85=1,ROUND(K85-J85,2),ROUND(J85-K85,2)),IF(C85=1,ROUND(J85-K85,2),ROUND(K85-J85,2))))))</f>
        <v/>
      </c>
      <c r="M85" s="404">
        <f>IF(COUNTBLANK(F85)=1,"",IF(C85=0,ROUND(K85-J85,2),IF(C85=1,IF(F85&gt;0,ROUND(J85-K85,2),ROUND(K85-J85,2)),IF(C85=2,IF(F85&gt;0,ROUND(J85-K85,2),ROUND(K85-J85,2))))))</f>
        <v/>
      </c>
      <c r="N85" s="550" t="n">
        <v>-0.09</v>
      </c>
      <c r="O85" s="483">
        <f>IF(AND(H85&gt;=M85,M85&gt;=I85),"OK","NG")</f>
        <v/>
      </c>
      <c r="P85" s="393" t="n"/>
      <c r="Q85" s="491" t="n">
        <v>662</v>
      </c>
      <c r="R85" s="930">
        <f>IF(C85=0,F85,IF(F85&gt;0,IF(C85=1,F85+G85,F85-G85),IF(C85=1,F85-G85,F85+G85)))</f>
        <v/>
      </c>
      <c r="S85" s="495" t="n">
        <v>-56.064</v>
      </c>
      <c r="T85" s="495" t="n">
        <v>-56.092</v>
      </c>
      <c r="U85" s="933" t="n"/>
      <c r="V85" s="933" t="n"/>
      <c r="W85" s="933" t="n"/>
      <c r="X85" s="933" t="n"/>
      <c r="Y85" s="933" t="n"/>
      <c r="Z85" s="933" t="n"/>
      <c r="AA85" s="933" t="n"/>
      <c r="AB85" s="933" t="n"/>
      <c r="AC85" s="933" t="n"/>
      <c r="AD85" s="933" t="n"/>
      <c r="AE85" s="933" t="n"/>
      <c r="AF85" s="933" t="n"/>
      <c r="AG85" s="933" t="n"/>
      <c r="AH85" s="933" t="n"/>
      <c r="AI85" s="933" t="n"/>
      <c r="AJ85" s="933" t="n"/>
      <c r="AK85" s="933" t="n"/>
      <c r="AL85" s="933" t="n"/>
      <c r="AM85" s="933" t="n"/>
      <c r="AN85" s="933" t="n"/>
      <c r="AO85" s="933" t="n"/>
      <c r="AP85" s="933" t="n"/>
      <c r="AQ85" s="933" t="n"/>
      <c r="AR85" s="933" t="n"/>
      <c r="AS85" s="933" t="n"/>
      <c r="AT85" s="933" t="n"/>
      <c r="AU85" s="933" t="n"/>
      <c r="AV85" s="933" t="n"/>
      <c r="AW85" s="933" t="n"/>
      <c r="AX85" s="933" t="n"/>
      <c r="AY85" s="933" t="n"/>
      <c r="AZ85" s="933" t="n"/>
      <c r="BA85" s="933" t="n"/>
      <c r="BB85" s="933" t="n"/>
      <c r="BC85" s="933" t="n"/>
      <c r="BD85" s="933" t="n"/>
      <c r="BE85" s="933" t="n"/>
      <c r="BF85" s="933" t="n"/>
      <c r="BG85" s="933" t="n"/>
      <c r="BH85" s="933" t="n"/>
      <c r="BI85" s="933" t="n"/>
      <c r="BJ85" s="933" t="n"/>
      <c r="BK85" s="933" t="n"/>
      <c r="BL85" s="933" t="n"/>
      <c r="BM85" s="933" t="n"/>
      <c r="BN85" s="933" t="n"/>
      <c r="BO85" s="933" t="n"/>
      <c r="BP85" s="933" t="n"/>
      <c r="BQ85" s="933" t="n"/>
      <c r="BR85" s="933" t="n"/>
      <c r="BS85" s="933" t="n"/>
      <c r="BT85" s="933" t="n"/>
      <c r="BU85" s="933" t="n"/>
      <c r="BV85" s="933" t="n"/>
      <c r="BW85" s="933" t="n"/>
      <c r="BX85" s="933" t="n"/>
      <c r="BY85" s="933" t="n"/>
      <c r="BZ85" s="933" t="n"/>
      <c r="CA85" s="933" t="n"/>
      <c r="CB85" s="933" t="n"/>
      <c r="CC85" s="933" t="n"/>
      <c r="CD85" s="933" t="n"/>
      <c r="CE85" s="933" t="n"/>
      <c r="CF85" s="933" t="n"/>
      <c r="CG85" s="933" t="n"/>
      <c r="CH85" s="933" t="n"/>
      <c r="CI85" s="933" t="n"/>
      <c r="CJ85" s="933" t="n"/>
      <c r="CK85" s="933" t="n"/>
      <c r="CL85" s="933" t="n"/>
      <c r="CM85" s="933" t="n"/>
      <c r="CN85" s="933" t="n"/>
      <c r="CO85" s="933" t="n"/>
      <c r="CP85" s="933" t="n"/>
      <c r="CQ85" s="933" t="n"/>
      <c r="CR85" s="933" t="n"/>
      <c r="CS85" s="933" t="n"/>
      <c r="CT85" s="933" t="n"/>
      <c r="CU85" s="933" t="n"/>
      <c r="CV85" s="933" t="n"/>
      <c r="CW85" s="933" t="n"/>
      <c r="CX85" s="933" t="n"/>
      <c r="CY85" s="933" t="n"/>
      <c r="CZ85" s="933" t="n"/>
      <c r="DA85" s="933" t="n"/>
      <c r="DB85" s="933" t="n"/>
      <c r="DC85" s="933" t="n"/>
      <c r="DD85" s="933" t="n"/>
      <c r="DE85" s="933" t="n"/>
      <c r="DF85" s="933" t="n"/>
      <c r="DG85" s="933" t="n"/>
      <c r="DH85" s="933" t="n"/>
      <c r="DI85" s="933" t="n"/>
      <c r="DJ85" s="933" t="n"/>
      <c r="DK85" s="933" t="n"/>
      <c r="DL85" s="933" t="n"/>
      <c r="DM85" s="933" t="n"/>
      <c r="DN85" s="934" t="n"/>
    </row>
    <row r="86" ht="13.5" customHeight="1" s="820">
      <c r="A86" s="494" t="n">
        <v>663</v>
      </c>
      <c r="B86" s="508" t="inlineStr">
        <is>
          <t>663.OP面端面 Z=</t>
        </is>
      </c>
      <c r="C86" s="508" t="n">
        <v>1</v>
      </c>
      <c r="D86" s="669" t="inlineStr">
        <is>
          <t>Z</t>
        </is>
      </c>
      <c r="E86" s="669" t="inlineStr">
        <is>
          <t>端面</t>
        </is>
      </c>
      <c r="F86" s="927" t="n">
        <v>-55</v>
      </c>
      <c r="G86" s="397" t="n">
        <v>1</v>
      </c>
      <c r="H86" s="517" t="n">
        <v>0.3</v>
      </c>
      <c r="I86" s="518" t="n">
        <v>-0.7</v>
      </c>
      <c r="J86" s="928" t="n">
        <v>-56</v>
      </c>
      <c r="K86" s="929" t="n">
        <v>-56.53</v>
      </c>
      <c r="L86" s="397">
        <f>IF(G86=0,"",IF(J$8=J$7,IF(F86&gt;0,IF(C86=1,G86-ROUND(J86-K86,2),G86-ROUND(K86-J86,2)),IF(C86=1,G86-ROUND(K86-J86,2),G86-ROUND(J86-K86,2))),IF(J$8&lt;&gt;J$7,IF(F86&gt;0,IF(C86=1,ROUND(K86-J86,2),ROUND(J86-K86,2)),IF(C86=1,ROUND(J86-K86,2),ROUND(K86-J86,2))))))</f>
        <v/>
      </c>
      <c r="M86" s="404">
        <f>IF(COUNTBLANK(F86)=1,"",IF(C86=0,ROUND(K86-J86,2),IF(C86=1,IF(F86&gt;0,ROUND(J86-K86,2),ROUND(K86-J86,2)),IF(C86=2,IF(F86&gt;0,ROUND(J86-K86,2),ROUND(K86-J86,2))))))</f>
        <v/>
      </c>
      <c r="N86" s="550" t="n">
        <v>0.18</v>
      </c>
      <c r="O86" s="483">
        <f>IF(AND(H86&gt;=M86,M86&gt;=I86),"OK","NG")</f>
        <v/>
      </c>
      <c r="P86" s="393" t="n"/>
      <c r="Q86" s="491" t="n">
        <v>663</v>
      </c>
      <c r="R86" s="930">
        <f>IF(C86=0,F86,IF(F86&gt;0,IF(C86=1,F86+G86,F86-G86),IF(C86=1,F86-G86,F86+G86)))</f>
        <v/>
      </c>
      <c r="S86" s="495" t="n">
        <v>-55.852</v>
      </c>
      <c r="T86" s="495" t="n">
        <v>-55.822</v>
      </c>
      <c r="U86" s="933" t="n"/>
      <c r="V86" s="933" t="n"/>
      <c r="W86" s="933" t="n"/>
      <c r="X86" s="933" t="n"/>
      <c r="Y86" s="933" t="n"/>
      <c r="Z86" s="933" t="n"/>
      <c r="AA86" s="933" t="n"/>
      <c r="AB86" s="933" t="n"/>
      <c r="AC86" s="933" t="n"/>
      <c r="AD86" s="933" t="n"/>
      <c r="AE86" s="933" t="n"/>
      <c r="AF86" s="933" t="n"/>
      <c r="AG86" s="933" t="n"/>
      <c r="AH86" s="933" t="n"/>
      <c r="AI86" s="933" t="n"/>
      <c r="AJ86" s="933" t="n"/>
      <c r="AK86" s="933" t="n"/>
      <c r="AL86" s="933" t="n"/>
      <c r="AM86" s="933" t="n"/>
      <c r="AN86" s="933" t="n"/>
      <c r="AO86" s="933" t="n"/>
      <c r="AP86" s="933" t="n"/>
      <c r="AQ86" s="933" t="n"/>
      <c r="AR86" s="933" t="n"/>
      <c r="AS86" s="933" t="n"/>
      <c r="AT86" s="933" t="n"/>
      <c r="AU86" s="933" t="n"/>
      <c r="AV86" s="933" t="n"/>
      <c r="AW86" s="933" t="n"/>
      <c r="AX86" s="933" t="n"/>
      <c r="AY86" s="933" t="n"/>
      <c r="AZ86" s="933" t="n"/>
      <c r="BA86" s="933" t="n"/>
      <c r="BB86" s="933" t="n"/>
      <c r="BC86" s="933" t="n"/>
      <c r="BD86" s="933" t="n"/>
      <c r="BE86" s="933" t="n"/>
      <c r="BF86" s="933" t="n"/>
      <c r="BG86" s="933" t="n"/>
      <c r="BH86" s="933" t="n"/>
      <c r="BI86" s="933" t="n"/>
      <c r="BJ86" s="933" t="n"/>
      <c r="BK86" s="933" t="n"/>
      <c r="BL86" s="933" t="n"/>
      <c r="BM86" s="933" t="n"/>
      <c r="BN86" s="933" t="n"/>
      <c r="BO86" s="933" t="n"/>
      <c r="BP86" s="933" t="n"/>
      <c r="BQ86" s="933" t="n"/>
      <c r="BR86" s="933" t="n"/>
      <c r="BS86" s="933" t="n"/>
      <c r="BT86" s="933" t="n"/>
      <c r="BU86" s="933" t="n"/>
      <c r="BV86" s="933" t="n"/>
      <c r="BW86" s="933" t="n"/>
      <c r="BX86" s="933" t="n"/>
      <c r="BY86" s="933" t="n"/>
      <c r="BZ86" s="933" t="n"/>
      <c r="CA86" s="933" t="n"/>
      <c r="CB86" s="933" t="n"/>
      <c r="CC86" s="933" t="n"/>
      <c r="CD86" s="933" t="n"/>
      <c r="CE86" s="933" t="n"/>
      <c r="CF86" s="933" t="n"/>
      <c r="CG86" s="933" t="n"/>
      <c r="CH86" s="933" t="n"/>
      <c r="CI86" s="933" t="n"/>
      <c r="CJ86" s="933" t="n"/>
      <c r="CK86" s="933" t="n"/>
      <c r="CL86" s="933" t="n"/>
      <c r="CM86" s="933" t="n"/>
      <c r="CN86" s="933" t="n"/>
      <c r="CO86" s="933" t="n"/>
      <c r="CP86" s="933" t="n"/>
      <c r="CQ86" s="933" t="n"/>
      <c r="CR86" s="933" t="n"/>
      <c r="CS86" s="933" t="n"/>
      <c r="CT86" s="933" t="n"/>
      <c r="CU86" s="933" t="n"/>
      <c r="CV86" s="933" t="n"/>
      <c r="CW86" s="933" t="n"/>
      <c r="CX86" s="933" t="n"/>
      <c r="CY86" s="933" t="n"/>
      <c r="CZ86" s="933" t="n"/>
      <c r="DA86" s="933" t="n"/>
      <c r="DB86" s="933" t="n"/>
      <c r="DC86" s="933" t="n"/>
      <c r="DD86" s="933" t="n"/>
      <c r="DE86" s="933" t="n"/>
      <c r="DF86" s="933" t="n"/>
      <c r="DG86" s="933" t="n"/>
      <c r="DH86" s="933" t="n"/>
      <c r="DI86" s="933" t="n"/>
      <c r="DJ86" s="933" t="n"/>
      <c r="DK86" s="933" t="n"/>
      <c r="DL86" s="933" t="n"/>
      <c r="DM86" s="933" t="n"/>
      <c r="DN86" s="934" t="n"/>
    </row>
    <row r="87" ht="13.5" customHeight="1" s="820">
      <c r="A87" s="494" t="n">
        <v>664</v>
      </c>
      <c r="B87" s="508" t="inlineStr">
        <is>
          <t>664.OP面端面 Z=</t>
        </is>
      </c>
      <c r="C87" s="508" t="n">
        <v>1</v>
      </c>
      <c r="D87" s="669" t="inlineStr">
        <is>
          <t>Z</t>
        </is>
      </c>
      <c r="E87" s="669" t="inlineStr">
        <is>
          <t>端面</t>
        </is>
      </c>
      <c r="F87" s="927" t="n">
        <v>-55</v>
      </c>
      <c r="G87" s="397" t="n">
        <v>1</v>
      </c>
      <c r="H87" s="517" t="n">
        <v>0.3</v>
      </c>
      <c r="I87" s="518" t="n">
        <v>-0.7</v>
      </c>
      <c r="J87" s="928" t="n">
        <v>-56</v>
      </c>
      <c r="K87" s="929" t="n">
        <v>-56.219</v>
      </c>
      <c r="L87" s="397">
        <f>IF(G87=0,"",IF(J$8=J$7,IF(F87&gt;0,IF(C87=1,G87-ROUND(J87-K87,2),G87-ROUND(K87-J87,2)),IF(C87=1,G87-ROUND(K87-J87,2),G87-ROUND(J87-K87,2))),IF(J$8&lt;&gt;J$7,IF(F87&gt;0,IF(C87=1,ROUND(K87-J87,2),ROUND(J87-K87,2)),IF(C87=1,ROUND(J87-K87,2),ROUND(K87-J87,2))))))</f>
        <v/>
      </c>
      <c r="M87" s="404">
        <f>IF(COUNTBLANK(F87)=1,"",IF(C87=0,ROUND(K87-J87,2),IF(C87=1,IF(F87&gt;0,ROUND(J87-K87,2),ROUND(K87-J87,2)),IF(C87=2,IF(F87&gt;0,ROUND(J87-K87,2),ROUND(K87-J87,2))))))</f>
        <v/>
      </c>
      <c r="N87" s="550" t="n">
        <v>-0.21</v>
      </c>
      <c r="O87" s="483">
        <f>IF(AND(H87&gt;=M87,M87&gt;=I87),"OK","NG")</f>
        <v/>
      </c>
      <c r="P87" s="393" t="n"/>
      <c r="Q87" s="491" t="n">
        <v>664</v>
      </c>
      <c r="R87" s="930">
        <f>IF(C87=0,F87,IF(F87&gt;0,IF(C87=1,F87+G87,F87-G87),IF(C87=1,F87-G87,F87+G87)))</f>
        <v/>
      </c>
      <c r="S87" s="495" t="n">
        <v>-56.217</v>
      </c>
      <c r="T87" s="495" t="n">
        <v>-56.213</v>
      </c>
      <c r="U87" s="933" t="n"/>
      <c r="V87" s="933" t="n"/>
      <c r="W87" s="933" t="n"/>
      <c r="X87" s="933" t="n"/>
      <c r="Y87" s="933" t="n"/>
      <c r="Z87" s="933" t="n"/>
      <c r="AA87" s="933" t="n"/>
      <c r="AB87" s="933" t="n"/>
      <c r="AC87" s="933" t="n"/>
      <c r="AD87" s="933" t="n"/>
      <c r="AE87" s="933" t="n"/>
      <c r="AF87" s="933" t="n"/>
      <c r="AG87" s="933" t="n"/>
      <c r="AH87" s="933" t="n"/>
      <c r="AI87" s="933" t="n"/>
      <c r="AJ87" s="933" t="n"/>
      <c r="AK87" s="933" t="n"/>
      <c r="AL87" s="933" t="n"/>
      <c r="AM87" s="933" t="n"/>
      <c r="AN87" s="933" t="n"/>
      <c r="AO87" s="933" t="n"/>
      <c r="AP87" s="933" t="n"/>
      <c r="AQ87" s="933" t="n"/>
      <c r="AR87" s="933" t="n"/>
      <c r="AS87" s="933" t="n"/>
      <c r="AT87" s="933" t="n"/>
      <c r="AU87" s="933" t="n"/>
      <c r="AV87" s="933" t="n"/>
      <c r="AW87" s="933" t="n"/>
      <c r="AX87" s="933" t="n"/>
      <c r="AY87" s="933" t="n"/>
      <c r="AZ87" s="933" t="n"/>
      <c r="BA87" s="933" t="n"/>
      <c r="BB87" s="933" t="n"/>
      <c r="BC87" s="933" t="n"/>
      <c r="BD87" s="933" t="n"/>
      <c r="BE87" s="933" t="n"/>
      <c r="BF87" s="933" t="n"/>
      <c r="BG87" s="933" t="n"/>
      <c r="BH87" s="933" t="n"/>
      <c r="BI87" s="933" t="n"/>
      <c r="BJ87" s="933" t="n"/>
      <c r="BK87" s="933" t="n"/>
      <c r="BL87" s="933" t="n"/>
      <c r="BM87" s="933" t="n"/>
      <c r="BN87" s="933" t="n"/>
      <c r="BO87" s="933" t="n"/>
      <c r="BP87" s="933" t="n"/>
      <c r="BQ87" s="933" t="n"/>
      <c r="BR87" s="933" t="n"/>
      <c r="BS87" s="933" t="n"/>
      <c r="BT87" s="933" t="n"/>
      <c r="BU87" s="933" t="n"/>
      <c r="BV87" s="933" t="n"/>
      <c r="BW87" s="933" t="n"/>
      <c r="BX87" s="933" t="n"/>
      <c r="BY87" s="933" t="n"/>
      <c r="BZ87" s="933" t="n"/>
      <c r="CA87" s="933" t="n"/>
      <c r="CB87" s="933" t="n"/>
      <c r="CC87" s="933" t="n"/>
      <c r="CD87" s="933" t="n"/>
      <c r="CE87" s="933" t="n"/>
      <c r="CF87" s="933" t="n"/>
      <c r="CG87" s="933" t="n"/>
      <c r="CH87" s="933" t="n"/>
      <c r="CI87" s="933" t="n"/>
      <c r="CJ87" s="933" t="n"/>
      <c r="CK87" s="933" t="n"/>
      <c r="CL87" s="933" t="n"/>
      <c r="CM87" s="933" t="n"/>
      <c r="CN87" s="933" t="n"/>
      <c r="CO87" s="933" t="n"/>
      <c r="CP87" s="933" t="n"/>
      <c r="CQ87" s="933" t="n"/>
      <c r="CR87" s="933" t="n"/>
      <c r="CS87" s="933" t="n"/>
      <c r="CT87" s="933" t="n"/>
      <c r="CU87" s="933" t="n"/>
      <c r="CV87" s="933" t="n"/>
      <c r="CW87" s="933" t="n"/>
      <c r="CX87" s="933" t="n"/>
      <c r="CY87" s="933" t="n"/>
      <c r="CZ87" s="933" t="n"/>
      <c r="DA87" s="933" t="n"/>
      <c r="DB87" s="933" t="n"/>
      <c r="DC87" s="933" t="n"/>
      <c r="DD87" s="933" t="n"/>
      <c r="DE87" s="933" t="n"/>
      <c r="DF87" s="933" t="n"/>
      <c r="DG87" s="933" t="n"/>
      <c r="DH87" s="933" t="n"/>
      <c r="DI87" s="933" t="n"/>
      <c r="DJ87" s="933" t="n"/>
      <c r="DK87" s="933" t="n"/>
      <c r="DL87" s="933" t="n"/>
      <c r="DM87" s="933" t="n"/>
      <c r="DN87" s="934" t="n"/>
    </row>
    <row r="88" ht="13.5" customHeight="1" s="820">
      <c r="A88" s="494" t="n">
        <v>667</v>
      </c>
      <c r="B88" s="508" t="inlineStr">
        <is>
          <t>667.OP面端面 Z=</t>
        </is>
      </c>
      <c r="C88" s="508" t="n">
        <v>1</v>
      </c>
      <c r="D88" s="669" t="inlineStr">
        <is>
          <t>Z</t>
        </is>
      </c>
      <c r="E88" s="669" t="inlineStr">
        <is>
          <t>端面</t>
        </is>
      </c>
      <c r="F88" s="927" t="n">
        <v>-55</v>
      </c>
      <c r="G88" s="397" t="n">
        <v>1</v>
      </c>
      <c r="H88" s="517" t="n">
        <v>0.3</v>
      </c>
      <c r="I88" s="518" t="n">
        <v>-0.7</v>
      </c>
      <c r="J88" s="928" t="n">
        <v>-56</v>
      </c>
      <c r="K88" s="929" t="n">
        <v>-56.153</v>
      </c>
      <c r="L88" s="397">
        <f>IF(G88=0,"",IF(J$8=J$7,IF(F88&gt;0,IF(C88=1,G88-ROUND(J88-K88,2),G88-ROUND(K88-J88,2)),IF(C88=1,G88-ROUND(K88-J88,2),G88-ROUND(J88-K88,2))),IF(J$8&lt;&gt;J$7,IF(F88&gt;0,IF(C88=1,ROUND(K88-J88,2),ROUND(J88-K88,2)),IF(C88=1,ROUND(J88-K88,2),ROUND(K88-J88,2))))))</f>
        <v/>
      </c>
      <c r="M88" s="404">
        <f>IF(COUNTBLANK(F88)=1,"",IF(C88=0,ROUND(K88-J88,2),IF(C88=1,IF(F88&gt;0,ROUND(J88-K88,2),ROUND(K88-J88,2)),IF(C88=2,IF(F88&gt;0,ROUND(J88-K88,2),ROUND(K88-J88,2))))))</f>
        <v/>
      </c>
      <c r="N88" s="550" t="n">
        <v>-0.06</v>
      </c>
      <c r="O88" s="483">
        <f>IF(AND(H88&gt;=M88,M88&gt;=I88),"OK","NG")</f>
        <v/>
      </c>
      <c r="P88" s="393" t="n"/>
      <c r="Q88" s="491" t="n">
        <v>667</v>
      </c>
      <c r="R88" s="930">
        <f>IF(C88=0,F88,IF(F88&gt;0,IF(C88=1,F88+G88,F88-G88),IF(C88=1,F88-G88,F88+G88)))</f>
        <v/>
      </c>
      <c r="S88" s="495" t="n">
        <v>-56.018</v>
      </c>
      <c r="T88" s="495" t="n">
        <v>-56.062</v>
      </c>
      <c r="U88" s="933" t="n"/>
      <c r="V88" s="933" t="n"/>
      <c r="W88" s="933" t="n"/>
      <c r="X88" s="933" t="n"/>
      <c r="Y88" s="933" t="n"/>
      <c r="Z88" s="933" t="n"/>
      <c r="AA88" s="933" t="n"/>
      <c r="AB88" s="933" t="n"/>
      <c r="AC88" s="933" t="n"/>
      <c r="AD88" s="933" t="n"/>
      <c r="AE88" s="933" t="n"/>
      <c r="AF88" s="933" t="n"/>
      <c r="AG88" s="933" t="n"/>
      <c r="AH88" s="933" t="n"/>
      <c r="AI88" s="933" t="n"/>
      <c r="AJ88" s="933" t="n"/>
      <c r="AK88" s="933" t="n"/>
      <c r="AL88" s="933" t="n"/>
      <c r="AM88" s="933" t="n"/>
      <c r="AN88" s="933" t="n"/>
      <c r="AO88" s="933" t="n"/>
      <c r="AP88" s="933" t="n"/>
      <c r="AQ88" s="933" t="n"/>
      <c r="AR88" s="933" t="n"/>
      <c r="AS88" s="933" t="n"/>
      <c r="AT88" s="933" t="n"/>
      <c r="AU88" s="933" t="n"/>
      <c r="AV88" s="933" t="n"/>
      <c r="AW88" s="933" t="n"/>
      <c r="AX88" s="933" t="n"/>
      <c r="AY88" s="933" t="n"/>
      <c r="AZ88" s="933" t="n"/>
      <c r="BA88" s="933" t="n"/>
      <c r="BB88" s="933" t="n"/>
      <c r="BC88" s="933" t="n"/>
      <c r="BD88" s="933" t="n"/>
      <c r="BE88" s="933" t="n"/>
      <c r="BF88" s="933" t="n"/>
      <c r="BG88" s="933" t="n"/>
      <c r="BH88" s="933" t="n"/>
      <c r="BI88" s="933" t="n"/>
      <c r="BJ88" s="933" t="n"/>
      <c r="BK88" s="933" t="n"/>
      <c r="BL88" s="933" t="n"/>
      <c r="BM88" s="933" t="n"/>
      <c r="BN88" s="933" t="n"/>
      <c r="BO88" s="933" t="n"/>
      <c r="BP88" s="933" t="n"/>
      <c r="BQ88" s="933" t="n"/>
      <c r="BR88" s="933" t="n"/>
      <c r="BS88" s="933" t="n"/>
      <c r="BT88" s="933" t="n"/>
      <c r="BU88" s="933" t="n"/>
      <c r="BV88" s="933" t="n"/>
      <c r="BW88" s="933" t="n"/>
      <c r="BX88" s="933" t="n"/>
      <c r="BY88" s="933" t="n"/>
      <c r="BZ88" s="933" t="n"/>
      <c r="CA88" s="933" t="n"/>
      <c r="CB88" s="933" t="n"/>
      <c r="CC88" s="933" t="n"/>
      <c r="CD88" s="933" t="n"/>
      <c r="CE88" s="933" t="n"/>
      <c r="CF88" s="933" t="n"/>
      <c r="CG88" s="933" t="n"/>
      <c r="CH88" s="933" t="n"/>
      <c r="CI88" s="933" t="n"/>
      <c r="CJ88" s="933" t="n"/>
      <c r="CK88" s="933" t="n"/>
      <c r="CL88" s="933" t="n"/>
      <c r="CM88" s="933" t="n"/>
      <c r="CN88" s="933" t="n"/>
      <c r="CO88" s="933" t="n"/>
      <c r="CP88" s="933" t="n"/>
      <c r="CQ88" s="933" t="n"/>
      <c r="CR88" s="933" t="n"/>
      <c r="CS88" s="933" t="n"/>
      <c r="CT88" s="933" t="n"/>
      <c r="CU88" s="933" t="n"/>
      <c r="CV88" s="933" t="n"/>
      <c r="CW88" s="933" t="n"/>
      <c r="CX88" s="933" t="n"/>
      <c r="CY88" s="933" t="n"/>
      <c r="CZ88" s="933" t="n"/>
      <c r="DA88" s="933" t="n"/>
      <c r="DB88" s="933" t="n"/>
      <c r="DC88" s="933" t="n"/>
      <c r="DD88" s="933" t="n"/>
      <c r="DE88" s="933" t="n"/>
      <c r="DF88" s="933" t="n"/>
      <c r="DG88" s="933" t="n"/>
      <c r="DH88" s="933" t="n"/>
      <c r="DI88" s="933" t="n"/>
      <c r="DJ88" s="933" t="n"/>
      <c r="DK88" s="933" t="n"/>
      <c r="DL88" s="933" t="n"/>
      <c r="DM88" s="933" t="n"/>
      <c r="DN88" s="934" t="n"/>
    </row>
    <row r="89" ht="13.5" customHeight="1" s="820">
      <c r="A89" s="494" t="n">
        <v>668</v>
      </c>
      <c r="B89" s="508" t="inlineStr">
        <is>
          <t>668.OP面端面 Z=</t>
        </is>
      </c>
      <c r="C89" s="508" t="n">
        <v>1</v>
      </c>
      <c r="D89" s="669" t="inlineStr">
        <is>
          <t>Z</t>
        </is>
      </c>
      <c r="E89" s="669" t="inlineStr">
        <is>
          <t>端面</t>
        </is>
      </c>
      <c r="F89" s="927" t="n">
        <v>-55</v>
      </c>
      <c r="G89" s="397" t="n">
        <v>1</v>
      </c>
      <c r="H89" s="517" t="n">
        <v>0.3</v>
      </c>
      <c r="I89" s="518" t="n">
        <v>-0.7</v>
      </c>
      <c r="J89" s="928" t="n">
        <v>-56</v>
      </c>
      <c r="K89" s="929" t="n">
        <v>-56.098</v>
      </c>
      <c r="L89" s="397">
        <f>IF(G89=0,"",IF(J$8=J$7,IF(F89&gt;0,IF(C89=1,G89-ROUND(J89-K89,2),G89-ROUND(K89-J89,2)),IF(C89=1,G89-ROUND(K89-J89,2),G89-ROUND(J89-K89,2))),IF(J$8&lt;&gt;J$7,IF(F89&gt;0,IF(C89=1,ROUND(K89-J89,2),ROUND(J89-K89,2)),IF(C89=1,ROUND(J89-K89,2),ROUND(K89-J89,2))))))</f>
        <v/>
      </c>
      <c r="M89" s="404">
        <f>IF(COUNTBLANK(F89)=1,"",IF(C89=0,ROUND(K89-J89,2),IF(C89=1,IF(F89&gt;0,ROUND(J89-K89,2),ROUND(K89-J89,2)),IF(C89=2,IF(F89&gt;0,ROUND(J89-K89,2),ROUND(K89-J89,2))))))</f>
        <v/>
      </c>
      <c r="N89" s="550" t="n">
        <v>-0.06</v>
      </c>
      <c r="O89" s="483">
        <f>IF(AND(H89&gt;=M89,M89&gt;=I89),"OK","NG")</f>
        <v/>
      </c>
      <c r="P89" s="393" t="n"/>
      <c r="Q89" s="491" t="n">
        <v>668</v>
      </c>
      <c r="R89" s="930">
        <f>IF(C89=0,F89,IF(F89&gt;0,IF(C89=1,F89+G89,F89-G89),IF(C89=1,F89-G89,F89+G89)))</f>
        <v/>
      </c>
      <c r="S89" s="495" t="n">
        <v>-56.013</v>
      </c>
      <c r="T89" s="495" t="n">
        <v>-56.059</v>
      </c>
      <c r="U89" s="933" t="n"/>
      <c r="V89" s="933" t="n"/>
      <c r="W89" s="933" t="n"/>
      <c r="X89" s="933" t="n"/>
      <c r="Y89" s="933" t="n"/>
      <c r="Z89" s="933" t="n"/>
      <c r="AA89" s="933" t="n"/>
      <c r="AB89" s="933" t="n"/>
      <c r="AC89" s="933" t="n"/>
      <c r="AD89" s="933" t="n"/>
      <c r="AE89" s="933" t="n"/>
      <c r="AF89" s="933" t="n"/>
      <c r="AG89" s="933" t="n"/>
      <c r="AH89" s="933" t="n"/>
      <c r="AI89" s="933" t="n"/>
      <c r="AJ89" s="933" t="n"/>
      <c r="AK89" s="933" t="n"/>
      <c r="AL89" s="933" t="n"/>
      <c r="AM89" s="933" t="n"/>
      <c r="AN89" s="933" t="n"/>
      <c r="AO89" s="933" t="n"/>
      <c r="AP89" s="933" t="n"/>
      <c r="AQ89" s="933" t="n"/>
      <c r="AR89" s="933" t="n"/>
      <c r="AS89" s="933" t="n"/>
      <c r="AT89" s="933" t="n"/>
      <c r="AU89" s="933" t="n"/>
      <c r="AV89" s="933" t="n"/>
      <c r="AW89" s="933" t="n"/>
      <c r="AX89" s="933" t="n"/>
      <c r="AY89" s="933" t="n"/>
      <c r="AZ89" s="933" t="n"/>
      <c r="BA89" s="933" t="n"/>
      <c r="BB89" s="933" t="n"/>
      <c r="BC89" s="933" t="n"/>
      <c r="BD89" s="933" t="n"/>
      <c r="BE89" s="933" t="n"/>
      <c r="BF89" s="933" t="n"/>
      <c r="BG89" s="933" t="n"/>
      <c r="BH89" s="933" t="n"/>
      <c r="BI89" s="933" t="n"/>
      <c r="BJ89" s="933" t="n"/>
      <c r="BK89" s="933" t="n"/>
      <c r="BL89" s="933" t="n"/>
      <c r="BM89" s="933" t="n"/>
      <c r="BN89" s="933" t="n"/>
      <c r="BO89" s="933" t="n"/>
      <c r="BP89" s="933" t="n"/>
      <c r="BQ89" s="933" t="n"/>
      <c r="BR89" s="933" t="n"/>
      <c r="BS89" s="933" t="n"/>
      <c r="BT89" s="933" t="n"/>
      <c r="BU89" s="933" t="n"/>
      <c r="BV89" s="933" t="n"/>
      <c r="BW89" s="933" t="n"/>
      <c r="BX89" s="933" t="n"/>
      <c r="BY89" s="933" t="n"/>
      <c r="BZ89" s="933" t="n"/>
      <c r="CA89" s="933" t="n"/>
      <c r="CB89" s="933" t="n"/>
      <c r="CC89" s="933" t="n"/>
      <c r="CD89" s="933" t="n"/>
      <c r="CE89" s="933" t="n"/>
      <c r="CF89" s="933" t="n"/>
      <c r="CG89" s="933" t="n"/>
      <c r="CH89" s="933" t="n"/>
      <c r="CI89" s="933" t="n"/>
      <c r="CJ89" s="933" t="n"/>
      <c r="CK89" s="933" t="n"/>
      <c r="CL89" s="933" t="n"/>
      <c r="CM89" s="933" t="n"/>
      <c r="CN89" s="933" t="n"/>
      <c r="CO89" s="933" t="n"/>
      <c r="CP89" s="933" t="n"/>
      <c r="CQ89" s="933" t="n"/>
      <c r="CR89" s="933" t="n"/>
      <c r="CS89" s="933" t="n"/>
      <c r="CT89" s="933" t="n"/>
      <c r="CU89" s="933" t="n"/>
      <c r="CV89" s="933" t="n"/>
      <c r="CW89" s="933" t="n"/>
      <c r="CX89" s="933" t="n"/>
      <c r="CY89" s="933" t="n"/>
      <c r="CZ89" s="933" t="n"/>
      <c r="DA89" s="933" t="n"/>
      <c r="DB89" s="933" t="n"/>
      <c r="DC89" s="933" t="n"/>
      <c r="DD89" s="933" t="n"/>
      <c r="DE89" s="933" t="n"/>
      <c r="DF89" s="933" t="n"/>
      <c r="DG89" s="933" t="n"/>
      <c r="DH89" s="933" t="n"/>
      <c r="DI89" s="933" t="n"/>
      <c r="DJ89" s="933" t="n"/>
      <c r="DK89" s="933" t="n"/>
      <c r="DL89" s="933" t="n"/>
      <c r="DM89" s="933" t="n"/>
      <c r="DN89" s="934" t="n"/>
    </row>
    <row r="90" ht="13.5" customHeight="1" s="820">
      <c r="A90" s="494" t="n">
        <v>669</v>
      </c>
      <c r="B90" s="508" t="inlineStr">
        <is>
          <t>669.OP面端面 Z=</t>
        </is>
      </c>
      <c r="C90" s="508" t="n">
        <v>1</v>
      </c>
      <c r="D90" s="669" t="inlineStr">
        <is>
          <t>Z</t>
        </is>
      </c>
      <c r="E90" s="669" t="inlineStr">
        <is>
          <t>端面</t>
        </is>
      </c>
      <c r="F90" s="935" t="n">
        <v>-55</v>
      </c>
      <c r="G90" s="397" t="n">
        <v>1</v>
      </c>
      <c r="H90" s="517" t="n">
        <v>0.3</v>
      </c>
      <c r="I90" s="518" t="n">
        <v>-0.7</v>
      </c>
      <c r="J90" s="928" t="n">
        <v>-56</v>
      </c>
      <c r="K90" s="929" t="n">
        <v>-56.079</v>
      </c>
      <c r="L90" s="397">
        <f>IF(G90=0,"",IF(J$8=J$7,IF(F90&gt;0,IF(C90=1,G90-ROUND(J90-K90,2),G90-ROUND(K90-J90,2)),IF(C90=1,G90-ROUND(K90-J90,2),G90-ROUND(J90-K90,2))),IF(J$8&lt;&gt;J$7,IF(F90&gt;0,IF(C90=1,ROUND(K90-J90,2),ROUND(J90-K90,2)),IF(C90=1,ROUND(J90-K90,2),ROUND(K90-J90,2))))))</f>
        <v/>
      </c>
      <c r="M90" s="404">
        <f>IF(COUNTBLANK(F90)=1,"",IF(C90=0,ROUND(K90-J90,2),IF(C90=1,IF(F90&gt;0,ROUND(J90-K90,2),ROUND(K90-J90,2)),IF(C90=2,IF(F90&gt;0,ROUND(J90-K90,2),ROUND(K90-J90,2))))))</f>
        <v/>
      </c>
      <c r="N90" s="550" t="n">
        <v>-0.19</v>
      </c>
      <c r="O90" s="483">
        <f>IF(AND(H90&gt;=M90,M90&gt;=I90),"OK","NG")</f>
        <v/>
      </c>
      <c r="P90" s="393" t="n"/>
      <c r="Q90" s="491" t="n">
        <v>669</v>
      </c>
      <c r="R90" s="930">
        <f>IF(C90=0,F90,IF(F90&gt;0,IF(C90=1,F90+G90,F90-G90),IF(C90=1,F90-G90,F90+G90)))</f>
        <v/>
      </c>
      <c r="S90" s="495" t="n">
        <v>-56.146</v>
      </c>
      <c r="T90" s="495" t="n">
        <v>-56.185</v>
      </c>
      <c r="U90" s="933" t="n"/>
      <c r="V90" s="933" t="n"/>
      <c r="W90" s="933" t="n"/>
      <c r="X90" s="933" t="n"/>
      <c r="Y90" s="933" t="n"/>
      <c r="Z90" s="933" t="n"/>
      <c r="AA90" s="933" t="n"/>
      <c r="AB90" s="933" t="n"/>
      <c r="AC90" s="933" t="n"/>
      <c r="AD90" s="933" t="n"/>
      <c r="AE90" s="933" t="n"/>
      <c r="AF90" s="933" t="n"/>
      <c r="AG90" s="933" t="n"/>
      <c r="AH90" s="933" t="n"/>
      <c r="AI90" s="933" t="n"/>
      <c r="AJ90" s="933" t="n"/>
      <c r="AK90" s="933" t="n"/>
      <c r="AL90" s="933" t="n"/>
      <c r="AM90" s="933" t="n"/>
      <c r="AN90" s="933" t="n"/>
      <c r="AO90" s="933" t="n"/>
      <c r="AP90" s="933" t="n"/>
      <c r="AQ90" s="933" t="n"/>
      <c r="AR90" s="933" t="n"/>
      <c r="AS90" s="933" t="n"/>
      <c r="AT90" s="933" t="n"/>
      <c r="AU90" s="933" t="n"/>
      <c r="AV90" s="933" t="n"/>
      <c r="AW90" s="933" t="n"/>
      <c r="AX90" s="933" t="n"/>
      <c r="AY90" s="933" t="n"/>
      <c r="AZ90" s="933" t="n"/>
      <c r="BA90" s="933" t="n"/>
      <c r="BB90" s="933" t="n"/>
      <c r="BC90" s="933" t="n"/>
      <c r="BD90" s="933" t="n"/>
      <c r="BE90" s="933" t="n"/>
      <c r="BF90" s="933" t="n"/>
      <c r="BG90" s="933" t="n"/>
      <c r="BH90" s="933" t="n"/>
      <c r="BI90" s="933" t="n"/>
      <c r="BJ90" s="933" t="n"/>
      <c r="BK90" s="933" t="n"/>
      <c r="BL90" s="933" t="n"/>
      <c r="BM90" s="933" t="n"/>
      <c r="BN90" s="933" t="n"/>
      <c r="BO90" s="933" t="n"/>
      <c r="BP90" s="933" t="n"/>
      <c r="BQ90" s="933" t="n"/>
      <c r="BR90" s="933" t="n"/>
      <c r="BS90" s="933" t="n"/>
      <c r="BT90" s="933" t="n"/>
      <c r="BU90" s="933" t="n"/>
      <c r="BV90" s="933" t="n"/>
      <c r="BW90" s="933" t="n"/>
      <c r="BX90" s="933" t="n"/>
      <c r="BY90" s="933" t="n"/>
      <c r="BZ90" s="933" t="n"/>
      <c r="CA90" s="933" t="n"/>
      <c r="CB90" s="933" t="n"/>
      <c r="CC90" s="933" t="n"/>
      <c r="CD90" s="933" t="n"/>
      <c r="CE90" s="933" t="n"/>
      <c r="CF90" s="933" t="n"/>
      <c r="CG90" s="933" t="n"/>
      <c r="CH90" s="933" t="n"/>
      <c r="CI90" s="933" t="n"/>
      <c r="CJ90" s="933" t="n"/>
      <c r="CK90" s="933" t="n"/>
      <c r="CL90" s="933" t="n"/>
      <c r="CM90" s="933" t="n"/>
      <c r="CN90" s="933" t="n"/>
      <c r="CO90" s="933" t="n"/>
      <c r="CP90" s="933" t="n"/>
      <c r="CQ90" s="933" t="n"/>
      <c r="CR90" s="933" t="n"/>
      <c r="CS90" s="933" t="n"/>
      <c r="CT90" s="933" t="n"/>
      <c r="CU90" s="933" t="n"/>
      <c r="CV90" s="933" t="n"/>
      <c r="CW90" s="933" t="n"/>
      <c r="CX90" s="933" t="n"/>
      <c r="CY90" s="933" t="n"/>
      <c r="CZ90" s="933" t="n"/>
      <c r="DA90" s="933" t="n"/>
      <c r="DB90" s="933" t="n"/>
      <c r="DC90" s="933" t="n"/>
      <c r="DD90" s="933" t="n"/>
      <c r="DE90" s="933" t="n"/>
      <c r="DF90" s="933" t="n"/>
      <c r="DG90" s="933" t="n"/>
      <c r="DH90" s="933" t="n"/>
      <c r="DI90" s="933" t="n"/>
      <c r="DJ90" s="933" t="n"/>
      <c r="DK90" s="933" t="n"/>
      <c r="DL90" s="933" t="n"/>
      <c r="DM90" s="933" t="n"/>
      <c r="DN90" s="934" t="n"/>
    </row>
    <row r="91" ht="13.5" customHeight="1" s="820">
      <c r="A91" s="494" t="n">
        <v>670</v>
      </c>
      <c r="B91" s="508" t="inlineStr">
        <is>
          <t>670.OP面端面 Z=</t>
        </is>
      </c>
      <c r="C91" s="508" t="n">
        <v>1</v>
      </c>
      <c r="D91" s="669" t="inlineStr">
        <is>
          <t>Z</t>
        </is>
      </c>
      <c r="E91" s="669" t="inlineStr">
        <is>
          <t>端面</t>
        </is>
      </c>
      <c r="F91" s="927" t="n">
        <v>-55</v>
      </c>
      <c r="G91" s="397" t="n">
        <v>1</v>
      </c>
      <c r="H91" s="517" t="n">
        <v>0.3</v>
      </c>
      <c r="I91" s="518" t="n">
        <v>-0.7</v>
      </c>
      <c r="J91" s="928" t="n">
        <v>-56</v>
      </c>
      <c r="K91" s="929" t="n">
        <v>-56.029</v>
      </c>
      <c r="L91" s="397">
        <f>IF(G91=0,"",IF(J$8=J$7,IF(F91&gt;0,IF(C91=1,G91-ROUND(J91-K91,2),G91-ROUND(K91-J91,2)),IF(C91=1,G91-ROUND(K91-J91,2),G91-ROUND(J91-K91,2))),IF(J$8&lt;&gt;J$7,IF(F91&gt;0,IF(C91=1,ROUND(K91-J91,2),ROUND(J91-K91,2)),IF(C91=1,ROUND(J91-K91,2),ROUND(K91-J91,2))))))</f>
        <v/>
      </c>
      <c r="M91" s="404">
        <f>IF(COUNTBLANK(F91)=1,"",IF(C91=0,ROUND(K91-J91,2),IF(C91=1,IF(F91&gt;0,ROUND(J91-K91,2),ROUND(K91-J91,2)),IF(C91=2,IF(F91&gt;0,ROUND(J91-K91,2),ROUND(K91-J91,2))))))</f>
        <v/>
      </c>
      <c r="N91" s="550" t="n">
        <v>-0.07000000000000001</v>
      </c>
      <c r="O91" s="483">
        <f>IF(AND(H91&gt;=M91,M91&gt;=I91),"OK","NG")</f>
        <v/>
      </c>
      <c r="P91" s="393" t="n"/>
      <c r="Q91" s="491" t="n">
        <v>670</v>
      </c>
      <c r="R91" s="930">
        <f>IF(C91=0,F91,IF(F91&gt;0,IF(C91=1,F91+G91,F91-G91),IF(C91=1,F91-G91,F91+G91)))</f>
        <v/>
      </c>
      <c r="S91" s="495" t="n">
        <v>-56.052</v>
      </c>
      <c r="T91" s="495" t="n">
        <v>-56.072</v>
      </c>
      <c r="U91" s="933" t="n"/>
      <c r="V91" s="933" t="n"/>
      <c r="W91" s="933" t="n"/>
      <c r="X91" s="933" t="n"/>
      <c r="Y91" s="933" t="n"/>
      <c r="Z91" s="933" t="n"/>
      <c r="AA91" s="933" t="n"/>
      <c r="AB91" s="933" t="n"/>
      <c r="AC91" s="933" t="n"/>
      <c r="AD91" s="933" t="n"/>
      <c r="AE91" s="933" t="n"/>
      <c r="AF91" s="933" t="n"/>
      <c r="AG91" s="933" t="n"/>
      <c r="AH91" s="933" t="n"/>
      <c r="AI91" s="933" t="n"/>
      <c r="AJ91" s="933" t="n"/>
      <c r="AK91" s="933" t="n"/>
      <c r="AL91" s="933" t="n"/>
      <c r="AM91" s="933" t="n"/>
      <c r="AN91" s="933" t="n"/>
      <c r="AO91" s="933" t="n"/>
      <c r="AP91" s="933" t="n"/>
      <c r="AQ91" s="933" t="n"/>
      <c r="AR91" s="933" t="n"/>
      <c r="AS91" s="933" t="n"/>
      <c r="AT91" s="933" t="n"/>
      <c r="AU91" s="933" t="n"/>
      <c r="AV91" s="933" t="n"/>
      <c r="AW91" s="933" t="n"/>
      <c r="AX91" s="933" t="n"/>
      <c r="AY91" s="933" t="n"/>
      <c r="AZ91" s="933" t="n"/>
      <c r="BA91" s="933" t="n"/>
      <c r="BB91" s="933" t="n"/>
      <c r="BC91" s="933" t="n"/>
      <c r="BD91" s="933" t="n"/>
      <c r="BE91" s="933" t="n"/>
      <c r="BF91" s="933" t="n"/>
      <c r="BG91" s="933" t="n"/>
      <c r="BH91" s="933" t="n"/>
      <c r="BI91" s="933" t="n"/>
      <c r="BJ91" s="933" t="n"/>
      <c r="BK91" s="933" t="n"/>
      <c r="BL91" s="933" t="n"/>
      <c r="BM91" s="933" t="n"/>
      <c r="BN91" s="933" t="n"/>
      <c r="BO91" s="933" t="n"/>
      <c r="BP91" s="933" t="n"/>
      <c r="BQ91" s="933" t="n"/>
      <c r="BR91" s="933" t="n"/>
      <c r="BS91" s="933" t="n"/>
      <c r="BT91" s="933" t="n"/>
      <c r="BU91" s="933" t="n"/>
      <c r="BV91" s="933" t="n"/>
      <c r="BW91" s="933" t="n"/>
      <c r="BX91" s="933" t="n"/>
      <c r="BY91" s="933" t="n"/>
      <c r="BZ91" s="933" t="n"/>
      <c r="CA91" s="933" t="n"/>
      <c r="CB91" s="933" t="n"/>
      <c r="CC91" s="933" t="n"/>
      <c r="CD91" s="933" t="n"/>
      <c r="CE91" s="933" t="n"/>
      <c r="CF91" s="933" t="n"/>
      <c r="CG91" s="933" t="n"/>
      <c r="CH91" s="933" t="n"/>
      <c r="CI91" s="933" t="n"/>
      <c r="CJ91" s="933" t="n"/>
      <c r="CK91" s="933" t="n"/>
      <c r="CL91" s="933" t="n"/>
      <c r="CM91" s="933" t="n"/>
      <c r="CN91" s="933" t="n"/>
      <c r="CO91" s="933" t="n"/>
      <c r="CP91" s="933" t="n"/>
      <c r="CQ91" s="933" t="n"/>
      <c r="CR91" s="933" t="n"/>
      <c r="CS91" s="933" t="n"/>
      <c r="CT91" s="933" t="n"/>
      <c r="CU91" s="933" t="n"/>
      <c r="CV91" s="933" t="n"/>
      <c r="CW91" s="933" t="n"/>
      <c r="CX91" s="933" t="n"/>
      <c r="CY91" s="933" t="n"/>
      <c r="CZ91" s="933" t="n"/>
      <c r="DA91" s="933" t="n"/>
      <c r="DB91" s="933" t="n"/>
      <c r="DC91" s="933" t="n"/>
      <c r="DD91" s="933" t="n"/>
      <c r="DE91" s="933" t="n"/>
      <c r="DF91" s="933" t="n"/>
      <c r="DG91" s="933" t="n"/>
      <c r="DH91" s="933" t="n"/>
      <c r="DI91" s="933" t="n"/>
      <c r="DJ91" s="933" t="n"/>
      <c r="DK91" s="933" t="n"/>
      <c r="DL91" s="933" t="n"/>
      <c r="DM91" s="933" t="n"/>
      <c r="DN91" s="934" t="n"/>
    </row>
    <row r="92" ht="13.5" customHeight="1" s="820">
      <c r="A92" s="494" t="n">
        <v>671</v>
      </c>
      <c r="B92" s="508" t="inlineStr">
        <is>
          <t>671.OP面端面 Z=</t>
        </is>
      </c>
      <c r="C92" s="508" t="n">
        <v>1</v>
      </c>
      <c r="D92" s="669" t="inlineStr">
        <is>
          <t>Z</t>
        </is>
      </c>
      <c r="E92" s="669" t="inlineStr">
        <is>
          <t>端面</t>
        </is>
      </c>
      <c r="F92" s="927" t="n">
        <v>-55</v>
      </c>
      <c r="G92" s="397" t="n">
        <v>1</v>
      </c>
      <c r="H92" s="517" t="n">
        <v>0.3</v>
      </c>
      <c r="I92" s="518" t="n">
        <v>-0.7</v>
      </c>
      <c r="J92" s="928" t="n">
        <v>-56</v>
      </c>
      <c r="K92" s="929" t="n">
        <v>-56.053</v>
      </c>
      <c r="L92" s="397">
        <f>IF(G92=0,"",IF(J$8=J$7,IF(F92&gt;0,IF(C92=1,G92-ROUND(J92-K92,2),G92-ROUND(K92-J92,2)),IF(C92=1,G92-ROUND(K92-J92,2),G92-ROUND(J92-K92,2))),IF(J$8&lt;&gt;J$7,IF(F92&gt;0,IF(C92=1,ROUND(K92-J92,2),ROUND(J92-K92,2)),IF(C92=1,ROUND(J92-K92,2),ROUND(K92-J92,2))))))</f>
        <v/>
      </c>
      <c r="M92" s="404">
        <f>IF(COUNTBLANK(F92)=1,"",IF(C92=0,ROUND(K92-J92,2),IF(C92=1,IF(F92&gt;0,ROUND(J92-K92,2),ROUND(K92-J92,2)),IF(C92=2,IF(F92&gt;0,ROUND(J92-K92,2),ROUND(K92-J92,2))))))</f>
        <v/>
      </c>
      <c r="N92" s="550" t="n">
        <v>-0.19</v>
      </c>
      <c r="O92" s="483">
        <f>IF(AND(H92&gt;=M92,M92&gt;=I92),"OK","NG")</f>
        <v/>
      </c>
      <c r="P92" s="393" t="n"/>
      <c r="Q92" s="491" t="n">
        <v>671</v>
      </c>
      <c r="R92" s="930">
        <f>IF(C92=0,F92,IF(F92&gt;0,IF(C92=1,F92+G92,F92-G92),IF(C92=1,F92-G92,F92+G92)))</f>
        <v/>
      </c>
      <c r="S92" s="495" t="n">
        <v>-56.159</v>
      </c>
      <c r="T92" s="495" t="n">
        <v>-56.188</v>
      </c>
      <c r="U92" s="933" t="n"/>
      <c r="V92" s="933" t="n"/>
      <c r="W92" s="933" t="n"/>
      <c r="X92" s="933" t="n"/>
      <c r="Y92" s="933" t="n"/>
      <c r="Z92" s="933" t="n"/>
      <c r="AA92" s="933" t="n"/>
      <c r="AB92" s="933" t="n"/>
      <c r="AC92" s="933" t="n"/>
      <c r="AD92" s="933" t="n"/>
      <c r="AE92" s="933" t="n"/>
      <c r="AF92" s="933" t="n"/>
      <c r="AG92" s="933" t="n"/>
      <c r="AH92" s="933" t="n"/>
      <c r="AI92" s="933" t="n"/>
      <c r="AJ92" s="933" t="n"/>
      <c r="AK92" s="933" t="n"/>
      <c r="AL92" s="933" t="n"/>
      <c r="AM92" s="933" t="n"/>
      <c r="AN92" s="933" t="n"/>
      <c r="AO92" s="933" t="n"/>
      <c r="AP92" s="933" t="n"/>
      <c r="AQ92" s="933" t="n"/>
      <c r="AR92" s="933" t="n"/>
      <c r="AS92" s="933" t="n"/>
      <c r="AT92" s="933" t="n"/>
      <c r="AU92" s="933" t="n"/>
      <c r="AV92" s="933" t="n"/>
      <c r="AW92" s="933" t="n"/>
      <c r="AX92" s="933" t="n"/>
      <c r="AY92" s="933" t="n"/>
      <c r="AZ92" s="933" t="n"/>
      <c r="BA92" s="933" t="n"/>
      <c r="BB92" s="933" t="n"/>
      <c r="BC92" s="933" t="n"/>
      <c r="BD92" s="933" t="n"/>
      <c r="BE92" s="933" t="n"/>
      <c r="BF92" s="933" t="n"/>
      <c r="BG92" s="933" t="n"/>
      <c r="BH92" s="933" t="n"/>
      <c r="BI92" s="933" t="n"/>
      <c r="BJ92" s="933" t="n"/>
      <c r="BK92" s="933" t="n"/>
      <c r="BL92" s="933" t="n"/>
      <c r="BM92" s="933" t="n"/>
      <c r="BN92" s="933" t="n"/>
      <c r="BO92" s="933" t="n"/>
      <c r="BP92" s="933" t="n"/>
      <c r="BQ92" s="933" t="n"/>
      <c r="BR92" s="933" t="n"/>
      <c r="BS92" s="933" t="n"/>
      <c r="BT92" s="933" t="n"/>
      <c r="BU92" s="933" t="n"/>
      <c r="BV92" s="933" t="n"/>
      <c r="BW92" s="933" t="n"/>
      <c r="BX92" s="933" t="n"/>
      <c r="BY92" s="933" t="n"/>
      <c r="BZ92" s="933" t="n"/>
      <c r="CA92" s="933" t="n"/>
      <c r="CB92" s="933" t="n"/>
      <c r="CC92" s="933" t="n"/>
      <c r="CD92" s="933" t="n"/>
      <c r="CE92" s="933" t="n"/>
      <c r="CF92" s="933" t="n"/>
      <c r="CG92" s="933" t="n"/>
      <c r="CH92" s="933" t="n"/>
      <c r="CI92" s="933" t="n"/>
      <c r="CJ92" s="933" t="n"/>
      <c r="CK92" s="933" t="n"/>
      <c r="CL92" s="933" t="n"/>
      <c r="CM92" s="933" t="n"/>
      <c r="CN92" s="933" t="n"/>
      <c r="CO92" s="933" t="n"/>
      <c r="CP92" s="933" t="n"/>
      <c r="CQ92" s="933" t="n"/>
      <c r="CR92" s="933" t="n"/>
      <c r="CS92" s="933" t="n"/>
      <c r="CT92" s="933" t="n"/>
      <c r="CU92" s="933" t="n"/>
      <c r="CV92" s="933" t="n"/>
      <c r="CW92" s="933" t="n"/>
      <c r="CX92" s="933" t="n"/>
      <c r="CY92" s="933" t="n"/>
      <c r="CZ92" s="933" t="n"/>
      <c r="DA92" s="933" t="n"/>
      <c r="DB92" s="933" t="n"/>
      <c r="DC92" s="933" t="n"/>
      <c r="DD92" s="933" t="n"/>
      <c r="DE92" s="933" t="n"/>
      <c r="DF92" s="933" t="n"/>
      <c r="DG92" s="933" t="n"/>
      <c r="DH92" s="933" t="n"/>
      <c r="DI92" s="933" t="n"/>
      <c r="DJ92" s="933" t="n"/>
      <c r="DK92" s="933" t="n"/>
      <c r="DL92" s="933" t="n"/>
      <c r="DM92" s="933" t="n"/>
      <c r="DN92" s="934" t="n"/>
    </row>
    <row r="93" ht="13.5" customHeight="1" s="820">
      <c r="A93" s="494" t="n">
        <v>672</v>
      </c>
      <c r="B93" s="508" t="inlineStr">
        <is>
          <t>672.OP面端面 Z=</t>
        </is>
      </c>
      <c r="C93" s="508" t="n">
        <v>1</v>
      </c>
      <c r="D93" s="669" t="inlineStr">
        <is>
          <t>Z</t>
        </is>
      </c>
      <c r="E93" s="669" t="inlineStr">
        <is>
          <t>端面</t>
        </is>
      </c>
      <c r="F93" s="927" t="n">
        <v>-55</v>
      </c>
      <c r="G93" s="397" t="n">
        <v>1</v>
      </c>
      <c r="H93" s="517" t="n">
        <v>0.3</v>
      </c>
      <c r="I93" s="518" t="n">
        <v>-0.7</v>
      </c>
      <c r="J93" s="928" t="n">
        <v>-56</v>
      </c>
      <c r="K93" s="929" t="n">
        <v>-56.468</v>
      </c>
      <c r="L93" s="397">
        <f>IF(G93=0,"",IF(J$8=J$7,IF(F93&gt;0,IF(C93=1,G93-ROUND(J93-K93,2),G93-ROUND(K93-J93,2)),IF(C93=1,G93-ROUND(K93-J93,2),G93-ROUND(J93-K93,2))),IF(J$8&lt;&gt;J$7,IF(F93&gt;0,IF(C93=1,ROUND(K93-J93,2),ROUND(J93-K93,2)),IF(C93=1,ROUND(J93-K93,2),ROUND(K93-J93,2))))))</f>
        <v/>
      </c>
      <c r="M93" s="404">
        <f>IF(COUNTBLANK(F93)=1,"",IF(C93=0,ROUND(K93-J93,2),IF(C93=1,IF(F93&gt;0,ROUND(J93-K93,2),ROUND(K93-J93,2)),IF(C93=2,IF(F93&gt;0,ROUND(J93-K93,2),ROUND(K93-J93,2))))))</f>
        <v/>
      </c>
      <c r="N93" s="550" t="n">
        <v>-0.45</v>
      </c>
      <c r="O93" s="483">
        <f>IF(AND(H93&gt;=M93,M93&gt;=I93),"OK","NG")</f>
        <v/>
      </c>
      <c r="P93" s="393" t="n"/>
      <c r="Q93" s="491" t="n">
        <v>672</v>
      </c>
      <c r="R93" s="930">
        <f>IF(C93=0,F93,IF(F93&gt;0,IF(C93=1,F93+G93,F93-G93),IF(C93=1,F93-G93,F93+G93)))</f>
        <v/>
      </c>
      <c r="S93" s="495" t="n">
        <v>-56.437</v>
      </c>
      <c r="T93" s="495" t="n">
        <v>-56.45</v>
      </c>
      <c r="U93" s="933" t="n"/>
      <c r="V93" s="933" t="n"/>
      <c r="W93" s="933" t="n"/>
      <c r="X93" s="933" t="n"/>
      <c r="Y93" s="933" t="n"/>
      <c r="Z93" s="933" t="n"/>
      <c r="AA93" s="933" t="n"/>
      <c r="AB93" s="933" t="n"/>
      <c r="AC93" s="933" t="n"/>
      <c r="AD93" s="933" t="n"/>
      <c r="AE93" s="933" t="n"/>
      <c r="AF93" s="933" t="n"/>
      <c r="AG93" s="933" t="n"/>
      <c r="AH93" s="933" t="n"/>
      <c r="AI93" s="933" t="n"/>
      <c r="AJ93" s="933" t="n"/>
      <c r="AK93" s="933" t="n"/>
      <c r="AL93" s="933" t="n"/>
      <c r="AM93" s="933" t="n"/>
      <c r="AN93" s="933" t="n"/>
      <c r="AO93" s="933" t="n"/>
      <c r="AP93" s="933" t="n"/>
      <c r="AQ93" s="933" t="n"/>
      <c r="AR93" s="933" t="n"/>
      <c r="AS93" s="933" t="n"/>
      <c r="AT93" s="933" t="n"/>
      <c r="AU93" s="933" t="n"/>
      <c r="AV93" s="933" t="n"/>
      <c r="AW93" s="933" t="n"/>
      <c r="AX93" s="933" t="n"/>
      <c r="AY93" s="933" t="n"/>
      <c r="AZ93" s="933" t="n"/>
      <c r="BA93" s="933" t="n"/>
      <c r="BB93" s="933" t="n"/>
      <c r="BC93" s="933" t="n"/>
      <c r="BD93" s="933" t="n"/>
      <c r="BE93" s="933" t="n"/>
      <c r="BF93" s="933" t="n"/>
      <c r="BG93" s="933" t="n"/>
      <c r="BH93" s="933" t="n"/>
      <c r="BI93" s="933" t="n"/>
      <c r="BJ93" s="933" t="n"/>
      <c r="BK93" s="933" t="n"/>
      <c r="BL93" s="933" t="n"/>
      <c r="BM93" s="933" t="n"/>
      <c r="BN93" s="933" t="n"/>
      <c r="BO93" s="933" t="n"/>
      <c r="BP93" s="933" t="n"/>
      <c r="BQ93" s="933" t="n"/>
      <c r="BR93" s="933" t="n"/>
      <c r="BS93" s="933" t="n"/>
      <c r="BT93" s="933" t="n"/>
      <c r="BU93" s="933" t="n"/>
      <c r="BV93" s="933" t="n"/>
      <c r="BW93" s="933" t="n"/>
      <c r="BX93" s="933" t="n"/>
      <c r="BY93" s="933" t="n"/>
      <c r="BZ93" s="933" t="n"/>
      <c r="CA93" s="933" t="n"/>
      <c r="CB93" s="933" t="n"/>
      <c r="CC93" s="933" t="n"/>
      <c r="CD93" s="933" t="n"/>
      <c r="CE93" s="933" t="n"/>
      <c r="CF93" s="933" t="n"/>
      <c r="CG93" s="933" t="n"/>
      <c r="CH93" s="933" t="n"/>
      <c r="CI93" s="933" t="n"/>
      <c r="CJ93" s="933" t="n"/>
      <c r="CK93" s="933" t="n"/>
      <c r="CL93" s="933" t="n"/>
      <c r="CM93" s="933" t="n"/>
      <c r="CN93" s="933" t="n"/>
      <c r="CO93" s="933" t="n"/>
      <c r="CP93" s="933" t="n"/>
      <c r="CQ93" s="933" t="n"/>
      <c r="CR93" s="933" t="n"/>
      <c r="CS93" s="933" t="n"/>
      <c r="CT93" s="933" t="n"/>
      <c r="CU93" s="933" t="n"/>
      <c r="CV93" s="933" t="n"/>
      <c r="CW93" s="933" t="n"/>
      <c r="CX93" s="933" t="n"/>
      <c r="CY93" s="933" t="n"/>
      <c r="CZ93" s="933" t="n"/>
      <c r="DA93" s="933" t="n"/>
      <c r="DB93" s="933" t="n"/>
      <c r="DC93" s="933" t="n"/>
      <c r="DD93" s="933" t="n"/>
      <c r="DE93" s="933" t="n"/>
      <c r="DF93" s="933" t="n"/>
      <c r="DG93" s="933" t="n"/>
      <c r="DH93" s="933" t="n"/>
      <c r="DI93" s="933" t="n"/>
      <c r="DJ93" s="933" t="n"/>
      <c r="DK93" s="933" t="n"/>
      <c r="DL93" s="933" t="n"/>
      <c r="DM93" s="933" t="n"/>
      <c r="DN93" s="934" t="n"/>
    </row>
    <row r="94" ht="13.5" customHeight="1" s="820">
      <c r="A94" s="494" t="n">
        <v>673</v>
      </c>
      <c r="B94" s="508" t="inlineStr">
        <is>
          <t>673.OP面端面 Z=</t>
        </is>
      </c>
      <c r="C94" s="508" t="n">
        <v>1</v>
      </c>
      <c r="D94" s="669" t="inlineStr">
        <is>
          <t>Z</t>
        </is>
      </c>
      <c r="E94" s="669" t="inlineStr">
        <is>
          <t>端面</t>
        </is>
      </c>
      <c r="F94" s="927" t="n">
        <v>-55</v>
      </c>
      <c r="G94" s="397" t="n">
        <v>1</v>
      </c>
      <c r="H94" s="517" t="n">
        <v>0.3</v>
      </c>
      <c r="I94" s="518" t="n">
        <v>-0.7</v>
      </c>
      <c r="J94" s="928" t="n">
        <v>-56</v>
      </c>
      <c r="K94" s="929" t="n">
        <v>-56.535</v>
      </c>
      <c r="L94" s="397">
        <f>IF(G94=0,"",IF(J$8=J$7,IF(F94&gt;0,IF(C94=1,G94-ROUND(J94-K94,2),G94-ROUND(K94-J94,2)),IF(C94=1,G94-ROUND(K94-J94,2),G94-ROUND(J94-K94,2))),IF(J$8&lt;&gt;J$7,IF(F94&gt;0,IF(C94=1,ROUND(K94-J94,2),ROUND(J94-K94,2)),IF(C94=1,ROUND(J94-K94,2),ROUND(K94-J94,2))))))</f>
        <v/>
      </c>
      <c r="M94" s="404">
        <f>IF(COUNTBLANK(F94)=1,"",IF(C94=0,ROUND(K94-J94,2),IF(C94=1,IF(F94&gt;0,ROUND(J94-K94,2),ROUND(K94-J94,2)),IF(C94=2,IF(F94&gt;0,ROUND(J94-K94,2),ROUND(K94-J94,2))))))</f>
        <v/>
      </c>
      <c r="N94" s="550" t="n">
        <v>-0.52</v>
      </c>
      <c r="O94" s="483">
        <f>IF(AND(H94&gt;=M94,M94&gt;=I94),"OK","NG")</f>
        <v/>
      </c>
      <c r="P94" s="393" t="n"/>
      <c r="Q94" s="491" t="n">
        <v>673</v>
      </c>
      <c r="R94" s="930">
        <f>IF(C94=0,F94,IF(F94&gt;0,IF(C94=1,F94+G94,F94-G94),IF(C94=1,F94-G94,F94+G94)))</f>
        <v/>
      </c>
      <c r="S94" s="495" t="n">
        <v>-56.516</v>
      </c>
      <c r="T94" s="495" t="n">
        <v>-56.518</v>
      </c>
      <c r="U94" s="933" t="n"/>
      <c r="V94" s="933" t="n"/>
      <c r="W94" s="933" t="n"/>
      <c r="X94" s="933" t="n"/>
      <c r="Y94" s="933" t="n"/>
      <c r="Z94" s="933" t="n"/>
      <c r="AA94" s="933" t="n"/>
      <c r="AB94" s="933" t="n"/>
      <c r="AC94" s="933" t="n"/>
      <c r="AD94" s="933" t="n"/>
      <c r="AE94" s="933" t="n"/>
      <c r="AF94" s="933" t="n"/>
      <c r="AG94" s="933" t="n"/>
      <c r="AH94" s="933" t="n"/>
      <c r="AI94" s="933" t="n"/>
      <c r="AJ94" s="933" t="n"/>
      <c r="AK94" s="933" t="n"/>
      <c r="AL94" s="933" t="n"/>
      <c r="AM94" s="933" t="n"/>
      <c r="AN94" s="933" t="n"/>
      <c r="AO94" s="933" t="n"/>
      <c r="AP94" s="933" t="n"/>
      <c r="AQ94" s="933" t="n"/>
      <c r="AR94" s="933" t="n"/>
      <c r="AS94" s="933" t="n"/>
      <c r="AT94" s="933" t="n"/>
      <c r="AU94" s="933" t="n"/>
      <c r="AV94" s="933" t="n"/>
      <c r="AW94" s="933" t="n"/>
      <c r="AX94" s="933" t="n"/>
      <c r="AY94" s="933" t="n"/>
      <c r="AZ94" s="933" t="n"/>
      <c r="BA94" s="933" t="n"/>
      <c r="BB94" s="933" t="n"/>
      <c r="BC94" s="933" t="n"/>
      <c r="BD94" s="933" t="n"/>
      <c r="BE94" s="933" t="n"/>
      <c r="BF94" s="933" t="n"/>
      <c r="BG94" s="933" t="n"/>
      <c r="BH94" s="933" t="n"/>
      <c r="BI94" s="933" t="n"/>
      <c r="BJ94" s="933" t="n"/>
      <c r="BK94" s="933" t="n"/>
      <c r="BL94" s="933" t="n"/>
      <c r="BM94" s="933" t="n"/>
      <c r="BN94" s="933" t="n"/>
      <c r="BO94" s="933" t="n"/>
      <c r="BP94" s="933" t="n"/>
      <c r="BQ94" s="933" t="n"/>
      <c r="BR94" s="933" t="n"/>
      <c r="BS94" s="933" t="n"/>
      <c r="BT94" s="933" t="n"/>
      <c r="BU94" s="933" t="n"/>
      <c r="BV94" s="933" t="n"/>
      <c r="BW94" s="933" t="n"/>
      <c r="BX94" s="933" t="n"/>
      <c r="BY94" s="933" t="n"/>
      <c r="BZ94" s="933" t="n"/>
      <c r="CA94" s="933" t="n"/>
      <c r="CB94" s="933" t="n"/>
      <c r="CC94" s="933" t="n"/>
      <c r="CD94" s="933" t="n"/>
      <c r="CE94" s="933" t="n"/>
      <c r="CF94" s="933" t="n"/>
      <c r="CG94" s="933" t="n"/>
      <c r="CH94" s="933" t="n"/>
      <c r="CI94" s="933" t="n"/>
      <c r="CJ94" s="933" t="n"/>
      <c r="CK94" s="933" t="n"/>
      <c r="CL94" s="933" t="n"/>
      <c r="CM94" s="933" t="n"/>
      <c r="CN94" s="933" t="n"/>
      <c r="CO94" s="933" t="n"/>
      <c r="CP94" s="933" t="n"/>
      <c r="CQ94" s="933" t="n"/>
      <c r="CR94" s="933" t="n"/>
      <c r="CS94" s="933" t="n"/>
      <c r="CT94" s="933" t="n"/>
      <c r="CU94" s="933" t="n"/>
      <c r="CV94" s="933" t="n"/>
      <c r="CW94" s="933" t="n"/>
      <c r="CX94" s="933" t="n"/>
      <c r="CY94" s="933" t="n"/>
      <c r="CZ94" s="933" t="n"/>
      <c r="DA94" s="933" t="n"/>
      <c r="DB94" s="933" t="n"/>
      <c r="DC94" s="933" t="n"/>
      <c r="DD94" s="933" t="n"/>
      <c r="DE94" s="933" t="n"/>
      <c r="DF94" s="933" t="n"/>
      <c r="DG94" s="933" t="n"/>
      <c r="DH94" s="933" t="n"/>
      <c r="DI94" s="933" t="n"/>
      <c r="DJ94" s="933" t="n"/>
      <c r="DK94" s="933" t="n"/>
      <c r="DL94" s="933" t="n"/>
      <c r="DM94" s="933" t="n"/>
      <c r="DN94" s="934" t="n"/>
    </row>
    <row r="95" ht="13.5" customHeight="1" s="820">
      <c r="A95" s="494" t="n">
        <v>674</v>
      </c>
      <c r="B95" s="508" t="inlineStr">
        <is>
          <t>674.OP面端面 Z=</t>
        </is>
      </c>
      <c r="C95" s="508" t="n">
        <v>1</v>
      </c>
      <c r="D95" s="669" t="inlineStr">
        <is>
          <t>Z</t>
        </is>
      </c>
      <c r="E95" s="669" t="inlineStr">
        <is>
          <t>端面</t>
        </is>
      </c>
      <c r="F95" s="927" t="n">
        <v>-55</v>
      </c>
      <c r="G95" s="397" t="n">
        <v>1</v>
      </c>
      <c r="H95" s="517" t="n">
        <v>0.3</v>
      </c>
      <c r="I95" s="518" t="n">
        <v>-0.7</v>
      </c>
      <c r="J95" s="928" t="n">
        <v>-56</v>
      </c>
      <c r="K95" s="929" t="n">
        <v>-56.337</v>
      </c>
      <c r="L95" s="397">
        <f>IF(G95=0,"",IF(J$8=J$7,IF(F95&gt;0,IF(C95=1,G95-ROUND(J95-K95,2),G95-ROUND(K95-J95,2)),IF(C95=1,G95-ROUND(K95-J95,2),G95-ROUND(J95-K95,2))),IF(J$8&lt;&gt;J$7,IF(F95&gt;0,IF(C95=1,ROUND(K95-J95,2),ROUND(J95-K95,2)),IF(C95=1,ROUND(J95-K95,2),ROUND(K95-J95,2))))))</f>
        <v/>
      </c>
      <c r="M95" s="404">
        <f>IF(COUNTBLANK(F95)=1,"",IF(C95=0,ROUND(K95-J95,2),IF(C95=1,IF(F95&gt;0,ROUND(J95-K95,2),ROUND(K95-J95,2)),IF(C95=2,IF(F95&gt;0,ROUND(J95-K95,2),ROUND(K95-J95,2))))))</f>
        <v/>
      </c>
      <c r="N95" s="550" t="n">
        <v>-0.27</v>
      </c>
      <c r="O95" s="483">
        <f>IF(AND(H95&gt;=M95,M95&gt;=I95),"OK","NG")</f>
        <v/>
      </c>
      <c r="P95" s="393" t="n"/>
      <c r="Q95" s="491" t="n">
        <v>674</v>
      </c>
      <c r="R95" s="930">
        <f>IF(C95=0,F95,IF(F95&gt;0,IF(C95=1,F95+G95,F95-G95),IF(C95=1,F95-G95,F95+G95)))</f>
        <v/>
      </c>
      <c r="S95" s="495" t="n">
        <v>-56.249</v>
      </c>
      <c r="T95" s="495" t="n">
        <v>-56.272</v>
      </c>
      <c r="U95" s="933" t="n"/>
      <c r="V95" s="933" t="n"/>
      <c r="W95" s="933" t="n"/>
      <c r="X95" s="933" t="n"/>
      <c r="Y95" s="933" t="n"/>
      <c r="Z95" s="933" t="n"/>
      <c r="AA95" s="933" t="n"/>
      <c r="AB95" s="933" t="n"/>
      <c r="AC95" s="933" t="n"/>
      <c r="AD95" s="933" t="n"/>
      <c r="AE95" s="933" t="n"/>
      <c r="AF95" s="933" t="n"/>
      <c r="AG95" s="933" t="n"/>
      <c r="AH95" s="933" t="n"/>
      <c r="AI95" s="933" t="n"/>
      <c r="AJ95" s="933" t="n"/>
      <c r="AK95" s="933" t="n"/>
      <c r="AL95" s="933" t="n"/>
      <c r="AM95" s="933" t="n"/>
      <c r="AN95" s="933" t="n"/>
      <c r="AO95" s="933" t="n"/>
      <c r="AP95" s="933" t="n"/>
      <c r="AQ95" s="933" t="n"/>
      <c r="AR95" s="933" t="n"/>
      <c r="AS95" s="933" t="n"/>
      <c r="AT95" s="933" t="n"/>
      <c r="AU95" s="933" t="n"/>
      <c r="AV95" s="933" t="n"/>
      <c r="AW95" s="933" t="n"/>
      <c r="AX95" s="933" t="n"/>
      <c r="AY95" s="933" t="n"/>
      <c r="AZ95" s="933" t="n"/>
      <c r="BA95" s="933" t="n"/>
      <c r="BB95" s="933" t="n"/>
      <c r="BC95" s="933" t="n"/>
      <c r="BD95" s="933" t="n"/>
      <c r="BE95" s="933" t="n"/>
      <c r="BF95" s="933" t="n"/>
      <c r="BG95" s="933" t="n"/>
      <c r="BH95" s="933" t="n"/>
      <c r="BI95" s="933" t="n"/>
      <c r="BJ95" s="933" t="n"/>
      <c r="BK95" s="933" t="n"/>
      <c r="BL95" s="933" t="n"/>
      <c r="BM95" s="933" t="n"/>
      <c r="BN95" s="933" t="n"/>
      <c r="BO95" s="933" t="n"/>
      <c r="BP95" s="933" t="n"/>
      <c r="BQ95" s="933" t="n"/>
      <c r="BR95" s="933" t="n"/>
      <c r="BS95" s="933" t="n"/>
      <c r="BT95" s="933" t="n"/>
      <c r="BU95" s="933" t="n"/>
      <c r="BV95" s="933" t="n"/>
      <c r="BW95" s="933" t="n"/>
      <c r="BX95" s="933" t="n"/>
      <c r="BY95" s="933" t="n"/>
      <c r="BZ95" s="933" t="n"/>
      <c r="CA95" s="933" t="n"/>
      <c r="CB95" s="933" t="n"/>
      <c r="CC95" s="933" t="n"/>
      <c r="CD95" s="933" t="n"/>
      <c r="CE95" s="933" t="n"/>
      <c r="CF95" s="933" t="n"/>
      <c r="CG95" s="933" t="n"/>
      <c r="CH95" s="933" t="n"/>
      <c r="CI95" s="933" t="n"/>
      <c r="CJ95" s="933" t="n"/>
      <c r="CK95" s="933" t="n"/>
      <c r="CL95" s="933" t="n"/>
      <c r="CM95" s="933" t="n"/>
      <c r="CN95" s="933" t="n"/>
      <c r="CO95" s="933" t="n"/>
      <c r="CP95" s="933" t="n"/>
      <c r="CQ95" s="933" t="n"/>
      <c r="CR95" s="933" t="n"/>
      <c r="CS95" s="933" t="n"/>
      <c r="CT95" s="933" t="n"/>
      <c r="CU95" s="933" t="n"/>
      <c r="CV95" s="933" t="n"/>
      <c r="CW95" s="933" t="n"/>
      <c r="CX95" s="933" t="n"/>
      <c r="CY95" s="933" t="n"/>
      <c r="CZ95" s="933" t="n"/>
      <c r="DA95" s="933" t="n"/>
      <c r="DB95" s="933" t="n"/>
      <c r="DC95" s="933" t="n"/>
      <c r="DD95" s="933" t="n"/>
      <c r="DE95" s="933" t="n"/>
      <c r="DF95" s="933" t="n"/>
      <c r="DG95" s="933" t="n"/>
      <c r="DH95" s="933" t="n"/>
      <c r="DI95" s="933" t="n"/>
      <c r="DJ95" s="933" t="n"/>
      <c r="DK95" s="933" t="n"/>
      <c r="DL95" s="933" t="n"/>
      <c r="DM95" s="933" t="n"/>
      <c r="DN95" s="934" t="n"/>
    </row>
    <row r="96" ht="13.5" customHeight="1" s="820">
      <c r="A96" s="494" t="n">
        <v>675</v>
      </c>
      <c r="B96" s="508" t="inlineStr">
        <is>
          <t>675.OP面端面 Z=</t>
        </is>
      </c>
      <c r="C96" s="508" t="n">
        <v>1</v>
      </c>
      <c r="D96" s="669" t="inlineStr">
        <is>
          <t>Z</t>
        </is>
      </c>
      <c r="E96" s="669" t="inlineStr">
        <is>
          <t>端面</t>
        </is>
      </c>
      <c r="F96" s="927" t="n">
        <v>-55</v>
      </c>
      <c r="G96" s="397" t="n">
        <v>1</v>
      </c>
      <c r="H96" s="517" t="n">
        <v>0.3</v>
      </c>
      <c r="I96" s="518" t="n">
        <v>-0.7</v>
      </c>
      <c r="J96" s="928" t="n">
        <v>-56</v>
      </c>
      <c r="K96" s="929" t="n">
        <v>-56.236</v>
      </c>
      <c r="L96" s="397">
        <f>IF(G96=0,"",IF(J$8=J$7,IF(F96&gt;0,IF(C96=1,G96-ROUND(J96-K96,2),G96-ROUND(K96-J96,2)),IF(C96=1,G96-ROUND(K96-J96,2),G96-ROUND(J96-K96,2))),IF(J$8&lt;&gt;J$7,IF(F96&gt;0,IF(C96=1,ROUND(K96-J96,2),ROUND(J96-K96,2)),IF(C96=1,ROUND(J96-K96,2),ROUND(K96-J96,2))))))</f>
        <v/>
      </c>
      <c r="M96" s="404">
        <f>IF(COUNTBLANK(F96)=1,"",IF(C96=0,ROUND(K96-J96,2),IF(C96=1,IF(F96&gt;0,ROUND(J96-K96,2),ROUND(K96-J96,2)),IF(C96=2,IF(F96&gt;0,ROUND(J96-K96,2),ROUND(K96-J96,2))))))</f>
        <v/>
      </c>
      <c r="N96" s="550" t="n">
        <v>-0.26</v>
      </c>
      <c r="O96" s="483">
        <f>IF(AND(H96&gt;=M96,M96&gt;=I96),"OK","NG")</f>
        <v/>
      </c>
      <c r="P96" s="393" t="n"/>
      <c r="Q96" s="491" t="n">
        <v>675</v>
      </c>
      <c r="R96" s="930">
        <f>IF(C96=0,F96,IF(F96&gt;0,IF(C96=1,F96+G96,F96-G96),IF(C96=1,F96-G96,F96+G96)))</f>
        <v/>
      </c>
      <c r="S96" s="495" t="n">
        <v>-56.238</v>
      </c>
      <c r="T96" s="495" t="n">
        <v>-56.26</v>
      </c>
      <c r="U96" s="933" t="n"/>
      <c r="V96" s="933" t="n"/>
      <c r="W96" s="933" t="n"/>
      <c r="X96" s="933" t="n"/>
      <c r="Y96" s="933" t="n"/>
      <c r="Z96" s="933" t="n"/>
      <c r="AA96" s="933" t="n"/>
      <c r="AB96" s="933" t="n"/>
      <c r="AC96" s="933" t="n"/>
      <c r="AD96" s="933" t="n"/>
      <c r="AE96" s="933" t="n"/>
      <c r="AF96" s="933" t="n"/>
      <c r="AG96" s="933" t="n"/>
      <c r="AH96" s="933" t="n"/>
      <c r="AI96" s="933" t="n"/>
      <c r="AJ96" s="933" t="n"/>
      <c r="AK96" s="933" t="n"/>
      <c r="AL96" s="933" t="n"/>
      <c r="AM96" s="933" t="n"/>
      <c r="AN96" s="933" t="n"/>
      <c r="AO96" s="933" t="n"/>
      <c r="AP96" s="933" t="n"/>
      <c r="AQ96" s="933" t="n"/>
      <c r="AR96" s="933" t="n"/>
      <c r="AS96" s="933" t="n"/>
      <c r="AT96" s="933" t="n"/>
      <c r="AU96" s="933" t="n"/>
      <c r="AV96" s="933" t="n"/>
      <c r="AW96" s="933" t="n"/>
      <c r="AX96" s="933" t="n"/>
      <c r="AY96" s="933" t="n"/>
      <c r="AZ96" s="933" t="n"/>
      <c r="BA96" s="933" t="n"/>
      <c r="BB96" s="933" t="n"/>
      <c r="BC96" s="933" t="n"/>
      <c r="BD96" s="933" t="n"/>
      <c r="BE96" s="933" t="n"/>
      <c r="BF96" s="933" t="n"/>
      <c r="BG96" s="933" t="n"/>
      <c r="BH96" s="933" t="n"/>
      <c r="BI96" s="933" t="n"/>
      <c r="BJ96" s="933" t="n"/>
      <c r="BK96" s="933" t="n"/>
      <c r="BL96" s="933" t="n"/>
      <c r="BM96" s="933" t="n"/>
      <c r="BN96" s="933" t="n"/>
      <c r="BO96" s="933" t="n"/>
      <c r="BP96" s="933" t="n"/>
      <c r="BQ96" s="933" t="n"/>
      <c r="BR96" s="933" t="n"/>
      <c r="BS96" s="933" t="n"/>
      <c r="BT96" s="933" t="n"/>
      <c r="BU96" s="933" t="n"/>
      <c r="BV96" s="933" t="n"/>
      <c r="BW96" s="933" t="n"/>
      <c r="BX96" s="933" t="n"/>
      <c r="BY96" s="933" t="n"/>
      <c r="BZ96" s="933" t="n"/>
      <c r="CA96" s="933" t="n"/>
      <c r="CB96" s="933" t="n"/>
      <c r="CC96" s="933" t="n"/>
      <c r="CD96" s="933" t="n"/>
      <c r="CE96" s="933" t="n"/>
      <c r="CF96" s="933" t="n"/>
      <c r="CG96" s="933" t="n"/>
      <c r="CH96" s="933" t="n"/>
      <c r="CI96" s="933" t="n"/>
      <c r="CJ96" s="933" t="n"/>
      <c r="CK96" s="933" t="n"/>
      <c r="CL96" s="933" t="n"/>
      <c r="CM96" s="933" t="n"/>
      <c r="CN96" s="933" t="n"/>
      <c r="CO96" s="933" t="n"/>
      <c r="CP96" s="933" t="n"/>
      <c r="CQ96" s="933" t="n"/>
      <c r="CR96" s="933" t="n"/>
      <c r="CS96" s="933" t="n"/>
      <c r="CT96" s="933" t="n"/>
      <c r="CU96" s="933" t="n"/>
      <c r="CV96" s="933" t="n"/>
      <c r="CW96" s="933" t="n"/>
      <c r="CX96" s="933" t="n"/>
      <c r="CY96" s="933" t="n"/>
      <c r="CZ96" s="933" t="n"/>
      <c r="DA96" s="933" t="n"/>
      <c r="DB96" s="933" t="n"/>
      <c r="DC96" s="933" t="n"/>
      <c r="DD96" s="933" t="n"/>
      <c r="DE96" s="933" t="n"/>
      <c r="DF96" s="933" t="n"/>
      <c r="DG96" s="933" t="n"/>
      <c r="DH96" s="933" t="n"/>
      <c r="DI96" s="933" t="n"/>
      <c r="DJ96" s="933" t="n"/>
      <c r="DK96" s="933" t="n"/>
      <c r="DL96" s="933" t="n"/>
      <c r="DM96" s="933" t="n"/>
      <c r="DN96" s="934" t="n"/>
    </row>
    <row r="97" ht="13.5" customHeight="1" s="820">
      <c r="A97" s="494" t="n">
        <v>676</v>
      </c>
      <c r="B97" s="508" t="inlineStr">
        <is>
          <t>676.OP面端面 Z=</t>
        </is>
      </c>
      <c r="C97" s="508" t="n">
        <v>1</v>
      </c>
      <c r="D97" s="669" t="inlineStr">
        <is>
          <t>Z</t>
        </is>
      </c>
      <c r="E97" s="669" t="inlineStr">
        <is>
          <t>端面</t>
        </is>
      </c>
      <c r="F97" s="927" t="n">
        <v>-55</v>
      </c>
      <c r="G97" s="397" t="n">
        <v>1</v>
      </c>
      <c r="H97" s="517" t="n">
        <v>0.3</v>
      </c>
      <c r="I97" s="518" t="n">
        <v>-0.7</v>
      </c>
      <c r="J97" s="928" t="n">
        <v>-56</v>
      </c>
      <c r="K97" s="929" t="n">
        <v>-56.514</v>
      </c>
      <c r="L97" s="397">
        <f>IF(G97=0,"",IF(J$8=J$7,IF(F97&gt;0,IF(C97=1,G97-ROUND(J97-K97,2),G97-ROUND(K97-J97,2)),IF(C97=1,G97-ROUND(K97-J97,2),G97-ROUND(J97-K97,2))),IF(J$8&lt;&gt;J$7,IF(F97&gt;0,IF(C97=1,ROUND(K97-J97,2),ROUND(J97-K97,2)),IF(C97=1,ROUND(J97-K97,2),ROUND(K97-J97,2))))))</f>
        <v/>
      </c>
      <c r="M97" s="404">
        <f>IF(COUNTBLANK(F97)=1,"",IF(C97=0,ROUND(K97-J97,2),IF(C97=1,IF(F97&gt;0,ROUND(J97-K97,2),ROUND(K97-J97,2)),IF(C97=2,IF(F97&gt;0,ROUND(J97-K97,2),ROUND(K97-J97,2))))))</f>
        <v/>
      </c>
      <c r="N97" s="550" t="n">
        <v>-0.5</v>
      </c>
      <c r="O97" s="483">
        <f>IF(AND(H97&gt;=M97,M97&gt;=I97),"OK","NG")</f>
        <v/>
      </c>
      <c r="P97" s="393" t="n"/>
      <c r="Q97" s="491" t="n">
        <v>676</v>
      </c>
      <c r="R97" s="930">
        <f>IF(C97=0,F97,IF(F97&gt;0,IF(C97=1,F97+G97,F97-G97),IF(C97=1,F97-G97,F97+G97)))</f>
        <v/>
      </c>
      <c r="S97" s="495" t="n">
        <v>-56.494</v>
      </c>
      <c r="T97" s="495" t="n">
        <v>-56.5</v>
      </c>
      <c r="U97" s="933" t="n"/>
      <c r="V97" s="933" t="n"/>
      <c r="W97" s="933" t="n"/>
      <c r="X97" s="933" t="n"/>
      <c r="Y97" s="933" t="n"/>
      <c r="Z97" s="933" t="n"/>
      <c r="AA97" s="933" t="n"/>
      <c r="AB97" s="933" t="n"/>
      <c r="AC97" s="933" t="n"/>
      <c r="AD97" s="933" t="n"/>
      <c r="AE97" s="933" t="n"/>
      <c r="AF97" s="933" t="n"/>
      <c r="AG97" s="933" t="n"/>
      <c r="AH97" s="933" t="n"/>
      <c r="AI97" s="933" t="n"/>
      <c r="AJ97" s="933" t="n"/>
      <c r="AK97" s="933" t="n"/>
      <c r="AL97" s="933" t="n"/>
      <c r="AM97" s="933" t="n"/>
      <c r="AN97" s="933" t="n"/>
      <c r="AO97" s="933" t="n"/>
      <c r="AP97" s="933" t="n"/>
      <c r="AQ97" s="933" t="n"/>
      <c r="AR97" s="933" t="n"/>
      <c r="AS97" s="933" t="n"/>
      <c r="AT97" s="933" t="n"/>
      <c r="AU97" s="933" t="n"/>
      <c r="AV97" s="933" t="n"/>
      <c r="AW97" s="933" t="n"/>
      <c r="AX97" s="933" t="n"/>
      <c r="AY97" s="933" t="n"/>
      <c r="AZ97" s="933" t="n"/>
      <c r="BA97" s="933" t="n"/>
      <c r="BB97" s="933" t="n"/>
      <c r="BC97" s="933" t="n"/>
      <c r="BD97" s="933" t="n"/>
      <c r="BE97" s="933" t="n"/>
      <c r="BF97" s="933" t="n"/>
      <c r="BG97" s="933" t="n"/>
      <c r="BH97" s="933" t="n"/>
      <c r="BI97" s="933" t="n"/>
      <c r="BJ97" s="933" t="n"/>
      <c r="BK97" s="933" t="n"/>
      <c r="BL97" s="933" t="n"/>
      <c r="BM97" s="933" t="n"/>
      <c r="BN97" s="933" t="n"/>
      <c r="BO97" s="933" t="n"/>
      <c r="BP97" s="933" t="n"/>
      <c r="BQ97" s="933" t="n"/>
      <c r="BR97" s="933" t="n"/>
      <c r="BS97" s="933" t="n"/>
      <c r="BT97" s="933" t="n"/>
      <c r="BU97" s="933" t="n"/>
      <c r="BV97" s="933" t="n"/>
      <c r="BW97" s="933" t="n"/>
      <c r="BX97" s="933" t="n"/>
      <c r="BY97" s="933" t="n"/>
      <c r="BZ97" s="933" t="n"/>
      <c r="CA97" s="933" t="n"/>
      <c r="CB97" s="933" t="n"/>
      <c r="CC97" s="933" t="n"/>
      <c r="CD97" s="933" t="n"/>
      <c r="CE97" s="933" t="n"/>
      <c r="CF97" s="933" t="n"/>
      <c r="CG97" s="933" t="n"/>
      <c r="CH97" s="933" t="n"/>
      <c r="CI97" s="933" t="n"/>
      <c r="CJ97" s="933" t="n"/>
      <c r="CK97" s="933" t="n"/>
      <c r="CL97" s="933" t="n"/>
      <c r="CM97" s="933" t="n"/>
      <c r="CN97" s="933" t="n"/>
      <c r="CO97" s="933" t="n"/>
      <c r="CP97" s="933" t="n"/>
      <c r="CQ97" s="933" t="n"/>
      <c r="CR97" s="933" t="n"/>
      <c r="CS97" s="933" t="n"/>
      <c r="CT97" s="933" t="n"/>
      <c r="CU97" s="933" t="n"/>
      <c r="CV97" s="933" t="n"/>
      <c r="CW97" s="933" t="n"/>
      <c r="CX97" s="933" t="n"/>
      <c r="CY97" s="933" t="n"/>
      <c r="CZ97" s="933" t="n"/>
      <c r="DA97" s="933" t="n"/>
      <c r="DB97" s="933" t="n"/>
      <c r="DC97" s="933" t="n"/>
      <c r="DD97" s="933" t="n"/>
      <c r="DE97" s="933" t="n"/>
      <c r="DF97" s="933" t="n"/>
      <c r="DG97" s="933" t="n"/>
      <c r="DH97" s="933" t="n"/>
      <c r="DI97" s="933" t="n"/>
      <c r="DJ97" s="933" t="n"/>
      <c r="DK97" s="933" t="n"/>
      <c r="DL97" s="933" t="n"/>
      <c r="DM97" s="933" t="n"/>
      <c r="DN97" s="934" t="n"/>
    </row>
    <row r="98" ht="13.5" customHeight="1" s="820">
      <c r="A98" s="494" t="n">
        <v>677</v>
      </c>
      <c r="B98" s="508" t="inlineStr">
        <is>
          <t>677.OP面端面 Z=</t>
        </is>
      </c>
      <c r="C98" s="508" t="n">
        <v>1</v>
      </c>
      <c r="D98" s="669" t="inlineStr">
        <is>
          <t>Z</t>
        </is>
      </c>
      <c r="E98" s="669" t="inlineStr">
        <is>
          <t>端面</t>
        </is>
      </c>
      <c r="F98" s="927" t="n">
        <v>-55</v>
      </c>
      <c r="G98" s="397" t="n">
        <v>1</v>
      </c>
      <c r="H98" s="517" t="n">
        <v>0.3</v>
      </c>
      <c r="I98" s="518" t="n">
        <v>-0.7</v>
      </c>
      <c r="J98" s="928" t="n">
        <v>-56</v>
      </c>
      <c r="K98" s="929" t="n">
        <v>-56.53</v>
      </c>
      <c r="L98" s="397">
        <f>IF(G98=0,"",IF(J$8=J$7,IF(F98&gt;0,IF(C98=1,G98-ROUND(J98-K98,2),G98-ROUND(K98-J98,2)),IF(C98=1,G98-ROUND(K98-J98,2),G98-ROUND(J98-K98,2))),IF(J$8&lt;&gt;J$7,IF(F98&gt;0,IF(C98=1,ROUND(K98-J98,2),ROUND(J98-K98,2)),IF(C98=1,ROUND(J98-K98,2),ROUND(K98-J98,2))))))</f>
        <v/>
      </c>
      <c r="M98" s="404">
        <f>IF(COUNTBLANK(F98)=1,"",IF(C98=0,ROUND(K98-J98,2),IF(C98=1,IF(F98&gt;0,ROUND(J98-K98,2),ROUND(K98-J98,2)),IF(C98=2,IF(F98&gt;0,ROUND(J98-K98,2),ROUND(K98-J98,2))))))</f>
        <v/>
      </c>
      <c r="N98" s="550" t="n">
        <v>-0.49</v>
      </c>
      <c r="O98" s="483">
        <f>IF(AND(H98&gt;=M98,M98&gt;=I98),"OK","NG")</f>
        <v/>
      </c>
      <c r="P98" s="393" t="n"/>
      <c r="Q98" s="491" t="n">
        <v>677</v>
      </c>
      <c r="R98" s="930">
        <f>IF(C98=0,F98,IF(F98&gt;0,IF(C98=1,F98+G98,F98-G98),IF(C98=1,F98-G98,F98+G98)))</f>
        <v/>
      </c>
      <c r="S98" s="495" t="n">
        <v>-56.483</v>
      </c>
      <c r="T98" s="495" t="n">
        <v>-56.49</v>
      </c>
      <c r="U98" s="933" t="n"/>
      <c r="V98" s="933" t="n"/>
      <c r="W98" s="933" t="n"/>
      <c r="X98" s="933" t="n"/>
      <c r="Y98" s="933" t="n"/>
      <c r="Z98" s="933" t="n"/>
      <c r="AA98" s="933" t="n"/>
      <c r="AB98" s="933" t="n"/>
      <c r="AC98" s="933" t="n"/>
      <c r="AD98" s="933" t="n"/>
      <c r="AE98" s="933" t="n"/>
      <c r="AF98" s="933" t="n"/>
      <c r="AG98" s="933" t="n"/>
      <c r="AH98" s="933" t="n"/>
      <c r="AI98" s="933" t="n"/>
      <c r="AJ98" s="933" t="n"/>
      <c r="AK98" s="933" t="n"/>
      <c r="AL98" s="933" t="n"/>
      <c r="AM98" s="933" t="n"/>
      <c r="AN98" s="933" t="n"/>
      <c r="AO98" s="933" t="n"/>
      <c r="AP98" s="933" t="n"/>
      <c r="AQ98" s="933" t="n"/>
      <c r="AR98" s="933" t="n"/>
      <c r="AS98" s="933" t="n"/>
      <c r="AT98" s="933" t="n"/>
      <c r="AU98" s="933" t="n"/>
      <c r="AV98" s="933" t="n"/>
      <c r="AW98" s="933" t="n"/>
      <c r="AX98" s="933" t="n"/>
      <c r="AY98" s="933" t="n"/>
      <c r="AZ98" s="933" t="n"/>
      <c r="BA98" s="933" t="n"/>
      <c r="BB98" s="933" t="n"/>
      <c r="BC98" s="933" t="n"/>
      <c r="BD98" s="933" t="n"/>
      <c r="BE98" s="933" t="n"/>
      <c r="BF98" s="933" t="n"/>
      <c r="BG98" s="933" t="n"/>
      <c r="BH98" s="933" t="n"/>
      <c r="BI98" s="933" t="n"/>
      <c r="BJ98" s="933" t="n"/>
      <c r="BK98" s="933" t="n"/>
      <c r="BL98" s="933" t="n"/>
      <c r="BM98" s="933" t="n"/>
      <c r="BN98" s="933" t="n"/>
      <c r="BO98" s="933" t="n"/>
      <c r="BP98" s="933" t="n"/>
      <c r="BQ98" s="933" t="n"/>
      <c r="BR98" s="933" t="n"/>
      <c r="BS98" s="933" t="n"/>
      <c r="BT98" s="933" t="n"/>
      <c r="BU98" s="933" t="n"/>
      <c r="BV98" s="933" t="n"/>
      <c r="BW98" s="933" t="n"/>
      <c r="BX98" s="933" t="n"/>
      <c r="BY98" s="933" t="n"/>
      <c r="BZ98" s="933" t="n"/>
      <c r="CA98" s="933" t="n"/>
      <c r="CB98" s="933" t="n"/>
      <c r="CC98" s="933" t="n"/>
      <c r="CD98" s="933" t="n"/>
      <c r="CE98" s="933" t="n"/>
      <c r="CF98" s="933" t="n"/>
      <c r="CG98" s="933" t="n"/>
      <c r="CH98" s="933" t="n"/>
      <c r="CI98" s="933" t="n"/>
      <c r="CJ98" s="933" t="n"/>
      <c r="CK98" s="933" t="n"/>
      <c r="CL98" s="933" t="n"/>
      <c r="CM98" s="933" t="n"/>
      <c r="CN98" s="933" t="n"/>
      <c r="CO98" s="933" t="n"/>
      <c r="CP98" s="933" t="n"/>
      <c r="CQ98" s="933" t="n"/>
      <c r="CR98" s="933" t="n"/>
      <c r="CS98" s="933" t="n"/>
      <c r="CT98" s="933" t="n"/>
      <c r="CU98" s="933" t="n"/>
      <c r="CV98" s="933" t="n"/>
      <c r="CW98" s="933" t="n"/>
      <c r="CX98" s="933" t="n"/>
      <c r="CY98" s="933" t="n"/>
      <c r="CZ98" s="933" t="n"/>
      <c r="DA98" s="933" t="n"/>
      <c r="DB98" s="933" t="n"/>
      <c r="DC98" s="933" t="n"/>
      <c r="DD98" s="933" t="n"/>
      <c r="DE98" s="933" t="n"/>
      <c r="DF98" s="933" t="n"/>
      <c r="DG98" s="933" t="n"/>
      <c r="DH98" s="933" t="n"/>
      <c r="DI98" s="933" t="n"/>
      <c r="DJ98" s="933" t="n"/>
      <c r="DK98" s="933" t="n"/>
      <c r="DL98" s="933" t="n"/>
      <c r="DM98" s="933" t="n"/>
      <c r="DN98" s="934" t="n"/>
    </row>
    <row r="99" ht="13.5" customHeight="1" s="820">
      <c r="A99" s="494" t="n">
        <v>678</v>
      </c>
      <c r="B99" s="508" t="inlineStr">
        <is>
          <t>678.OP面端面 Z=</t>
        </is>
      </c>
      <c r="C99" s="508" t="n">
        <v>1</v>
      </c>
      <c r="D99" s="669" t="inlineStr">
        <is>
          <t>Z</t>
        </is>
      </c>
      <c r="E99" s="669" t="inlineStr">
        <is>
          <t>端面</t>
        </is>
      </c>
      <c r="F99" s="927" t="n">
        <v>-55</v>
      </c>
      <c r="G99" s="397" t="n">
        <v>1</v>
      </c>
      <c r="H99" s="517" t="n">
        <v>0.3</v>
      </c>
      <c r="I99" s="518" t="n">
        <v>-0.7</v>
      </c>
      <c r="J99" s="928" t="n">
        <v>-56</v>
      </c>
      <c r="K99" s="929" t="n">
        <v>-56.45</v>
      </c>
      <c r="L99" s="397">
        <f>IF(G99=0,"",IF(J$8=J$7,IF(F99&gt;0,IF(C99=1,G99-ROUND(J99-K99,2),G99-ROUND(K99-J99,2)),IF(C99=1,G99-ROUND(K99-J99,2),G99-ROUND(J99-K99,2))),IF(J$8&lt;&gt;J$7,IF(F99&gt;0,IF(C99=1,ROUND(K99-J99,2),ROUND(J99-K99,2)),IF(C99=1,ROUND(J99-K99,2),ROUND(K99-J99,2))))))</f>
        <v/>
      </c>
      <c r="M99" s="404">
        <f>IF(COUNTBLANK(F99)=1,"",IF(C99=0,ROUND(K99-J99,2),IF(C99=1,IF(F99&gt;0,ROUND(J99-K99,2),ROUND(K99-J99,2)),IF(C99=2,IF(F99&gt;0,ROUND(J99-K99,2),ROUND(K99-J99,2))))))</f>
        <v/>
      </c>
      <c r="N99" s="550" t="n">
        <v>-0.44</v>
      </c>
      <c r="O99" s="483">
        <f>IF(AND(H99&gt;=M99,M99&gt;=I99),"OK","NG")</f>
        <v/>
      </c>
      <c r="P99" s="393" t="n"/>
      <c r="Q99" s="491" t="n">
        <v>678</v>
      </c>
      <c r="R99" s="930">
        <f>IF(C99=0,F99,IF(F99&gt;0,IF(C99=1,F99+G99,F99-G99),IF(C99=1,F99-G99,F99+G99)))</f>
        <v/>
      </c>
      <c r="S99" s="495" t="n">
        <v>-56.435</v>
      </c>
      <c r="T99" s="495" t="n">
        <v>-56.438</v>
      </c>
      <c r="U99" s="933" t="n"/>
      <c r="V99" s="933" t="n"/>
      <c r="W99" s="933" t="n"/>
      <c r="X99" s="933" t="n"/>
      <c r="Y99" s="933" t="n"/>
      <c r="Z99" s="933" t="n"/>
      <c r="AA99" s="933" t="n"/>
      <c r="AB99" s="933" t="n"/>
      <c r="AC99" s="933" t="n"/>
      <c r="AD99" s="933" t="n"/>
      <c r="AE99" s="933" t="n"/>
      <c r="AF99" s="933" t="n"/>
      <c r="AG99" s="933" t="n"/>
      <c r="AH99" s="933" t="n"/>
      <c r="AI99" s="933" t="n"/>
      <c r="AJ99" s="933" t="n"/>
      <c r="AK99" s="933" t="n"/>
      <c r="AL99" s="933" t="n"/>
      <c r="AM99" s="933" t="n"/>
      <c r="AN99" s="933" t="n"/>
      <c r="AO99" s="933" t="n"/>
      <c r="AP99" s="933" t="n"/>
      <c r="AQ99" s="933" t="n"/>
      <c r="AR99" s="933" t="n"/>
      <c r="AS99" s="933" t="n"/>
      <c r="AT99" s="933" t="n"/>
      <c r="AU99" s="933" t="n"/>
      <c r="AV99" s="933" t="n"/>
      <c r="AW99" s="933" t="n"/>
      <c r="AX99" s="933" t="n"/>
      <c r="AY99" s="933" t="n"/>
      <c r="AZ99" s="933" t="n"/>
      <c r="BA99" s="933" t="n"/>
      <c r="BB99" s="933" t="n"/>
      <c r="BC99" s="933" t="n"/>
      <c r="BD99" s="933" t="n"/>
      <c r="BE99" s="933" t="n"/>
      <c r="BF99" s="933" t="n"/>
      <c r="BG99" s="933" t="n"/>
      <c r="BH99" s="933" t="n"/>
      <c r="BI99" s="933" t="n"/>
      <c r="BJ99" s="933" t="n"/>
      <c r="BK99" s="933" t="n"/>
      <c r="BL99" s="933" t="n"/>
      <c r="BM99" s="933" t="n"/>
      <c r="BN99" s="933" t="n"/>
      <c r="BO99" s="933" t="n"/>
      <c r="BP99" s="933" t="n"/>
      <c r="BQ99" s="933" t="n"/>
      <c r="BR99" s="933" t="n"/>
      <c r="BS99" s="933" t="n"/>
      <c r="BT99" s="933" t="n"/>
      <c r="BU99" s="933" t="n"/>
      <c r="BV99" s="933" t="n"/>
      <c r="BW99" s="933" t="n"/>
      <c r="BX99" s="933" t="n"/>
      <c r="BY99" s="933" t="n"/>
      <c r="BZ99" s="933" t="n"/>
      <c r="CA99" s="933" t="n"/>
      <c r="CB99" s="933" t="n"/>
      <c r="CC99" s="933" t="n"/>
      <c r="CD99" s="933" t="n"/>
      <c r="CE99" s="933" t="n"/>
      <c r="CF99" s="933" t="n"/>
      <c r="CG99" s="933" t="n"/>
      <c r="CH99" s="933" t="n"/>
      <c r="CI99" s="933" t="n"/>
      <c r="CJ99" s="933" t="n"/>
      <c r="CK99" s="933" t="n"/>
      <c r="CL99" s="933" t="n"/>
      <c r="CM99" s="933" t="n"/>
      <c r="CN99" s="933" t="n"/>
      <c r="CO99" s="933" t="n"/>
      <c r="CP99" s="933" t="n"/>
      <c r="CQ99" s="933" t="n"/>
      <c r="CR99" s="933" t="n"/>
      <c r="CS99" s="933" t="n"/>
      <c r="CT99" s="933" t="n"/>
      <c r="CU99" s="933" t="n"/>
      <c r="CV99" s="933" t="n"/>
      <c r="CW99" s="933" t="n"/>
      <c r="CX99" s="933" t="n"/>
      <c r="CY99" s="933" t="n"/>
      <c r="CZ99" s="933" t="n"/>
      <c r="DA99" s="933" t="n"/>
      <c r="DB99" s="933" t="n"/>
      <c r="DC99" s="933" t="n"/>
      <c r="DD99" s="933" t="n"/>
      <c r="DE99" s="933" t="n"/>
      <c r="DF99" s="933" t="n"/>
      <c r="DG99" s="933" t="n"/>
      <c r="DH99" s="933" t="n"/>
      <c r="DI99" s="933" t="n"/>
      <c r="DJ99" s="933" t="n"/>
      <c r="DK99" s="933" t="n"/>
      <c r="DL99" s="933" t="n"/>
      <c r="DM99" s="933" t="n"/>
      <c r="DN99" s="934" t="n"/>
    </row>
    <row r="100" ht="13.5" customHeight="1" s="820">
      <c r="A100" s="494" t="n">
        <v>679</v>
      </c>
      <c r="B100" s="508" t="inlineStr">
        <is>
          <t>679.OP面端面 Z=</t>
        </is>
      </c>
      <c r="C100" s="508" t="n">
        <v>1</v>
      </c>
      <c r="D100" s="669" t="inlineStr">
        <is>
          <t>Z</t>
        </is>
      </c>
      <c r="E100" s="669" t="inlineStr">
        <is>
          <t>端面</t>
        </is>
      </c>
      <c r="F100" s="927" t="n">
        <v>-55</v>
      </c>
      <c r="G100" s="397" t="n">
        <v>1</v>
      </c>
      <c r="H100" s="517" t="n">
        <v>0.3</v>
      </c>
      <c r="I100" s="518" t="n">
        <v>-0.7</v>
      </c>
      <c r="J100" s="928" t="n">
        <v>-56</v>
      </c>
      <c r="K100" s="929" t="n">
        <v>-56.298</v>
      </c>
      <c r="L100" s="397">
        <f>IF(G100=0,"",IF(J$8=J$7,IF(F100&gt;0,IF(C100=1,G100-ROUND(J100-K100,2),G100-ROUND(K100-J100,2)),IF(C100=1,G100-ROUND(K100-J100,2),G100-ROUND(J100-K100,2))),IF(J$8&lt;&gt;J$7,IF(F100&gt;0,IF(C100=1,ROUND(K100-J100,2),ROUND(J100-K100,2)),IF(C100=1,ROUND(J100-K100,2),ROUND(K100-J100,2))))))</f>
        <v/>
      </c>
      <c r="M100" s="404">
        <f>IF(COUNTBLANK(F100)=1,"",IF(C100=0,ROUND(K100-J100,2),IF(C100=1,IF(F100&gt;0,ROUND(J100-K100,2),ROUND(K100-J100,2)),IF(C100=2,IF(F100&gt;0,ROUND(J100-K100,2),ROUND(K100-J100,2))))))</f>
        <v/>
      </c>
      <c r="N100" s="550" t="n">
        <v>-0.3</v>
      </c>
      <c r="O100" s="483">
        <f>IF(AND(H100&gt;=M100,M100&gt;=I100),"OK","NG")</f>
        <v/>
      </c>
      <c r="P100" s="393" t="n"/>
      <c r="Q100" s="491" t="n">
        <v>679</v>
      </c>
      <c r="R100" s="930">
        <f>IF(C100=0,F100,IF(F100&gt;0,IF(C100=1,F100+G100,F100-G100),IF(C100=1,F100-G100,F100+G100)))</f>
        <v/>
      </c>
      <c r="S100" s="495" t="n">
        <v>-56.279</v>
      </c>
      <c r="T100" s="495" t="n">
        <v>-56.296</v>
      </c>
      <c r="U100" s="933" t="n"/>
      <c r="V100" s="933" t="n"/>
      <c r="W100" s="933" t="n"/>
      <c r="X100" s="933" t="n"/>
      <c r="Y100" s="933" t="n"/>
      <c r="Z100" s="933" t="n"/>
      <c r="AA100" s="933" t="n"/>
      <c r="AB100" s="933" t="n"/>
      <c r="AC100" s="933" t="n"/>
      <c r="AD100" s="933" t="n"/>
      <c r="AE100" s="933" t="n"/>
      <c r="AF100" s="933" t="n"/>
      <c r="AG100" s="933" t="n"/>
      <c r="AH100" s="933" t="n"/>
      <c r="AI100" s="933" t="n"/>
      <c r="AJ100" s="933" t="n"/>
      <c r="AK100" s="933" t="n"/>
      <c r="AL100" s="933" t="n"/>
      <c r="AM100" s="933" t="n"/>
      <c r="AN100" s="933" t="n"/>
      <c r="AO100" s="933" t="n"/>
      <c r="AP100" s="933" t="n"/>
      <c r="AQ100" s="933" t="n"/>
      <c r="AR100" s="933" t="n"/>
      <c r="AS100" s="933" t="n"/>
      <c r="AT100" s="933" t="n"/>
      <c r="AU100" s="933" t="n"/>
      <c r="AV100" s="933" t="n"/>
      <c r="AW100" s="933" t="n"/>
      <c r="AX100" s="933" t="n"/>
      <c r="AY100" s="933" t="n"/>
      <c r="AZ100" s="933" t="n"/>
      <c r="BA100" s="933" t="n"/>
      <c r="BB100" s="933" t="n"/>
      <c r="BC100" s="933" t="n"/>
      <c r="BD100" s="933" t="n"/>
      <c r="BE100" s="933" t="n"/>
      <c r="BF100" s="933" t="n"/>
      <c r="BG100" s="933" t="n"/>
      <c r="BH100" s="933" t="n"/>
      <c r="BI100" s="933" t="n"/>
      <c r="BJ100" s="933" t="n"/>
      <c r="BK100" s="933" t="n"/>
      <c r="BL100" s="933" t="n"/>
      <c r="BM100" s="933" t="n"/>
      <c r="BN100" s="933" t="n"/>
      <c r="BO100" s="933" t="n"/>
      <c r="BP100" s="933" t="n"/>
      <c r="BQ100" s="933" t="n"/>
      <c r="BR100" s="933" t="n"/>
      <c r="BS100" s="933" t="n"/>
      <c r="BT100" s="933" t="n"/>
      <c r="BU100" s="933" t="n"/>
      <c r="BV100" s="933" t="n"/>
      <c r="BW100" s="933" t="n"/>
      <c r="BX100" s="933" t="n"/>
      <c r="BY100" s="933" t="n"/>
      <c r="BZ100" s="933" t="n"/>
      <c r="CA100" s="933" t="n"/>
      <c r="CB100" s="933" t="n"/>
      <c r="CC100" s="933" t="n"/>
      <c r="CD100" s="933" t="n"/>
      <c r="CE100" s="933" t="n"/>
      <c r="CF100" s="933" t="n"/>
      <c r="CG100" s="933" t="n"/>
      <c r="CH100" s="933" t="n"/>
      <c r="CI100" s="933" t="n"/>
      <c r="CJ100" s="933" t="n"/>
      <c r="CK100" s="933" t="n"/>
      <c r="CL100" s="933" t="n"/>
      <c r="CM100" s="933" t="n"/>
      <c r="CN100" s="933" t="n"/>
      <c r="CO100" s="933" t="n"/>
      <c r="CP100" s="933" t="n"/>
      <c r="CQ100" s="933" t="n"/>
      <c r="CR100" s="933" t="n"/>
      <c r="CS100" s="933" t="n"/>
      <c r="CT100" s="933" t="n"/>
      <c r="CU100" s="933" t="n"/>
      <c r="CV100" s="933" t="n"/>
      <c r="CW100" s="933" t="n"/>
      <c r="CX100" s="933" t="n"/>
      <c r="CY100" s="933" t="n"/>
      <c r="CZ100" s="933" t="n"/>
      <c r="DA100" s="933" t="n"/>
      <c r="DB100" s="933" t="n"/>
      <c r="DC100" s="933" t="n"/>
      <c r="DD100" s="933" t="n"/>
      <c r="DE100" s="933" t="n"/>
      <c r="DF100" s="933" t="n"/>
      <c r="DG100" s="933" t="n"/>
      <c r="DH100" s="933" t="n"/>
      <c r="DI100" s="933" t="n"/>
      <c r="DJ100" s="933" t="n"/>
      <c r="DK100" s="933" t="n"/>
      <c r="DL100" s="933" t="n"/>
      <c r="DM100" s="933" t="n"/>
      <c r="DN100" s="934" t="n"/>
    </row>
    <row r="101" ht="13.5" customHeight="1" s="820">
      <c r="A101" s="494" t="n">
        <v>680</v>
      </c>
      <c r="B101" s="508" t="inlineStr">
        <is>
          <t>680.OP面端面 Z=</t>
        </is>
      </c>
      <c r="C101" s="508" t="n">
        <v>1</v>
      </c>
      <c r="D101" s="669" t="inlineStr">
        <is>
          <t>Z</t>
        </is>
      </c>
      <c r="E101" s="669" t="inlineStr">
        <is>
          <t>端面</t>
        </is>
      </c>
      <c r="F101" s="927" t="n">
        <v>-55</v>
      </c>
      <c r="G101" s="397" t="n">
        <v>1</v>
      </c>
      <c r="H101" s="517" t="n">
        <v>0.3</v>
      </c>
      <c r="I101" s="518" t="n">
        <v>-0.7</v>
      </c>
      <c r="J101" s="928" t="n">
        <v>-56</v>
      </c>
      <c r="K101" s="929" t="n">
        <v>-56.31</v>
      </c>
      <c r="L101" s="397">
        <f>IF(G101=0,"",IF(J$8=J$7,IF(F101&gt;0,IF(C101=1,G101-ROUND(J101-K101,2),G101-ROUND(K101-J101,2)),IF(C101=1,G101-ROUND(K101-J101,2),G101-ROUND(J101-K101,2))),IF(J$8&lt;&gt;J$7,IF(F101&gt;0,IF(C101=1,ROUND(K101-J101,2),ROUND(J101-K101,2)),IF(C101=1,ROUND(J101-K101,2),ROUND(K101-J101,2))))))</f>
        <v/>
      </c>
      <c r="M101" s="404">
        <f>IF(COUNTBLANK(F101)=1,"",IF(C101=0,ROUND(K101-J101,2),IF(C101=1,IF(F101&gt;0,ROUND(J101-K101,2),ROUND(K101-J101,2)),IF(C101=2,IF(F101&gt;0,ROUND(J101-K101,2),ROUND(K101-J101,2))))))</f>
        <v/>
      </c>
      <c r="N101" s="550" t="n">
        <v>-0.33</v>
      </c>
      <c r="O101" s="483">
        <f>IF(AND(H101&gt;=M101,M101&gt;=I101),"OK","NG")</f>
        <v/>
      </c>
      <c r="P101" s="393" t="n"/>
      <c r="Q101" s="491" t="n">
        <v>680</v>
      </c>
      <c r="R101" s="930">
        <f>IF(C101=0,F101,IF(F101&gt;0,IF(C101=1,F101+G101,F101-G101),IF(C101=1,F101-G101,F101+G101)))</f>
        <v/>
      </c>
      <c r="S101" s="495" t="n">
        <v>-56.324</v>
      </c>
      <c r="T101" s="495" t="n">
        <v>-56.332</v>
      </c>
      <c r="U101" s="933" t="n"/>
      <c r="V101" s="933" t="n"/>
      <c r="W101" s="933" t="n"/>
      <c r="X101" s="933" t="n"/>
      <c r="Y101" s="933" t="n"/>
      <c r="Z101" s="933" t="n"/>
      <c r="AA101" s="933" t="n"/>
      <c r="AB101" s="933" t="n"/>
      <c r="AC101" s="933" t="n"/>
      <c r="AD101" s="933" t="n"/>
      <c r="AE101" s="933" t="n"/>
      <c r="AF101" s="933" t="n"/>
      <c r="AG101" s="933" t="n"/>
      <c r="AH101" s="933" t="n"/>
      <c r="AI101" s="933" t="n"/>
      <c r="AJ101" s="933" t="n"/>
      <c r="AK101" s="933" t="n"/>
      <c r="AL101" s="933" t="n"/>
      <c r="AM101" s="933" t="n"/>
      <c r="AN101" s="933" t="n"/>
      <c r="AO101" s="933" t="n"/>
      <c r="AP101" s="933" t="n"/>
      <c r="AQ101" s="933" t="n"/>
      <c r="AR101" s="933" t="n"/>
      <c r="AS101" s="933" t="n"/>
      <c r="AT101" s="933" t="n"/>
      <c r="AU101" s="933" t="n"/>
      <c r="AV101" s="933" t="n"/>
      <c r="AW101" s="933" t="n"/>
      <c r="AX101" s="933" t="n"/>
      <c r="AY101" s="933" t="n"/>
      <c r="AZ101" s="933" t="n"/>
      <c r="BA101" s="933" t="n"/>
      <c r="BB101" s="933" t="n"/>
      <c r="BC101" s="933" t="n"/>
      <c r="BD101" s="933" t="n"/>
      <c r="BE101" s="933" t="n"/>
      <c r="BF101" s="933" t="n"/>
      <c r="BG101" s="933" t="n"/>
      <c r="BH101" s="933" t="n"/>
      <c r="BI101" s="933" t="n"/>
      <c r="BJ101" s="933" t="n"/>
      <c r="BK101" s="933" t="n"/>
      <c r="BL101" s="933" t="n"/>
      <c r="BM101" s="933" t="n"/>
      <c r="BN101" s="933" t="n"/>
      <c r="BO101" s="933" t="n"/>
      <c r="BP101" s="933" t="n"/>
      <c r="BQ101" s="933" t="n"/>
      <c r="BR101" s="933" t="n"/>
      <c r="BS101" s="933" t="n"/>
      <c r="BT101" s="933" t="n"/>
      <c r="BU101" s="933" t="n"/>
      <c r="BV101" s="933" t="n"/>
      <c r="BW101" s="933" t="n"/>
      <c r="BX101" s="933" t="n"/>
      <c r="BY101" s="933" t="n"/>
      <c r="BZ101" s="933" t="n"/>
      <c r="CA101" s="933" t="n"/>
      <c r="CB101" s="933" t="n"/>
      <c r="CC101" s="933" t="n"/>
      <c r="CD101" s="933" t="n"/>
      <c r="CE101" s="933" t="n"/>
      <c r="CF101" s="933" t="n"/>
      <c r="CG101" s="933" t="n"/>
      <c r="CH101" s="933" t="n"/>
      <c r="CI101" s="933" t="n"/>
      <c r="CJ101" s="933" t="n"/>
      <c r="CK101" s="933" t="n"/>
      <c r="CL101" s="933" t="n"/>
      <c r="CM101" s="933" t="n"/>
      <c r="CN101" s="933" t="n"/>
      <c r="CO101" s="933" t="n"/>
      <c r="CP101" s="933" t="n"/>
      <c r="CQ101" s="933" t="n"/>
      <c r="CR101" s="933" t="n"/>
      <c r="CS101" s="933" t="n"/>
      <c r="CT101" s="933" t="n"/>
      <c r="CU101" s="933" t="n"/>
      <c r="CV101" s="933" t="n"/>
      <c r="CW101" s="933" t="n"/>
      <c r="CX101" s="933" t="n"/>
      <c r="CY101" s="933" t="n"/>
      <c r="CZ101" s="933" t="n"/>
      <c r="DA101" s="933" t="n"/>
      <c r="DB101" s="933" t="n"/>
      <c r="DC101" s="933" t="n"/>
      <c r="DD101" s="933" t="n"/>
      <c r="DE101" s="933" t="n"/>
      <c r="DF101" s="933" t="n"/>
      <c r="DG101" s="933" t="n"/>
      <c r="DH101" s="933" t="n"/>
      <c r="DI101" s="933" t="n"/>
      <c r="DJ101" s="933" t="n"/>
      <c r="DK101" s="933" t="n"/>
      <c r="DL101" s="933" t="n"/>
      <c r="DM101" s="933" t="n"/>
      <c r="DN101" s="934" t="n"/>
    </row>
    <row r="102" ht="13.5" customHeight="1" s="820">
      <c r="A102" s="494" t="n">
        <v>686</v>
      </c>
      <c r="B102" s="508" t="inlineStr">
        <is>
          <t>686.#5J端面地側 X=</t>
        </is>
      </c>
      <c r="C102" s="508" t="n">
        <v>2</v>
      </c>
      <c r="D102" s="669" t="inlineStr">
        <is>
          <t>X</t>
        </is>
      </c>
      <c r="E102" s="669" t="inlineStr">
        <is>
          <t>端面</t>
        </is>
      </c>
      <c r="F102" s="927" t="n">
        <v>25</v>
      </c>
      <c r="G102" s="397" t="n">
        <v>1</v>
      </c>
      <c r="H102" s="519" t="n">
        <v>0.3</v>
      </c>
      <c r="I102" s="520" t="n">
        <v>-0.5</v>
      </c>
      <c r="J102" s="928" t="n">
        <v>24</v>
      </c>
      <c r="K102" s="929" t="n">
        <v>24.006</v>
      </c>
      <c r="L102" s="397">
        <f>IF(G102=0,"",IF(J$8=J$7,IF(F102&gt;0,IF(C102=1,G102-ROUND(J102-K102,2),G102-ROUND(K102-J102,2)),IF(C102=1,G102-ROUND(K102-J102,2),G102-ROUND(J102-K102,2))),IF(J$8&lt;&gt;J$7,IF(F102&gt;0,IF(C102=1,ROUND(K102-J102,2),ROUND(J102-K102,2)),IF(C102=1,ROUND(J102-K102,2),ROUND(K102-J102,2))))))</f>
        <v/>
      </c>
      <c r="M102" s="404">
        <f>IF(COUNTBLANK(F102)=1,"",IF(C102=0,ROUND(K102-J102,2),IF(C102=1,IF(F102&gt;0,ROUND(K102-J102,2),ROUND(J102-K102,2)),IF(C102=2,IF(F102&gt;0,ROUND(J102-K102,2),ROUND(K102-J102,2))))))</f>
        <v/>
      </c>
      <c r="N102" s="550" t="n">
        <v>0.08</v>
      </c>
      <c r="O102" s="483">
        <f>IF(AND(H102&gt;=M102,M102&gt;=I102),"OK","NG")</f>
        <v/>
      </c>
      <c r="P102" s="393" t="n"/>
      <c r="Q102" s="491" t="n">
        <v>686</v>
      </c>
      <c r="R102" s="930">
        <f>IF(C102=0,F102,IF(F102&gt;0,IF(C102=1,F102+G102,F102-G102),IF(C102=1,F102-G102,F102+G102)))</f>
        <v/>
      </c>
      <c r="S102" s="495" t="n">
        <v>23.933</v>
      </c>
      <c r="T102" s="495" t="n">
        <v>23.921</v>
      </c>
      <c r="U102" s="933" t="n"/>
      <c r="V102" s="933" t="n"/>
      <c r="W102" s="933" t="n"/>
      <c r="X102" s="933" t="n"/>
      <c r="Y102" s="933" t="n"/>
      <c r="Z102" s="933" t="n"/>
      <c r="AA102" s="933" t="n"/>
      <c r="AB102" s="933" t="n"/>
      <c r="AC102" s="933" t="n"/>
      <c r="AD102" s="933" t="n"/>
      <c r="AE102" s="933" t="n"/>
      <c r="AF102" s="933" t="n"/>
      <c r="AG102" s="933" t="n"/>
      <c r="AH102" s="933" t="n"/>
      <c r="AI102" s="933" t="n"/>
      <c r="AJ102" s="933" t="n"/>
      <c r="AK102" s="933" t="n"/>
      <c r="AL102" s="933" t="n"/>
      <c r="AM102" s="933" t="n"/>
      <c r="AN102" s="933" t="n"/>
      <c r="AO102" s="933" t="n"/>
      <c r="AP102" s="933" t="n"/>
      <c r="AQ102" s="933" t="n"/>
      <c r="AR102" s="933" t="n"/>
      <c r="AS102" s="933" t="n"/>
      <c r="AT102" s="933" t="n"/>
      <c r="AU102" s="933" t="n"/>
      <c r="AV102" s="933" t="n"/>
      <c r="AW102" s="933" t="n"/>
      <c r="AX102" s="933" t="n"/>
      <c r="AY102" s="933" t="n"/>
      <c r="AZ102" s="933" t="n"/>
      <c r="BA102" s="933" t="n"/>
      <c r="BB102" s="933" t="n"/>
      <c r="BC102" s="933" t="n"/>
      <c r="BD102" s="933" t="n"/>
      <c r="BE102" s="933" t="n"/>
      <c r="BF102" s="933" t="n"/>
      <c r="BG102" s="933" t="n"/>
      <c r="BH102" s="933" t="n"/>
      <c r="BI102" s="933" t="n"/>
      <c r="BJ102" s="933" t="n"/>
      <c r="BK102" s="933" t="n"/>
      <c r="BL102" s="933" t="n"/>
      <c r="BM102" s="933" t="n"/>
      <c r="BN102" s="933" t="n"/>
      <c r="BO102" s="933" t="n"/>
      <c r="BP102" s="933" t="n"/>
      <c r="BQ102" s="933" t="n"/>
      <c r="BR102" s="933" t="n"/>
      <c r="BS102" s="933" t="n"/>
      <c r="BT102" s="933" t="n"/>
      <c r="BU102" s="933" t="n"/>
      <c r="BV102" s="933" t="n"/>
      <c r="BW102" s="933" t="n"/>
      <c r="BX102" s="933" t="n"/>
      <c r="BY102" s="933" t="n"/>
      <c r="BZ102" s="933" t="n"/>
      <c r="CA102" s="933" t="n"/>
      <c r="CB102" s="933" t="n"/>
      <c r="CC102" s="933" t="n"/>
      <c r="CD102" s="933" t="n"/>
      <c r="CE102" s="933" t="n"/>
      <c r="CF102" s="933" t="n"/>
      <c r="CG102" s="933" t="n"/>
      <c r="CH102" s="933" t="n"/>
      <c r="CI102" s="933" t="n"/>
      <c r="CJ102" s="933" t="n"/>
      <c r="CK102" s="933" t="n"/>
      <c r="CL102" s="933" t="n"/>
      <c r="CM102" s="933" t="n"/>
      <c r="CN102" s="933" t="n"/>
      <c r="CO102" s="933" t="n"/>
      <c r="CP102" s="933" t="n"/>
      <c r="CQ102" s="933" t="n"/>
      <c r="CR102" s="933" t="n"/>
      <c r="CS102" s="933" t="n"/>
      <c r="CT102" s="933" t="n"/>
      <c r="CU102" s="933" t="n"/>
      <c r="CV102" s="933" t="n"/>
      <c r="CW102" s="933" t="n"/>
      <c r="CX102" s="933" t="n"/>
      <c r="CY102" s="933" t="n"/>
      <c r="CZ102" s="933" t="n"/>
      <c r="DA102" s="933" t="n"/>
      <c r="DB102" s="933" t="n"/>
      <c r="DC102" s="933" t="n"/>
      <c r="DD102" s="933" t="n"/>
      <c r="DE102" s="933" t="n"/>
      <c r="DF102" s="933" t="n"/>
      <c r="DG102" s="933" t="n"/>
      <c r="DH102" s="933" t="n"/>
      <c r="DI102" s="933" t="n"/>
      <c r="DJ102" s="933" t="n"/>
      <c r="DK102" s="933" t="n"/>
      <c r="DL102" s="933" t="n"/>
      <c r="DM102" s="933" t="n"/>
      <c r="DN102" s="934" t="n"/>
    </row>
    <row r="103" ht="13.5" customHeight="1" s="820">
      <c r="A103" s="494" t="n">
        <v>687</v>
      </c>
      <c r="B103" s="508" t="inlineStr">
        <is>
          <t>687.#4J端面地側 X=</t>
        </is>
      </c>
      <c r="C103" s="508" t="n">
        <v>2</v>
      </c>
      <c r="D103" s="669" t="inlineStr">
        <is>
          <t>X</t>
        </is>
      </c>
      <c r="E103" s="669" t="inlineStr">
        <is>
          <t>端面</t>
        </is>
      </c>
      <c r="F103" s="927" t="n">
        <v>25</v>
      </c>
      <c r="G103" s="397" t="n">
        <v>1</v>
      </c>
      <c r="H103" s="519" t="n">
        <v>0.3</v>
      </c>
      <c r="I103" s="520" t="n">
        <v>-0.5</v>
      </c>
      <c r="J103" s="928" t="n">
        <v>24</v>
      </c>
      <c r="K103" s="929" t="n">
        <v>23.801</v>
      </c>
      <c r="L103" s="397">
        <f>IF(G103=0,"",IF(J$8=J$7,IF(F103&gt;0,IF(C103=1,G103-ROUND(J103-K103,2),G103-ROUND(K103-J103,2)),IF(C103=1,G103-ROUND(K103-J103,2),G103-ROUND(J103-K103,2))),IF(J$8&lt;&gt;J$7,IF(F103&gt;0,IF(C103=1,ROUND(K103-J103,2),ROUND(J103-K103,2)),IF(C103=1,ROUND(J103-K103,2),ROUND(K103-J103,2))))))</f>
        <v/>
      </c>
      <c r="M103" s="404">
        <f>IF(COUNTBLANK(F103)=1,"",IF(C103=0,ROUND(K103-J103,2),IF(C103=1,IF(F103&gt;0,ROUND(K103-J103,2),ROUND(J103-K103,2)),IF(C103=2,IF(F103&gt;0,ROUND(J103-K103,2),ROUND(K103-J103,2))))))</f>
        <v/>
      </c>
      <c r="N103" s="550" t="n">
        <v>0.26</v>
      </c>
      <c r="O103" s="483">
        <f>IF(AND(H103&gt;=M103,M103&gt;=I103),"OK","NG")</f>
        <v/>
      </c>
      <c r="P103" s="393" t="n"/>
      <c r="Q103" s="491" t="n">
        <v>687</v>
      </c>
      <c r="R103" s="930">
        <f>IF(C103=0,F103,IF(F103&gt;0,IF(C103=1,F103+G103,F103-G103),IF(C103=1,F103-G103,F103+G103)))</f>
        <v/>
      </c>
      <c r="S103" s="495" t="n">
        <v>23.745</v>
      </c>
      <c r="T103" s="495" t="n">
        <v>23.737</v>
      </c>
      <c r="U103" s="933" t="n"/>
      <c r="V103" s="933" t="n"/>
      <c r="W103" s="933" t="n"/>
      <c r="X103" s="933" t="n"/>
      <c r="Y103" s="933" t="n"/>
      <c r="Z103" s="933" t="n"/>
      <c r="AA103" s="933" t="n"/>
      <c r="AB103" s="933" t="n"/>
      <c r="AC103" s="933" t="n"/>
      <c r="AD103" s="933" t="n"/>
      <c r="AE103" s="933" t="n"/>
      <c r="AF103" s="933" t="n"/>
      <c r="AG103" s="933" t="n"/>
      <c r="AH103" s="933" t="n"/>
      <c r="AI103" s="933" t="n"/>
      <c r="AJ103" s="933" t="n"/>
      <c r="AK103" s="933" t="n"/>
      <c r="AL103" s="933" t="n"/>
      <c r="AM103" s="933" t="n"/>
      <c r="AN103" s="933" t="n"/>
      <c r="AO103" s="933" t="n"/>
      <c r="AP103" s="933" t="n"/>
      <c r="AQ103" s="933" t="n"/>
      <c r="AR103" s="933" t="n"/>
      <c r="AS103" s="933" t="n"/>
      <c r="AT103" s="933" t="n"/>
      <c r="AU103" s="933" t="n"/>
      <c r="AV103" s="933" t="n"/>
      <c r="AW103" s="933" t="n"/>
      <c r="AX103" s="933" t="n"/>
      <c r="AY103" s="933" t="n"/>
      <c r="AZ103" s="933" t="n"/>
      <c r="BA103" s="933" t="n"/>
      <c r="BB103" s="933" t="n"/>
      <c r="BC103" s="933" t="n"/>
      <c r="BD103" s="933" t="n"/>
      <c r="BE103" s="933" t="n"/>
      <c r="BF103" s="933" t="n"/>
      <c r="BG103" s="933" t="n"/>
      <c r="BH103" s="933" t="n"/>
      <c r="BI103" s="933" t="n"/>
      <c r="BJ103" s="933" t="n"/>
      <c r="BK103" s="933" t="n"/>
      <c r="BL103" s="933" t="n"/>
      <c r="BM103" s="933" t="n"/>
      <c r="BN103" s="933" t="n"/>
      <c r="BO103" s="933" t="n"/>
      <c r="BP103" s="933" t="n"/>
      <c r="BQ103" s="933" t="n"/>
      <c r="BR103" s="933" t="n"/>
      <c r="BS103" s="933" t="n"/>
      <c r="BT103" s="933" t="n"/>
      <c r="BU103" s="933" t="n"/>
      <c r="BV103" s="933" t="n"/>
      <c r="BW103" s="933" t="n"/>
      <c r="BX103" s="933" t="n"/>
      <c r="BY103" s="933" t="n"/>
      <c r="BZ103" s="933" t="n"/>
      <c r="CA103" s="933" t="n"/>
      <c r="CB103" s="933" t="n"/>
      <c r="CC103" s="933" t="n"/>
      <c r="CD103" s="933" t="n"/>
      <c r="CE103" s="933" t="n"/>
      <c r="CF103" s="933" t="n"/>
      <c r="CG103" s="933" t="n"/>
      <c r="CH103" s="933" t="n"/>
      <c r="CI103" s="933" t="n"/>
      <c r="CJ103" s="933" t="n"/>
      <c r="CK103" s="933" t="n"/>
      <c r="CL103" s="933" t="n"/>
      <c r="CM103" s="933" t="n"/>
      <c r="CN103" s="933" t="n"/>
      <c r="CO103" s="933" t="n"/>
      <c r="CP103" s="933" t="n"/>
      <c r="CQ103" s="933" t="n"/>
      <c r="CR103" s="933" t="n"/>
      <c r="CS103" s="933" t="n"/>
      <c r="CT103" s="933" t="n"/>
      <c r="CU103" s="933" t="n"/>
      <c r="CV103" s="933" t="n"/>
      <c r="CW103" s="933" t="n"/>
      <c r="CX103" s="933" t="n"/>
      <c r="CY103" s="933" t="n"/>
      <c r="CZ103" s="933" t="n"/>
      <c r="DA103" s="933" t="n"/>
      <c r="DB103" s="933" t="n"/>
      <c r="DC103" s="933" t="n"/>
      <c r="DD103" s="933" t="n"/>
      <c r="DE103" s="933" t="n"/>
      <c r="DF103" s="933" t="n"/>
      <c r="DG103" s="933" t="n"/>
      <c r="DH103" s="933" t="n"/>
      <c r="DI103" s="933" t="n"/>
      <c r="DJ103" s="933" t="n"/>
      <c r="DK103" s="933" t="n"/>
      <c r="DL103" s="933" t="n"/>
      <c r="DM103" s="933" t="n"/>
      <c r="DN103" s="934" t="n"/>
    </row>
    <row r="104" ht="13.5" customHeight="1" s="820">
      <c r="A104" s="494" t="n">
        <v>688</v>
      </c>
      <c r="B104" s="508" t="inlineStr">
        <is>
          <t>688.#3J端面地側 X=</t>
        </is>
      </c>
      <c r="C104" s="508" t="n">
        <v>2</v>
      </c>
      <c r="D104" s="669" t="inlineStr">
        <is>
          <t>X</t>
        </is>
      </c>
      <c r="E104" s="669" t="inlineStr">
        <is>
          <t>端面</t>
        </is>
      </c>
      <c r="F104" s="927" t="n">
        <v>25</v>
      </c>
      <c r="G104" s="397" t="n">
        <v>1</v>
      </c>
      <c r="H104" s="519" t="n">
        <v>0.3</v>
      </c>
      <c r="I104" s="520" t="n">
        <v>-0.5</v>
      </c>
      <c r="J104" s="928" t="n">
        <v>24</v>
      </c>
      <c r="K104" s="929" t="n">
        <v>23.827</v>
      </c>
      <c r="L104" s="397">
        <f>IF(G104=0,"",IF(J$8=J$7,IF(F104&gt;0,IF(C104=1,G104-ROUND(J104-K104,2),G104-ROUND(K104-J104,2)),IF(C104=1,G104-ROUND(K104-J104,2),G104-ROUND(J104-K104,2))),IF(J$8&lt;&gt;J$7,IF(F104&gt;0,IF(C104=1,ROUND(K104-J104,2),ROUND(J104-K104,2)),IF(C104=1,ROUND(J104-K104,2),ROUND(K104-J104,2))))))</f>
        <v/>
      </c>
      <c r="M104" s="404">
        <f>IF(COUNTBLANK(F104)=1,"",IF(C104=0,ROUND(K104-J104,2),IF(C104=1,IF(F104&gt;0,ROUND(K104-J104,2),ROUND(J104-K104,2)),IF(C104=2,IF(F104&gt;0,ROUND(J104-K104,2),ROUND(K104-J104,2))))))</f>
        <v/>
      </c>
      <c r="N104" s="550" t="n">
        <v>0.14</v>
      </c>
      <c r="O104" s="483">
        <f>IF(AND(H104&gt;=M104,M104&gt;=I104),"OK","NG")</f>
        <v/>
      </c>
      <c r="P104" s="393" t="n"/>
      <c r="Q104" s="491" t="n">
        <v>688</v>
      </c>
      <c r="R104" s="930">
        <f>IF(C104=0,F104,IF(F104&gt;0,IF(C104=1,F104+G104,F104-G104),IF(C104=1,F104-G104,F104+G104)))</f>
        <v/>
      </c>
      <c r="S104" s="495" t="n">
        <v>23.856</v>
      </c>
      <c r="T104" s="495" t="n">
        <v>23.858</v>
      </c>
      <c r="U104" s="933" t="n"/>
      <c r="V104" s="933" t="n"/>
      <c r="W104" s="933" t="n"/>
      <c r="X104" s="933" t="n"/>
      <c r="Y104" s="933" t="n"/>
      <c r="Z104" s="933" t="n"/>
      <c r="AA104" s="933" t="n"/>
      <c r="AB104" s="933" t="n"/>
      <c r="AC104" s="933" t="n"/>
      <c r="AD104" s="933" t="n"/>
      <c r="AE104" s="933" t="n"/>
      <c r="AF104" s="933" t="n"/>
      <c r="AG104" s="933" t="n"/>
      <c r="AH104" s="933" t="n"/>
      <c r="AI104" s="933" t="n"/>
      <c r="AJ104" s="933" t="n"/>
      <c r="AK104" s="933" t="n"/>
      <c r="AL104" s="933" t="n"/>
      <c r="AM104" s="933" t="n"/>
      <c r="AN104" s="933" t="n"/>
      <c r="AO104" s="933" t="n"/>
      <c r="AP104" s="933" t="n"/>
      <c r="AQ104" s="933" t="n"/>
      <c r="AR104" s="933" t="n"/>
      <c r="AS104" s="933" t="n"/>
      <c r="AT104" s="933" t="n"/>
      <c r="AU104" s="933" t="n"/>
      <c r="AV104" s="933" t="n"/>
      <c r="AW104" s="933" t="n"/>
      <c r="AX104" s="933" t="n"/>
      <c r="AY104" s="933" t="n"/>
      <c r="AZ104" s="933" t="n"/>
      <c r="BA104" s="933" t="n"/>
      <c r="BB104" s="933" t="n"/>
      <c r="BC104" s="933" t="n"/>
      <c r="BD104" s="933" t="n"/>
      <c r="BE104" s="933" t="n"/>
      <c r="BF104" s="933" t="n"/>
      <c r="BG104" s="933" t="n"/>
      <c r="BH104" s="933" t="n"/>
      <c r="BI104" s="933" t="n"/>
      <c r="BJ104" s="933" t="n"/>
      <c r="BK104" s="933" t="n"/>
      <c r="BL104" s="933" t="n"/>
      <c r="BM104" s="933" t="n"/>
      <c r="BN104" s="933" t="n"/>
      <c r="BO104" s="933" t="n"/>
      <c r="BP104" s="933" t="n"/>
      <c r="BQ104" s="933" t="n"/>
      <c r="BR104" s="933" t="n"/>
      <c r="BS104" s="933" t="n"/>
      <c r="BT104" s="933" t="n"/>
      <c r="BU104" s="933" t="n"/>
      <c r="BV104" s="933" t="n"/>
      <c r="BW104" s="933" t="n"/>
      <c r="BX104" s="933" t="n"/>
      <c r="BY104" s="933" t="n"/>
      <c r="BZ104" s="933" t="n"/>
      <c r="CA104" s="933" t="n"/>
      <c r="CB104" s="933" t="n"/>
      <c r="CC104" s="933" t="n"/>
      <c r="CD104" s="933" t="n"/>
      <c r="CE104" s="933" t="n"/>
      <c r="CF104" s="933" t="n"/>
      <c r="CG104" s="933" t="n"/>
      <c r="CH104" s="933" t="n"/>
      <c r="CI104" s="933" t="n"/>
      <c r="CJ104" s="933" t="n"/>
      <c r="CK104" s="933" t="n"/>
      <c r="CL104" s="933" t="n"/>
      <c r="CM104" s="933" t="n"/>
      <c r="CN104" s="933" t="n"/>
      <c r="CO104" s="933" t="n"/>
      <c r="CP104" s="933" t="n"/>
      <c r="CQ104" s="933" t="n"/>
      <c r="CR104" s="933" t="n"/>
      <c r="CS104" s="933" t="n"/>
      <c r="CT104" s="933" t="n"/>
      <c r="CU104" s="933" t="n"/>
      <c r="CV104" s="933" t="n"/>
      <c r="CW104" s="933" t="n"/>
      <c r="CX104" s="933" t="n"/>
      <c r="CY104" s="933" t="n"/>
      <c r="CZ104" s="933" t="n"/>
      <c r="DA104" s="933" t="n"/>
      <c r="DB104" s="933" t="n"/>
      <c r="DC104" s="933" t="n"/>
      <c r="DD104" s="933" t="n"/>
      <c r="DE104" s="933" t="n"/>
      <c r="DF104" s="933" t="n"/>
      <c r="DG104" s="933" t="n"/>
      <c r="DH104" s="933" t="n"/>
      <c r="DI104" s="933" t="n"/>
      <c r="DJ104" s="933" t="n"/>
      <c r="DK104" s="933" t="n"/>
      <c r="DL104" s="933" t="n"/>
      <c r="DM104" s="933" t="n"/>
      <c r="DN104" s="934" t="n"/>
    </row>
    <row r="105" ht="13.5" customHeight="1" s="820">
      <c r="A105" s="494" t="n">
        <v>689</v>
      </c>
      <c r="B105" s="508" t="inlineStr">
        <is>
          <t>689.#2J端面地側 X=</t>
        </is>
      </c>
      <c r="C105" s="508" t="n">
        <v>2</v>
      </c>
      <c r="D105" s="669" t="inlineStr">
        <is>
          <t>X</t>
        </is>
      </c>
      <c r="E105" s="669" t="inlineStr">
        <is>
          <t>端面</t>
        </is>
      </c>
      <c r="F105" s="927" t="n">
        <v>25</v>
      </c>
      <c r="G105" s="397" t="n">
        <v>1</v>
      </c>
      <c r="H105" s="519" t="n">
        <v>0.3</v>
      </c>
      <c r="I105" s="520" t="n">
        <v>-0.5</v>
      </c>
      <c r="J105" s="928" t="n">
        <v>24</v>
      </c>
      <c r="K105" s="929" t="n">
        <v>23.822</v>
      </c>
      <c r="L105" s="397">
        <f>IF(G105=0,"",IF(J$8=J$7,IF(F105&gt;0,IF(C105=1,G105-ROUND(J105-K105,2),G105-ROUND(K105-J105,2)),IF(C105=1,G105-ROUND(K105-J105,2),G105-ROUND(J105-K105,2))),IF(J$8&lt;&gt;J$7,IF(F105&gt;0,IF(C105=1,ROUND(K105-J105,2),ROUND(J105-K105,2)),IF(C105=1,ROUND(J105-K105,2),ROUND(K105-J105,2))))))</f>
        <v/>
      </c>
      <c r="M105" s="404">
        <f>IF(COUNTBLANK(F105)=1,"",IF(C105=0,ROUND(K105-J105,2),IF(C105=1,IF(F105&gt;0,ROUND(K105-J105,2),ROUND(J105-K105,2)),IF(C105=2,IF(F105&gt;0,ROUND(J105-K105,2),ROUND(K105-J105,2))))))</f>
        <v/>
      </c>
      <c r="N105" s="550" t="n">
        <v>0.14</v>
      </c>
      <c r="O105" s="483">
        <f>IF(AND(H105&gt;=M105,M105&gt;=I105),"OK","NG")</f>
        <v/>
      </c>
      <c r="P105" s="393" t="n"/>
      <c r="Q105" s="491" t="n">
        <v>689</v>
      </c>
      <c r="R105" s="930">
        <f>IF(C105=0,F105,IF(F105&gt;0,IF(C105=1,F105+G105,F105-G105),IF(C105=1,F105-G105,F105+G105)))</f>
        <v/>
      </c>
      <c r="S105" s="495" t="n">
        <v>23.873</v>
      </c>
      <c r="T105" s="495" t="n">
        <v>23.864</v>
      </c>
      <c r="U105" s="933" t="n"/>
      <c r="V105" s="933" t="n"/>
      <c r="W105" s="933" t="n"/>
      <c r="X105" s="933" t="n"/>
      <c r="Y105" s="933" t="n"/>
      <c r="Z105" s="933" t="n"/>
      <c r="AA105" s="933" t="n"/>
      <c r="AB105" s="933" t="n"/>
      <c r="AC105" s="933" t="n"/>
      <c r="AD105" s="933" t="n"/>
      <c r="AE105" s="933" t="n"/>
      <c r="AF105" s="933" t="n"/>
      <c r="AG105" s="933" t="n"/>
      <c r="AH105" s="933" t="n"/>
      <c r="AI105" s="933" t="n"/>
      <c r="AJ105" s="933" t="n"/>
      <c r="AK105" s="933" t="n"/>
      <c r="AL105" s="933" t="n"/>
      <c r="AM105" s="933" t="n"/>
      <c r="AN105" s="933" t="n"/>
      <c r="AO105" s="933" t="n"/>
      <c r="AP105" s="933" t="n"/>
      <c r="AQ105" s="933" t="n"/>
      <c r="AR105" s="933" t="n"/>
      <c r="AS105" s="933" t="n"/>
      <c r="AT105" s="933" t="n"/>
      <c r="AU105" s="933" t="n"/>
      <c r="AV105" s="933" t="n"/>
      <c r="AW105" s="933" t="n"/>
      <c r="AX105" s="933" t="n"/>
      <c r="AY105" s="933" t="n"/>
      <c r="AZ105" s="933" t="n"/>
      <c r="BA105" s="933" t="n"/>
      <c r="BB105" s="933" t="n"/>
      <c r="BC105" s="933" t="n"/>
      <c r="BD105" s="933" t="n"/>
      <c r="BE105" s="933" t="n"/>
      <c r="BF105" s="933" t="n"/>
      <c r="BG105" s="933" t="n"/>
      <c r="BH105" s="933" t="n"/>
      <c r="BI105" s="933" t="n"/>
      <c r="BJ105" s="933" t="n"/>
      <c r="BK105" s="933" t="n"/>
      <c r="BL105" s="933" t="n"/>
      <c r="BM105" s="933" t="n"/>
      <c r="BN105" s="933" t="n"/>
      <c r="BO105" s="933" t="n"/>
      <c r="BP105" s="933" t="n"/>
      <c r="BQ105" s="933" t="n"/>
      <c r="BR105" s="933" t="n"/>
      <c r="BS105" s="933" t="n"/>
      <c r="BT105" s="933" t="n"/>
      <c r="BU105" s="933" t="n"/>
      <c r="BV105" s="933" t="n"/>
      <c r="BW105" s="933" t="n"/>
      <c r="BX105" s="933" t="n"/>
      <c r="BY105" s="933" t="n"/>
      <c r="BZ105" s="933" t="n"/>
      <c r="CA105" s="933" t="n"/>
      <c r="CB105" s="933" t="n"/>
      <c r="CC105" s="933" t="n"/>
      <c r="CD105" s="933" t="n"/>
      <c r="CE105" s="933" t="n"/>
      <c r="CF105" s="933" t="n"/>
      <c r="CG105" s="933" t="n"/>
      <c r="CH105" s="933" t="n"/>
      <c r="CI105" s="933" t="n"/>
      <c r="CJ105" s="933" t="n"/>
      <c r="CK105" s="933" t="n"/>
      <c r="CL105" s="933" t="n"/>
      <c r="CM105" s="933" t="n"/>
      <c r="CN105" s="933" t="n"/>
      <c r="CO105" s="933" t="n"/>
      <c r="CP105" s="933" t="n"/>
      <c r="CQ105" s="933" t="n"/>
      <c r="CR105" s="933" t="n"/>
      <c r="CS105" s="933" t="n"/>
      <c r="CT105" s="933" t="n"/>
      <c r="CU105" s="933" t="n"/>
      <c r="CV105" s="933" t="n"/>
      <c r="CW105" s="933" t="n"/>
      <c r="CX105" s="933" t="n"/>
      <c r="CY105" s="933" t="n"/>
      <c r="CZ105" s="933" t="n"/>
      <c r="DA105" s="933" t="n"/>
      <c r="DB105" s="933" t="n"/>
      <c r="DC105" s="933" t="n"/>
      <c r="DD105" s="933" t="n"/>
      <c r="DE105" s="933" t="n"/>
      <c r="DF105" s="933" t="n"/>
      <c r="DG105" s="933" t="n"/>
      <c r="DH105" s="933" t="n"/>
      <c r="DI105" s="933" t="n"/>
      <c r="DJ105" s="933" t="n"/>
      <c r="DK105" s="933" t="n"/>
      <c r="DL105" s="933" t="n"/>
      <c r="DM105" s="933" t="n"/>
      <c r="DN105" s="934" t="n"/>
    </row>
    <row r="106" ht="13.5" customHeight="1" s="820">
      <c r="A106" s="494" t="n">
        <v>690</v>
      </c>
      <c r="B106" s="508" t="inlineStr">
        <is>
          <t>690.#1J端面地側 X=</t>
        </is>
      </c>
      <c r="C106" s="508" t="n">
        <v>2</v>
      </c>
      <c r="D106" s="669" t="inlineStr">
        <is>
          <t>X</t>
        </is>
      </c>
      <c r="E106" s="669" t="inlineStr">
        <is>
          <t>端面</t>
        </is>
      </c>
      <c r="F106" s="927" t="n">
        <v>25</v>
      </c>
      <c r="G106" s="397" t="n">
        <v>1</v>
      </c>
      <c r="H106" s="519" t="n">
        <v>0.3</v>
      </c>
      <c r="I106" s="520" t="n">
        <v>-0.5</v>
      </c>
      <c r="J106" s="928" t="n">
        <v>24</v>
      </c>
      <c r="K106" s="929" t="n">
        <v>23.891</v>
      </c>
      <c r="L106" s="397">
        <f>IF(G106=0,"",IF(J$8=J$7,IF(F106&gt;0,IF(C106=1,G106-ROUND(J106-K106,2),G106-ROUND(K106-J106,2)),IF(C106=1,G106-ROUND(K106-J106,2),G106-ROUND(J106-K106,2))),IF(J$8&lt;&gt;J$7,IF(F106&gt;0,IF(C106=1,ROUND(K106-J106,2),ROUND(J106-K106,2)),IF(C106=1,ROUND(J106-K106,2),ROUND(K106-J106,2))))))</f>
        <v/>
      </c>
      <c r="M106" s="404">
        <f>IF(COUNTBLANK(F106)=1,"",IF(C106=0,ROUND(K106-J106,2),IF(C106=1,IF(F106&gt;0,ROUND(K106-J106,2),ROUND(J106-K106,2)),IF(C106=2,IF(F106&gt;0,ROUND(J106-K106,2),ROUND(K106-J106,2))))))</f>
        <v/>
      </c>
      <c r="N106" s="550" t="n">
        <v>0.14</v>
      </c>
      <c r="O106" s="483">
        <f>IF(AND(H106&gt;=M106,M106&gt;=I106),"OK","NG")</f>
        <v/>
      </c>
      <c r="P106" s="393" t="n"/>
      <c r="Q106" s="491" t="n">
        <v>690</v>
      </c>
      <c r="R106" s="930">
        <f>IF(C106=0,F106,IF(F106&gt;0,IF(C106=1,F106+G106,F106-G106),IF(C106=1,F106-G106,F106+G106)))</f>
        <v/>
      </c>
      <c r="S106" s="495" t="n">
        <v>23.881</v>
      </c>
      <c r="T106" s="495" t="n">
        <v>23.864</v>
      </c>
      <c r="U106" s="933" t="n"/>
      <c r="V106" s="933" t="n"/>
      <c r="W106" s="933" t="n"/>
      <c r="X106" s="933" t="n"/>
      <c r="Y106" s="933" t="n"/>
      <c r="Z106" s="933" t="n"/>
      <c r="AA106" s="933" t="n"/>
      <c r="AB106" s="933" t="n"/>
      <c r="AC106" s="933" t="n"/>
      <c r="AD106" s="933" t="n"/>
      <c r="AE106" s="933" t="n"/>
      <c r="AF106" s="933" t="n"/>
      <c r="AG106" s="933" t="n"/>
      <c r="AH106" s="933" t="n"/>
      <c r="AI106" s="933" t="n"/>
      <c r="AJ106" s="933" t="n"/>
      <c r="AK106" s="933" t="n"/>
      <c r="AL106" s="933" t="n"/>
      <c r="AM106" s="933" t="n"/>
      <c r="AN106" s="933" t="n"/>
      <c r="AO106" s="933" t="n"/>
      <c r="AP106" s="933" t="n"/>
      <c r="AQ106" s="933" t="n"/>
      <c r="AR106" s="933" t="n"/>
      <c r="AS106" s="933" t="n"/>
      <c r="AT106" s="933" t="n"/>
      <c r="AU106" s="933" t="n"/>
      <c r="AV106" s="933" t="n"/>
      <c r="AW106" s="933" t="n"/>
      <c r="AX106" s="933" t="n"/>
      <c r="AY106" s="933" t="n"/>
      <c r="AZ106" s="933" t="n"/>
      <c r="BA106" s="933" t="n"/>
      <c r="BB106" s="933" t="n"/>
      <c r="BC106" s="933" t="n"/>
      <c r="BD106" s="933" t="n"/>
      <c r="BE106" s="933" t="n"/>
      <c r="BF106" s="933" t="n"/>
      <c r="BG106" s="933" t="n"/>
      <c r="BH106" s="933" t="n"/>
      <c r="BI106" s="933" t="n"/>
      <c r="BJ106" s="933" t="n"/>
      <c r="BK106" s="933" t="n"/>
      <c r="BL106" s="933" t="n"/>
      <c r="BM106" s="933" t="n"/>
      <c r="BN106" s="933" t="n"/>
      <c r="BO106" s="933" t="n"/>
      <c r="BP106" s="933" t="n"/>
      <c r="BQ106" s="933" t="n"/>
      <c r="BR106" s="933" t="n"/>
      <c r="BS106" s="933" t="n"/>
      <c r="BT106" s="933" t="n"/>
      <c r="BU106" s="933" t="n"/>
      <c r="BV106" s="933" t="n"/>
      <c r="BW106" s="933" t="n"/>
      <c r="BX106" s="933" t="n"/>
      <c r="BY106" s="933" t="n"/>
      <c r="BZ106" s="933" t="n"/>
      <c r="CA106" s="933" t="n"/>
      <c r="CB106" s="933" t="n"/>
      <c r="CC106" s="933" t="n"/>
      <c r="CD106" s="933" t="n"/>
      <c r="CE106" s="933" t="n"/>
      <c r="CF106" s="933" t="n"/>
      <c r="CG106" s="933" t="n"/>
      <c r="CH106" s="933" t="n"/>
      <c r="CI106" s="933" t="n"/>
      <c r="CJ106" s="933" t="n"/>
      <c r="CK106" s="933" t="n"/>
      <c r="CL106" s="933" t="n"/>
      <c r="CM106" s="933" t="n"/>
      <c r="CN106" s="933" t="n"/>
      <c r="CO106" s="933" t="n"/>
      <c r="CP106" s="933" t="n"/>
      <c r="CQ106" s="933" t="n"/>
      <c r="CR106" s="933" t="n"/>
      <c r="CS106" s="933" t="n"/>
      <c r="CT106" s="933" t="n"/>
      <c r="CU106" s="933" t="n"/>
      <c r="CV106" s="933" t="n"/>
      <c r="CW106" s="933" t="n"/>
      <c r="CX106" s="933" t="n"/>
      <c r="CY106" s="933" t="n"/>
      <c r="CZ106" s="933" t="n"/>
      <c r="DA106" s="933" t="n"/>
      <c r="DB106" s="933" t="n"/>
      <c r="DC106" s="933" t="n"/>
      <c r="DD106" s="933" t="n"/>
      <c r="DE106" s="933" t="n"/>
      <c r="DF106" s="933" t="n"/>
      <c r="DG106" s="933" t="n"/>
      <c r="DH106" s="933" t="n"/>
      <c r="DI106" s="933" t="n"/>
      <c r="DJ106" s="933" t="n"/>
      <c r="DK106" s="933" t="n"/>
      <c r="DL106" s="933" t="n"/>
      <c r="DM106" s="933" t="n"/>
      <c r="DN106" s="934" t="n"/>
    </row>
    <row r="107" ht="13.5" customHeight="1" s="820">
      <c r="A107" s="494" t="n">
        <v>695</v>
      </c>
      <c r="B107" s="508" t="inlineStr">
        <is>
          <t>695.#1J端面中央 Ｚ=</t>
        </is>
      </c>
      <c r="C107" s="508" t="n">
        <v>2</v>
      </c>
      <c r="D107" s="669" t="inlineStr">
        <is>
          <t>Z</t>
        </is>
      </c>
      <c r="E107" s="669" t="inlineStr">
        <is>
          <t>端面</t>
        </is>
      </c>
      <c r="F107" s="927" t="n">
        <v>25</v>
      </c>
      <c r="G107" s="397" t="n">
        <v>1</v>
      </c>
      <c r="H107" s="519" t="n">
        <v>0.3</v>
      </c>
      <c r="I107" s="520" t="n">
        <v>-0.5</v>
      </c>
      <c r="J107" s="928" t="n">
        <v>24</v>
      </c>
      <c r="K107" s="929" t="n">
        <v>23.881</v>
      </c>
      <c r="L107" s="397">
        <f>IF(G107=0,"",IF(J$8=J$7,IF(F107&gt;0,IF(C107=1,G107-ROUND(J107-K107,2),G107-ROUND(K107-J107,2)),IF(C107=1,G107-ROUND(K107-J107,2),G107-ROUND(J107-K107,2))),IF(J$8&lt;&gt;J$7,IF(F107&gt;0,IF(C107=1,ROUND(K107-J107,2),ROUND(J107-K107,2)),IF(C107=1,ROUND(J107-K107,2),ROUND(K107-J107,2))))))</f>
        <v/>
      </c>
      <c r="M107" s="404">
        <f>IF(COUNTBLANK(F107)=1,"",IF(C107=0,ROUND(K107-J107,2),IF(C107=1,IF(F107&gt;0,ROUND(K107-J107,2),ROUND(J107-K107,2)),IF(C107=2,IF(F107&gt;0,ROUND(J107-K107,2),ROUND(K107-J107,2))))))</f>
        <v/>
      </c>
      <c r="N107" s="550" t="n">
        <v>0.15</v>
      </c>
      <c r="O107" s="483">
        <f>IF(AND(H107&gt;=M107,M107&gt;=I107),"OK","NG")</f>
        <v/>
      </c>
      <c r="P107" s="393" t="n"/>
      <c r="Q107" s="491" t="n">
        <v>695</v>
      </c>
      <c r="R107" s="930">
        <f>IF(C107=0,F107,IF(F107&gt;0,IF(C107=1,F107+G107,F107-G107),IF(C107=1,F107-G107,F107+G107)))</f>
        <v/>
      </c>
      <c r="S107" s="495" t="n">
        <v>23.856</v>
      </c>
      <c r="T107" s="495" t="n">
        <v>23.847</v>
      </c>
      <c r="U107" s="933" t="n"/>
      <c r="V107" s="933" t="n"/>
      <c r="W107" s="933" t="n"/>
      <c r="X107" s="933" t="n"/>
      <c r="Y107" s="933" t="n"/>
      <c r="Z107" s="933" t="n"/>
      <c r="AA107" s="933" t="n"/>
      <c r="AB107" s="933" t="n"/>
      <c r="AC107" s="933" t="n"/>
      <c r="AD107" s="933" t="n"/>
      <c r="AE107" s="933" t="n"/>
      <c r="AF107" s="933" t="n"/>
      <c r="AG107" s="933" t="n"/>
      <c r="AH107" s="933" t="n"/>
      <c r="AI107" s="933" t="n"/>
      <c r="AJ107" s="933" t="n"/>
      <c r="AK107" s="933" t="n"/>
      <c r="AL107" s="933" t="n"/>
      <c r="AM107" s="933" t="n"/>
      <c r="AN107" s="933" t="n"/>
      <c r="AO107" s="933" t="n"/>
      <c r="AP107" s="933" t="n"/>
      <c r="AQ107" s="933" t="n"/>
      <c r="AR107" s="933" t="n"/>
      <c r="AS107" s="933" t="n"/>
      <c r="AT107" s="933" t="n"/>
      <c r="AU107" s="933" t="n"/>
      <c r="AV107" s="933" t="n"/>
      <c r="AW107" s="933" t="n"/>
      <c r="AX107" s="933" t="n"/>
      <c r="AY107" s="933" t="n"/>
      <c r="AZ107" s="933" t="n"/>
      <c r="BA107" s="933" t="n"/>
      <c r="BB107" s="933" t="n"/>
      <c r="BC107" s="933" t="n"/>
      <c r="BD107" s="933" t="n"/>
      <c r="BE107" s="933" t="n"/>
      <c r="BF107" s="933" t="n"/>
      <c r="BG107" s="933" t="n"/>
      <c r="BH107" s="933" t="n"/>
      <c r="BI107" s="933" t="n"/>
      <c r="BJ107" s="933" t="n"/>
      <c r="BK107" s="933" t="n"/>
      <c r="BL107" s="933" t="n"/>
      <c r="BM107" s="933" t="n"/>
      <c r="BN107" s="933" t="n"/>
      <c r="BO107" s="933" t="n"/>
      <c r="BP107" s="933" t="n"/>
      <c r="BQ107" s="933" t="n"/>
      <c r="BR107" s="933" t="n"/>
      <c r="BS107" s="933" t="n"/>
      <c r="BT107" s="933" t="n"/>
      <c r="BU107" s="933" t="n"/>
      <c r="BV107" s="933" t="n"/>
      <c r="BW107" s="933" t="n"/>
      <c r="BX107" s="933" t="n"/>
      <c r="BY107" s="933" t="n"/>
      <c r="BZ107" s="933" t="n"/>
      <c r="CA107" s="933" t="n"/>
      <c r="CB107" s="933" t="n"/>
      <c r="CC107" s="933" t="n"/>
      <c r="CD107" s="933" t="n"/>
      <c r="CE107" s="933" t="n"/>
      <c r="CF107" s="933" t="n"/>
      <c r="CG107" s="933" t="n"/>
      <c r="CH107" s="933" t="n"/>
      <c r="CI107" s="933" t="n"/>
      <c r="CJ107" s="933" t="n"/>
      <c r="CK107" s="933" t="n"/>
      <c r="CL107" s="933" t="n"/>
      <c r="CM107" s="933" t="n"/>
      <c r="CN107" s="933" t="n"/>
      <c r="CO107" s="933" t="n"/>
      <c r="CP107" s="933" t="n"/>
      <c r="CQ107" s="933" t="n"/>
      <c r="CR107" s="933" t="n"/>
      <c r="CS107" s="933" t="n"/>
      <c r="CT107" s="933" t="n"/>
      <c r="CU107" s="933" t="n"/>
      <c r="CV107" s="933" t="n"/>
      <c r="CW107" s="933" t="n"/>
      <c r="CX107" s="933" t="n"/>
      <c r="CY107" s="933" t="n"/>
      <c r="CZ107" s="933" t="n"/>
      <c r="DA107" s="933" t="n"/>
      <c r="DB107" s="933" t="n"/>
      <c r="DC107" s="933" t="n"/>
      <c r="DD107" s="933" t="n"/>
      <c r="DE107" s="933" t="n"/>
      <c r="DF107" s="933" t="n"/>
      <c r="DG107" s="933" t="n"/>
      <c r="DH107" s="933" t="n"/>
      <c r="DI107" s="933" t="n"/>
      <c r="DJ107" s="933" t="n"/>
      <c r="DK107" s="933" t="n"/>
      <c r="DL107" s="933" t="n"/>
      <c r="DM107" s="933" t="n"/>
      <c r="DN107" s="934" t="n"/>
    </row>
    <row r="108" ht="13.5" customHeight="1" s="820">
      <c r="A108" s="494" t="n">
        <v>694</v>
      </c>
      <c r="B108" s="508" t="inlineStr">
        <is>
          <t>694.#2J端面中央 Ｚ=</t>
        </is>
      </c>
      <c r="C108" s="508" t="n">
        <v>2</v>
      </c>
      <c r="D108" s="669" t="inlineStr">
        <is>
          <t>Z</t>
        </is>
      </c>
      <c r="E108" s="669" t="inlineStr">
        <is>
          <t>端面</t>
        </is>
      </c>
      <c r="F108" s="927" t="n">
        <v>25</v>
      </c>
      <c r="G108" s="397" t="n">
        <v>1</v>
      </c>
      <c r="H108" s="519" t="n">
        <v>0.3</v>
      </c>
      <c r="I108" s="520" t="n">
        <v>-0.5</v>
      </c>
      <c r="J108" s="928" t="n">
        <v>24</v>
      </c>
      <c r="K108" s="929" t="n">
        <v>24.094</v>
      </c>
      <c r="L108" s="397">
        <f>IF(G108=0,"",IF(J$8=J$7,IF(F108&gt;0,IF(C108=1,G108-ROUND(J108-K108,2),G108-ROUND(K108-J108,2)),IF(C108=1,G108-ROUND(K108-J108,2),G108-ROUND(J108-K108,2))),IF(J$8&lt;&gt;J$7,IF(F108&gt;0,IF(C108=1,ROUND(K108-J108,2),ROUND(J108-K108,2)),IF(C108=1,ROUND(J108-K108,2),ROUND(K108-J108,2))))))</f>
        <v/>
      </c>
      <c r="M108" s="404">
        <f>IF(COUNTBLANK(F108)=1,"",IF(C108=0,ROUND(K108-J108,2),IF(C108=1,IF(F108&gt;0,ROUND(K108-J108,2),ROUND(J108-K108,2)),IF(C108=2,IF(F108&gt;0,ROUND(J108-K108,2),ROUND(K108-J108,2))))))</f>
        <v/>
      </c>
      <c r="N108" s="550" t="n">
        <v>-0.08</v>
      </c>
      <c r="O108" s="483">
        <f>IF(AND(H108&gt;=M108,M108&gt;=I108),"OK","NG")</f>
        <v/>
      </c>
      <c r="P108" s="393" t="n"/>
      <c r="Q108" s="491" t="n">
        <v>694</v>
      </c>
      <c r="R108" s="930">
        <f>IF(C108=0,F108,IF(F108&gt;0,IF(C108=1,F108+G108,F108-G108),IF(C108=1,F108-G108,F108+G108)))</f>
        <v/>
      </c>
      <c r="S108" s="495" t="n">
        <v>24.113</v>
      </c>
      <c r="T108" s="495" t="n">
        <v>24.076</v>
      </c>
      <c r="U108" s="933" t="n"/>
      <c r="V108" s="933" t="n"/>
      <c r="W108" s="933" t="n"/>
      <c r="X108" s="933" t="n"/>
      <c r="Y108" s="933" t="n"/>
      <c r="Z108" s="933" t="n"/>
      <c r="AA108" s="933" t="n"/>
      <c r="AB108" s="933" t="n"/>
      <c r="AC108" s="933" t="n"/>
      <c r="AD108" s="933" t="n"/>
      <c r="AE108" s="933" t="n"/>
      <c r="AF108" s="933" t="n"/>
      <c r="AG108" s="933" t="n"/>
      <c r="AH108" s="933" t="n"/>
      <c r="AI108" s="933" t="n"/>
      <c r="AJ108" s="933" t="n"/>
      <c r="AK108" s="933" t="n"/>
      <c r="AL108" s="933" t="n"/>
      <c r="AM108" s="933" t="n"/>
      <c r="AN108" s="933" t="n"/>
      <c r="AO108" s="933" t="n"/>
      <c r="AP108" s="933" t="n"/>
      <c r="AQ108" s="933" t="n"/>
      <c r="AR108" s="933" t="n"/>
      <c r="AS108" s="933" t="n"/>
      <c r="AT108" s="933" t="n"/>
      <c r="AU108" s="933" t="n"/>
      <c r="AV108" s="933" t="n"/>
      <c r="AW108" s="933" t="n"/>
      <c r="AX108" s="933" t="n"/>
      <c r="AY108" s="933" t="n"/>
      <c r="AZ108" s="933" t="n"/>
      <c r="BA108" s="933" t="n"/>
      <c r="BB108" s="933" t="n"/>
      <c r="BC108" s="933" t="n"/>
      <c r="BD108" s="933" t="n"/>
      <c r="BE108" s="933" t="n"/>
      <c r="BF108" s="933" t="n"/>
      <c r="BG108" s="933" t="n"/>
      <c r="BH108" s="933" t="n"/>
      <c r="BI108" s="933" t="n"/>
      <c r="BJ108" s="933" t="n"/>
      <c r="BK108" s="933" t="n"/>
      <c r="BL108" s="933" t="n"/>
      <c r="BM108" s="933" t="n"/>
      <c r="BN108" s="933" t="n"/>
      <c r="BO108" s="933" t="n"/>
      <c r="BP108" s="933" t="n"/>
      <c r="BQ108" s="933" t="n"/>
      <c r="BR108" s="933" t="n"/>
      <c r="BS108" s="933" t="n"/>
      <c r="BT108" s="933" t="n"/>
      <c r="BU108" s="933" t="n"/>
      <c r="BV108" s="933" t="n"/>
      <c r="BW108" s="933" t="n"/>
      <c r="BX108" s="933" t="n"/>
      <c r="BY108" s="933" t="n"/>
      <c r="BZ108" s="933" t="n"/>
      <c r="CA108" s="933" t="n"/>
      <c r="CB108" s="933" t="n"/>
      <c r="CC108" s="933" t="n"/>
      <c r="CD108" s="933" t="n"/>
      <c r="CE108" s="933" t="n"/>
      <c r="CF108" s="933" t="n"/>
      <c r="CG108" s="933" t="n"/>
      <c r="CH108" s="933" t="n"/>
      <c r="CI108" s="933" t="n"/>
      <c r="CJ108" s="933" t="n"/>
      <c r="CK108" s="933" t="n"/>
      <c r="CL108" s="933" t="n"/>
      <c r="CM108" s="933" t="n"/>
      <c r="CN108" s="933" t="n"/>
      <c r="CO108" s="933" t="n"/>
      <c r="CP108" s="933" t="n"/>
      <c r="CQ108" s="933" t="n"/>
      <c r="CR108" s="933" t="n"/>
      <c r="CS108" s="933" t="n"/>
      <c r="CT108" s="933" t="n"/>
      <c r="CU108" s="933" t="n"/>
      <c r="CV108" s="933" t="n"/>
      <c r="CW108" s="933" t="n"/>
      <c r="CX108" s="933" t="n"/>
      <c r="CY108" s="933" t="n"/>
      <c r="CZ108" s="933" t="n"/>
      <c r="DA108" s="933" t="n"/>
      <c r="DB108" s="933" t="n"/>
      <c r="DC108" s="933" t="n"/>
      <c r="DD108" s="933" t="n"/>
      <c r="DE108" s="933" t="n"/>
      <c r="DF108" s="933" t="n"/>
      <c r="DG108" s="933" t="n"/>
      <c r="DH108" s="933" t="n"/>
      <c r="DI108" s="933" t="n"/>
      <c r="DJ108" s="933" t="n"/>
      <c r="DK108" s="933" t="n"/>
      <c r="DL108" s="933" t="n"/>
      <c r="DM108" s="933" t="n"/>
      <c r="DN108" s="934" t="n"/>
    </row>
    <row r="109" ht="13.5" customHeight="1" s="820">
      <c r="A109" s="494" t="n">
        <v>693</v>
      </c>
      <c r="B109" s="508" t="inlineStr">
        <is>
          <t>693.#3J端面中央 Ｚ=</t>
        </is>
      </c>
      <c r="C109" s="508" t="n">
        <v>2</v>
      </c>
      <c r="D109" s="669" t="inlineStr">
        <is>
          <t>Z</t>
        </is>
      </c>
      <c r="E109" s="669" t="inlineStr">
        <is>
          <t>端面</t>
        </is>
      </c>
      <c r="F109" s="927" t="n">
        <v>25</v>
      </c>
      <c r="G109" s="397" t="n">
        <v>1</v>
      </c>
      <c r="H109" s="519" t="n">
        <v>0.3</v>
      </c>
      <c r="I109" s="520" t="n">
        <v>-0.5</v>
      </c>
      <c r="J109" s="928" t="n">
        <v>24</v>
      </c>
      <c r="K109" s="929" t="n">
        <v>24.105</v>
      </c>
      <c r="L109" s="397">
        <f>IF(G109=0,"",IF(J$8=J$7,IF(F109&gt;0,IF(C109=1,G109-ROUND(J109-K109,2),G109-ROUND(K109-J109,2)),IF(C109=1,G109-ROUND(K109-J109,2),G109-ROUND(J109-K109,2))),IF(J$8&lt;&gt;J$7,IF(F109&gt;0,IF(C109=1,ROUND(K109-J109,2),ROUND(J109-K109,2)),IF(C109=1,ROUND(J109-K109,2),ROUND(K109-J109,2))))))</f>
        <v/>
      </c>
      <c r="M109" s="404">
        <f>IF(COUNTBLANK(F109)=1,"",IF(C109=0,ROUND(K109-J109,2),IF(C109=1,IF(F109&gt;0,ROUND(K109-J109,2),ROUND(J109-K109,2)),IF(C109=2,IF(F109&gt;0,ROUND(J109-K109,2),ROUND(K109-J109,2))))))</f>
        <v/>
      </c>
      <c r="N109" s="550" t="n">
        <v>0.07000000000000001</v>
      </c>
      <c r="O109" s="483">
        <f>IF(AND(H109&gt;=M109,M109&gt;=I109),"OK","NG")</f>
        <v/>
      </c>
      <c r="P109" s="393" t="n"/>
      <c r="Q109" s="491" t="n">
        <v>693</v>
      </c>
      <c r="R109" s="930">
        <f>IF(C109=0,F109,IF(F109&gt;0,IF(C109=1,F109+G109,F109-G109),IF(C109=1,F109-G109,F109+G109)))</f>
        <v/>
      </c>
      <c r="S109" s="495" t="n">
        <v>23.952</v>
      </c>
      <c r="T109" s="495" t="n">
        <v>23.93</v>
      </c>
      <c r="U109" s="933" t="n"/>
      <c r="V109" s="933" t="n"/>
      <c r="W109" s="933" t="n"/>
      <c r="X109" s="933" t="n"/>
      <c r="Y109" s="933" t="n"/>
      <c r="Z109" s="933" t="n"/>
      <c r="AA109" s="933" t="n"/>
      <c r="AB109" s="933" t="n"/>
      <c r="AC109" s="933" t="n"/>
      <c r="AD109" s="933" t="n"/>
      <c r="AE109" s="933" t="n"/>
      <c r="AF109" s="933" t="n"/>
      <c r="AG109" s="933" t="n"/>
      <c r="AH109" s="933" t="n"/>
      <c r="AI109" s="933" t="n"/>
      <c r="AJ109" s="933" t="n"/>
      <c r="AK109" s="933" t="n"/>
      <c r="AL109" s="933" t="n"/>
      <c r="AM109" s="933" t="n"/>
      <c r="AN109" s="933" t="n"/>
      <c r="AO109" s="933" t="n"/>
      <c r="AP109" s="933" t="n"/>
      <c r="AQ109" s="933" t="n"/>
      <c r="AR109" s="933" t="n"/>
      <c r="AS109" s="933" t="n"/>
      <c r="AT109" s="933" t="n"/>
      <c r="AU109" s="933" t="n"/>
      <c r="AV109" s="933" t="n"/>
      <c r="AW109" s="933" t="n"/>
      <c r="AX109" s="933" t="n"/>
      <c r="AY109" s="933" t="n"/>
      <c r="AZ109" s="933" t="n"/>
      <c r="BA109" s="933" t="n"/>
      <c r="BB109" s="933" t="n"/>
      <c r="BC109" s="933" t="n"/>
      <c r="BD109" s="933" t="n"/>
      <c r="BE109" s="933" t="n"/>
      <c r="BF109" s="933" t="n"/>
      <c r="BG109" s="933" t="n"/>
      <c r="BH109" s="933" t="n"/>
      <c r="BI109" s="933" t="n"/>
      <c r="BJ109" s="933" t="n"/>
      <c r="BK109" s="933" t="n"/>
      <c r="BL109" s="933" t="n"/>
      <c r="BM109" s="933" t="n"/>
      <c r="BN109" s="933" t="n"/>
      <c r="BO109" s="933" t="n"/>
      <c r="BP109" s="933" t="n"/>
      <c r="BQ109" s="933" t="n"/>
      <c r="BR109" s="933" t="n"/>
      <c r="BS109" s="933" t="n"/>
      <c r="BT109" s="933" t="n"/>
      <c r="BU109" s="933" t="n"/>
      <c r="BV109" s="933" t="n"/>
      <c r="BW109" s="933" t="n"/>
      <c r="BX109" s="933" t="n"/>
      <c r="BY109" s="933" t="n"/>
      <c r="BZ109" s="933" t="n"/>
      <c r="CA109" s="933" t="n"/>
      <c r="CB109" s="933" t="n"/>
      <c r="CC109" s="933" t="n"/>
      <c r="CD109" s="933" t="n"/>
      <c r="CE109" s="933" t="n"/>
      <c r="CF109" s="933" t="n"/>
      <c r="CG109" s="933" t="n"/>
      <c r="CH109" s="933" t="n"/>
      <c r="CI109" s="933" t="n"/>
      <c r="CJ109" s="933" t="n"/>
      <c r="CK109" s="933" t="n"/>
      <c r="CL109" s="933" t="n"/>
      <c r="CM109" s="933" t="n"/>
      <c r="CN109" s="933" t="n"/>
      <c r="CO109" s="933" t="n"/>
      <c r="CP109" s="933" t="n"/>
      <c r="CQ109" s="933" t="n"/>
      <c r="CR109" s="933" t="n"/>
      <c r="CS109" s="933" t="n"/>
      <c r="CT109" s="933" t="n"/>
      <c r="CU109" s="933" t="n"/>
      <c r="CV109" s="933" t="n"/>
      <c r="CW109" s="933" t="n"/>
      <c r="CX109" s="933" t="n"/>
      <c r="CY109" s="933" t="n"/>
      <c r="CZ109" s="933" t="n"/>
      <c r="DA109" s="933" t="n"/>
      <c r="DB109" s="933" t="n"/>
      <c r="DC109" s="933" t="n"/>
      <c r="DD109" s="933" t="n"/>
      <c r="DE109" s="933" t="n"/>
      <c r="DF109" s="933" t="n"/>
      <c r="DG109" s="933" t="n"/>
      <c r="DH109" s="933" t="n"/>
      <c r="DI109" s="933" t="n"/>
      <c r="DJ109" s="933" t="n"/>
      <c r="DK109" s="933" t="n"/>
      <c r="DL109" s="933" t="n"/>
      <c r="DM109" s="933" t="n"/>
      <c r="DN109" s="934" t="n"/>
    </row>
    <row r="110" ht="13.5" customHeight="1" s="820">
      <c r="A110" s="494" t="n">
        <v>692</v>
      </c>
      <c r="B110" s="508" t="inlineStr">
        <is>
          <t>692.#4J端面中央 Ｚ=</t>
        </is>
      </c>
      <c r="C110" s="508" t="n">
        <v>2</v>
      </c>
      <c r="D110" s="669" t="inlineStr">
        <is>
          <t>Z</t>
        </is>
      </c>
      <c r="E110" s="669" t="inlineStr">
        <is>
          <t>端面</t>
        </is>
      </c>
      <c r="F110" s="927" t="n">
        <v>25</v>
      </c>
      <c r="G110" s="397" t="n">
        <v>1</v>
      </c>
      <c r="H110" s="519" t="n">
        <v>0.3</v>
      </c>
      <c r="I110" s="520" t="n">
        <v>-0.5</v>
      </c>
      <c r="J110" s="928" t="n">
        <v>24</v>
      </c>
      <c r="K110" s="929" t="n">
        <v>24.045</v>
      </c>
      <c r="L110" s="397">
        <f>IF(G110=0,"",IF(J$8=J$7,IF(F110&gt;0,IF(C110=1,G110-ROUND(J110-K110,2),G110-ROUND(K110-J110,2)),IF(C110=1,G110-ROUND(K110-J110,2),G110-ROUND(J110-K110,2))),IF(J$8&lt;&gt;J$7,IF(F110&gt;0,IF(C110=1,ROUND(K110-J110,2),ROUND(J110-K110,2)),IF(C110=1,ROUND(J110-K110,2),ROUND(K110-J110,2))))))</f>
        <v/>
      </c>
      <c r="M110" s="404">
        <f>IF(COUNTBLANK(F110)=1,"",IF(C110=0,ROUND(K110-J110,2),IF(C110=1,IF(F110&gt;0,ROUND(K110-J110,2),ROUND(J110-K110,2)),IF(C110=2,IF(F110&gt;0,ROUND(J110-K110,2),ROUND(K110-J110,2))))))</f>
        <v/>
      </c>
      <c r="N110" s="550" t="n">
        <v>-0.09</v>
      </c>
      <c r="O110" s="483">
        <f>IF(AND(H110&gt;=M110,M110&gt;=I110),"OK","NG")</f>
        <v/>
      </c>
      <c r="P110" s="393" t="n"/>
      <c r="Q110" s="491" t="n">
        <v>692</v>
      </c>
      <c r="R110" s="930">
        <f>IF(C110=0,F110,IF(F110&gt;0,IF(C110=1,F110+G110,F110-G110),IF(C110=1,F110-G110,F110+G110)))</f>
        <v/>
      </c>
      <c r="S110" s="495" t="n">
        <v>24.099</v>
      </c>
      <c r="T110" s="495" t="n">
        <v>24.088</v>
      </c>
      <c r="U110" s="933" t="n"/>
      <c r="V110" s="933" t="n"/>
      <c r="W110" s="933" t="n"/>
      <c r="X110" s="933" t="n"/>
      <c r="Y110" s="933" t="n"/>
      <c r="Z110" s="933" t="n"/>
      <c r="AA110" s="933" t="n"/>
      <c r="AB110" s="933" t="n"/>
      <c r="AC110" s="933" t="n"/>
      <c r="AD110" s="933" t="n"/>
      <c r="AE110" s="933" t="n"/>
      <c r="AF110" s="933" t="n"/>
      <c r="AG110" s="933" t="n"/>
      <c r="AH110" s="933" t="n"/>
      <c r="AI110" s="933" t="n"/>
      <c r="AJ110" s="933" t="n"/>
      <c r="AK110" s="933" t="n"/>
      <c r="AL110" s="933" t="n"/>
      <c r="AM110" s="933" t="n"/>
      <c r="AN110" s="933" t="n"/>
      <c r="AO110" s="933" t="n"/>
      <c r="AP110" s="933" t="n"/>
      <c r="AQ110" s="933" t="n"/>
      <c r="AR110" s="933" t="n"/>
      <c r="AS110" s="933" t="n"/>
      <c r="AT110" s="933" t="n"/>
      <c r="AU110" s="933" t="n"/>
      <c r="AV110" s="933" t="n"/>
      <c r="AW110" s="933" t="n"/>
      <c r="AX110" s="933" t="n"/>
      <c r="AY110" s="933" t="n"/>
      <c r="AZ110" s="933" t="n"/>
      <c r="BA110" s="933" t="n"/>
      <c r="BB110" s="933" t="n"/>
      <c r="BC110" s="933" t="n"/>
      <c r="BD110" s="933" t="n"/>
      <c r="BE110" s="933" t="n"/>
      <c r="BF110" s="933" t="n"/>
      <c r="BG110" s="933" t="n"/>
      <c r="BH110" s="933" t="n"/>
      <c r="BI110" s="933" t="n"/>
      <c r="BJ110" s="933" t="n"/>
      <c r="BK110" s="933" t="n"/>
      <c r="BL110" s="933" t="n"/>
      <c r="BM110" s="933" t="n"/>
      <c r="BN110" s="933" t="n"/>
      <c r="BO110" s="933" t="n"/>
      <c r="BP110" s="933" t="n"/>
      <c r="BQ110" s="933" t="n"/>
      <c r="BR110" s="933" t="n"/>
      <c r="BS110" s="933" t="n"/>
      <c r="BT110" s="933" t="n"/>
      <c r="BU110" s="933" t="n"/>
      <c r="BV110" s="933" t="n"/>
      <c r="BW110" s="933" t="n"/>
      <c r="BX110" s="933" t="n"/>
      <c r="BY110" s="933" t="n"/>
      <c r="BZ110" s="933" t="n"/>
      <c r="CA110" s="933" t="n"/>
      <c r="CB110" s="933" t="n"/>
      <c r="CC110" s="933" t="n"/>
      <c r="CD110" s="933" t="n"/>
      <c r="CE110" s="933" t="n"/>
      <c r="CF110" s="933" t="n"/>
      <c r="CG110" s="933" t="n"/>
      <c r="CH110" s="933" t="n"/>
      <c r="CI110" s="933" t="n"/>
      <c r="CJ110" s="933" t="n"/>
      <c r="CK110" s="933" t="n"/>
      <c r="CL110" s="933" t="n"/>
      <c r="CM110" s="933" t="n"/>
      <c r="CN110" s="933" t="n"/>
      <c r="CO110" s="933" t="n"/>
      <c r="CP110" s="933" t="n"/>
      <c r="CQ110" s="933" t="n"/>
      <c r="CR110" s="933" t="n"/>
      <c r="CS110" s="933" t="n"/>
      <c r="CT110" s="933" t="n"/>
      <c r="CU110" s="933" t="n"/>
      <c r="CV110" s="933" t="n"/>
      <c r="CW110" s="933" t="n"/>
      <c r="CX110" s="933" t="n"/>
      <c r="CY110" s="933" t="n"/>
      <c r="CZ110" s="933" t="n"/>
      <c r="DA110" s="933" t="n"/>
      <c r="DB110" s="933" t="n"/>
      <c r="DC110" s="933" t="n"/>
      <c r="DD110" s="933" t="n"/>
      <c r="DE110" s="933" t="n"/>
      <c r="DF110" s="933" t="n"/>
      <c r="DG110" s="933" t="n"/>
      <c r="DH110" s="933" t="n"/>
      <c r="DI110" s="933" t="n"/>
      <c r="DJ110" s="933" t="n"/>
      <c r="DK110" s="933" t="n"/>
      <c r="DL110" s="933" t="n"/>
      <c r="DM110" s="933" t="n"/>
      <c r="DN110" s="934" t="n"/>
    </row>
    <row r="111" ht="13.5" customHeight="1" s="820">
      <c r="A111" s="494" t="n">
        <v>691</v>
      </c>
      <c r="B111" s="508" t="inlineStr">
        <is>
          <t>691.#5J端面中央 Ｚ=</t>
        </is>
      </c>
      <c r="C111" s="508" t="n">
        <v>2</v>
      </c>
      <c r="D111" s="669" t="inlineStr">
        <is>
          <t>Z</t>
        </is>
      </c>
      <c r="E111" s="669" t="inlineStr">
        <is>
          <t>端面</t>
        </is>
      </c>
      <c r="F111" s="927" t="n">
        <v>25</v>
      </c>
      <c r="G111" s="397" t="n">
        <v>1</v>
      </c>
      <c r="H111" s="519" t="n">
        <v>0.3</v>
      </c>
      <c r="I111" s="520" t="n">
        <v>-0.5</v>
      </c>
      <c r="J111" s="928" t="n">
        <v>24</v>
      </c>
      <c r="K111" s="929" t="n">
        <v>24</v>
      </c>
      <c r="L111" s="397">
        <f>IF(G111=0,"",IF(J$8=J$7,IF(F111&gt;0,IF(C111=1,G111-ROUND(J111-K111,2),G111-ROUND(K111-J111,2)),IF(C111=1,G111-ROUND(K111-J111,2),G111-ROUND(J111-K111,2))),IF(J$8&lt;&gt;J$7,IF(F111&gt;0,IF(C111=1,ROUND(K111-J111,2),ROUND(J111-K111,2)),IF(C111=1,ROUND(J111-K111,2),ROUND(K111-J111,2))))))</f>
        <v/>
      </c>
      <c r="M111" s="404">
        <f>IF(COUNTBLANK(F111)=1,"",IF(C111=0,ROUND(K111-J111,2),IF(C111=1,IF(F111&gt;0,ROUND(K111-J111,2),ROUND(J111-K111,2)),IF(C111=2,IF(F111&gt;0,ROUND(J111-K111,2),ROUND(K111-J111,2))))))</f>
        <v/>
      </c>
      <c r="N111" s="550" t="n">
        <v>0.11</v>
      </c>
      <c r="O111" s="483">
        <f>IF(AND(H111&gt;=M111,M111&gt;=I111),"OK","NG")</f>
        <v/>
      </c>
      <c r="P111" s="393" t="n"/>
      <c r="Q111" s="491" t="n">
        <v>691</v>
      </c>
      <c r="R111" s="930">
        <f>IF(C111=0,F111,IF(F111&gt;0,IF(C111=1,F111+G111,F111-G111),IF(C111=1,F111-G111,F111+G111)))</f>
        <v/>
      </c>
      <c r="S111" s="495" t="n">
        <v>23.911</v>
      </c>
      <c r="T111" s="495" t="n">
        <v>23.893</v>
      </c>
      <c r="U111" s="933" t="n"/>
      <c r="V111" s="933" t="n"/>
      <c r="W111" s="933" t="n"/>
      <c r="X111" s="933" t="n"/>
      <c r="Y111" s="933" t="n"/>
      <c r="Z111" s="933" t="n"/>
      <c r="AA111" s="933" t="n"/>
      <c r="AB111" s="933" t="n"/>
      <c r="AC111" s="933" t="n"/>
      <c r="AD111" s="933" t="n"/>
      <c r="AE111" s="933" t="n"/>
      <c r="AF111" s="933" t="n"/>
      <c r="AG111" s="933" t="n"/>
      <c r="AH111" s="933" t="n"/>
      <c r="AI111" s="933" t="n"/>
      <c r="AJ111" s="933" t="n"/>
      <c r="AK111" s="933" t="n"/>
      <c r="AL111" s="933" t="n"/>
      <c r="AM111" s="933" t="n"/>
      <c r="AN111" s="933" t="n"/>
      <c r="AO111" s="933" t="n"/>
      <c r="AP111" s="933" t="n"/>
      <c r="AQ111" s="933" t="n"/>
      <c r="AR111" s="933" t="n"/>
      <c r="AS111" s="933" t="n"/>
      <c r="AT111" s="933" t="n"/>
      <c r="AU111" s="933" t="n"/>
      <c r="AV111" s="933" t="n"/>
      <c r="AW111" s="933" t="n"/>
      <c r="AX111" s="933" t="n"/>
      <c r="AY111" s="933" t="n"/>
      <c r="AZ111" s="933" t="n"/>
      <c r="BA111" s="933" t="n"/>
      <c r="BB111" s="933" t="n"/>
      <c r="BC111" s="933" t="n"/>
      <c r="BD111" s="933" t="n"/>
      <c r="BE111" s="933" t="n"/>
      <c r="BF111" s="933" t="n"/>
      <c r="BG111" s="933" t="n"/>
      <c r="BH111" s="933" t="n"/>
      <c r="BI111" s="933" t="n"/>
      <c r="BJ111" s="933" t="n"/>
      <c r="BK111" s="933" t="n"/>
      <c r="BL111" s="933" t="n"/>
      <c r="BM111" s="933" t="n"/>
      <c r="BN111" s="933" t="n"/>
      <c r="BO111" s="933" t="n"/>
      <c r="BP111" s="933" t="n"/>
      <c r="BQ111" s="933" t="n"/>
      <c r="BR111" s="933" t="n"/>
      <c r="BS111" s="933" t="n"/>
      <c r="BT111" s="933" t="n"/>
      <c r="BU111" s="933" t="n"/>
      <c r="BV111" s="933" t="n"/>
      <c r="BW111" s="933" t="n"/>
      <c r="BX111" s="933" t="n"/>
      <c r="BY111" s="933" t="n"/>
      <c r="BZ111" s="933" t="n"/>
      <c r="CA111" s="933" t="n"/>
      <c r="CB111" s="933" t="n"/>
      <c r="CC111" s="933" t="n"/>
      <c r="CD111" s="933" t="n"/>
      <c r="CE111" s="933" t="n"/>
      <c r="CF111" s="933" t="n"/>
      <c r="CG111" s="933" t="n"/>
      <c r="CH111" s="933" t="n"/>
      <c r="CI111" s="933" t="n"/>
      <c r="CJ111" s="933" t="n"/>
      <c r="CK111" s="933" t="n"/>
      <c r="CL111" s="933" t="n"/>
      <c r="CM111" s="933" t="n"/>
      <c r="CN111" s="933" t="n"/>
      <c r="CO111" s="933" t="n"/>
      <c r="CP111" s="933" t="n"/>
      <c r="CQ111" s="933" t="n"/>
      <c r="CR111" s="933" t="n"/>
      <c r="CS111" s="933" t="n"/>
      <c r="CT111" s="933" t="n"/>
      <c r="CU111" s="933" t="n"/>
      <c r="CV111" s="933" t="n"/>
      <c r="CW111" s="933" t="n"/>
      <c r="CX111" s="933" t="n"/>
      <c r="CY111" s="933" t="n"/>
      <c r="CZ111" s="933" t="n"/>
      <c r="DA111" s="933" t="n"/>
      <c r="DB111" s="933" t="n"/>
      <c r="DC111" s="933" t="n"/>
      <c r="DD111" s="933" t="n"/>
      <c r="DE111" s="933" t="n"/>
      <c r="DF111" s="933" t="n"/>
      <c r="DG111" s="933" t="n"/>
      <c r="DH111" s="933" t="n"/>
      <c r="DI111" s="933" t="n"/>
      <c r="DJ111" s="933" t="n"/>
      <c r="DK111" s="933" t="n"/>
      <c r="DL111" s="933" t="n"/>
      <c r="DM111" s="933" t="n"/>
      <c r="DN111" s="934" t="n"/>
    </row>
    <row r="112" ht="13.5" customHeight="1" s="820">
      <c r="A112" s="494" t="n">
        <v>696</v>
      </c>
      <c r="B112" s="508" t="inlineStr">
        <is>
          <t>696.#5J端面天側 Ｘ=</t>
        </is>
      </c>
      <c r="C112" s="508" t="n">
        <v>2</v>
      </c>
      <c r="D112" s="669" t="inlineStr">
        <is>
          <t>X</t>
        </is>
      </c>
      <c r="E112" s="669" t="inlineStr">
        <is>
          <t>端面</t>
        </is>
      </c>
      <c r="F112" s="927" t="n">
        <v>-25</v>
      </c>
      <c r="G112" s="397" t="n">
        <v>1</v>
      </c>
      <c r="H112" s="519" t="n">
        <v>0.5</v>
      </c>
      <c r="I112" s="520" t="n">
        <v>-0.3</v>
      </c>
      <c r="J112" s="928" t="n">
        <v>-24</v>
      </c>
      <c r="K112" s="929" t="n">
        <v>-23.98</v>
      </c>
      <c r="L112" s="397">
        <f>IF(G112=0,"",IF(J$8=J$7,IF(F112&gt;0,IF(C112=1,G112-ROUND(J112-K112,2),G112-ROUND(K112-J112,2)),IF(C112=1,G112-ROUND(K112-J112,2),G112-ROUND(J112-K112,2))),IF(J$8&lt;&gt;J$7,IF(F112&gt;0,IF(C112=1,ROUND(K112-J112,2),ROUND(J112-K112,2)),IF(C112=1,ROUND(J112-K112,2),ROUND(K112-J112,2))))))</f>
        <v/>
      </c>
      <c r="M112" s="404">
        <f>IF(COUNTBLANK(F112)=1,"",IF(C112=0,ROUND(K112-J112,2),IF(C112=1,IF(F112&gt;0,ROUND(J112-K112,2),ROUND(K112-J112,2)),IF(C112=2,IF(F112&gt;0,ROUND(J112-K112,2),ROUND(K112-J112,2))))))</f>
        <v/>
      </c>
      <c r="N112" s="550" t="n">
        <v>-0.09</v>
      </c>
      <c r="O112" s="483">
        <f>IF(AND(H112&gt;=M112,M112&gt;=I112),"OK","NG")</f>
        <v/>
      </c>
      <c r="P112" s="393" t="n"/>
      <c r="Q112" s="491" t="n">
        <v>696</v>
      </c>
      <c r="R112" s="930">
        <f>IF(C112=0,F112,IF(F112&gt;0,IF(C112=1,F112+G112,F112-G112),IF(C112=1,F112-G112,F112+G112)))</f>
        <v/>
      </c>
      <c r="S112" s="495" t="n">
        <v>-24.076</v>
      </c>
      <c r="T112" s="495" t="n">
        <v>-24.086</v>
      </c>
      <c r="U112" s="933" t="n"/>
      <c r="V112" s="933" t="n"/>
      <c r="W112" s="933" t="n"/>
      <c r="X112" s="933" t="n"/>
      <c r="Y112" s="933" t="n"/>
      <c r="Z112" s="933" t="n"/>
      <c r="AA112" s="933" t="n"/>
      <c r="AB112" s="933" t="n"/>
      <c r="AC112" s="933" t="n"/>
      <c r="AD112" s="933" t="n"/>
      <c r="AE112" s="933" t="n"/>
      <c r="AF112" s="933" t="n"/>
      <c r="AG112" s="933" t="n"/>
      <c r="AH112" s="933" t="n"/>
      <c r="AI112" s="933" t="n"/>
      <c r="AJ112" s="933" t="n"/>
      <c r="AK112" s="933" t="n"/>
      <c r="AL112" s="933" t="n"/>
      <c r="AM112" s="933" t="n"/>
      <c r="AN112" s="933" t="n"/>
      <c r="AO112" s="933" t="n"/>
      <c r="AP112" s="933" t="n"/>
      <c r="AQ112" s="933" t="n"/>
      <c r="AR112" s="933" t="n"/>
      <c r="AS112" s="933" t="n"/>
      <c r="AT112" s="933" t="n"/>
      <c r="AU112" s="933" t="n"/>
      <c r="AV112" s="933" t="n"/>
      <c r="AW112" s="933" t="n"/>
      <c r="AX112" s="933" t="n"/>
      <c r="AY112" s="933" t="n"/>
      <c r="AZ112" s="933" t="n"/>
      <c r="BA112" s="933" t="n"/>
      <c r="BB112" s="933" t="n"/>
      <c r="BC112" s="933" t="n"/>
      <c r="BD112" s="933" t="n"/>
      <c r="BE112" s="933" t="n"/>
      <c r="BF112" s="933" t="n"/>
      <c r="BG112" s="933" t="n"/>
      <c r="BH112" s="933" t="n"/>
      <c r="BI112" s="933" t="n"/>
      <c r="BJ112" s="933" t="n"/>
      <c r="BK112" s="933" t="n"/>
      <c r="BL112" s="933" t="n"/>
      <c r="BM112" s="933" t="n"/>
      <c r="BN112" s="933" t="n"/>
      <c r="BO112" s="933" t="n"/>
      <c r="BP112" s="933" t="n"/>
      <c r="BQ112" s="933" t="n"/>
      <c r="BR112" s="933" t="n"/>
      <c r="BS112" s="933" t="n"/>
      <c r="BT112" s="933" t="n"/>
      <c r="BU112" s="933" t="n"/>
      <c r="BV112" s="933" t="n"/>
      <c r="BW112" s="933" t="n"/>
      <c r="BX112" s="933" t="n"/>
      <c r="BY112" s="933" t="n"/>
      <c r="BZ112" s="933" t="n"/>
      <c r="CA112" s="933" t="n"/>
      <c r="CB112" s="933" t="n"/>
      <c r="CC112" s="933" t="n"/>
      <c r="CD112" s="933" t="n"/>
      <c r="CE112" s="933" t="n"/>
      <c r="CF112" s="933" t="n"/>
      <c r="CG112" s="933" t="n"/>
      <c r="CH112" s="933" t="n"/>
      <c r="CI112" s="933" t="n"/>
      <c r="CJ112" s="933" t="n"/>
      <c r="CK112" s="933" t="n"/>
      <c r="CL112" s="933" t="n"/>
      <c r="CM112" s="933" t="n"/>
      <c r="CN112" s="933" t="n"/>
      <c r="CO112" s="933" t="n"/>
      <c r="CP112" s="933" t="n"/>
      <c r="CQ112" s="933" t="n"/>
      <c r="CR112" s="933" t="n"/>
      <c r="CS112" s="933" t="n"/>
      <c r="CT112" s="933" t="n"/>
      <c r="CU112" s="933" t="n"/>
      <c r="CV112" s="933" t="n"/>
      <c r="CW112" s="933" t="n"/>
      <c r="CX112" s="933" t="n"/>
      <c r="CY112" s="933" t="n"/>
      <c r="CZ112" s="933" t="n"/>
      <c r="DA112" s="933" t="n"/>
      <c r="DB112" s="933" t="n"/>
      <c r="DC112" s="933" t="n"/>
      <c r="DD112" s="933" t="n"/>
      <c r="DE112" s="933" t="n"/>
      <c r="DF112" s="933" t="n"/>
      <c r="DG112" s="933" t="n"/>
      <c r="DH112" s="933" t="n"/>
      <c r="DI112" s="933" t="n"/>
      <c r="DJ112" s="933" t="n"/>
      <c r="DK112" s="933" t="n"/>
      <c r="DL112" s="933" t="n"/>
      <c r="DM112" s="933" t="n"/>
      <c r="DN112" s="934" t="n"/>
    </row>
    <row r="113" ht="13.5" customHeight="1" s="820">
      <c r="A113" s="494" t="n">
        <v>697</v>
      </c>
      <c r="B113" s="508" t="inlineStr">
        <is>
          <t>697.#4J端面天側 Ｘ=</t>
        </is>
      </c>
      <c r="C113" s="508" t="n">
        <v>2</v>
      </c>
      <c r="D113" s="669" t="inlineStr">
        <is>
          <t>X</t>
        </is>
      </c>
      <c r="E113" s="669" t="inlineStr">
        <is>
          <t>端面</t>
        </is>
      </c>
      <c r="F113" s="927" t="n">
        <v>-25</v>
      </c>
      <c r="G113" s="397" t="n">
        <v>1</v>
      </c>
      <c r="H113" s="519" t="n">
        <v>0.5</v>
      </c>
      <c r="I113" s="520" t="n">
        <v>-0.3</v>
      </c>
      <c r="J113" s="928" t="n">
        <v>-24</v>
      </c>
      <c r="K113" s="929" t="n">
        <v>-23.919</v>
      </c>
      <c r="L113" s="397">
        <f>IF(G113=0,"",IF(J$8=J$7,IF(F113&gt;0,IF(C113=1,G113-ROUND(J113-K113,2),G113-ROUND(K113-J113,2)),IF(C113=1,G113-ROUND(K113-J113,2),G113-ROUND(J113-K113,2))),IF(J$8&lt;&gt;J$7,IF(F113&gt;0,IF(C113=1,ROUND(K113-J113,2),ROUND(J113-K113,2)),IF(C113=1,ROUND(J113-K113,2),ROUND(K113-J113,2))))))</f>
        <v/>
      </c>
      <c r="M113" s="404">
        <f>IF(COUNTBLANK(F113)=1,"",IF(C113=0,ROUND(K113-J113,2),IF(C113=1,IF(F113&gt;0,ROUND(J113-K113,2),ROUND(K113-J113,2)),IF(C113=2,IF(F113&gt;0,ROUND(J113-K113,2),ROUND(K113-J113,2))))))</f>
        <v/>
      </c>
      <c r="N113" s="550" t="n">
        <v>0.02</v>
      </c>
      <c r="O113" s="483">
        <f>IF(AND(H113&gt;=M113,M113&gt;=I113),"OK","NG")</f>
        <v/>
      </c>
      <c r="P113" s="393" t="n"/>
      <c r="Q113" s="491" t="n">
        <v>697</v>
      </c>
      <c r="R113" s="930">
        <f>IF(C113=0,F113,IF(F113&gt;0,IF(C113=1,F113+G113,F113-G113),IF(C113=1,F113-G113,F113+G113)))</f>
        <v/>
      </c>
      <c r="S113" s="495" t="n">
        <v>-23.97</v>
      </c>
      <c r="T113" s="495" t="n">
        <v>-23.978</v>
      </c>
      <c r="U113" s="933" t="n"/>
      <c r="V113" s="933" t="n"/>
      <c r="W113" s="933" t="n"/>
      <c r="X113" s="933" t="n"/>
      <c r="Y113" s="933" t="n"/>
      <c r="Z113" s="933" t="n"/>
      <c r="AA113" s="933" t="n"/>
      <c r="AB113" s="933" t="n"/>
      <c r="AC113" s="933" t="n"/>
      <c r="AD113" s="933" t="n"/>
      <c r="AE113" s="933" t="n"/>
      <c r="AF113" s="933" t="n"/>
      <c r="AG113" s="933" t="n"/>
      <c r="AH113" s="933" t="n"/>
      <c r="AI113" s="933" t="n"/>
      <c r="AJ113" s="933" t="n"/>
      <c r="AK113" s="933" t="n"/>
      <c r="AL113" s="933" t="n"/>
      <c r="AM113" s="933" t="n"/>
      <c r="AN113" s="933" t="n"/>
      <c r="AO113" s="933" t="n"/>
      <c r="AP113" s="933" t="n"/>
      <c r="AQ113" s="933" t="n"/>
      <c r="AR113" s="933" t="n"/>
      <c r="AS113" s="933" t="n"/>
      <c r="AT113" s="933" t="n"/>
      <c r="AU113" s="933" t="n"/>
      <c r="AV113" s="933" t="n"/>
      <c r="AW113" s="933" t="n"/>
      <c r="AX113" s="933" t="n"/>
      <c r="AY113" s="933" t="n"/>
      <c r="AZ113" s="933" t="n"/>
      <c r="BA113" s="933" t="n"/>
      <c r="BB113" s="933" t="n"/>
      <c r="BC113" s="933" t="n"/>
      <c r="BD113" s="933" t="n"/>
      <c r="BE113" s="933" t="n"/>
      <c r="BF113" s="933" t="n"/>
      <c r="BG113" s="933" t="n"/>
      <c r="BH113" s="933" t="n"/>
      <c r="BI113" s="933" t="n"/>
      <c r="BJ113" s="933" t="n"/>
      <c r="BK113" s="933" t="n"/>
      <c r="BL113" s="933" t="n"/>
      <c r="BM113" s="933" t="n"/>
      <c r="BN113" s="933" t="n"/>
      <c r="BO113" s="933" t="n"/>
      <c r="BP113" s="933" t="n"/>
      <c r="BQ113" s="933" t="n"/>
      <c r="BR113" s="933" t="n"/>
      <c r="BS113" s="933" t="n"/>
      <c r="BT113" s="933" t="n"/>
      <c r="BU113" s="933" t="n"/>
      <c r="BV113" s="933" t="n"/>
      <c r="BW113" s="933" t="n"/>
      <c r="BX113" s="933" t="n"/>
      <c r="BY113" s="933" t="n"/>
      <c r="BZ113" s="933" t="n"/>
      <c r="CA113" s="933" t="n"/>
      <c r="CB113" s="933" t="n"/>
      <c r="CC113" s="933" t="n"/>
      <c r="CD113" s="933" t="n"/>
      <c r="CE113" s="933" t="n"/>
      <c r="CF113" s="933" t="n"/>
      <c r="CG113" s="933" t="n"/>
      <c r="CH113" s="933" t="n"/>
      <c r="CI113" s="933" t="n"/>
      <c r="CJ113" s="933" t="n"/>
      <c r="CK113" s="933" t="n"/>
      <c r="CL113" s="933" t="n"/>
      <c r="CM113" s="933" t="n"/>
      <c r="CN113" s="933" t="n"/>
      <c r="CO113" s="933" t="n"/>
      <c r="CP113" s="933" t="n"/>
      <c r="CQ113" s="933" t="n"/>
      <c r="CR113" s="933" t="n"/>
      <c r="CS113" s="933" t="n"/>
      <c r="CT113" s="933" t="n"/>
      <c r="CU113" s="933" t="n"/>
      <c r="CV113" s="933" t="n"/>
      <c r="CW113" s="933" t="n"/>
      <c r="CX113" s="933" t="n"/>
      <c r="CY113" s="933" t="n"/>
      <c r="CZ113" s="933" t="n"/>
      <c r="DA113" s="933" t="n"/>
      <c r="DB113" s="933" t="n"/>
      <c r="DC113" s="933" t="n"/>
      <c r="DD113" s="933" t="n"/>
      <c r="DE113" s="933" t="n"/>
      <c r="DF113" s="933" t="n"/>
      <c r="DG113" s="933" t="n"/>
      <c r="DH113" s="933" t="n"/>
      <c r="DI113" s="933" t="n"/>
      <c r="DJ113" s="933" t="n"/>
      <c r="DK113" s="933" t="n"/>
      <c r="DL113" s="933" t="n"/>
      <c r="DM113" s="933" t="n"/>
      <c r="DN113" s="934" t="n"/>
    </row>
    <row r="114" ht="13.5" customHeight="1" s="820">
      <c r="A114" s="494" t="n">
        <v>698</v>
      </c>
      <c r="B114" s="508" t="inlineStr">
        <is>
          <t>698.#3J端面天側 Ｘ=</t>
        </is>
      </c>
      <c r="C114" s="508" t="n">
        <v>2</v>
      </c>
      <c r="D114" s="669" t="inlineStr">
        <is>
          <t>X</t>
        </is>
      </c>
      <c r="E114" s="669" t="inlineStr">
        <is>
          <t>端面</t>
        </is>
      </c>
      <c r="F114" s="927" t="n">
        <v>-25</v>
      </c>
      <c r="G114" s="397" t="n">
        <v>1</v>
      </c>
      <c r="H114" s="519" t="n">
        <v>0.5</v>
      </c>
      <c r="I114" s="520" t="n">
        <v>-0.3</v>
      </c>
      <c r="J114" s="928" t="n">
        <v>-24</v>
      </c>
      <c r="K114" s="929" t="n">
        <v>-23.866</v>
      </c>
      <c r="L114" s="397">
        <f>IF(G114=0,"",IF(J$8=J$7,IF(F114&gt;0,IF(C114=1,G114-ROUND(J114-K114,2),G114-ROUND(K114-J114,2)),IF(C114=1,G114-ROUND(K114-J114,2),G114-ROUND(J114-K114,2))),IF(J$8&lt;&gt;J$7,IF(F114&gt;0,IF(C114=1,ROUND(K114-J114,2),ROUND(J114-K114,2)),IF(C114=1,ROUND(J114-K114,2),ROUND(K114-J114,2))))))</f>
        <v/>
      </c>
      <c r="M114" s="404">
        <f>IF(COUNTBLANK(F114)=1,"",IF(C114=0,ROUND(K114-J114,2),IF(C114=1,IF(F114&gt;0,ROUND(J114-K114,2),ROUND(K114-J114,2)),IF(C114=2,IF(F114&gt;0,ROUND(J114-K114,2),ROUND(K114-J114,2))))))</f>
        <v/>
      </c>
      <c r="N114" s="550" t="n">
        <v>0.06</v>
      </c>
      <c r="O114" s="483">
        <f>IF(AND(H114&gt;=M114,M114&gt;=I114),"OK","NG")</f>
        <v/>
      </c>
      <c r="P114" s="393" t="n"/>
      <c r="Q114" s="491" t="n">
        <v>698</v>
      </c>
      <c r="R114" s="930">
        <f>IF(C114=0,F114,IF(F114&gt;0,IF(C114=1,F114+G114,F114-G114),IF(C114=1,F114-G114,F114+G114)))</f>
        <v/>
      </c>
      <c r="S114" s="495" t="n">
        <v>-23.929</v>
      </c>
      <c r="T114" s="495" t="n">
        <v>-23.938</v>
      </c>
      <c r="U114" s="933" t="n"/>
      <c r="V114" s="933" t="n"/>
      <c r="W114" s="933" t="n"/>
      <c r="X114" s="933" t="n"/>
      <c r="Y114" s="933" t="n"/>
      <c r="Z114" s="933" t="n"/>
      <c r="AA114" s="933" t="n"/>
      <c r="AB114" s="933" t="n"/>
      <c r="AC114" s="933" t="n"/>
      <c r="AD114" s="933" t="n"/>
      <c r="AE114" s="933" t="n"/>
      <c r="AF114" s="933" t="n"/>
      <c r="AG114" s="933" t="n"/>
      <c r="AH114" s="933" t="n"/>
      <c r="AI114" s="933" t="n"/>
      <c r="AJ114" s="933" t="n"/>
      <c r="AK114" s="933" t="n"/>
      <c r="AL114" s="933" t="n"/>
      <c r="AM114" s="933" t="n"/>
      <c r="AN114" s="933" t="n"/>
      <c r="AO114" s="933" t="n"/>
      <c r="AP114" s="933" t="n"/>
      <c r="AQ114" s="933" t="n"/>
      <c r="AR114" s="933" t="n"/>
      <c r="AS114" s="933" t="n"/>
      <c r="AT114" s="933" t="n"/>
      <c r="AU114" s="933" t="n"/>
      <c r="AV114" s="933" t="n"/>
      <c r="AW114" s="933" t="n"/>
      <c r="AX114" s="933" t="n"/>
      <c r="AY114" s="933" t="n"/>
      <c r="AZ114" s="933" t="n"/>
      <c r="BA114" s="933" t="n"/>
      <c r="BB114" s="933" t="n"/>
      <c r="BC114" s="933" t="n"/>
      <c r="BD114" s="933" t="n"/>
      <c r="BE114" s="933" t="n"/>
      <c r="BF114" s="933" t="n"/>
      <c r="BG114" s="933" t="n"/>
      <c r="BH114" s="933" t="n"/>
      <c r="BI114" s="933" t="n"/>
      <c r="BJ114" s="933" t="n"/>
      <c r="BK114" s="933" t="n"/>
      <c r="BL114" s="933" t="n"/>
      <c r="BM114" s="933" t="n"/>
      <c r="BN114" s="933" t="n"/>
      <c r="BO114" s="933" t="n"/>
      <c r="BP114" s="933" t="n"/>
      <c r="BQ114" s="933" t="n"/>
      <c r="BR114" s="933" t="n"/>
      <c r="BS114" s="933" t="n"/>
      <c r="BT114" s="933" t="n"/>
      <c r="BU114" s="933" t="n"/>
      <c r="BV114" s="933" t="n"/>
      <c r="BW114" s="933" t="n"/>
      <c r="BX114" s="933" t="n"/>
      <c r="BY114" s="933" t="n"/>
      <c r="BZ114" s="933" t="n"/>
      <c r="CA114" s="933" t="n"/>
      <c r="CB114" s="933" t="n"/>
      <c r="CC114" s="933" t="n"/>
      <c r="CD114" s="933" t="n"/>
      <c r="CE114" s="933" t="n"/>
      <c r="CF114" s="933" t="n"/>
      <c r="CG114" s="933" t="n"/>
      <c r="CH114" s="933" t="n"/>
      <c r="CI114" s="933" t="n"/>
      <c r="CJ114" s="933" t="n"/>
      <c r="CK114" s="933" t="n"/>
      <c r="CL114" s="933" t="n"/>
      <c r="CM114" s="933" t="n"/>
      <c r="CN114" s="933" t="n"/>
      <c r="CO114" s="933" t="n"/>
      <c r="CP114" s="933" t="n"/>
      <c r="CQ114" s="933" t="n"/>
      <c r="CR114" s="933" t="n"/>
      <c r="CS114" s="933" t="n"/>
      <c r="CT114" s="933" t="n"/>
      <c r="CU114" s="933" t="n"/>
      <c r="CV114" s="933" t="n"/>
      <c r="CW114" s="933" t="n"/>
      <c r="CX114" s="933" t="n"/>
      <c r="CY114" s="933" t="n"/>
      <c r="CZ114" s="933" t="n"/>
      <c r="DA114" s="933" t="n"/>
      <c r="DB114" s="933" t="n"/>
      <c r="DC114" s="933" t="n"/>
      <c r="DD114" s="933" t="n"/>
      <c r="DE114" s="933" t="n"/>
      <c r="DF114" s="933" t="n"/>
      <c r="DG114" s="933" t="n"/>
      <c r="DH114" s="933" t="n"/>
      <c r="DI114" s="933" t="n"/>
      <c r="DJ114" s="933" t="n"/>
      <c r="DK114" s="933" t="n"/>
      <c r="DL114" s="933" t="n"/>
      <c r="DM114" s="933" t="n"/>
      <c r="DN114" s="934" t="n"/>
    </row>
    <row r="115" ht="13.5" customHeight="1" s="820">
      <c r="A115" s="494" t="n">
        <v>699</v>
      </c>
      <c r="B115" s="508" t="inlineStr">
        <is>
          <t>699.#2J端面天側 Ｘ=</t>
        </is>
      </c>
      <c r="C115" s="508" t="n">
        <v>2</v>
      </c>
      <c r="D115" s="669" t="inlineStr">
        <is>
          <t>X</t>
        </is>
      </c>
      <c r="E115" s="669" t="inlineStr">
        <is>
          <t>端面</t>
        </is>
      </c>
      <c r="F115" s="927" t="n">
        <v>-25</v>
      </c>
      <c r="G115" s="397" t="n">
        <v>1</v>
      </c>
      <c r="H115" s="519" t="n">
        <v>0.5</v>
      </c>
      <c r="I115" s="520" t="n">
        <v>-0.3</v>
      </c>
      <c r="J115" s="928" t="n">
        <v>-24</v>
      </c>
      <c r="K115" s="929" t="n">
        <v>-23.859</v>
      </c>
      <c r="L115" s="397">
        <f>IF(G115=0,"",IF(J$8=J$7,IF(F115&gt;0,IF(C115=1,G115-ROUND(J115-K115,2),G115-ROUND(K115-J115,2)),IF(C115=1,G115-ROUND(K115-J115,2),G115-ROUND(J115-K115,2))),IF(J$8&lt;&gt;J$7,IF(F115&gt;0,IF(C115=1,ROUND(K115-J115,2),ROUND(J115-K115,2)),IF(C115=1,ROUND(J115-K115,2),ROUND(K115-J115,2))))))</f>
        <v/>
      </c>
      <c r="M115" s="404">
        <f>IF(COUNTBLANK(F115)=1,"",IF(C115=0,ROUND(K115-J115,2),IF(C115=1,IF(F115&gt;0,ROUND(J115-K115,2),ROUND(K115-J115,2)),IF(C115=2,IF(F115&gt;0,ROUND(J115-K115,2),ROUND(K115-J115,2))))))</f>
        <v/>
      </c>
      <c r="N115" s="550" t="n">
        <v>0.1</v>
      </c>
      <c r="O115" s="483">
        <f>IF(AND(H115&gt;=M115,M115&gt;=I115),"OK","NG")</f>
        <v/>
      </c>
      <c r="P115" s="393" t="n"/>
      <c r="Q115" s="491" t="n">
        <v>699</v>
      </c>
      <c r="R115" s="930">
        <f>IF(C115=0,F115,IF(F115&gt;0,IF(C115=1,F115+G115,F115-G115),IF(C115=1,F115-G115,F115+G115)))</f>
        <v/>
      </c>
      <c r="S115" s="495" t="n">
        <v>-23.879</v>
      </c>
      <c r="T115" s="495" t="n">
        <v>-23.898</v>
      </c>
      <c r="U115" s="933" t="n"/>
      <c r="V115" s="933" t="n"/>
      <c r="W115" s="933" t="n"/>
      <c r="X115" s="933" t="n"/>
      <c r="Y115" s="933" t="n"/>
      <c r="Z115" s="933" t="n"/>
      <c r="AA115" s="933" t="n"/>
      <c r="AB115" s="933" t="n"/>
      <c r="AC115" s="933" t="n"/>
      <c r="AD115" s="933" t="n"/>
      <c r="AE115" s="933" t="n"/>
      <c r="AF115" s="933" t="n"/>
      <c r="AG115" s="933" t="n"/>
      <c r="AH115" s="933" t="n"/>
      <c r="AI115" s="933" t="n"/>
      <c r="AJ115" s="933" t="n"/>
      <c r="AK115" s="933" t="n"/>
      <c r="AL115" s="933" t="n"/>
      <c r="AM115" s="933" t="n"/>
      <c r="AN115" s="933" t="n"/>
      <c r="AO115" s="933" t="n"/>
      <c r="AP115" s="933" t="n"/>
      <c r="AQ115" s="933" t="n"/>
      <c r="AR115" s="933" t="n"/>
      <c r="AS115" s="933" t="n"/>
      <c r="AT115" s="933" t="n"/>
      <c r="AU115" s="933" t="n"/>
      <c r="AV115" s="933" t="n"/>
      <c r="AW115" s="933" t="n"/>
      <c r="AX115" s="933" t="n"/>
      <c r="AY115" s="933" t="n"/>
      <c r="AZ115" s="933" t="n"/>
      <c r="BA115" s="933" t="n"/>
      <c r="BB115" s="933" t="n"/>
      <c r="BC115" s="933" t="n"/>
      <c r="BD115" s="933" t="n"/>
      <c r="BE115" s="933" t="n"/>
      <c r="BF115" s="933" t="n"/>
      <c r="BG115" s="933" t="n"/>
      <c r="BH115" s="933" t="n"/>
      <c r="BI115" s="933" t="n"/>
      <c r="BJ115" s="933" t="n"/>
      <c r="BK115" s="933" t="n"/>
      <c r="BL115" s="933" t="n"/>
      <c r="BM115" s="933" t="n"/>
      <c r="BN115" s="933" t="n"/>
      <c r="BO115" s="933" t="n"/>
      <c r="BP115" s="933" t="n"/>
      <c r="BQ115" s="933" t="n"/>
      <c r="BR115" s="933" t="n"/>
      <c r="BS115" s="933" t="n"/>
      <c r="BT115" s="933" t="n"/>
      <c r="BU115" s="933" t="n"/>
      <c r="BV115" s="933" t="n"/>
      <c r="BW115" s="933" t="n"/>
      <c r="BX115" s="933" t="n"/>
      <c r="BY115" s="933" t="n"/>
      <c r="BZ115" s="933" t="n"/>
      <c r="CA115" s="933" t="n"/>
      <c r="CB115" s="933" t="n"/>
      <c r="CC115" s="933" t="n"/>
      <c r="CD115" s="933" t="n"/>
      <c r="CE115" s="933" t="n"/>
      <c r="CF115" s="933" t="n"/>
      <c r="CG115" s="933" t="n"/>
      <c r="CH115" s="933" t="n"/>
      <c r="CI115" s="933" t="n"/>
      <c r="CJ115" s="933" t="n"/>
      <c r="CK115" s="933" t="n"/>
      <c r="CL115" s="933" t="n"/>
      <c r="CM115" s="933" t="n"/>
      <c r="CN115" s="933" t="n"/>
      <c r="CO115" s="933" t="n"/>
      <c r="CP115" s="933" t="n"/>
      <c r="CQ115" s="933" t="n"/>
      <c r="CR115" s="933" t="n"/>
      <c r="CS115" s="933" t="n"/>
      <c r="CT115" s="933" t="n"/>
      <c r="CU115" s="933" t="n"/>
      <c r="CV115" s="933" t="n"/>
      <c r="CW115" s="933" t="n"/>
      <c r="CX115" s="933" t="n"/>
      <c r="CY115" s="933" t="n"/>
      <c r="CZ115" s="933" t="n"/>
      <c r="DA115" s="933" t="n"/>
      <c r="DB115" s="933" t="n"/>
      <c r="DC115" s="933" t="n"/>
      <c r="DD115" s="933" t="n"/>
      <c r="DE115" s="933" t="n"/>
      <c r="DF115" s="933" t="n"/>
      <c r="DG115" s="933" t="n"/>
      <c r="DH115" s="933" t="n"/>
      <c r="DI115" s="933" t="n"/>
      <c r="DJ115" s="933" t="n"/>
      <c r="DK115" s="933" t="n"/>
      <c r="DL115" s="933" t="n"/>
      <c r="DM115" s="933" t="n"/>
      <c r="DN115" s="934" t="n"/>
    </row>
    <row r="116" ht="13.5" customHeight="1" s="820">
      <c r="A116" s="494" t="n">
        <v>700</v>
      </c>
      <c r="B116" s="508" t="inlineStr">
        <is>
          <t>700.#1J端面天側 Ｘ=</t>
        </is>
      </c>
      <c r="C116" s="508" t="n">
        <v>2</v>
      </c>
      <c r="D116" s="669" t="inlineStr">
        <is>
          <t>X</t>
        </is>
      </c>
      <c r="E116" s="669" t="inlineStr">
        <is>
          <t>端面</t>
        </is>
      </c>
      <c r="F116" s="927" t="n">
        <v>-25</v>
      </c>
      <c r="G116" s="397" t="n">
        <v>1</v>
      </c>
      <c r="H116" s="519" t="n">
        <v>0.5</v>
      </c>
      <c r="I116" s="520" t="n">
        <v>-0.3</v>
      </c>
      <c r="J116" s="928" t="n">
        <v>-24</v>
      </c>
      <c r="K116" s="929" t="n">
        <v>-24.066</v>
      </c>
      <c r="L116" s="397">
        <f>IF(G116=0,"",IF(J$8=J$7,IF(F116&gt;0,IF(C116=1,G116-ROUND(J116-K116,2),G116-ROUND(K116-J116,2)),IF(C116=1,G116-ROUND(K116-J116,2),G116-ROUND(J116-K116,2))),IF(J$8&lt;&gt;J$7,IF(F116&gt;0,IF(C116=1,ROUND(K116-J116,2),ROUND(J116-K116,2)),IF(C116=1,ROUND(J116-K116,2),ROUND(K116-J116,2))))))</f>
        <v/>
      </c>
      <c r="M116" s="404">
        <f>IF(COUNTBLANK(F116)=1,"",IF(C116=0,ROUND(K116-J116,2),IF(C116=1,IF(F116&gt;0,ROUND(J116-K116,2),ROUND(K116-J116,2)),IF(C116=2,IF(F116&gt;0,ROUND(J116-K116,2),ROUND(K116-J116,2))))))</f>
        <v/>
      </c>
      <c r="N116" s="550" t="n">
        <v>-0.06</v>
      </c>
      <c r="O116" s="483">
        <f>IF(AND(H116&gt;=M116,M116&gt;=I116),"OK","NG")</f>
        <v/>
      </c>
      <c r="P116" s="393" t="n"/>
      <c r="Q116" s="491" t="n">
        <v>700</v>
      </c>
      <c r="R116" s="930">
        <f>IF(C116=0,F116,IF(F116&gt;0,IF(C116=1,F116+G116,F116-G116),IF(C116=1,F116-G116,F116+G116)))</f>
        <v/>
      </c>
      <c r="S116" s="495" t="n">
        <v>-24.046</v>
      </c>
      <c r="T116" s="495" t="n">
        <v>-24.063</v>
      </c>
      <c r="U116" s="933" t="n"/>
      <c r="V116" s="933" t="n"/>
      <c r="W116" s="933" t="n"/>
      <c r="X116" s="933" t="n"/>
      <c r="Y116" s="933" t="n"/>
      <c r="Z116" s="933" t="n"/>
      <c r="AA116" s="933" t="n"/>
      <c r="AB116" s="933" t="n"/>
      <c r="AC116" s="933" t="n"/>
      <c r="AD116" s="933" t="n"/>
      <c r="AE116" s="933" t="n"/>
      <c r="AF116" s="933" t="n"/>
      <c r="AG116" s="933" t="n"/>
      <c r="AH116" s="933" t="n"/>
      <c r="AI116" s="933" t="n"/>
      <c r="AJ116" s="933" t="n"/>
      <c r="AK116" s="933" t="n"/>
      <c r="AL116" s="933" t="n"/>
      <c r="AM116" s="933" t="n"/>
      <c r="AN116" s="933" t="n"/>
      <c r="AO116" s="933" t="n"/>
      <c r="AP116" s="933" t="n"/>
      <c r="AQ116" s="933" t="n"/>
      <c r="AR116" s="933" t="n"/>
      <c r="AS116" s="933" t="n"/>
      <c r="AT116" s="933" t="n"/>
      <c r="AU116" s="933" t="n"/>
      <c r="AV116" s="933" t="n"/>
      <c r="AW116" s="933" t="n"/>
      <c r="AX116" s="933" t="n"/>
      <c r="AY116" s="933" t="n"/>
      <c r="AZ116" s="933" t="n"/>
      <c r="BA116" s="933" t="n"/>
      <c r="BB116" s="933" t="n"/>
      <c r="BC116" s="933" t="n"/>
      <c r="BD116" s="933" t="n"/>
      <c r="BE116" s="933" t="n"/>
      <c r="BF116" s="933" t="n"/>
      <c r="BG116" s="933" t="n"/>
      <c r="BH116" s="933" t="n"/>
      <c r="BI116" s="933" t="n"/>
      <c r="BJ116" s="933" t="n"/>
      <c r="BK116" s="933" t="n"/>
      <c r="BL116" s="933" t="n"/>
      <c r="BM116" s="933" t="n"/>
      <c r="BN116" s="933" t="n"/>
      <c r="BO116" s="933" t="n"/>
      <c r="BP116" s="933" t="n"/>
      <c r="BQ116" s="933" t="n"/>
      <c r="BR116" s="933" t="n"/>
      <c r="BS116" s="933" t="n"/>
      <c r="BT116" s="933" t="n"/>
      <c r="BU116" s="933" t="n"/>
      <c r="BV116" s="933" t="n"/>
      <c r="BW116" s="933" t="n"/>
      <c r="BX116" s="933" t="n"/>
      <c r="BY116" s="933" t="n"/>
      <c r="BZ116" s="933" t="n"/>
      <c r="CA116" s="933" t="n"/>
      <c r="CB116" s="933" t="n"/>
      <c r="CC116" s="933" t="n"/>
      <c r="CD116" s="933" t="n"/>
      <c r="CE116" s="933" t="n"/>
      <c r="CF116" s="933" t="n"/>
      <c r="CG116" s="933" t="n"/>
      <c r="CH116" s="933" t="n"/>
      <c r="CI116" s="933" t="n"/>
      <c r="CJ116" s="933" t="n"/>
      <c r="CK116" s="933" t="n"/>
      <c r="CL116" s="933" t="n"/>
      <c r="CM116" s="933" t="n"/>
      <c r="CN116" s="933" t="n"/>
      <c r="CO116" s="933" t="n"/>
      <c r="CP116" s="933" t="n"/>
      <c r="CQ116" s="933" t="n"/>
      <c r="CR116" s="933" t="n"/>
      <c r="CS116" s="933" t="n"/>
      <c r="CT116" s="933" t="n"/>
      <c r="CU116" s="933" t="n"/>
      <c r="CV116" s="933" t="n"/>
      <c r="CW116" s="933" t="n"/>
      <c r="CX116" s="933" t="n"/>
      <c r="CY116" s="933" t="n"/>
      <c r="CZ116" s="933" t="n"/>
      <c r="DA116" s="933" t="n"/>
      <c r="DB116" s="933" t="n"/>
      <c r="DC116" s="933" t="n"/>
      <c r="DD116" s="933" t="n"/>
      <c r="DE116" s="933" t="n"/>
      <c r="DF116" s="933" t="n"/>
      <c r="DG116" s="933" t="n"/>
      <c r="DH116" s="933" t="n"/>
      <c r="DI116" s="933" t="n"/>
      <c r="DJ116" s="933" t="n"/>
      <c r="DK116" s="933" t="n"/>
      <c r="DL116" s="933" t="n"/>
      <c r="DM116" s="933" t="n"/>
      <c r="DN116" s="934" t="n"/>
    </row>
    <row r="117" ht="13.5" customHeight="1" s="820">
      <c r="A117" s="494" t="n">
        <v>701</v>
      </c>
      <c r="B117" s="508" t="inlineStr">
        <is>
          <t>701.#4CRスラスト Y=</t>
        </is>
      </c>
      <c r="C117" s="508" t="n">
        <v>1</v>
      </c>
      <c r="D117" s="669" t="inlineStr">
        <is>
          <t>Y</t>
        </is>
      </c>
      <c r="E117" s="669" t="inlineStr">
        <is>
          <t>端面</t>
        </is>
      </c>
      <c r="F117" s="927" t="n">
        <v>91</v>
      </c>
      <c r="G117" s="397" t="n"/>
      <c r="H117" s="517" t="n">
        <v>0.7</v>
      </c>
      <c r="I117" s="518" t="n">
        <v>-0.3</v>
      </c>
      <c r="J117" s="928" t="n">
        <v>91</v>
      </c>
      <c r="K117" s="929" t="n">
        <v>91.155</v>
      </c>
      <c r="L117" s="397">
        <f>IF(G117=0,"",IF(J$8=J$7,IF(F117&gt;0,IF(C117=1,G117-ROUND(J117-K117,2),G117-ROUND(K117-J117,2)),IF(C117=1,G117-ROUND(K117-J117,2),G117-ROUND(J117-K117,2))),IF(J$8&lt;&gt;J$7,IF(F117&gt;0,IF(C117=1,ROUND(K117-J117,2),ROUND(J117-K117,2)),IF(C117=1,ROUND(J117-K117,2),ROUND(K117-J117,2))))))</f>
        <v/>
      </c>
      <c r="M117" s="404">
        <f>IF(COUNTBLANK(F117)=1,"",IF(C117=0,ROUND(K117-J117,2),IF(C117=1,IF(F117&gt;0,ROUND(K117-J117,2),ROUND(J117-K117,2)),IF(C117=2,IF(F117&gt;0,ROUND(J117-K117,2),ROUND(K117-J117,2))))))</f>
        <v/>
      </c>
      <c r="N117" s="550" t="n">
        <v>0</v>
      </c>
      <c r="O117" s="483">
        <f>IF(AND(H117&gt;=M117,M117&gt;=I117),"OK","NG")</f>
        <v/>
      </c>
      <c r="P117" s="393" t="n"/>
      <c r="Q117" s="491" t="n">
        <v>701</v>
      </c>
      <c r="R117" s="930">
        <f>IF(C117=0,F117,IF(F117&gt;0,IF(C117=1,F117+G117,F117-G117),IF(C117=1,F117-G117,F117+G117)))</f>
        <v/>
      </c>
      <c r="S117" s="495" t="n">
        <v>91.014</v>
      </c>
      <c r="T117" s="495" t="n">
        <v>91.004</v>
      </c>
      <c r="U117" s="933" t="n"/>
      <c r="V117" s="933" t="n"/>
      <c r="W117" s="933" t="n"/>
      <c r="X117" s="933" t="n"/>
      <c r="Y117" s="933" t="n"/>
      <c r="Z117" s="933" t="n"/>
      <c r="AA117" s="933" t="n"/>
      <c r="AB117" s="933" t="n"/>
      <c r="AC117" s="933" t="n"/>
      <c r="AD117" s="933" t="n"/>
      <c r="AE117" s="933" t="n"/>
      <c r="AF117" s="933" t="n"/>
      <c r="AG117" s="933" t="n"/>
      <c r="AH117" s="933" t="n"/>
      <c r="AI117" s="933" t="n"/>
      <c r="AJ117" s="933" t="n"/>
      <c r="AK117" s="933" t="n"/>
      <c r="AL117" s="933" t="n"/>
      <c r="AM117" s="933" t="n"/>
      <c r="AN117" s="933" t="n"/>
      <c r="AO117" s="933" t="n"/>
      <c r="AP117" s="933" t="n"/>
      <c r="AQ117" s="933" t="n"/>
      <c r="AR117" s="933" t="n"/>
      <c r="AS117" s="933" t="n"/>
      <c r="AT117" s="933" t="n"/>
      <c r="AU117" s="933" t="n"/>
      <c r="AV117" s="933" t="n"/>
      <c r="AW117" s="933" t="n"/>
      <c r="AX117" s="933" t="n"/>
      <c r="AY117" s="933" t="n"/>
      <c r="AZ117" s="933" t="n"/>
      <c r="BA117" s="933" t="n"/>
      <c r="BB117" s="933" t="n"/>
      <c r="BC117" s="933" t="n"/>
      <c r="BD117" s="933" t="n"/>
      <c r="BE117" s="933" t="n"/>
      <c r="BF117" s="933" t="n"/>
      <c r="BG117" s="933" t="n"/>
      <c r="BH117" s="933" t="n"/>
      <c r="BI117" s="933" t="n"/>
      <c r="BJ117" s="933" t="n"/>
      <c r="BK117" s="933" t="n"/>
      <c r="BL117" s="933" t="n"/>
      <c r="BM117" s="933" t="n"/>
      <c r="BN117" s="933" t="n"/>
      <c r="BO117" s="933" t="n"/>
      <c r="BP117" s="933" t="n"/>
      <c r="BQ117" s="933" t="n"/>
      <c r="BR117" s="933" t="n"/>
      <c r="BS117" s="933" t="n"/>
      <c r="BT117" s="933" t="n"/>
      <c r="BU117" s="933" t="n"/>
      <c r="BV117" s="933" t="n"/>
      <c r="BW117" s="933" t="n"/>
      <c r="BX117" s="933" t="n"/>
      <c r="BY117" s="933" t="n"/>
      <c r="BZ117" s="933" t="n"/>
      <c r="CA117" s="933" t="n"/>
      <c r="CB117" s="933" t="n"/>
      <c r="CC117" s="933" t="n"/>
      <c r="CD117" s="933" t="n"/>
      <c r="CE117" s="933" t="n"/>
      <c r="CF117" s="933" t="n"/>
      <c r="CG117" s="933" t="n"/>
      <c r="CH117" s="933" t="n"/>
      <c r="CI117" s="933" t="n"/>
      <c r="CJ117" s="933" t="n"/>
      <c r="CK117" s="933" t="n"/>
      <c r="CL117" s="933" t="n"/>
      <c r="CM117" s="933" t="n"/>
      <c r="CN117" s="933" t="n"/>
      <c r="CO117" s="933" t="n"/>
      <c r="CP117" s="933" t="n"/>
      <c r="CQ117" s="933" t="n"/>
      <c r="CR117" s="933" t="n"/>
      <c r="CS117" s="933" t="n"/>
      <c r="CT117" s="933" t="n"/>
      <c r="CU117" s="933" t="n"/>
      <c r="CV117" s="933" t="n"/>
      <c r="CW117" s="933" t="n"/>
      <c r="CX117" s="933" t="n"/>
      <c r="CY117" s="933" t="n"/>
      <c r="CZ117" s="933" t="n"/>
      <c r="DA117" s="933" t="n"/>
      <c r="DB117" s="933" t="n"/>
      <c r="DC117" s="933" t="n"/>
      <c r="DD117" s="933" t="n"/>
      <c r="DE117" s="933" t="n"/>
      <c r="DF117" s="933" t="n"/>
      <c r="DG117" s="933" t="n"/>
      <c r="DH117" s="933" t="n"/>
      <c r="DI117" s="933" t="n"/>
      <c r="DJ117" s="933" t="n"/>
      <c r="DK117" s="933" t="n"/>
      <c r="DL117" s="933" t="n"/>
      <c r="DM117" s="933" t="n"/>
      <c r="DN117" s="934" t="n"/>
    </row>
    <row r="118" ht="13.5" customHeight="1" s="820">
      <c r="A118" s="494" t="n">
        <v>703</v>
      </c>
      <c r="B118" s="508" t="inlineStr">
        <is>
          <t>703.#4CRスラスト天側 Y=</t>
        </is>
      </c>
      <c r="C118" s="508" t="n">
        <v>1</v>
      </c>
      <c r="D118" s="669" t="inlineStr">
        <is>
          <t>Y</t>
        </is>
      </c>
      <c r="E118" s="669" t="inlineStr">
        <is>
          <t>端面</t>
        </is>
      </c>
      <c r="F118" s="927" t="n">
        <v>91</v>
      </c>
      <c r="G118" s="397" t="n"/>
      <c r="H118" s="517" t="n">
        <v>0.7</v>
      </c>
      <c r="I118" s="518" t="n">
        <v>-0.3</v>
      </c>
      <c r="J118" s="928" t="n">
        <v>91</v>
      </c>
      <c r="K118" s="929" t="n">
        <v>91.154</v>
      </c>
      <c r="L118" s="397">
        <f>IF(G118=0,"",IF(J$8=J$7,IF(F118&gt;0,IF(C118=1,G118-ROUND(J118-K118,2),G118-ROUND(K118-J118,2)),IF(C118=1,G118-ROUND(K118-J118,2),G118-ROUND(J118-K118,2))),IF(J$8&lt;&gt;J$7,IF(F118&gt;0,IF(C118=1,ROUND(K118-J118,2),ROUND(J118-K118,2)),IF(C118=1,ROUND(J118-K118,2),ROUND(K118-J118,2))))))</f>
        <v/>
      </c>
      <c r="M118" s="404">
        <f>IF(COUNTBLANK(F118)=1,"",IF(C118=0,ROUND(K118-J118,2),IF(C118=1,IF(F118&gt;0,ROUND(K118-J118,2),ROUND(J118-K118,2)),IF(C118=2,IF(F118&gt;0,ROUND(J118-K118,2),ROUND(K118-J118,2))))))</f>
        <v/>
      </c>
      <c r="N118" s="550" t="n">
        <v>-0.02</v>
      </c>
      <c r="O118" s="483">
        <f>IF(AND(H118&gt;=M118,M118&gt;=I118),"OK","NG")</f>
        <v/>
      </c>
      <c r="P118" s="393" t="n"/>
      <c r="Q118" s="491" t="n">
        <v>703</v>
      </c>
      <c r="R118" s="930">
        <f>IF(C118=0,F118,IF(F118&gt;0,IF(C118=1,F118+G118,F118-G118),IF(C118=1,F118-G118,F118+G118)))</f>
        <v/>
      </c>
      <c r="S118" s="495" t="n">
        <v>90.98</v>
      </c>
      <c r="T118" s="495" t="n">
        <v>90.976</v>
      </c>
      <c r="U118" s="933" t="n"/>
      <c r="V118" s="933" t="n"/>
      <c r="W118" s="933" t="n"/>
      <c r="X118" s="933" t="n"/>
      <c r="Y118" s="933" t="n"/>
      <c r="Z118" s="933" t="n"/>
      <c r="AA118" s="933" t="n"/>
      <c r="AB118" s="933" t="n"/>
      <c r="AC118" s="933" t="n"/>
      <c r="AD118" s="933" t="n"/>
      <c r="AE118" s="933" t="n"/>
      <c r="AF118" s="933" t="n"/>
      <c r="AG118" s="933" t="n"/>
      <c r="AH118" s="933" t="n"/>
      <c r="AI118" s="933" t="n"/>
      <c r="AJ118" s="933" t="n"/>
      <c r="AK118" s="933" t="n"/>
      <c r="AL118" s="933" t="n"/>
      <c r="AM118" s="933" t="n"/>
      <c r="AN118" s="933" t="n"/>
      <c r="AO118" s="933" t="n"/>
      <c r="AP118" s="933" t="n"/>
      <c r="AQ118" s="933" t="n"/>
      <c r="AR118" s="933" t="n"/>
      <c r="AS118" s="933" t="n"/>
      <c r="AT118" s="933" t="n"/>
      <c r="AU118" s="933" t="n"/>
      <c r="AV118" s="933" t="n"/>
      <c r="AW118" s="933" t="n"/>
      <c r="AX118" s="933" t="n"/>
      <c r="AY118" s="933" t="n"/>
      <c r="AZ118" s="933" t="n"/>
      <c r="BA118" s="933" t="n"/>
      <c r="BB118" s="933" t="n"/>
      <c r="BC118" s="933" t="n"/>
      <c r="BD118" s="933" t="n"/>
      <c r="BE118" s="933" t="n"/>
      <c r="BF118" s="933" t="n"/>
      <c r="BG118" s="933" t="n"/>
      <c r="BH118" s="933" t="n"/>
      <c r="BI118" s="933" t="n"/>
      <c r="BJ118" s="933" t="n"/>
      <c r="BK118" s="933" t="n"/>
      <c r="BL118" s="933" t="n"/>
      <c r="BM118" s="933" t="n"/>
      <c r="BN118" s="933" t="n"/>
      <c r="BO118" s="933" t="n"/>
      <c r="BP118" s="933" t="n"/>
      <c r="BQ118" s="933" t="n"/>
      <c r="BR118" s="933" t="n"/>
      <c r="BS118" s="933" t="n"/>
      <c r="BT118" s="933" t="n"/>
      <c r="BU118" s="933" t="n"/>
      <c r="BV118" s="933" t="n"/>
      <c r="BW118" s="933" t="n"/>
      <c r="BX118" s="933" t="n"/>
      <c r="BY118" s="933" t="n"/>
      <c r="BZ118" s="933" t="n"/>
      <c r="CA118" s="933" t="n"/>
      <c r="CB118" s="933" t="n"/>
      <c r="CC118" s="933" t="n"/>
      <c r="CD118" s="933" t="n"/>
      <c r="CE118" s="933" t="n"/>
      <c r="CF118" s="933" t="n"/>
      <c r="CG118" s="933" t="n"/>
      <c r="CH118" s="933" t="n"/>
      <c r="CI118" s="933" t="n"/>
      <c r="CJ118" s="933" t="n"/>
      <c r="CK118" s="933" t="n"/>
      <c r="CL118" s="933" t="n"/>
      <c r="CM118" s="933" t="n"/>
      <c r="CN118" s="933" t="n"/>
      <c r="CO118" s="933" t="n"/>
      <c r="CP118" s="933" t="n"/>
      <c r="CQ118" s="933" t="n"/>
      <c r="CR118" s="933" t="n"/>
      <c r="CS118" s="933" t="n"/>
      <c r="CT118" s="933" t="n"/>
      <c r="CU118" s="933" t="n"/>
      <c r="CV118" s="933" t="n"/>
      <c r="CW118" s="933" t="n"/>
      <c r="CX118" s="933" t="n"/>
      <c r="CY118" s="933" t="n"/>
      <c r="CZ118" s="933" t="n"/>
      <c r="DA118" s="933" t="n"/>
      <c r="DB118" s="933" t="n"/>
      <c r="DC118" s="933" t="n"/>
      <c r="DD118" s="933" t="n"/>
      <c r="DE118" s="933" t="n"/>
      <c r="DF118" s="933" t="n"/>
      <c r="DG118" s="933" t="n"/>
      <c r="DH118" s="933" t="n"/>
      <c r="DI118" s="933" t="n"/>
      <c r="DJ118" s="933" t="n"/>
      <c r="DK118" s="933" t="n"/>
      <c r="DL118" s="933" t="n"/>
      <c r="DM118" s="933" t="n"/>
      <c r="DN118" s="934" t="n"/>
    </row>
    <row r="119" ht="13.5" customHeight="1" s="820">
      <c r="A119" s="494" t="n">
        <v>704</v>
      </c>
      <c r="B119" s="508" t="inlineStr">
        <is>
          <t>704.#3CRスラスト天側 Y=</t>
        </is>
      </c>
      <c r="C119" s="508" t="n">
        <v>2</v>
      </c>
      <c r="D119" s="669" t="inlineStr">
        <is>
          <t>Y</t>
        </is>
      </c>
      <c r="E119" s="669" t="inlineStr">
        <is>
          <t>端面</t>
        </is>
      </c>
      <c r="F119" s="927" t="n">
        <v>69</v>
      </c>
      <c r="G119" s="397" t="n"/>
      <c r="H119" s="517" t="n">
        <v>0.7</v>
      </c>
      <c r="I119" s="518" t="n">
        <v>-0.3</v>
      </c>
      <c r="J119" s="928" t="n">
        <v>69</v>
      </c>
      <c r="K119" s="929" t="n">
        <v>69.298</v>
      </c>
      <c r="L119" s="397">
        <f>IF(G119=0,"",IF(J$8=J$7,IF(F119&gt;0,IF(C119=1,G119-ROUND(J119-K119,2),G119-ROUND(K119-J119,2)),IF(C119=1,G119-ROUND(K119-J119,2),G119-ROUND(J119-K119,2))),IF(J$8&lt;&gt;J$7,IF(F119&gt;0,IF(C119=1,ROUND(K119-J119,2),ROUND(J119-K119,2)),IF(C119=1,ROUND(J119-K119,2),ROUND(K119-J119,2))))))</f>
        <v/>
      </c>
      <c r="M119" s="404">
        <f>IF(COUNTBLANK(F119)=1,"",IF(C119=0,ROUND(K119-J119,2),IF(C119=1,IF(F119&gt;0,ROUND(K119-J119,2),ROUND(J119-K119,2)),IF(C119=2,IF(F119&gt;0,ROUND(J119-K119,2),ROUND(K119-J119,2))))))</f>
        <v/>
      </c>
      <c r="N119" s="550" t="n">
        <v>-0.06</v>
      </c>
      <c r="O119" s="483">
        <f>IF(AND(H119&gt;=M119,M119&gt;=I119),"OK","NG")</f>
        <v/>
      </c>
      <c r="P119" s="393" t="n"/>
      <c r="Q119" s="491" t="n">
        <v>704</v>
      </c>
      <c r="R119" s="930">
        <f>IF(C119=0,F119,IF(F119&gt;0,IF(C119=1,F119+G119,F119-G119),IF(C119=1,F119-G119,F119+G119)))</f>
        <v/>
      </c>
      <c r="S119" s="495" t="n">
        <v>69.057</v>
      </c>
      <c r="T119" s="495" t="n">
        <v>69.059</v>
      </c>
      <c r="U119" s="933" t="n"/>
      <c r="V119" s="933" t="n"/>
      <c r="W119" s="933" t="n"/>
      <c r="X119" s="933" t="n"/>
      <c r="Y119" s="933" t="n"/>
      <c r="Z119" s="933" t="n"/>
      <c r="AA119" s="933" t="n"/>
      <c r="AB119" s="933" t="n"/>
      <c r="AC119" s="933" t="n"/>
      <c r="AD119" s="933" t="n"/>
      <c r="AE119" s="933" t="n"/>
      <c r="AF119" s="933" t="n"/>
      <c r="AG119" s="933" t="n"/>
      <c r="AH119" s="933" t="n"/>
      <c r="AI119" s="933" t="n"/>
      <c r="AJ119" s="933" t="n"/>
      <c r="AK119" s="933" t="n"/>
      <c r="AL119" s="933" t="n"/>
      <c r="AM119" s="933" t="n"/>
      <c r="AN119" s="933" t="n"/>
      <c r="AO119" s="933" t="n"/>
      <c r="AP119" s="933" t="n"/>
      <c r="AQ119" s="933" t="n"/>
      <c r="AR119" s="933" t="n"/>
      <c r="AS119" s="933" t="n"/>
      <c r="AT119" s="933" t="n"/>
      <c r="AU119" s="933" t="n"/>
      <c r="AV119" s="933" t="n"/>
      <c r="AW119" s="933" t="n"/>
      <c r="AX119" s="933" t="n"/>
      <c r="AY119" s="933" t="n"/>
      <c r="AZ119" s="933" t="n"/>
      <c r="BA119" s="933" t="n"/>
      <c r="BB119" s="933" t="n"/>
      <c r="BC119" s="933" t="n"/>
      <c r="BD119" s="933" t="n"/>
      <c r="BE119" s="933" t="n"/>
      <c r="BF119" s="933" t="n"/>
      <c r="BG119" s="933" t="n"/>
      <c r="BH119" s="933" t="n"/>
      <c r="BI119" s="933" t="n"/>
      <c r="BJ119" s="933" t="n"/>
      <c r="BK119" s="933" t="n"/>
      <c r="BL119" s="933" t="n"/>
      <c r="BM119" s="933" t="n"/>
      <c r="BN119" s="933" t="n"/>
      <c r="BO119" s="933" t="n"/>
      <c r="BP119" s="933" t="n"/>
      <c r="BQ119" s="933" t="n"/>
      <c r="BR119" s="933" t="n"/>
      <c r="BS119" s="933" t="n"/>
      <c r="BT119" s="933" t="n"/>
      <c r="BU119" s="933" t="n"/>
      <c r="BV119" s="933" t="n"/>
      <c r="BW119" s="933" t="n"/>
      <c r="BX119" s="933" t="n"/>
      <c r="BY119" s="933" t="n"/>
      <c r="BZ119" s="933" t="n"/>
      <c r="CA119" s="933" t="n"/>
      <c r="CB119" s="933" t="n"/>
      <c r="CC119" s="933" t="n"/>
      <c r="CD119" s="933" t="n"/>
      <c r="CE119" s="933" t="n"/>
      <c r="CF119" s="933" t="n"/>
      <c r="CG119" s="933" t="n"/>
      <c r="CH119" s="933" t="n"/>
      <c r="CI119" s="933" t="n"/>
      <c r="CJ119" s="933" t="n"/>
      <c r="CK119" s="933" t="n"/>
      <c r="CL119" s="933" t="n"/>
      <c r="CM119" s="933" t="n"/>
      <c r="CN119" s="933" t="n"/>
      <c r="CO119" s="933" t="n"/>
      <c r="CP119" s="933" t="n"/>
      <c r="CQ119" s="933" t="n"/>
      <c r="CR119" s="933" t="n"/>
      <c r="CS119" s="933" t="n"/>
      <c r="CT119" s="933" t="n"/>
      <c r="CU119" s="933" t="n"/>
      <c r="CV119" s="933" t="n"/>
      <c r="CW119" s="933" t="n"/>
      <c r="CX119" s="933" t="n"/>
      <c r="CY119" s="933" t="n"/>
      <c r="CZ119" s="933" t="n"/>
      <c r="DA119" s="933" t="n"/>
      <c r="DB119" s="933" t="n"/>
      <c r="DC119" s="933" t="n"/>
      <c r="DD119" s="933" t="n"/>
      <c r="DE119" s="933" t="n"/>
      <c r="DF119" s="933" t="n"/>
      <c r="DG119" s="933" t="n"/>
      <c r="DH119" s="933" t="n"/>
      <c r="DI119" s="933" t="n"/>
      <c r="DJ119" s="933" t="n"/>
      <c r="DK119" s="933" t="n"/>
      <c r="DL119" s="933" t="n"/>
      <c r="DM119" s="933" t="n"/>
      <c r="DN119" s="934" t="n"/>
    </row>
    <row r="120" ht="13.5" customHeight="1" s="820">
      <c r="A120" s="494" t="n">
        <v>702</v>
      </c>
      <c r="B120" s="508" t="inlineStr">
        <is>
          <t>702.#3CRスラスト地側 Y=</t>
        </is>
      </c>
      <c r="C120" s="508" t="n">
        <v>2</v>
      </c>
      <c r="D120" s="669" t="inlineStr">
        <is>
          <t>Y</t>
        </is>
      </c>
      <c r="E120" s="669" t="inlineStr">
        <is>
          <t>端面</t>
        </is>
      </c>
      <c r="F120" s="927" t="n">
        <v>69</v>
      </c>
      <c r="G120" s="397" t="n"/>
      <c r="H120" s="517" t="n">
        <v>0.7</v>
      </c>
      <c r="I120" s="518" t="n">
        <v>-0.3</v>
      </c>
      <c r="J120" s="928" t="n">
        <v>69</v>
      </c>
      <c r="K120" s="929" t="n">
        <v>69.306</v>
      </c>
      <c r="L120" s="397">
        <f>IF(G120=0,"",IF(J$8=J$7,IF(F120&gt;0,IF(C120=1,G120-ROUND(J120-K120,2),G120-ROUND(K120-J120,2)),IF(C120=1,G120-ROUND(K120-J120,2),G120-ROUND(J120-K120,2))),IF(J$8&lt;&gt;J$7,IF(F120&gt;0,IF(C120=1,ROUND(K120-J120,2),ROUND(J120-K120,2)),IF(C120=1,ROUND(J120-K120,2),ROUND(K120-J120,2))))))</f>
        <v/>
      </c>
      <c r="M120" s="404">
        <f>IF(COUNTBLANK(F120)=1,"",IF(C120=0,ROUND(K120-J120,2),IF(C120=1,IF(F120&gt;0,ROUND(K120-J120,2),ROUND(J120-K120,2)),IF(C120=2,IF(F120&gt;0,ROUND(J120-K120,2),ROUND(K120-J120,2))))))</f>
        <v/>
      </c>
      <c r="N120" s="550" t="n">
        <v>-0.09</v>
      </c>
      <c r="O120" s="483">
        <f>IF(AND(H120&gt;=M120,M120&gt;=I120),"OK","NG")</f>
        <v/>
      </c>
      <c r="P120" s="393" t="n"/>
      <c r="Q120" s="491" t="n">
        <v>702</v>
      </c>
      <c r="R120" s="930">
        <f>IF(C120=0,F120,IF(F120&gt;0,IF(C120=1,F120+G120,F120-G120),IF(C120=1,F120-G120,F120+G120)))</f>
        <v/>
      </c>
      <c r="S120" s="495" t="n">
        <v>69.101</v>
      </c>
      <c r="T120" s="495" t="n">
        <v>69.09399999999999</v>
      </c>
      <c r="U120" s="933" t="n"/>
      <c r="V120" s="933" t="n"/>
      <c r="W120" s="933" t="n"/>
      <c r="X120" s="933" t="n"/>
      <c r="Y120" s="933" t="n"/>
      <c r="Z120" s="933" t="n"/>
      <c r="AA120" s="933" t="n"/>
      <c r="AB120" s="933" t="n"/>
      <c r="AC120" s="933" t="n"/>
      <c r="AD120" s="933" t="n"/>
      <c r="AE120" s="933" t="n"/>
      <c r="AF120" s="933" t="n"/>
      <c r="AG120" s="933" t="n"/>
      <c r="AH120" s="933" t="n"/>
      <c r="AI120" s="933" t="n"/>
      <c r="AJ120" s="933" t="n"/>
      <c r="AK120" s="933" t="n"/>
      <c r="AL120" s="933" t="n"/>
      <c r="AM120" s="933" t="n"/>
      <c r="AN120" s="933" t="n"/>
      <c r="AO120" s="933" t="n"/>
      <c r="AP120" s="933" t="n"/>
      <c r="AQ120" s="933" t="n"/>
      <c r="AR120" s="933" t="n"/>
      <c r="AS120" s="933" t="n"/>
      <c r="AT120" s="933" t="n"/>
      <c r="AU120" s="933" t="n"/>
      <c r="AV120" s="933" t="n"/>
      <c r="AW120" s="933" t="n"/>
      <c r="AX120" s="933" t="n"/>
      <c r="AY120" s="933" t="n"/>
      <c r="AZ120" s="933" t="n"/>
      <c r="BA120" s="933" t="n"/>
      <c r="BB120" s="933" t="n"/>
      <c r="BC120" s="933" t="n"/>
      <c r="BD120" s="933" t="n"/>
      <c r="BE120" s="933" t="n"/>
      <c r="BF120" s="933" t="n"/>
      <c r="BG120" s="933" t="n"/>
      <c r="BH120" s="933" t="n"/>
      <c r="BI120" s="933" t="n"/>
      <c r="BJ120" s="933" t="n"/>
      <c r="BK120" s="933" t="n"/>
      <c r="BL120" s="933" t="n"/>
      <c r="BM120" s="933" t="n"/>
      <c r="BN120" s="933" t="n"/>
      <c r="BO120" s="933" t="n"/>
      <c r="BP120" s="933" t="n"/>
      <c r="BQ120" s="933" t="n"/>
      <c r="BR120" s="933" t="n"/>
      <c r="BS120" s="933" t="n"/>
      <c r="BT120" s="933" t="n"/>
      <c r="BU120" s="933" t="n"/>
      <c r="BV120" s="933" t="n"/>
      <c r="BW120" s="933" t="n"/>
      <c r="BX120" s="933" t="n"/>
      <c r="BY120" s="933" t="n"/>
      <c r="BZ120" s="933" t="n"/>
      <c r="CA120" s="933" t="n"/>
      <c r="CB120" s="933" t="n"/>
      <c r="CC120" s="933" t="n"/>
      <c r="CD120" s="933" t="n"/>
      <c r="CE120" s="933" t="n"/>
      <c r="CF120" s="933" t="n"/>
      <c r="CG120" s="933" t="n"/>
      <c r="CH120" s="933" t="n"/>
      <c r="CI120" s="933" t="n"/>
      <c r="CJ120" s="933" t="n"/>
      <c r="CK120" s="933" t="n"/>
      <c r="CL120" s="933" t="n"/>
      <c r="CM120" s="933" t="n"/>
      <c r="CN120" s="933" t="n"/>
      <c r="CO120" s="933" t="n"/>
      <c r="CP120" s="933" t="n"/>
      <c r="CQ120" s="933" t="n"/>
      <c r="CR120" s="933" t="n"/>
      <c r="CS120" s="933" t="n"/>
      <c r="CT120" s="933" t="n"/>
      <c r="CU120" s="933" t="n"/>
      <c r="CV120" s="933" t="n"/>
      <c r="CW120" s="933" t="n"/>
      <c r="CX120" s="933" t="n"/>
      <c r="CY120" s="933" t="n"/>
      <c r="CZ120" s="933" t="n"/>
      <c r="DA120" s="933" t="n"/>
      <c r="DB120" s="933" t="n"/>
      <c r="DC120" s="933" t="n"/>
      <c r="DD120" s="933" t="n"/>
      <c r="DE120" s="933" t="n"/>
      <c r="DF120" s="933" t="n"/>
      <c r="DG120" s="933" t="n"/>
      <c r="DH120" s="933" t="n"/>
      <c r="DI120" s="933" t="n"/>
      <c r="DJ120" s="933" t="n"/>
      <c r="DK120" s="933" t="n"/>
      <c r="DL120" s="933" t="n"/>
      <c r="DM120" s="933" t="n"/>
      <c r="DN120" s="934" t="n"/>
    </row>
    <row r="121" ht="13.5" customHeight="1" s="820">
      <c r="A121" s="494" t="n">
        <v>705</v>
      </c>
      <c r="B121" s="508" t="inlineStr">
        <is>
          <t>705.OP面端面 Z=</t>
        </is>
      </c>
      <c r="C121" s="508" t="n">
        <v>1</v>
      </c>
      <c r="D121" s="669" t="inlineStr">
        <is>
          <t>Z</t>
        </is>
      </c>
      <c r="E121" s="669" t="inlineStr">
        <is>
          <t>端面</t>
        </is>
      </c>
      <c r="F121" s="927" t="n">
        <v>-55</v>
      </c>
      <c r="G121" s="397" t="n">
        <v>1</v>
      </c>
      <c r="H121" s="517" t="n">
        <v>0.3</v>
      </c>
      <c r="I121" s="518" t="n">
        <v>-0.7</v>
      </c>
      <c r="J121" s="928" t="n">
        <v>-56</v>
      </c>
      <c r="K121" s="929" t="n">
        <v>-56.485</v>
      </c>
      <c r="L121" s="397">
        <f>IF(G121=0,"",IF(J$8=J$7,IF(F121&gt;0,IF(C121=1,G121-ROUND(J121-K121,2),G121-ROUND(K121-J121,2)),IF(C121=1,G121-ROUND(K121-J121,2),G121-ROUND(J121-K121,2))),IF(J$8&lt;&gt;J$7,IF(F121&gt;0,IF(C121=1,ROUND(K121-J121,2),ROUND(J121-K121,2)),IF(C121=1,ROUND(J121-K121,2),ROUND(K121-J121,2))))))</f>
        <v/>
      </c>
      <c r="M121" s="404">
        <f>IF(COUNTBLANK(F121)=1,"",IF(C121=0,ROUND(K121-J121,2),IF(C121=1,IF(F121&gt;0,ROUND(J121-K121,2),ROUND(K121-J121,2)),IF(C121=2,IF(F121&gt;0,ROUND(J121-K121,2),ROUND(K121-J121,2))))))</f>
        <v/>
      </c>
      <c r="N121" s="550" t="n">
        <v>-0.04</v>
      </c>
      <c r="O121" s="483">
        <f>IF(AND(H121&gt;=M121,M121&gt;=I121),"OK","NG")</f>
        <v/>
      </c>
      <c r="P121" s="393" t="n"/>
      <c r="Q121" s="491" t="n">
        <v>705</v>
      </c>
      <c r="R121" s="930">
        <f>IF(C121=0,F121,IF(F121&gt;0,IF(C121=1,F121+G121,F121-G121),IF(C121=1,F121-G121,F121+G121)))</f>
        <v/>
      </c>
      <c r="S121" s="495" t="n">
        <v>-56.013</v>
      </c>
      <c r="T121" s="495" t="n">
        <v>-56.038</v>
      </c>
      <c r="U121" s="933" t="n"/>
      <c r="V121" s="933" t="n"/>
      <c r="W121" s="933" t="n"/>
      <c r="X121" s="933" t="n"/>
      <c r="Y121" s="933" t="n"/>
      <c r="Z121" s="933" t="n"/>
      <c r="AA121" s="933" t="n"/>
      <c r="AB121" s="933" t="n"/>
      <c r="AC121" s="933" t="n"/>
      <c r="AD121" s="933" t="n"/>
      <c r="AE121" s="933" t="n"/>
      <c r="AF121" s="933" t="n"/>
      <c r="AG121" s="933" t="n"/>
      <c r="AH121" s="933" t="n"/>
      <c r="AI121" s="933" t="n"/>
      <c r="AJ121" s="933" t="n"/>
      <c r="AK121" s="933" t="n"/>
      <c r="AL121" s="933" t="n"/>
      <c r="AM121" s="933" t="n"/>
      <c r="AN121" s="933" t="n"/>
      <c r="AO121" s="933" t="n"/>
      <c r="AP121" s="933" t="n"/>
      <c r="AQ121" s="933" t="n"/>
      <c r="AR121" s="933" t="n"/>
      <c r="AS121" s="933" t="n"/>
      <c r="AT121" s="933" t="n"/>
      <c r="AU121" s="933" t="n"/>
      <c r="AV121" s="933" t="n"/>
      <c r="AW121" s="933" t="n"/>
      <c r="AX121" s="933" t="n"/>
      <c r="AY121" s="933" t="n"/>
      <c r="AZ121" s="933" t="n"/>
      <c r="BA121" s="933" t="n"/>
      <c r="BB121" s="933" t="n"/>
      <c r="BC121" s="933" t="n"/>
      <c r="BD121" s="933" t="n"/>
      <c r="BE121" s="933" t="n"/>
      <c r="BF121" s="933" t="n"/>
      <c r="BG121" s="933" t="n"/>
      <c r="BH121" s="933" t="n"/>
      <c r="BI121" s="933" t="n"/>
      <c r="BJ121" s="933" t="n"/>
      <c r="BK121" s="933" t="n"/>
      <c r="BL121" s="933" t="n"/>
      <c r="BM121" s="933" t="n"/>
      <c r="BN121" s="933" t="n"/>
      <c r="BO121" s="933" t="n"/>
      <c r="BP121" s="933" t="n"/>
      <c r="BQ121" s="933" t="n"/>
      <c r="BR121" s="933" t="n"/>
      <c r="BS121" s="933" t="n"/>
      <c r="BT121" s="933" t="n"/>
      <c r="BU121" s="933" t="n"/>
      <c r="BV121" s="933" t="n"/>
      <c r="BW121" s="933" t="n"/>
      <c r="BX121" s="933" t="n"/>
      <c r="BY121" s="933" t="n"/>
      <c r="BZ121" s="933" t="n"/>
      <c r="CA121" s="933" t="n"/>
      <c r="CB121" s="933" t="n"/>
      <c r="CC121" s="933" t="n"/>
      <c r="CD121" s="933" t="n"/>
      <c r="CE121" s="933" t="n"/>
      <c r="CF121" s="933" t="n"/>
      <c r="CG121" s="933" t="n"/>
      <c r="CH121" s="933" t="n"/>
      <c r="CI121" s="933" t="n"/>
      <c r="CJ121" s="933" t="n"/>
      <c r="CK121" s="933" t="n"/>
      <c r="CL121" s="933" t="n"/>
      <c r="CM121" s="933" t="n"/>
      <c r="CN121" s="933" t="n"/>
      <c r="CO121" s="933" t="n"/>
      <c r="CP121" s="933" t="n"/>
      <c r="CQ121" s="933" t="n"/>
      <c r="CR121" s="933" t="n"/>
      <c r="CS121" s="933" t="n"/>
      <c r="CT121" s="933" t="n"/>
      <c r="CU121" s="933" t="n"/>
      <c r="CV121" s="933" t="n"/>
      <c r="CW121" s="933" t="n"/>
      <c r="CX121" s="933" t="n"/>
      <c r="CY121" s="933" t="n"/>
      <c r="CZ121" s="933" t="n"/>
      <c r="DA121" s="933" t="n"/>
      <c r="DB121" s="933" t="n"/>
      <c r="DC121" s="933" t="n"/>
      <c r="DD121" s="933" t="n"/>
      <c r="DE121" s="933" t="n"/>
      <c r="DF121" s="933" t="n"/>
      <c r="DG121" s="933" t="n"/>
      <c r="DH121" s="933" t="n"/>
      <c r="DI121" s="933" t="n"/>
      <c r="DJ121" s="933" t="n"/>
      <c r="DK121" s="933" t="n"/>
      <c r="DL121" s="933" t="n"/>
      <c r="DM121" s="933" t="n"/>
      <c r="DN121" s="934" t="n"/>
    </row>
    <row r="122" ht="13.5" customHeight="1" s="820">
      <c r="A122" s="494" t="n">
        <v>706</v>
      </c>
      <c r="B122" s="508" t="inlineStr">
        <is>
          <t>706.OP面端面 Z=</t>
        </is>
      </c>
      <c r="C122" s="508" t="n">
        <v>1</v>
      </c>
      <c r="D122" s="669" t="inlineStr">
        <is>
          <t>Z</t>
        </is>
      </c>
      <c r="E122" s="669" t="inlineStr">
        <is>
          <t>端面</t>
        </is>
      </c>
      <c r="F122" s="927" t="n">
        <v>-55</v>
      </c>
      <c r="G122" s="397" t="n">
        <v>1</v>
      </c>
      <c r="H122" s="517" t="n">
        <v>0.3</v>
      </c>
      <c r="I122" s="518" t="n">
        <v>-0.7</v>
      </c>
      <c r="J122" s="928" t="n">
        <v>-56</v>
      </c>
      <c r="K122" s="929" t="n">
        <v>-55.914</v>
      </c>
      <c r="L122" s="397">
        <f>IF(G122=0,"",IF(J$8=J$7,IF(F122&gt;0,IF(C122=1,G122-ROUND(J122-K122,2),G122-ROUND(K122-J122,2)),IF(C122=1,G122-ROUND(K122-J122,2),G122-ROUND(J122-K122,2))),IF(J$8&lt;&gt;J$7,IF(F122&gt;0,IF(C122=1,ROUND(K122-J122,2),ROUND(J122-K122,2)),IF(C122=1,ROUND(J122-K122,2),ROUND(K122-J122,2))))))</f>
        <v/>
      </c>
      <c r="M122" s="404">
        <f>IF(COUNTBLANK(F122)=1,"",IF(C122=0,ROUND(K122-J122,2),IF(C122=1,IF(F122&gt;0,ROUND(J122-K122,2),ROUND(K122-J122,2)),IF(C122=2,IF(F122&gt;0,ROUND(J122-K122,2),ROUND(K122-J122,2))))))</f>
        <v/>
      </c>
      <c r="N122" s="550" t="n">
        <v>0.2</v>
      </c>
      <c r="O122" s="483">
        <f>IF(AND(H122&gt;=M122,M122&gt;=I122),"OK","NG")</f>
        <v/>
      </c>
      <c r="P122" s="393" t="n"/>
      <c r="Q122" s="491" t="n">
        <v>706</v>
      </c>
      <c r="R122" s="930">
        <f>IF(C122=0,F122,IF(F122&gt;0,IF(C122=1,F122+G122,F122-G122),IF(C122=1,F122-G122,F122+G122)))</f>
        <v/>
      </c>
      <c r="S122" s="495" t="n">
        <v>-55.746</v>
      </c>
      <c r="T122" s="495" t="n">
        <v>-55.796</v>
      </c>
      <c r="U122" s="933" t="n"/>
      <c r="V122" s="933" t="n"/>
      <c r="W122" s="933" t="n"/>
      <c r="X122" s="933" t="n"/>
      <c r="Y122" s="933" t="n"/>
      <c r="Z122" s="933" t="n"/>
      <c r="AA122" s="933" t="n"/>
      <c r="AB122" s="933" t="n"/>
      <c r="AC122" s="933" t="n"/>
      <c r="AD122" s="933" t="n"/>
      <c r="AE122" s="933" t="n"/>
      <c r="AF122" s="933" t="n"/>
      <c r="AG122" s="933" t="n"/>
      <c r="AH122" s="933" t="n"/>
      <c r="AI122" s="933" t="n"/>
      <c r="AJ122" s="933" t="n"/>
      <c r="AK122" s="933" t="n"/>
      <c r="AL122" s="933" t="n"/>
      <c r="AM122" s="933" t="n"/>
      <c r="AN122" s="933" t="n"/>
      <c r="AO122" s="933" t="n"/>
      <c r="AP122" s="933" t="n"/>
      <c r="AQ122" s="933" t="n"/>
      <c r="AR122" s="933" t="n"/>
      <c r="AS122" s="933" t="n"/>
      <c r="AT122" s="933" t="n"/>
      <c r="AU122" s="933" t="n"/>
      <c r="AV122" s="933" t="n"/>
      <c r="AW122" s="933" t="n"/>
      <c r="AX122" s="933" t="n"/>
      <c r="AY122" s="933" t="n"/>
      <c r="AZ122" s="933" t="n"/>
      <c r="BA122" s="933" t="n"/>
      <c r="BB122" s="933" t="n"/>
      <c r="BC122" s="933" t="n"/>
      <c r="BD122" s="933" t="n"/>
      <c r="BE122" s="933" t="n"/>
      <c r="BF122" s="933" t="n"/>
      <c r="BG122" s="933" t="n"/>
      <c r="BH122" s="933" t="n"/>
      <c r="BI122" s="933" t="n"/>
      <c r="BJ122" s="933" t="n"/>
      <c r="BK122" s="933" t="n"/>
      <c r="BL122" s="933" t="n"/>
      <c r="BM122" s="933" t="n"/>
      <c r="BN122" s="933" t="n"/>
      <c r="BO122" s="933" t="n"/>
      <c r="BP122" s="933" t="n"/>
      <c r="BQ122" s="933" t="n"/>
      <c r="BR122" s="933" t="n"/>
      <c r="BS122" s="933" t="n"/>
      <c r="BT122" s="933" t="n"/>
      <c r="BU122" s="933" t="n"/>
      <c r="BV122" s="933" t="n"/>
      <c r="BW122" s="933" t="n"/>
      <c r="BX122" s="933" t="n"/>
      <c r="BY122" s="933" t="n"/>
      <c r="BZ122" s="933" t="n"/>
      <c r="CA122" s="933" t="n"/>
      <c r="CB122" s="933" t="n"/>
      <c r="CC122" s="933" t="n"/>
      <c r="CD122" s="933" t="n"/>
      <c r="CE122" s="933" t="n"/>
      <c r="CF122" s="933" t="n"/>
      <c r="CG122" s="933" t="n"/>
      <c r="CH122" s="933" t="n"/>
      <c r="CI122" s="933" t="n"/>
      <c r="CJ122" s="933" t="n"/>
      <c r="CK122" s="933" t="n"/>
      <c r="CL122" s="933" t="n"/>
      <c r="CM122" s="933" t="n"/>
      <c r="CN122" s="933" t="n"/>
      <c r="CO122" s="933" t="n"/>
      <c r="CP122" s="933" t="n"/>
      <c r="CQ122" s="933" t="n"/>
      <c r="CR122" s="933" t="n"/>
      <c r="CS122" s="933" t="n"/>
      <c r="CT122" s="933" t="n"/>
      <c r="CU122" s="933" t="n"/>
      <c r="CV122" s="933" t="n"/>
      <c r="CW122" s="933" t="n"/>
      <c r="CX122" s="933" t="n"/>
      <c r="CY122" s="933" t="n"/>
      <c r="CZ122" s="933" t="n"/>
      <c r="DA122" s="933" t="n"/>
      <c r="DB122" s="933" t="n"/>
      <c r="DC122" s="933" t="n"/>
      <c r="DD122" s="933" t="n"/>
      <c r="DE122" s="933" t="n"/>
      <c r="DF122" s="933" t="n"/>
      <c r="DG122" s="933" t="n"/>
      <c r="DH122" s="933" t="n"/>
      <c r="DI122" s="933" t="n"/>
      <c r="DJ122" s="933" t="n"/>
      <c r="DK122" s="933" t="n"/>
      <c r="DL122" s="933" t="n"/>
      <c r="DM122" s="933" t="n"/>
      <c r="DN122" s="934" t="n"/>
    </row>
    <row r="123" ht="13.5" customHeight="1" s="820">
      <c r="A123" s="494" t="n">
        <v>707</v>
      </c>
      <c r="B123" s="508" t="inlineStr">
        <is>
          <t>707.OP面端面 Z=</t>
        </is>
      </c>
      <c r="C123" s="508" t="n">
        <v>1</v>
      </c>
      <c r="D123" s="669" t="inlineStr">
        <is>
          <t>Z</t>
        </is>
      </c>
      <c r="E123" s="669" t="inlineStr">
        <is>
          <t>端面</t>
        </is>
      </c>
      <c r="F123" s="927" t="n">
        <v>-55</v>
      </c>
      <c r="G123" s="397" t="n">
        <v>1</v>
      </c>
      <c r="H123" s="517" t="n">
        <v>0.3</v>
      </c>
      <c r="I123" s="518" t="n">
        <v>-0.7</v>
      </c>
      <c r="J123" s="928" t="n">
        <v>-56</v>
      </c>
      <c r="K123" s="929" t="n">
        <v>-56.317</v>
      </c>
      <c r="L123" s="397">
        <f>IF(G123=0,"",IF(J$8=J$7,IF(F123&gt;0,IF(C123=1,G123-ROUND(J123-K123,2),G123-ROUND(K123-J123,2)),IF(C123=1,G123-ROUND(K123-J123,2),G123-ROUND(J123-K123,2))),IF(J$8&lt;&gt;J$7,IF(F123&gt;0,IF(C123=1,ROUND(K123-J123,2),ROUND(J123-K123,2)),IF(C123=1,ROUND(J123-K123,2),ROUND(K123-J123,2))))))</f>
        <v/>
      </c>
      <c r="M123" s="404">
        <f>IF(COUNTBLANK(F123)=1,"",IF(C123=0,ROUND(K123-J123,2),IF(C123=1,IF(F123&gt;0,ROUND(J123-K123,2),ROUND(K123-J123,2)),IF(C123=2,IF(F123&gt;0,ROUND(J123-K123,2),ROUND(K123-J123,2))))))</f>
        <v/>
      </c>
      <c r="N123" s="550" t="n">
        <v>-0.13</v>
      </c>
      <c r="O123" s="483">
        <f>IF(AND(H123&gt;=M123,M123&gt;=I123),"OK","NG")</f>
        <v/>
      </c>
      <c r="P123" s="393" t="n"/>
      <c r="Q123" s="491" t="n">
        <v>707</v>
      </c>
      <c r="R123" s="930">
        <f>IF(C123=0,F123,IF(F123&gt;0,IF(C123=1,F123+G123,F123-G123),IF(C123=1,F123-G123,F123+G123)))</f>
        <v/>
      </c>
      <c r="S123" s="495" t="n">
        <v>-56.127</v>
      </c>
      <c r="T123" s="495" t="n">
        <v>-56.132</v>
      </c>
      <c r="U123" s="933" t="n"/>
      <c r="V123" s="933" t="n"/>
      <c r="W123" s="933" t="n"/>
      <c r="X123" s="933" t="n"/>
      <c r="Y123" s="933" t="n"/>
      <c r="Z123" s="933" t="n"/>
      <c r="AA123" s="933" t="n"/>
      <c r="AB123" s="933" t="n"/>
      <c r="AC123" s="933" t="n"/>
      <c r="AD123" s="933" t="n"/>
      <c r="AE123" s="933" t="n"/>
      <c r="AF123" s="933" t="n"/>
      <c r="AG123" s="933" t="n"/>
      <c r="AH123" s="933" t="n"/>
      <c r="AI123" s="933" t="n"/>
      <c r="AJ123" s="933" t="n"/>
      <c r="AK123" s="933" t="n"/>
      <c r="AL123" s="933" t="n"/>
      <c r="AM123" s="933" t="n"/>
      <c r="AN123" s="933" t="n"/>
      <c r="AO123" s="933" t="n"/>
      <c r="AP123" s="933" t="n"/>
      <c r="AQ123" s="933" t="n"/>
      <c r="AR123" s="933" t="n"/>
      <c r="AS123" s="933" t="n"/>
      <c r="AT123" s="933" t="n"/>
      <c r="AU123" s="933" t="n"/>
      <c r="AV123" s="933" t="n"/>
      <c r="AW123" s="933" t="n"/>
      <c r="AX123" s="933" t="n"/>
      <c r="AY123" s="933" t="n"/>
      <c r="AZ123" s="933" t="n"/>
      <c r="BA123" s="933" t="n"/>
      <c r="BB123" s="933" t="n"/>
      <c r="BC123" s="933" t="n"/>
      <c r="BD123" s="933" t="n"/>
      <c r="BE123" s="933" t="n"/>
      <c r="BF123" s="933" t="n"/>
      <c r="BG123" s="933" t="n"/>
      <c r="BH123" s="933" t="n"/>
      <c r="BI123" s="933" t="n"/>
      <c r="BJ123" s="933" t="n"/>
      <c r="BK123" s="933" t="n"/>
      <c r="BL123" s="933" t="n"/>
      <c r="BM123" s="933" t="n"/>
      <c r="BN123" s="933" t="n"/>
      <c r="BO123" s="933" t="n"/>
      <c r="BP123" s="933" t="n"/>
      <c r="BQ123" s="933" t="n"/>
      <c r="BR123" s="933" t="n"/>
      <c r="BS123" s="933" t="n"/>
      <c r="BT123" s="933" t="n"/>
      <c r="BU123" s="933" t="n"/>
      <c r="BV123" s="933" t="n"/>
      <c r="BW123" s="933" t="n"/>
      <c r="BX123" s="933" t="n"/>
      <c r="BY123" s="933" t="n"/>
      <c r="BZ123" s="933" t="n"/>
      <c r="CA123" s="933" t="n"/>
      <c r="CB123" s="933" t="n"/>
      <c r="CC123" s="933" t="n"/>
      <c r="CD123" s="933" t="n"/>
      <c r="CE123" s="933" t="n"/>
      <c r="CF123" s="933" t="n"/>
      <c r="CG123" s="933" t="n"/>
      <c r="CH123" s="933" t="n"/>
      <c r="CI123" s="933" t="n"/>
      <c r="CJ123" s="933" t="n"/>
      <c r="CK123" s="933" t="n"/>
      <c r="CL123" s="933" t="n"/>
      <c r="CM123" s="933" t="n"/>
      <c r="CN123" s="933" t="n"/>
      <c r="CO123" s="933" t="n"/>
      <c r="CP123" s="933" t="n"/>
      <c r="CQ123" s="933" t="n"/>
      <c r="CR123" s="933" t="n"/>
      <c r="CS123" s="933" t="n"/>
      <c r="CT123" s="933" t="n"/>
      <c r="CU123" s="933" t="n"/>
      <c r="CV123" s="933" t="n"/>
      <c r="CW123" s="933" t="n"/>
      <c r="CX123" s="933" t="n"/>
      <c r="CY123" s="933" t="n"/>
      <c r="CZ123" s="933" t="n"/>
      <c r="DA123" s="933" t="n"/>
      <c r="DB123" s="933" t="n"/>
      <c r="DC123" s="933" t="n"/>
      <c r="DD123" s="933" t="n"/>
      <c r="DE123" s="933" t="n"/>
      <c r="DF123" s="933" t="n"/>
      <c r="DG123" s="933" t="n"/>
      <c r="DH123" s="933" t="n"/>
      <c r="DI123" s="933" t="n"/>
      <c r="DJ123" s="933" t="n"/>
      <c r="DK123" s="933" t="n"/>
      <c r="DL123" s="933" t="n"/>
      <c r="DM123" s="933" t="n"/>
      <c r="DN123" s="934" t="n"/>
    </row>
    <row r="124" ht="13.5" customHeight="1" s="820">
      <c r="A124" s="494" t="n">
        <v>708</v>
      </c>
      <c r="B124" s="508" t="inlineStr">
        <is>
          <t>708.OP面端面 Z=</t>
        </is>
      </c>
      <c r="C124" s="508" t="n">
        <v>1</v>
      </c>
      <c r="D124" s="669" t="inlineStr">
        <is>
          <t>Z</t>
        </is>
      </c>
      <c r="E124" s="669" t="inlineStr">
        <is>
          <t>端面</t>
        </is>
      </c>
      <c r="F124" s="927" t="n">
        <v>-55</v>
      </c>
      <c r="G124" s="397" t="n">
        <v>1</v>
      </c>
      <c r="H124" s="517" t="n">
        <v>0.3</v>
      </c>
      <c r="I124" s="518" t="n">
        <v>-0.7</v>
      </c>
      <c r="J124" s="928" t="n">
        <v>-56</v>
      </c>
      <c r="K124" s="929" t="n">
        <v>-55.766</v>
      </c>
      <c r="L124" s="397">
        <f>IF(G124=0,"",IF(J$8=J$7,IF(F124&gt;0,IF(C124=1,G124-ROUND(J124-K124,2),G124-ROUND(K124-J124,2)),IF(C124=1,G124-ROUND(K124-J124,2),G124-ROUND(J124-K124,2))),IF(J$8&lt;&gt;J$7,IF(F124&gt;0,IF(C124=1,ROUND(K124-J124,2),ROUND(J124-K124,2)),IF(C124=1,ROUND(J124-K124,2),ROUND(K124-J124,2))))))</f>
        <v/>
      </c>
      <c r="M124" s="404">
        <f>IF(COUNTBLANK(F124)=1,"",IF(C124=0,ROUND(K124-J124,2),IF(C124=1,IF(F124&gt;0,ROUND(J124-K124,2),ROUND(K124-J124,2)),IF(C124=2,IF(F124&gt;0,ROUND(J124-K124,2),ROUND(K124-J124,2))))))</f>
        <v/>
      </c>
      <c r="N124" s="550" t="n">
        <v>-0.02</v>
      </c>
      <c r="O124" s="483">
        <f>IF(AND(H124&gt;=M124,M124&gt;=I124),"OK","NG")</f>
        <v/>
      </c>
      <c r="P124" s="393" t="n"/>
      <c r="Q124" s="491" t="n">
        <v>708</v>
      </c>
      <c r="R124" s="930">
        <f>IF(C124=0,F124,IF(F124&gt;0,IF(C124=1,F124+G124,F124-G124),IF(C124=1,F124-G124,F124+G124)))</f>
        <v/>
      </c>
      <c r="S124" s="495" t="n">
        <v>-55.986</v>
      </c>
      <c r="T124" s="495" t="n">
        <v>-56.019</v>
      </c>
      <c r="U124" s="933" t="n"/>
      <c r="V124" s="933" t="n"/>
      <c r="W124" s="933" t="n"/>
      <c r="X124" s="933" t="n"/>
      <c r="Y124" s="933" t="n"/>
      <c r="Z124" s="933" t="n"/>
      <c r="AA124" s="933" t="n"/>
      <c r="AB124" s="933" t="n"/>
      <c r="AC124" s="933" t="n"/>
      <c r="AD124" s="933" t="n"/>
      <c r="AE124" s="933" t="n"/>
      <c r="AF124" s="933" t="n"/>
      <c r="AG124" s="933" t="n"/>
      <c r="AH124" s="933" t="n"/>
      <c r="AI124" s="933" t="n"/>
      <c r="AJ124" s="933" t="n"/>
      <c r="AK124" s="933" t="n"/>
      <c r="AL124" s="933" t="n"/>
      <c r="AM124" s="933" t="n"/>
      <c r="AN124" s="933" t="n"/>
      <c r="AO124" s="933" t="n"/>
      <c r="AP124" s="933" t="n"/>
      <c r="AQ124" s="933" t="n"/>
      <c r="AR124" s="933" t="n"/>
      <c r="AS124" s="933" t="n"/>
      <c r="AT124" s="933" t="n"/>
      <c r="AU124" s="933" t="n"/>
      <c r="AV124" s="933" t="n"/>
      <c r="AW124" s="933" t="n"/>
      <c r="AX124" s="933" t="n"/>
      <c r="AY124" s="933" t="n"/>
      <c r="AZ124" s="933" t="n"/>
      <c r="BA124" s="933" t="n"/>
      <c r="BB124" s="933" t="n"/>
      <c r="BC124" s="933" t="n"/>
      <c r="BD124" s="933" t="n"/>
      <c r="BE124" s="933" t="n"/>
      <c r="BF124" s="933" t="n"/>
      <c r="BG124" s="933" t="n"/>
      <c r="BH124" s="933" t="n"/>
      <c r="BI124" s="933" t="n"/>
      <c r="BJ124" s="933" t="n"/>
      <c r="BK124" s="933" t="n"/>
      <c r="BL124" s="933" t="n"/>
      <c r="BM124" s="933" t="n"/>
      <c r="BN124" s="933" t="n"/>
      <c r="BO124" s="933" t="n"/>
      <c r="BP124" s="933" t="n"/>
      <c r="BQ124" s="933" t="n"/>
      <c r="BR124" s="933" t="n"/>
      <c r="BS124" s="933" t="n"/>
      <c r="BT124" s="933" t="n"/>
      <c r="BU124" s="933" t="n"/>
      <c r="BV124" s="933" t="n"/>
      <c r="BW124" s="933" t="n"/>
      <c r="BX124" s="933" t="n"/>
      <c r="BY124" s="933" t="n"/>
      <c r="BZ124" s="933" t="n"/>
      <c r="CA124" s="933" t="n"/>
      <c r="CB124" s="933" t="n"/>
      <c r="CC124" s="933" t="n"/>
      <c r="CD124" s="933" t="n"/>
      <c r="CE124" s="933" t="n"/>
      <c r="CF124" s="933" t="n"/>
      <c r="CG124" s="933" t="n"/>
      <c r="CH124" s="933" t="n"/>
      <c r="CI124" s="933" t="n"/>
      <c r="CJ124" s="933" t="n"/>
      <c r="CK124" s="933" t="n"/>
      <c r="CL124" s="933" t="n"/>
      <c r="CM124" s="933" t="n"/>
      <c r="CN124" s="933" t="n"/>
      <c r="CO124" s="933" t="n"/>
      <c r="CP124" s="933" t="n"/>
      <c r="CQ124" s="933" t="n"/>
      <c r="CR124" s="933" t="n"/>
      <c r="CS124" s="933" t="n"/>
      <c r="CT124" s="933" t="n"/>
      <c r="CU124" s="933" t="n"/>
      <c r="CV124" s="933" t="n"/>
      <c r="CW124" s="933" t="n"/>
      <c r="CX124" s="933" t="n"/>
      <c r="CY124" s="933" t="n"/>
      <c r="CZ124" s="933" t="n"/>
      <c r="DA124" s="933" t="n"/>
      <c r="DB124" s="933" t="n"/>
      <c r="DC124" s="933" t="n"/>
      <c r="DD124" s="933" t="n"/>
      <c r="DE124" s="933" t="n"/>
      <c r="DF124" s="933" t="n"/>
      <c r="DG124" s="933" t="n"/>
      <c r="DH124" s="933" t="n"/>
      <c r="DI124" s="933" t="n"/>
      <c r="DJ124" s="933" t="n"/>
      <c r="DK124" s="933" t="n"/>
      <c r="DL124" s="933" t="n"/>
      <c r="DM124" s="933" t="n"/>
      <c r="DN124" s="934" t="n"/>
    </row>
    <row r="125" ht="13.5" customHeight="1" s="820">
      <c r="A125" s="494" t="n"/>
      <c r="B125" s="369" t="inlineStr">
        <is>
          <t>尺寸位置 (PNT_709_油壳F侧/TC角（F模芯）)</t>
        </is>
      </c>
      <c r="C125" s="508" t="n"/>
      <c r="D125" s="669" t="n"/>
      <c r="E125" s="669" t="n"/>
      <c r="F125" s="927" t="n"/>
      <c r="G125" s="397" t="n"/>
      <c r="H125" s="517" t="n">
        <v>0.3</v>
      </c>
      <c r="I125" s="518" t="n">
        <v>-0.7</v>
      </c>
      <c r="J125" s="928" t="n"/>
      <c r="K125" s="929" t="n">
        <v>-56.07</v>
      </c>
      <c r="L125" s="397" t="n"/>
      <c r="M125" s="404" t="n"/>
      <c r="N125" s="550" t="n"/>
      <c r="O125" s="483" t="n"/>
      <c r="P125" s="393" t="n"/>
      <c r="Q125" s="491" t="n"/>
      <c r="R125" s="930" t="n"/>
      <c r="S125" s="495" t="n">
        <v>-55.838</v>
      </c>
      <c r="T125" s="495" t="n">
        <v>-55.798</v>
      </c>
      <c r="U125" s="933" t="n"/>
      <c r="V125" s="933" t="n"/>
      <c r="W125" s="933" t="n"/>
      <c r="X125" s="933" t="n"/>
      <c r="Y125" s="933" t="n"/>
      <c r="Z125" s="933" t="n"/>
      <c r="AA125" s="933" t="n"/>
      <c r="AB125" s="933" t="n"/>
      <c r="AC125" s="933" t="n"/>
      <c r="AD125" s="933" t="n"/>
      <c r="AE125" s="933" t="n"/>
      <c r="AF125" s="933" t="n"/>
      <c r="AG125" s="933" t="n"/>
      <c r="AH125" s="933" t="n"/>
      <c r="AI125" s="933" t="n"/>
      <c r="AJ125" s="933" t="n"/>
      <c r="AK125" s="933" t="n"/>
      <c r="AL125" s="933" t="n"/>
      <c r="AM125" s="933" t="n"/>
      <c r="AN125" s="933" t="n"/>
      <c r="AO125" s="933" t="n"/>
      <c r="AP125" s="933" t="n"/>
      <c r="AQ125" s="933" t="n"/>
      <c r="AR125" s="933" t="n"/>
      <c r="AS125" s="933" t="n"/>
      <c r="AT125" s="933" t="n"/>
      <c r="AU125" s="933" t="n"/>
      <c r="AV125" s="933" t="n"/>
      <c r="AW125" s="933" t="n"/>
      <c r="AX125" s="933" t="n"/>
      <c r="AY125" s="933" t="n"/>
      <c r="AZ125" s="933" t="n"/>
      <c r="BA125" s="933" t="n"/>
      <c r="BB125" s="933" t="n"/>
      <c r="BC125" s="933" t="n"/>
      <c r="BD125" s="933" t="n"/>
      <c r="BE125" s="933" t="n"/>
      <c r="BF125" s="933" t="n"/>
      <c r="BG125" s="933" t="n"/>
      <c r="BH125" s="933" t="n"/>
      <c r="BI125" s="933" t="n"/>
      <c r="BJ125" s="933" t="n"/>
      <c r="BK125" s="933" t="n"/>
      <c r="BL125" s="933" t="n"/>
      <c r="BM125" s="933" t="n"/>
      <c r="BN125" s="933" t="n"/>
      <c r="BO125" s="933" t="n"/>
      <c r="BP125" s="933" t="n"/>
      <c r="BQ125" s="933" t="n"/>
      <c r="BR125" s="933" t="n"/>
      <c r="BS125" s="933" t="n"/>
      <c r="BT125" s="933" t="n"/>
      <c r="BU125" s="933" t="n"/>
      <c r="BV125" s="933" t="n"/>
      <c r="BW125" s="933" t="n"/>
      <c r="BX125" s="933" t="n"/>
      <c r="BY125" s="933" t="n"/>
      <c r="BZ125" s="933" t="n"/>
      <c r="CA125" s="933" t="n"/>
      <c r="CB125" s="933" t="n"/>
      <c r="CC125" s="933" t="n"/>
      <c r="CD125" s="933" t="n"/>
      <c r="CE125" s="933" t="n"/>
      <c r="CF125" s="933" t="n"/>
      <c r="CG125" s="933" t="n"/>
      <c r="CH125" s="933" t="n"/>
      <c r="CI125" s="933" t="n"/>
      <c r="CJ125" s="933" t="n"/>
      <c r="CK125" s="933" t="n"/>
      <c r="CL125" s="933" t="n"/>
      <c r="CM125" s="933" t="n"/>
      <c r="CN125" s="933" t="n"/>
      <c r="CO125" s="933" t="n"/>
      <c r="CP125" s="933" t="n"/>
      <c r="CQ125" s="933" t="n"/>
      <c r="CR125" s="933" t="n"/>
      <c r="CS125" s="933" t="n"/>
      <c r="CT125" s="933" t="n"/>
      <c r="CU125" s="933" t="n"/>
      <c r="CV125" s="933" t="n"/>
      <c r="CW125" s="933" t="n"/>
      <c r="CX125" s="933" t="n"/>
      <c r="CY125" s="933" t="n"/>
      <c r="CZ125" s="933" t="n"/>
      <c r="DA125" s="933" t="n"/>
      <c r="DB125" s="933" t="n"/>
      <c r="DC125" s="933" t="n"/>
      <c r="DD125" s="933" t="n"/>
      <c r="DE125" s="933" t="n"/>
      <c r="DF125" s="933" t="n"/>
      <c r="DG125" s="933" t="n"/>
      <c r="DH125" s="933" t="n"/>
      <c r="DI125" s="933" t="n"/>
      <c r="DJ125" s="933" t="n"/>
      <c r="DK125" s="933" t="n"/>
      <c r="DL125" s="933" t="n"/>
      <c r="DM125" s="933" t="n"/>
      <c r="DN125" s="934" t="n"/>
    </row>
    <row r="126" ht="13.5" customHeight="1" s="820">
      <c r="A126" s="494" t="n">
        <v>610</v>
      </c>
      <c r="B126" s="508" t="inlineStr">
        <is>
          <t>610.#5J 斜めｵｲﾙ孔 Y=</t>
        </is>
      </c>
      <c r="C126" s="508" t="n">
        <v>0</v>
      </c>
      <c r="D126" s="669" t="inlineStr">
        <is>
          <t>Y</t>
        </is>
      </c>
      <c r="E126" s="669" t="inlineStr">
        <is>
          <t>軸間</t>
        </is>
      </c>
      <c r="F126" s="927" t="n">
        <v>162.8</v>
      </c>
      <c r="G126" s="397" t="n"/>
      <c r="H126" s="517" t="n">
        <v>0.3</v>
      </c>
      <c r="I126" s="518" t="n">
        <v>-0.3</v>
      </c>
      <c r="J126" s="928" t="n">
        <v>162.8</v>
      </c>
      <c r="K126" s="929" t="n">
        <v>162.939</v>
      </c>
      <c r="L126" s="397">
        <f>IF(G126=0,"",IF(J$8=J$7,IF(F126&gt;0,IF(C126=1,G126-ROUND(J126-K126,2),G126-ROUND(K126-J126,2)),IF(C126=1,G126-ROUND(K126-J126,2),G126-ROUND(J126-K126,2))),IF(J$8&lt;&gt;J$7,IF(F126&gt;0,IF(C126=1,ROUND(K126-J126,2),ROUND(J126-K126,2)),IF(C126=1,ROUND(J126-K126,2),ROUND(K126-J126,2))))))</f>
        <v/>
      </c>
      <c r="M126" s="404">
        <f>IF(COUNTBLANK(F126)=1,"",IF(C126=0,ROUND(K126-J126,2),IF(C126=1,IF(F126&gt;0,ROUND(K126-J126,2),ROUND(J126-K126,2)),IF(C126=2,IF(F126&gt;0,ROUND(J126-K126,2),ROUND(K126-J126,2))))))</f>
        <v/>
      </c>
      <c r="N126" s="550" t="n">
        <v>-0.1</v>
      </c>
      <c r="O126" s="483">
        <f>IF(AND(H126&gt;=M126,M126&gt;=I126),"OK","NG")</f>
        <v/>
      </c>
      <c r="P126" s="393" t="n"/>
      <c r="Q126" s="491" t="n">
        <v>610</v>
      </c>
      <c r="R126" s="930">
        <f>IF(C126=0,F126,IF(F126&gt;0,IF(C126=1,F126+G126,F126-G126),IF(C126=1,F126-G126,F126+G126)))</f>
        <v/>
      </c>
      <c r="S126" s="495" t="n">
        <v>162.716</v>
      </c>
      <c r="T126" s="495" t="n">
        <v>162.698</v>
      </c>
      <c r="U126" s="933" t="n"/>
      <c r="V126" s="933" t="n"/>
      <c r="W126" s="933" t="n"/>
      <c r="X126" s="933" t="n"/>
      <c r="Y126" s="933" t="n"/>
      <c r="Z126" s="933" t="n"/>
      <c r="AA126" s="933" t="n"/>
      <c r="AB126" s="933" t="n"/>
      <c r="AC126" s="933" t="n"/>
      <c r="AD126" s="933" t="n"/>
      <c r="AE126" s="933" t="n"/>
      <c r="AF126" s="933" t="n"/>
      <c r="AG126" s="933" t="n"/>
      <c r="AH126" s="933" t="n"/>
      <c r="AI126" s="933" t="n"/>
      <c r="AJ126" s="933" t="n"/>
      <c r="AK126" s="933" t="n"/>
      <c r="AL126" s="933" t="n"/>
      <c r="AM126" s="933" t="n"/>
      <c r="AN126" s="933" t="n"/>
      <c r="AO126" s="933" t="n"/>
      <c r="AP126" s="933" t="n"/>
      <c r="AQ126" s="933" t="n"/>
      <c r="AR126" s="933" t="n"/>
      <c r="AS126" s="933" t="n"/>
      <c r="AT126" s="933" t="n"/>
      <c r="AU126" s="933" t="n"/>
      <c r="AV126" s="933" t="n"/>
      <c r="AW126" s="933" t="n"/>
      <c r="AX126" s="933" t="n"/>
      <c r="AY126" s="933" t="n"/>
      <c r="AZ126" s="933" t="n"/>
      <c r="BA126" s="933" t="n"/>
      <c r="BB126" s="933" t="n"/>
      <c r="BC126" s="933" t="n"/>
      <c r="BD126" s="933" t="n"/>
      <c r="BE126" s="933" t="n"/>
      <c r="BF126" s="933" t="n"/>
      <c r="BG126" s="933" t="n"/>
      <c r="BH126" s="933" t="n"/>
      <c r="BI126" s="933" t="n"/>
      <c r="BJ126" s="933" t="n"/>
      <c r="BK126" s="933" t="n"/>
      <c r="BL126" s="933" t="n"/>
      <c r="BM126" s="933" t="n"/>
      <c r="BN126" s="933" t="n"/>
      <c r="BO126" s="933" t="n"/>
      <c r="BP126" s="933" t="n"/>
      <c r="BQ126" s="933" t="n"/>
      <c r="BR126" s="933" t="n"/>
      <c r="BS126" s="933" t="n"/>
      <c r="BT126" s="933" t="n"/>
      <c r="BU126" s="933" t="n"/>
      <c r="BV126" s="933" t="n"/>
      <c r="BW126" s="933" t="n"/>
      <c r="BX126" s="933" t="n"/>
      <c r="BY126" s="933" t="n"/>
      <c r="BZ126" s="933" t="n"/>
      <c r="CA126" s="933" t="n"/>
      <c r="CB126" s="933" t="n"/>
      <c r="CC126" s="933" t="n"/>
      <c r="CD126" s="933" t="n"/>
      <c r="CE126" s="933" t="n"/>
      <c r="CF126" s="933" t="n"/>
      <c r="CG126" s="933" t="n"/>
      <c r="CH126" s="933" t="n"/>
      <c r="CI126" s="933" t="n"/>
      <c r="CJ126" s="933" t="n"/>
      <c r="CK126" s="933" t="n"/>
      <c r="CL126" s="933" t="n"/>
      <c r="CM126" s="933" t="n"/>
      <c r="CN126" s="933" t="n"/>
      <c r="CO126" s="933" t="n"/>
      <c r="CP126" s="933" t="n"/>
      <c r="CQ126" s="933" t="n"/>
      <c r="CR126" s="933" t="n"/>
      <c r="CS126" s="933" t="n"/>
      <c r="CT126" s="933" t="n"/>
      <c r="CU126" s="933" t="n"/>
      <c r="CV126" s="933" t="n"/>
      <c r="CW126" s="933" t="n"/>
      <c r="CX126" s="933" t="n"/>
      <c r="CY126" s="933" t="n"/>
      <c r="CZ126" s="933" t="n"/>
      <c r="DA126" s="933" t="n"/>
      <c r="DB126" s="933" t="n"/>
      <c r="DC126" s="933" t="n"/>
      <c r="DD126" s="933" t="n"/>
      <c r="DE126" s="933" t="n"/>
      <c r="DF126" s="933" t="n"/>
      <c r="DG126" s="933" t="n"/>
      <c r="DH126" s="933" t="n"/>
      <c r="DI126" s="933" t="n"/>
      <c r="DJ126" s="933" t="n"/>
      <c r="DK126" s="933" t="n"/>
      <c r="DL126" s="933" t="n"/>
      <c r="DM126" s="933" t="n"/>
      <c r="DN126" s="934" t="n"/>
    </row>
    <row r="127" ht="13.5" customHeight="1" s="820">
      <c r="A127" s="494" t="n">
        <v>610</v>
      </c>
      <c r="B127" s="508" t="inlineStr">
        <is>
          <t>610.#5J 斜めｵｲﾙ孔 Z=</t>
        </is>
      </c>
      <c r="C127" s="508" t="n">
        <v>0</v>
      </c>
      <c r="D127" s="669" t="inlineStr">
        <is>
          <t>Z</t>
        </is>
      </c>
      <c r="E127" s="669" t="inlineStr">
        <is>
          <t>軸間</t>
        </is>
      </c>
      <c r="F127" s="927" t="n">
        <v>0</v>
      </c>
      <c r="G127" s="397" t="n"/>
      <c r="H127" s="517" t="n">
        <v>0.3</v>
      </c>
      <c r="I127" s="518" t="n">
        <v>-0.3</v>
      </c>
      <c r="J127" s="928" t="n">
        <v>0</v>
      </c>
      <c r="K127" s="929" t="n">
        <v>0.038</v>
      </c>
      <c r="L127" s="397">
        <f>IF(G127=0,"",IF(J$8=J$7,IF(F127&gt;0,IF(C127=1,G127-ROUND(J127-K127,2),G127-ROUND(K127-J127,2)),IF(C127=1,G127-ROUND(K127-J127,2),G127-ROUND(J127-K127,2))),IF(J$8&lt;&gt;J$7,IF(F127&gt;0,IF(C127=1,ROUND(K127-J127,2),ROUND(J127-K127,2)),IF(C127=1,ROUND(J127-K127,2),ROUND(K127-J127,2))))))</f>
        <v/>
      </c>
      <c r="M127" s="404">
        <f>IF(COUNTBLANK(F127)=1,"",IF(C127=0,ROUND(K127-J127,2),IF(C127=1,IF(F127&gt;0,ROUND(K127-J127,2),ROUND(J127-K127,2)),IF(C127=2,IF(F127&gt;0,ROUND(J127-K127,2),ROUND(K127-J127,2))))))</f>
        <v/>
      </c>
      <c r="N127" s="550" t="n">
        <v>0.06</v>
      </c>
      <c r="O127" s="483">
        <f>IF(AND(H127&gt;=M127,M127&gt;=I127),"OK","NG")</f>
        <v/>
      </c>
      <c r="P127" s="393" t="n"/>
      <c r="Q127" s="491" t="n">
        <v>610</v>
      </c>
      <c r="R127" s="930">
        <f>IF(C127=0,F127,IF(F127&gt;0,IF(C127=1,F127+G127,F127-G127),IF(C127=1,F127-G127,F127+G127)))</f>
        <v/>
      </c>
      <c r="S127" s="495" t="n">
        <v>0.059</v>
      </c>
      <c r="T127" s="495" t="n">
        <v>0.057</v>
      </c>
      <c r="U127" s="933" t="n"/>
      <c r="V127" s="933" t="n"/>
      <c r="W127" s="933" t="n"/>
      <c r="X127" s="933" t="n"/>
      <c r="Y127" s="933" t="n"/>
      <c r="Z127" s="933" t="n"/>
      <c r="AA127" s="933" t="n"/>
      <c r="AB127" s="933" t="n"/>
      <c r="AC127" s="933" t="n"/>
      <c r="AD127" s="933" t="n"/>
      <c r="AE127" s="933" t="n"/>
      <c r="AF127" s="933" t="n"/>
      <c r="AG127" s="933" t="n"/>
      <c r="AH127" s="933" t="n"/>
      <c r="AI127" s="933" t="n"/>
      <c r="AJ127" s="933" t="n"/>
      <c r="AK127" s="933" t="n"/>
      <c r="AL127" s="933" t="n"/>
      <c r="AM127" s="933" t="n"/>
      <c r="AN127" s="933" t="n"/>
      <c r="AO127" s="933" t="n"/>
      <c r="AP127" s="933" t="n"/>
      <c r="AQ127" s="933" t="n"/>
      <c r="AR127" s="933" t="n"/>
      <c r="AS127" s="933" t="n"/>
      <c r="AT127" s="933" t="n"/>
      <c r="AU127" s="933" t="n"/>
      <c r="AV127" s="933" t="n"/>
      <c r="AW127" s="933" t="n"/>
      <c r="AX127" s="933" t="n"/>
      <c r="AY127" s="933" t="n"/>
      <c r="AZ127" s="933" t="n"/>
      <c r="BA127" s="933" t="n"/>
      <c r="BB127" s="933" t="n"/>
      <c r="BC127" s="933" t="n"/>
      <c r="BD127" s="933" t="n"/>
      <c r="BE127" s="933" t="n"/>
      <c r="BF127" s="933" t="n"/>
      <c r="BG127" s="933" t="n"/>
      <c r="BH127" s="933" t="n"/>
      <c r="BI127" s="933" t="n"/>
      <c r="BJ127" s="933" t="n"/>
      <c r="BK127" s="933" t="n"/>
      <c r="BL127" s="933" t="n"/>
      <c r="BM127" s="933" t="n"/>
      <c r="BN127" s="933" t="n"/>
      <c r="BO127" s="933" t="n"/>
      <c r="BP127" s="933" t="n"/>
      <c r="BQ127" s="933" t="n"/>
      <c r="BR127" s="933" t="n"/>
      <c r="BS127" s="933" t="n"/>
      <c r="BT127" s="933" t="n"/>
      <c r="BU127" s="933" t="n"/>
      <c r="BV127" s="933" t="n"/>
      <c r="BW127" s="933" t="n"/>
      <c r="BX127" s="933" t="n"/>
      <c r="BY127" s="933" t="n"/>
      <c r="BZ127" s="933" t="n"/>
      <c r="CA127" s="933" t="n"/>
      <c r="CB127" s="933" t="n"/>
      <c r="CC127" s="933" t="n"/>
      <c r="CD127" s="933" t="n"/>
      <c r="CE127" s="933" t="n"/>
      <c r="CF127" s="933" t="n"/>
      <c r="CG127" s="933" t="n"/>
      <c r="CH127" s="933" t="n"/>
      <c r="CI127" s="933" t="n"/>
      <c r="CJ127" s="933" t="n"/>
      <c r="CK127" s="933" t="n"/>
      <c r="CL127" s="933" t="n"/>
      <c r="CM127" s="933" t="n"/>
      <c r="CN127" s="933" t="n"/>
      <c r="CO127" s="933" t="n"/>
      <c r="CP127" s="933" t="n"/>
      <c r="CQ127" s="933" t="n"/>
      <c r="CR127" s="933" t="n"/>
      <c r="CS127" s="933" t="n"/>
      <c r="CT127" s="933" t="n"/>
      <c r="CU127" s="933" t="n"/>
      <c r="CV127" s="933" t="n"/>
      <c r="CW127" s="933" t="n"/>
      <c r="CX127" s="933" t="n"/>
      <c r="CY127" s="933" t="n"/>
      <c r="CZ127" s="933" t="n"/>
      <c r="DA127" s="933" t="n"/>
      <c r="DB127" s="933" t="n"/>
      <c r="DC127" s="933" t="n"/>
      <c r="DD127" s="933" t="n"/>
      <c r="DE127" s="933" t="n"/>
      <c r="DF127" s="933" t="n"/>
      <c r="DG127" s="933" t="n"/>
      <c r="DH127" s="933" t="n"/>
      <c r="DI127" s="933" t="n"/>
      <c r="DJ127" s="933" t="n"/>
      <c r="DK127" s="933" t="n"/>
      <c r="DL127" s="933" t="n"/>
      <c r="DM127" s="933" t="n"/>
      <c r="DN127" s="934" t="n"/>
    </row>
    <row r="128" ht="13.5" customHeight="1" s="820">
      <c r="A128" s="494" t="n"/>
      <c r="B128" s="369" t="inlineStr">
        <is>
          <t>尺寸位置 (CIR_610_1_5J斜油孔)</t>
        </is>
      </c>
      <c r="C128" s="508" t="n"/>
      <c r="D128" s="669" t="n"/>
      <c r="E128" s="669" t="n"/>
      <c r="F128" s="927" t="n"/>
      <c r="G128" s="397" t="n"/>
      <c r="H128" s="517" t="n">
        <v>0.5</v>
      </c>
      <c r="I128" s="518" t="n">
        <v>-0.5</v>
      </c>
      <c r="J128" s="928" t="n"/>
      <c r="K128" s="929" t="n">
        <v>162.881</v>
      </c>
      <c r="L128" s="397" t="n"/>
      <c r="M128" s="404" t="n"/>
      <c r="N128" s="550" t="n"/>
      <c r="O128" s="483" t="n"/>
      <c r="P128" s="393" t="n"/>
      <c r="Q128" s="491" t="n"/>
      <c r="R128" s="930" t="n"/>
      <c r="S128" s="495" t="n">
        <v>162.678</v>
      </c>
      <c r="T128" s="495" t="n">
        <v>162.658</v>
      </c>
      <c r="U128" s="933" t="n"/>
      <c r="V128" s="933" t="n"/>
      <c r="W128" s="933" t="n"/>
      <c r="X128" s="933" t="n"/>
      <c r="Y128" s="933" t="n"/>
      <c r="Z128" s="933" t="n"/>
      <c r="AA128" s="933" t="n"/>
      <c r="AB128" s="933" t="n"/>
      <c r="AC128" s="933" t="n"/>
      <c r="AD128" s="933" t="n"/>
      <c r="AE128" s="933" t="n"/>
      <c r="AF128" s="933" t="n"/>
      <c r="AG128" s="933" t="n"/>
      <c r="AH128" s="933" t="n"/>
      <c r="AI128" s="933" t="n"/>
      <c r="AJ128" s="933" t="n"/>
      <c r="AK128" s="933" t="n"/>
      <c r="AL128" s="933" t="n"/>
      <c r="AM128" s="933" t="n"/>
      <c r="AN128" s="933" t="n"/>
      <c r="AO128" s="933" t="n"/>
      <c r="AP128" s="933" t="n"/>
      <c r="AQ128" s="933" t="n"/>
      <c r="AR128" s="933" t="n"/>
      <c r="AS128" s="933" t="n"/>
      <c r="AT128" s="933" t="n"/>
      <c r="AU128" s="933" t="n"/>
      <c r="AV128" s="933" t="n"/>
      <c r="AW128" s="933" t="n"/>
      <c r="AX128" s="933" t="n"/>
      <c r="AY128" s="933" t="n"/>
      <c r="AZ128" s="933" t="n"/>
      <c r="BA128" s="933" t="n"/>
      <c r="BB128" s="933" t="n"/>
      <c r="BC128" s="933" t="n"/>
      <c r="BD128" s="933" t="n"/>
      <c r="BE128" s="933" t="n"/>
      <c r="BF128" s="933" t="n"/>
      <c r="BG128" s="933" t="n"/>
      <c r="BH128" s="933" t="n"/>
      <c r="BI128" s="933" t="n"/>
      <c r="BJ128" s="933" t="n"/>
      <c r="BK128" s="933" t="n"/>
      <c r="BL128" s="933" t="n"/>
      <c r="BM128" s="933" t="n"/>
      <c r="BN128" s="933" t="n"/>
      <c r="BO128" s="933" t="n"/>
      <c r="BP128" s="933" t="n"/>
      <c r="BQ128" s="933" t="n"/>
      <c r="BR128" s="933" t="n"/>
      <c r="BS128" s="933" t="n"/>
      <c r="BT128" s="933" t="n"/>
      <c r="BU128" s="933" t="n"/>
      <c r="BV128" s="933" t="n"/>
      <c r="BW128" s="933" t="n"/>
      <c r="BX128" s="933" t="n"/>
      <c r="BY128" s="933" t="n"/>
      <c r="BZ128" s="933" t="n"/>
      <c r="CA128" s="933" t="n"/>
      <c r="CB128" s="933" t="n"/>
      <c r="CC128" s="933" t="n"/>
      <c r="CD128" s="933" t="n"/>
      <c r="CE128" s="933" t="n"/>
      <c r="CF128" s="933" t="n"/>
      <c r="CG128" s="933" t="n"/>
      <c r="CH128" s="933" t="n"/>
      <c r="CI128" s="933" t="n"/>
      <c r="CJ128" s="933" t="n"/>
      <c r="CK128" s="933" t="n"/>
      <c r="CL128" s="933" t="n"/>
      <c r="CM128" s="933" t="n"/>
      <c r="CN128" s="933" t="n"/>
      <c r="CO128" s="933" t="n"/>
      <c r="CP128" s="933" t="n"/>
      <c r="CQ128" s="933" t="n"/>
      <c r="CR128" s="933" t="n"/>
      <c r="CS128" s="933" t="n"/>
      <c r="CT128" s="933" t="n"/>
      <c r="CU128" s="933" t="n"/>
      <c r="CV128" s="933" t="n"/>
      <c r="CW128" s="933" t="n"/>
      <c r="CX128" s="933" t="n"/>
      <c r="CY128" s="933" t="n"/>
      <c r="CZ128" s="933" t="n"/>
      <c r="DA128" s="933" t="n"/>
      <c r="DB128" s="933" t="n"/>
      <c r="DC128" s="933" t="n"/>
      <c r="DD128" s="933" t="n"/>
      <c r="DE128" s="933" t="n"/>
      <c r="DF128" s="933" t="n"/>
      <c r="DG128" s="933" t="n"/>
      <c r="DH128" s="933" t="n"/>
      <c r="DI128" s="933" t="n"/>
      <c r="DJ128" s="933" t="n"/>
      <c r="DK128" s="933" t="n"/>
      <c r="DL128" s="933" t="n"/>
      <c r="DM128" s="933" t="n"/>
      <c r="DN128" s="934" t="n"/>
    </row>
    <row r="129" ht="13.5" customHeight="1" s="820">
      <c r="A129" s="494" t="n"/>
      <c r="B129" s="369" t="inlineStr">
        <is>
          <t>尺寸位置 (CIR_610_1_5J斜油孔)</t>
        </is>
      </c>
      <c r="C129" s="508" t="n"/>
      <c r="D129" s="669" t="n"/>
      <c r="E129" s="669" t="n"/>
      <c r="F129" s="927" t="n"/>
      <c r="G129" s="397" t="n"/>
      <c r="H129" s="517" t="n">
        <v>0.5</v>
      </c>
      <c r="I129" s="518" t="n">
        <v>-0.5</v>
      </c>
      <c r="J129" s="928" t="n"/>
      <c r="K129" s="929" t="n">
        <v>0.06900000000000001</v>
      </c>
      <c r="L129" s="397" t="n"/>
      <c r="M129" s="404" t="n"/>
      <c r="N129" s="550" t="n"/>
      <c r="O129" s="483" t="n"/>
      <c r="P129" s="393" t="n"/>
      <c r="Q129" s="491" t="n"/>
      <c r="R129" s="930" t="n"/>
      <c r="S129" s="495" t="n">
        <v>0.105</v>
      </c>
      <c r="T129" s="495" t="n">
        <v>0.106</v>
      </c>
      <c r="U129" s="933" t="n"/>
      <c r="V129" s="933" t="n"/>
      <c r="W129" s="933" t="n"/>
      <c r="X129" s="933" t="n"/>
      <c r="Y129" s="933" t="n"/>
      <c r="Z129" s="933" t="n"/>
      <c r="AA129" s="933" t="n"/>
      <c r="AB129" s="933" t="n"/>
      <c r="AC129" s="933" t="n"/>
      <c r="AD129" s="933" t="n"/>
      <c r="AE129" s="933" t="n"/>
      <c r="AF129" s="933" t="n"/>
      <c r="AG129" s="933" t="n"/>
      <c r="AH129" s="933" t="n"/>
      <c r="AI129" s="933" t="n"/>
      <c r="AJ129" s="933" t="n"/>
      <c r="AK129" s="933" t="n"/>
      <c r="AL129" s="933" t="n"/>
      <c r="AM129" s="933" t="n"/>
      <c r="AN129" s="933" t="n"/>
      <c r="AO129" s="933" t="n"/>
      <c r="AP129" s="933" t="n"/>
      <c r="AQ129" s="933" t="n"/>
      <c r="AR129" s="933" t="n"/>
      <c r="AS129" s="933" t="n"/>
      <c r="AT129" s="933" t="n"/>
      <c r="AU129" s="933" t="n"/>
      <c r="AV129" s="933" t="n"/>
      <c r="AW129" s="933" t="n"/>
      <c r="AX129" s="933" t="n"/>
      <c r="AY129" s="933" t="n"/>
      <c r="AZ129" s="933" t="n"/>
      <c r="BA129" s="933" t="n"/>
      <c r="BB129" s="933" t="n"/>
      <c r="BC129" s="933" t="n"/>
      <c r="BD129" s="933" t="n"/>
      <c r="BE129" s="933" t="n"/>
      <c r="BF129" s="933" t="n"/>
      <c r="BG129" s="933" t="n"/>
      <c r="BH129" s="933" t="n"/>
      <c r="BI129" s="933" t="n"/>
      <c r="BJ129" s="933" t="n"/>
      <c r="BK129" s="933" t="n"/>
      <c r="BL129" s="933" t="n"/>
      <c r="BM129" s="933" t="n"/>
      <c r="BN129" s="933" t="n"/>
      <c r="BO129" s="933" t="n"/>
      <c r="BP129" s="933" t="n"/>
      <c r="BQ129" s="933" t="n"/>
      <c r="BR129" s="933" t="n"/>
      <c r="BS129" s="933" t="n"/>
      <c r="BT129" s="933" t="n"/>
      <c r="BU129" s="933" t="n"/>
      <c r="BV129" s="933" t="n"/>
      <c r="BW129" s="933" t="n"/>
      <c r="BX129" s="933" t="n"/>
      <c r="BY129" s="933" t="n"/>
      <c r="BZ129" s="933" t="n"/>
      <c r="CA129" s="933" t="n"/>
      <c r="CB129" s="933" t="n"/>
      <c r="CC129" s="933" t="n"/>
      <c r="CD129" s="933" t="n"/>
      <c r="CE129" s="933" t="n"/>
      <c r="CF129" s="933" t="n"/>
      <c r="CG129" s="933" t="n"/>
      <c r="CH129" s="933" t="n"/>
      <c r="CI129" s="933" t="n"/>
      <c r="CJ129" s="933" t="n"/>
      <c r="CK129" s="933" t="n"/>
      <c r="CL129" s="933" t="n"/>
      <c r="CM129" s="933" t="n"/>
      <c r="CN129" s="933" t="n"/>
      <c r="CO129" s="933" t="n"/>
      <c r="CP129" s="933" t="n"/>
      <c r="CQ129" s="933" t="n"/>
      <c r="CR129" s="933" t="n"/>
      <c r="CS129" s="933" t="n"/>
      <c r="CT129" s="933" t="n"/>
      <c r="CU129" s="933" t="n"/>
      <c r="CV129" s="933" t="n"/>
      <c r="CW129" s="933" t="n"/>
      <c r="CX129" s="933" t="n"/>
      <c r="CY129" s="933" t="n"/>
      <c r="CZ129" s="933" t="n"/>
      <c r="DA129" s="933" t="n"/>
      <c r="DB129" s="933" t="n"/>
      <c r="DC129" s="933" t="n"/>
      <c r="DD129" s="933" t="n"/>
      <c r="DE129" s="933" t="n"/>
      <c r="DF129" s="933" t="n"/>
      <c r="DG129" s="933" t="n"/>
      <c r="DH129" s="933" t="n"/>
      <c r="DI129" s="933" t="n"/>
      <c r="DJ129" s="933" t="n"/>
      <c r="DK129" s="933" t="n"/>
      <c r="DL129" s="933" t="n"/>
      <c r="DM129" s="933" t="n"/>
      <c r="DN129" s="934" t="n"/>
    </row>
    <row r="130" ht="13.5" customHeight="1" s="820">
      <c r="A130" s="494" t="n">
        <v>611</v>
      </c>
      <c r="B130" s="508" t="inlineStr">
        <is>
          <t>611.#4J 斜めｵｲﾙ孔 Y=</t>
        </is>
      </c>
      <c r="C130" s="508" t="n">
        <v>0</v>
      </c>
      <c r="D130" s="669" t="inlineStr">
        <is>
          <t>Y</t>
        </is>
      </c>
      <c r="E130" s="669" t="inlineStr">
        <is>
          <t>軸間</t>
        </is>
      </c>
      <c r="F130" s="927" t="n">
        <v>80</v>
      </c>
      <c r="G130" s="397" t="n"/>
      <c r="H130" s="517" t="n">
        <v>0.3</v>
      </c>
      <c r="I130" s="518" t="n">
        <v>-0.3</v>
      </c>
      <c r="J130" s="928" t="n">
        <v>80</v>
      </c>
      <c r="K130" s="929" t="n">
        <v>80.137</v>
      </c>
      <c r="L130" s="397">
        <f>IF(G130=0,"",IF(J$8=J$7,IF(F130&gt;0,IF(C130=1,G130-ROUND(J130-K130,2),G130-ROUND(K130-J130,2)),IF(C130=1,G130-ROUND(K130-J130,2),G130-ROUND(J130-K130,2))),IF(J$8&lt;&gt;J$7,IF(F130&gt;0,IF(C130=1,ROUND(K130-J130,2),ROUND(J130-K130,2)),IF(C130=1,ROUND(J130-K130,2),ROUND(K130-J130,2))))))</f>
        <v/>
      </c>
      <c r="M130" s="404">
        <f>IF(COUNTBLANK(F130)=1,"",IF(C130=0,ROUND(K130-J130,2),IF(C130=1,IF(F130&gt;0,ROUND(K130-J130,2),ROUND(J130-K130,2)),IF(C130=2,IF(F130&gt;0,ROUND(J130-K130,2),ROUND(K130-J130,2))))))</f>
        <v/>
      </c>
      <c r="N130" s="550" t="n">
        <v>0.02</v>
      </c>
      <c r="O130" s="483">
        <f>IF(AND(H130&gt;=M130,M130&gt;=I130),"OK","NG")</f>
        <v/>
      </c>
      <c r="P130" s="393" t="n"/>
      <c r="Q130" s="491" t="n">
        <v>611</v>
      </c>
      <c r="R130" s="930">
        <f>IF(C130=0,F130,IF(F130&gt;0,IF(C130=1,F130+G130,F130-G130),IF(C130=1,F130-G130,F130+G130)))</f>
        <v/>
      </c>
      <c r="S130" s="495" t="n">
        <v>80.035</v>
      </c>
      <c r="T130" s="495" t="n">
        <v>80.02200000000001</v>
      </c>
      <c r="U130" s="933" t="n"/>
      <c r="V130" s="933" t="n"/>
      <c r="W130" s="933" t="n"/>
      <c r="X130" s="933" t="n"/>
      <c r="Y130" s="933" t="n"/>
      <c r="Z130" s="933" t="n"/>
      <c r="AA130" s="933" t="n"/>
      <c r="AB130" s="933" t="n"/>
      <c r="AC130" s="933" t="n"/>
      <c r="AD130" s="933" t="n"/>
      <c r="AE130" s="933" t="n"/>
      <c r="AF130" s="933" t="n"/>
      <c r="AG130" s="933" t="n"/>
      <c r="AH130" s="933" t="n"/>
      <c r="AI130" s="933" t="n"/>
      <c r="AJ130" s="933" t="n"/>
      <c r="AK130" s="933" t="n"/>
      <c r="AL130" s="933" t="n"/>
      <c r="AM130" s="933" t="n"/>
      <c r="AN130" s="933" t="n"/>
      <c r="AO130" s="933" t="n"/>
      <c r="AP130" s="933" t="n"/>
      <c r="AQ130" s="933" t="n"/>
      <c r="AR130" s="933" t="n"/>
      <c r="AS130" s="933" t="n"/>
      <c r="AT130" s="933" t="n"/>
      <c r="AU130" s="933" t="n"/>
      <c r="AV130" s="933" t="n"/>
      <c r="AW130" s="933" t="n"/>
      <c r="AX130" s="933" t="n"/>
      <c r="AY130" s="933" t="n"/>
      <c r="AZ130" s="933" t="n"/>
      <c r="BA130" s="933" t="n"/>
      <c r="BB130" s="933" t="n"/>
      <c r="BC130" s="933" t="n"/>
      <c r="BD130" s="933" t="n"/>
      <c r="BE130" s="933" t="n"/>
      <c r="BF130" s="933" t="n"/>
      <c r="BG130" s="933" t="n"/>
      <c r="BH130" s="933" t="n"/>
      <c r="BI130" s="933" t="n"/>
      <c r="BJ130" s="933" t="n"/>
      <c r="BK130" s="933" t="n"/>
      <c r="BL130" s="933" t="n"/>
      <c r="BM130" s="933" t="n"/>
      <c r="BN130" s="933" t="n"/>
      <c r="BO130" s="933" t="n"/>
      <c r="BP130" s="933" t="n"/>
      <c r="BQ130" s="933" t="n"/>
      <c r="BR130" s="933" t="n"/>
      <c r="BS130" s="933" t="n"/>
      <c r="BT130" s="933" t="n"/>
      <c r="BU130" s="933" t="n"/>
      <c r="BV130" s="933" t="n"/>
      <c r="BW130" s="933" t="n"/>
      <c r="BX130" s="933" t="n"/>
      <c r="BY130" s="933" t="n"/>
      <c r="BZ130" s="933" t="n"/>
      <c r="CA130" s="933" t="n"/>
      <c r="CB130" s="933" t="n"/>
      <c r="CC130" s="933" t="n"/>
      <c r="CD130" s="933" t="n"/>
      <c r="CE130" s="933" t="n"/>
      <c r="CF130" s="933" t="n"/>
      <c r="CG130" s="933" t="n"/>
      <c r="CH130" s="933" t="n"/>
      <c r="CI130" s="933" t="n"/>
      <c r="CJ130" s="933" t="n"/>
      <c r="CK130" s="933" t="n"/>
      <c r="CL130" s="933" t="n"/>
      <c r="CM130" s="933" t="n"/>
      <c r="CN130" s="933" t="n"/>
      <c r="CO130" s="933" t="n"/>
      <c r="CP130" s="933" t="n"/>
      <c r="CQ130" s="933" t="n"/>
      <c r="CR130" s="933" t="n"/>
      <c r="CS130" s="933" t="n"/>
      <c r="CT130" s="933" t="n"/>
      <c r="CU130" s="933" t="n"/>
      <c r="CV130" s="933" t="n"/>
      <c r="CW130" s="933" t="n"/>
      <c r="CX130" s="933" t="n"/>
      <c r="CY130" s="933" t="n"/>
      <c r="CZ130" s="933" t="n"/>
      <c r="DA130" s="933" t="n"/>
      <c r="DB130" s="933" t="n"/>
      <c r="DC130" s="933" t="n"/>
      <c r="DD130" s="933" t="n"/>
      <c r="DE130" s="933" t="n"/>
      <c r="DF130" s="933" t="n"/>
      <c r="DG130" s="933" t="n"/>
      <c r="DH130" s="933" t="n"/>
      <c r="DI130" s="933" t="n"/>
      <c r="DJ130" s="933" t="n"/>
      <c r="DK130" s="933" t="n"/>
      <c r="DL130" s="933" t="n"/>
      <c r="DM130" s="933" t="n"/>
      <c r="DN130" s="934" t="n"/>
    </row>
    <row r="131">
      <c r="A131" s="494" t="n">
        <v>611</v>
      </c>
      <c r="B131" s="508" t="inlineStr">
        <is>
          <t>611.#4J 斜めｵｲﾙ孔 Z=</t>
        </is>
      </c>
      <c r="C131" s="508" t="n">
        <v>0</v>
      </c>
      <c r="D131" s="669" t="inlineStr">
        <is>
          <t>Z</t>
        </is>
      </c>
      <c r="E131" s="669" t="inlineStr">
        <is>
          <t>軸間</t>
        </is>
      </c>
      <c r="F131" s="927" t="n">
        <v>0</v>
      </c>
      <c r="G131" s="397" t="n"/>
      <c r="H131" s="517" t="n">
        <v>0.3</v>
      </c>
      <c r="I131" s="518" t="n">
        <v>-0.3</v>
      </c>
      <c r="J131" s="928" t="n">
        <v>0</v>
      </c>
      <c r="K131" s="929" t="n">
        <v>0.019</v>
      </c>
      <c r="L131" s="397">
        <f>IF(G131=0,"",IF(J$8=J$7,IF(F131&gt;0,IF(C131=1,G131-ROUND(J131-K131,2),G131-ROUND(K131-J131,2)),IF(C131=1,G131-ROUND(K131-J131,2),G131-ROUND(J131-K131,2))),IF(J$8&lt;&gt;J$7,IF(F131&gt;0,IF(C131=1,ROUND(K131-J131,2),ROUND(J131-K131,2)),IF(C131=1,ROUND(J131-K131,2),ROUND(K131-J131,2))))))</f>
        <v/>
      </c>
      <c r="M131" s="404">
        <f>IF(COUNTBLANK(F131)=1,"",IF(C131=0,ROUND(K131-J131,2),IF(C131=1,IF(F131&gt;0,ROUND(K131-J131,2),ROUND(J131-K131,2)),IF(C131=2,IF(F131&gt;0,ROUND(J131-K131,2),ROUND(K131-J131,2))))))</f>
        <v/>
      </c>
      <c r="N131" s="550" t="n">
        <v>0.1</v>
      </c>
      <c r="O131" s="483">
        <f>IF(AND(H131&gt;=M131,M131&gt;=I131),"OK","NG")</f>
        <v/>
      </c>
      <c r="P131" s="393" t="n"/>
      <c r="Q131" s="491" t="n">
        <v>611</v>
      </c>
      <c r="R131" s="930">
        <f>IF(C131=0,F131,IF(F131&gt;0,IF(C131=1,F131+G131,F131-G131),IF(C131=1,F131-G131,F131+G131)))</f>
        <v/>
      </c>
      <c r="S131" s="495" t="n">
        <v>0.107</v>
      </c>
      <c r="T131" s="495" t="n">
        <v>0.097</v>
      </c>
      <c r="U131" s="933" t="n"/>
      <c r="V131" s="933" t="n"/>
      <c r="W131" s="933" t="n"/>
      <c r="X131" s="933" t="n"/>
      <c r="Y131" s="933" t="n"/>
      <c r="Z131" s="933" t="n"/>
      <c r="AA131" s="933" t="n"/>
      <c r="AB131" s="933" t="n"/>
      <c r="AC131" s="933" t="n"/>
      <c r="AD131" s="933" t="n"/>
      <c r="AE131" s="933" t="n"/>
      <c r="AF131" s="933" t="n"/>
      <c r="AG131" s="933" t="n"/>
      <c r="AH131" s="933" t="n"/>
      <c r="AI131" s="933" t="n"/>
      <c r="AJ131" s="933" t="n"/>
      <c r="AK131" s="933" t="n"/>
      <c r="AL131" s="933" t="n"/>
      <c r="AM131" s="933" t="n"/>
      <c r="AN131" s="933" t="n"/>
      <c r="AO131" s="933" t="n"/>
      <c r="AP131" s="933" t="n"/>
      <c r="AQ131" s="933" t="n"/>
      <c r="AR131" s="933" t="n"/>
      <c r="AS131" s="933" t="n"/>
      <c r="AT131" s="933" t="n"/>
      <c r="AU131" s="933" t="n"/>
      <c r="AV131" s="933" t="n"/>
      <c r="AW131" s="933" t="n"/>
      <c r="AX131" s="933" t="n"/>
      <c r="AY131" s="933" t="n"/>
      <c r="AZ131" s="933" t="n"/>
      <c r="BA131" s="933" t="n"/>
      <c r="BB131" s="933" t="n"/>
      <c r="BC131" s="933" t="n"/>
      <c r="BD131" s="933" t="n"/>
      <c r="BE131" s="933" t="n"/>
      <c r="BF131" s="933" t="n"/>
      <c r="BG131" s="933" t="n"/>
      <c r="BH131" s="933" t="n"/>
      <c r="BI131" s="933" t="n"/>
      <c r="BJ131" s="933" t="n"/>
      <c r="BK131" s="933" t="n"/>
      <c r="BL131" s="933" t="n"/>
      <c r="BM131" s="933" t="n"/>
      <c r="BN131" s="933" t="n"/>
      <c r="BO131" s="933" t="n"/>
      <c r="BP131" s="933" t="n"/>
      <c r="BQ131" s="933" t="n"/>
      <c r="BR131" s="933" t="n"/>
      <c r="BS131" s="933" t="n"/>
      <c r="BT131" s="933" t="n"/>
      <c r="BU131" s="933" t="n"/>
      <c r="BV131" s="933" t="n"/>
      <c r="BW131" s="933" t="n"/>
      <c r="BX131" s="933" t="n"/>
      <c r="BY131" s="933" t="n"/>
      <c r="BZ131" s="933" t="n"/>
      <c r="CA131" s="933" t="n"/>
      <c r="CB131" s="933" t="n"/>
      <c r="CC131" s="933" t="n"/>
      <c r="CD131" s="933" t="n"/>
      <c r="CE131" s="933" t="n"/>
      <c r="CF131" s="933" t="n"/>
      <c r="CG131" s="933" t="n"/>
      <c r="CH131" s="933" t="n"/>
      <c r="CI131" s="933" t="n"/>
      <c r="CJ131" s="933" t="n"/>
      <c r="CK131" s="933" t="n"/>
      <c r="CL131" s="933" t="n"/>
      <c r="CM131" s="933" t="n"/>
      <c r="CN131" s="933" t="n"/>
      <c r="CO131" s="933" t="n"/>
      <c r="CP131" s="933" t="n"/>
      <c r="CQ131" s="933" t="n"/>
      <c r="CR131" s="933" t="n"/>
      <c r="CS131" s="933" t="n"/>
      <c r="CT131" s="933" t="n"/>
      <c r="CU131" s="933" t="n"/>
      <c r="CV131" s="933" t="n"/>
      <c r="CW131" s="933" t="n"/>
      <c r="CX131" s="933" t="n"/>
      <c r="CY131" s="933" t="n"/>
      <c r="CZ131" s="933" t="n"/>
      <c r="DA131" s="933" t="n"/>
      <c r="DB131" s="933" t="n"/>
      <c r="DC131" s="933" t="n"/>
      <c r="DD131" s="933" t="n"/>
      <c r="DE131" s="933" t="n"/>
      <c r="DF131" s="933" t="n"/>
      <c r="DG131" s="933" t="n"/>
      <c r="DH131" s="933" t="n"/>
      <c r="DI131" s="933" t="n"/>
      <c r="DJ131" s="933" t="n"/>
      <c r="DK131" s="933" t="n"/>
      <c r="DL131" s="933" t="n"/>
      <c r="DM131" s="933" t="n"/>
      <c r="DN131" s="934" t="n"/>
    </row>
    <row r="132" ht="16" customHeight="1" s="820">
      <c r="A132" s="494" t="n"/>
      <c r="B132" s="369" t="inlineStr">
        <is>
          <t>尺寸位置 (CIR_611_1_4J斜油孔)</t>
        </is>
      </c>
      <c r="C132" s="508" t="n"/>
      <c r="D132" s="669" t="n"/>
      <c r="E132" s="669" t="n"/>
      <c r="F132" s="927" t="n"/>
      <c r="G132" s="397" t="n"/>
      <c r="H132" s="517" t="n">
        <v>0.5</v>
      </c>
      <c r="I132" s="518" t="n">
        <v>-0.5</v>
      </c>
      <c r="J132" s="928" t="n"/>
      <c r="K132" s="929" t="n">
        <v>80.101</v>
      </c>
      <c r="L132" s="397" t="n"/>
      <c r="M132" s="404" t="n"/>
      <c r="N132" s="550" t="n"/>
      <c r="O132" s="483" t="n"/>
      <c r="P132" s="393" t="n"/>
      <c r="Q132" s="491" t="n"/>
      <c r="R132" s="930" t="n"/>
      <c r="S132" s="495" t="n">
        <v>80.039</v>
      </c>
      <c r="T132" s="495" t="n">
        <v>80</v>
      </c>
      <c r="U132" s="933" t="n"/>
      <c r="V132" s="933" t="n"/>
      <c r="W132" s="933" t="n"/>
      <c r="X132" s="933" t="n"/>
      <c r="Y132" s="933" t="n"/>
      <c r="Z132" s="933" t="n"/>
      <c r="AA132" s="933" t="n"/>
      <c r="AB132" s="933" t="n"/>
      <c r="AC132" s="933" t="n"/>
      <c r="AD132" s="933" t="n"/>
      <c r="AE132" s="933" t="n"/>
      <c r="AF132" s="933" t="n"/>
      <c r="AG132" s="933" t="n"/>
      <c r="AH132" s="933" t="n"/>
      <c r="AI132" s="933" t="n"/>
      <c r="AJ132" s="933" t="n"/>
      <c r="AK132" s="933" t="n"/>
      <c r="AL132" s="933" t="n"/>
      <c r="AM132" s="933" t="n"/>
      <c r="AN132" s="933" t="n"/>
      <c r="AO132" s="933" t="n"/>
      <c r="AP132" s="933" t="n"/>
      <c r="AQ132" s="933" t="n"/>
      <c r="AR132" s="933" t="n"/>
      <c r="AS132" s="933" t="n"/>
      <c r="AT132" s="933" t="n"/>
      <c r="AU132" s="933" t="n"/>
      <c r="AV132" s="933" t="n"/>
      <c r="AW132" s="933" t="n"/>
      <c r="AX132" s="933" t="n"/>
      <c r="AY132" s="933" t="n"/>
      <c r="AZ132" s="933" t="n"/>
      <c r="BA132" s="933" t="n"/>
      <c r="BB132" s="933" t="n"/>
      <c r="BC132" s="933" t="n"/>
      <c r="BD132" s="933" t="n"/>
      <c r="BE132" s="933" t="n"/>
      <c r="BF132" s="933" t="n"/>
      <c r="BG132" s="933" t="n"/>
      <c r="BH132" s="933" t="n"/>
      <c r="BI132" s="933" t="n"/>
      <c r="BJ132" s="933" t="n"/>
      <c r="BK132" s="933" t="n"/>
      <c r="BL132" s="933" t="n"/>
      <c r="BM132" s="933" t="n"/>
      <c r="BN132" s="933" t="n"/>
      <c r="BO132" s="933" t="n"/>
      <c r="BP132" s="933" t="n"/>
      <c r="BQ132" s="933" t="n"/>
      <c r="BR132" s="933" t="n"/>
      <c r="BS132" s="933" t="n"/>
      <c r="BT132" s="933" t="n"/>
      <c r="BU132" s="933" t="n"/>
      <c r="BV132" s="933" t="n"/>
      <c r="BW132" s="933" t="n"/>
      <c r="BX132" s="933" t="n"/>
      <c r="BY132" s="933" t="n"/>
      <c r="BZ132" s="933" t="n"/>
      <c r="CA132" s="933" t="n"/>
      <c r="CB132" s="933" t="n"/>
      <c r="CC132" s="933" t="n"/>
      <c r="CD132" s="933" t="n"/>
      <c r="CE132" s="933" t="n"/>
      <c r="CF132" s="933" t="n"/>
      <c r="CG132" s="933" t="n"/>
      <c r="CH132" s="933" t="n"/>
      <c r="CI132" s="933" t="n"/>
      <c r="CJ132" s="933" t="n"/>
      <c r="CK132" s="933" t="n"/>
      <c r="CL132" s="933" t="n"/>
      <c r="CM132" s="933" t="n"/>
      <c r="CN132" s="933" t="n"/>
      <c r="CO132" s="933" t="n"/>
      <c r="CP132" s="933" t="n"/>
      <c r="CQ132" s="933" t="n"/>
      <c r="CR132" s="933" t="n"/>
      <c r="CS132" s="933" t="n"/>
      <c r="CT132" s="933" t="n"/>
      <c r="CU132" s="933" t="n"/>
      <c r="CV132" s="933" t="n"/>
      <c r="CW132" s="933" t="n"/>
      <c r="CX132" s="933" t="n"/>
      <c r="CY132" s="933" t="n"/>
      <c r="CZ132" s="933" t="n"/>
      <c r="DA132" s="933" t="n"/>
      <c r="DB132" s="933" t="n"/>
      <c r="DC132" s="933" t="n"/>
      <c r="DD132" s="933" t="n"/>
      <c r="DE132" s="933" t="n"/>
      <c r="DF132" s="933" t="n"/>
      <c r="DG132" s="933" t="n"/>
      <c r="DH132" s="933" t="n"/>
      <c r="DI132" s="933" t="n"/>
      <c r="DJ132" s="933" t="n"/>
      <c r="DK132" s="933" t="n"/>
      <c r="DL132" s="933" t="n"/>
      <c r="DM132" s="933" t="n"/>
      <c r="DN132" s="934" t="n"/>
    </row>
    <row r="133" ht="16" customHeight="1" s="820">
      <c r="A133" s="494" t="n"/>
      <c r="B133" s="369" t="inlineStr">
        <is>
          <t>尺寸位置 (CIR_611_1_4J斜油孔)</t>
        </is>
      </c>
      <c r="C133" s="508" t="n"/>
      <c r="D133" s="669" t="n"/>
      <c r="E133" s="669" t="n"/>
      <c r="F133" s="927" t="n"/>
      <c r="G133" s="397" t="n"/>
      <c r="H133" s="517" t="n">
        <v>0.5</v>
      </c>
      <c r="I133" s="518" t="n">
        <v>-0.5</v>
      </c>
      <c r="J133" s="928" t="n"/>
      <c r="K133" s="929" t="n">
        <v>-0.217</v>
      </c>
      <c r="L133" s="397" t="n"/>
      <c r="M133" s="404" t="n"/>
      <c r="N133" s="550" t="n"/>
      <c r="O133" s="483" t="n"/>
      <c r="P133" s="393" t="n"/>
      <c r="Q133" s="491" t="n"/>
      <c r="R133" s="930" t="n"/>
      <c r="S133" s="495" t="n">
        <v>-0.129</v>
      </c>
      <c r="T133" s="495" t="n">
        <v>-0.131</v>
      </c>
      <c r="U133" s="933" t="n"/>
      <c r="V133" s="933" t="n"/>
      <c r="W133" s="933" t="n"/>
      <c r="X133" s="933" t="n"/>
      <c r="Y133" s="933" t="n"/>
      <c r="Z133" s="933" t="n"/>
      <c r="AA133" s="933" t="n"/>
      <c r="AB133" s="933" t="n"/>
      <c r="AC133" s="933" t="n"/>
      <c r="AD133" s="933" t="n"/>
      <c r="AE133" s="933" t="n"/>
      <c r="AF133" s="933" t="n"/>
      <c r="AG133" s="933" t="n"/>
      <c r="AH133" s="933" t="n"/>
      <c r="AI133" s="933" t="n"/>
      <c r="AJ133" s="933" t="n"/>
      <c r="AK133" s="933" t="n"/>
      <c r="AL133" s="933" t="n"/>
      <c r="AM133" s="933" t="n"/>
      <c r="AN133" s="933" t="n"/>
      <c r="AO133" s="933" t="n"/>
      <c r="AP133" s="933" t="n"/>
      <c r="AQ133" s="933" t="n"/>
      <c r="AR133" s="933" t="n"/>
      <c r="AS133" s="933" t="n"/>
      <c r="AT133" s="933" t="n"/>
      <c r="AU133" s="933" t="n"/>
      <c r="AV133" s="933" t="n"/>
      <c r="AW133" s="933" t="n"/>
      <c r="AX133" s="933" t="n"/>
      <c r="AY133" s="933" t="n"/>
      <c r="AZ133" s="933" t="n"/>
      <c r="BA133" s="933" t="n"/>
      <c r="BB133" s="933" t="n"/>
      <c r="BC133" s="933" t="n"/>
      <c r="BD133" s="933" t="n"/>
      <c r="BE133" s="933" t="n"/>
      <c r="BF133" s="933" t="n"/>
      <c r="BG133" s="933" t="n"/>
      <c r="BH133" s="933" t="n"/>
      <c r="BI133" s="933" t="n"/>
      <c r="BJ133" s="933" t="n"/>
      <c r="BK133" s="933" t="n"/>
      <c r="BL133" s="933" t="n"/>
      <c r="BM133" s="933" t="n"/>
      <c r="BN133" s="933" t="n"/>
      <c r="BO133" s="933" t="n"/>
      <c r="BP133" s="933" t="n"/>
      <c r="BQ133" s="933" t="n"/>
      <c r="BR133" s="933" t="n"/>
      <c r="BS133" s="933" t="n"/>
      <c r="BT133" s="933" t="n"/>
      <c r="BU133" s="933" t="n"/>
      <c r="BV133" s="933" t="n"/>
      <c r="BW133" s="933" t="n"/>
      <c r="BX133" s="933" t="n"/>
      <c r="BY133" s="933" t="n"/>
      <c r="BZ133" s="933" t="n"/>
      <c r="CA133" s="933" t="n"/>
      <c r="CB133" s="933" t="n"/>
      <c r="CC133" s="933" t="n"/>
      <c r="CD133" s="933" t="n"/>
      <c r="CE133" s="933" t="n"/>
      <c r="CF133" s="933" t="n"/>
      <c r="CG133" s="933" t="n"/>
      <c r="CH133" s="933" t="n"/>
      <c r="CI133" s="933" t="n"/>
      <c r="CJ133" s="933" t="n"/>
      <c r="CK133" s="933" t="n"/>
      <c r="CL133" s="933" t="n"/>
      <c r="CM133" s="933" t="n"/>
      <c r="CN133" s="933" t="n"/>
      <c r="CO133" s="933" t="n"/>
      <c r="CP133" s="933" t="n"/>
      <c r="CQ133" s="933" t="n"/>
      <c r="CR133" s="933" t="n"/>
      <c r="CS133" s="933" t="n"/>
      <c r="CT133" s="933" t="n"/>
      <c r="CU133" s="933" t="n"/>
      <c r="CV133" s="933" t="n"/>
      <c r="CW133" s="933" t="n"/>
      <c r="CX133" s="933" t="n"/>
      <c r="CY133" s="933" t="n"/>
      <c r="CZ133" s="933" t="n"/>
      <c r="DA133" s="933" t="n"/>
      <c r="DB133" s="933" t="n"/>
      <c r="DC133" s="933" t="n"/>
      <c r="DD133" s="933" t="n"/>
      <c r="DE133" s="933" t="n"/>
      <c r="DF133" s="933" t="n"/>
      <c r="DG133" s="933" t="n"/>
      <c r="DH133" s="933" t="n"/>
      <c r="DI133" s="933" t="n"/>
      <c r="DJ133" s="933" t="n"/>
      <c r="DK133" s="933" t="n"/>
      <c r="DL133" s="933" t="n"/>
      <c r="DM133" s="933" t="n"/>
      <c r="DN133" s="934" t="n"/>
    </row>
    <row r="134">
      <c r="A134" s="494" t="n">
        <v>612</v>
      </c>
      <c r="B134" s="508" t="inlineStr">
        <is>
          <t>612.#3J 斜めｵｲﾙ孔 Y=</t>
        </is>
      </c>
      <c r="C134" s="508" t="n">
        <v>0</v>
      </c>
      <c r="D134" s="669" t="inlineStr">
        <is>
          <t>Y</t>
        </is>
      </c>
      <c r="E134" s="669" t="inlineStr">
        <is>
          <t>軸間</t>
        </is>
      </c>
      <c r="F134" s="927" t="n">
        <v>0</v>
      </c>
      <c r="G134" s="397" t="n"/>
      <c r="H134" s="517" t="n">
        <v>0.3</v>
      </c>
      <c r="I134" s="518" t="n">
        <v>-0.3</v>
      </c>
      <c r="J134" s="928" t="n">
        <v>0</v>
      </c>
      <c r="K134" s="929" t="n">
        <v>0.219</v>
      </c>
      <c r="L134" s="397">
        <f>IF(G134=0,"",IF(J$8=J$7,IF(F134&gt;0,IF(C134=1,G134-ROUND(J134-K134,2),G134-ROUND(K134-J134,2)),IF(C134=1,G134-ROUND(K134-J134,2),G134-ROUND(J134-K134,2))),IF(J$8&lt;&gt;J$7,IF(F134&gt;0,IF(C134=1,ROUND(K134-J134,2),ROUND(J134-K134,2)),IF(C134=1,ROUND(J134-K134,2),ROUND(K134-J134,2))))))</f>
        <v/>
      </c>
      <c r="M134" s="404">
        <f>IF(COUNTBLANK(F134)=1,"",IF(C134=0,ROUND(K134-J134,2),IF(C134=1,IF(F134&gt;0,ROUND(K134-J134,2),ROUND(J134-K134,2)),IF(C134=2,IF(F134&gt;0,ROUND(J134-K134,2),ROUND(K134-J134,2))))))</f>
        <v/>
      </c>
      <c r="N134" s="550" t="n">
        <v>0</v>
      </c>
      <c r="O134" s="483">
        <f>IF(AND(H134&gt;=M134,M134&gt;=I134),"OK","NG")</f>
        <v/>
      </c>
      <c r="P134" s="393" t="n"/>
      <c r="Q134" s="491" t="n">
        <v>612</v>
      </c>
      <c r="R134" s="930">
        <f>IF(C134=0,F134,IF(F134&gt;0,IF(C134=1,F134+G134,F134-G134),IF(C134=1,F134-G134,F134+G134)))</f>
        <v/>
      </c>
      <c r="S134" s="495" t="n">
        <v>-0.01</v>
      </c>
      <c r="T134" s="495" t="n">
        <v>-0.004</v>
      </c>
      <c r="U134" s="933" t="n"/>
      <c r="V134" s="933" t="n"/>
      <c r="W134" s="933" t="n"/>
      <c r="X134" s="933" t="n"/>
      <c r="Y134" s="933" t="n"/>
      <c r="Z134" s="933" t="n"/>
      <c r="AA134" s="933" t="n"/>
      <c r="AB134" s="933" t="n"/>
      <c r="AC134" s="933" t="n"/>
      <c r="AD134" s="933" t="n"/>
      <c r="AE134" s="933" t="n"/>
      <c r="AF134" s="933" t="n"/>
      <c r="AG134" s="933" t="n"/>
      <c r="AH134" s="933" t="n"/>
      <c r="AI134" s="933" t="n"/>
      <c r="AJ134" s="933" t="n"/>
      <c r="AK134" s="933" t="n"/>
      <c r="AL134" s="933" t="n"/>
      <c r="AM134" s="933" t="n"/>
      <c r="AN134" s="933" t="n"/>
      <c r="AO134" s="933" t="n"/>
      <c r="AP134" s="933" t="n"/>
      <c r="AQ134" s="933" t="n"/>
      <c r="AR134" s="933" t="n"/>
      <c r="AS134" s="933" t="n"/>
      <c r="AT134" s="933" t="n"/>
      <c r="AU134" s="933" t="n"/>
      <c r="AV134" s="933" t="n"/>
      <c r="AW134" s="933" t="n"/>
      <c r="AX134" s="933" t="n"/>
      <c r="AY134" s="933" t="n"/>
      <c r="AZ134" s="933" t="n"/>
      <c r="BA134" s="933" t="n"/>
      <c r="BB134" s="933" t="n"/>
      <c r="BC134" s="933" t="n"/>
      <c r="BD134" s="933" t="n"/>
      <c r="BE134" s="933" t="n"/>
      <c r="BF134" s="933" t="n"/>
      <c r="BG134" s="933" t="n"/>
      <c r="BH134" s="933" t="n"/>
      <c r="BI134" s="933" t="n"/>
      <c r="BJ134" s="933" t="n"/>
      <c r="BK134" s="933" t="n"/>
      <c r="BL134" s="933" t="n"/>
      <c r="BM134" s="933" t="n"/>
      <c r="BN134" s="933" t="n"/>
      <c r="BO134" s="933" t="n"/>
      <c r="BP134" s="933" t="n"/>
      <c r="BQ134" s="933" t="n"/>
      <c r="BR134" s="933" t="n"/>
      <c r="BS134" s="933" t="n"/>
      <c r="BT134" s="933" t="n"/>
      <c r="BU134" s="933" t="n"/>
      <c r="BV134" s="933" t="n"/>
      <c r="BW134" s="933" t="n"/>
      <c r="BX134" s="933" t="n"/>
      <c r="BY134" s="933" t="n"/>
      <c r="BZ134" s="933" t="n"/>
      <c r="CA134" s="933" t="n"/>
      <c r="CB134" s="933" t="n"/>
      <c r="CC134" s="933" t="n"/>
      <c r="CD134" s="933" t="n"/>
      <c r="CE134" s="933" t="n"/>
      <c r="CF134" s="933" t="n"/>
      <c r="CG134" s="933" t="n"/>
      <c r="CH134" s="933" t="n"/>
      <c r="CI134" s="933" t="n"/>
      <c r="CJ134" s="933" t="n"/>
      <c r="CK134" s="933" t="n"/>
      <c r="CL134" s="933" t="n"/>
      <c r="CM134" s="933" t="n"/>
      <c r="CN134" s="933" t="n"/>
      <c r="CO134" s="933" t="n"/>
      <c r="CP134" s="933" t="n"/>
      <c r="CQ134" s="933" t="n"/>
      <c r="CR134" s="933" t="n"/>
      <c r="CS134" s="933" t="n"/>
      <c r="CT134" s="933" t="n"/>
      <c r="CU134" s="933" t="n"/>
      <c r="CV134" s="933" t="n"/>
      <c r="CW134" s="933" t="n"/>
      <c r="CX134" s="933" t="n"/>
      <c r="CY134" s="933" t="n"/>
      <c r="CZ134" s="933" t="n"/>
      <c r="DA134" s="933" t="n"/>
      <c r="DB134" s="933" t="n"/>
      <c r="DC134" s="933" t="n"/>
      <c r="DD134" s="933" t="n"/>
      <c r="DE134" s="933" t="n"/>
      <c r="DF134" s="933" t="n"/>
      <c r="DG134" s="933" t="n"/>
      <c r="DH134" s="933" t="n"/>
      <c r="DI134" s="933" t="n"/>
      <c r="DJ134" s="933" t="n"/>
      <c r="DK134" s="933" t="n"/>
      <c r="DL134" s="933" t="n"/>
      <c r="DM134" s="933" t="n"/>
      <c r="DN134" s="934" t="n"/>
    </row>
    <row r="135">
      <c r="A135" s="494" t="n">
        <v>612</v>
      </c>
      <c r="B135" s="508" t="inlineStr">
        <is>
          <t>612.#3J 斜めｵｲﾙ孔 Z=</t>
        </is>
      </c>
      <c r="C135" s="508" t="n">
        <v>0</v>
      </c>
      <c r="D135" s="669" t="inlineStr">
        <is>
          <t>Z</t>
        </is>
      </c>
      <c r="E135" s="669" t="inlineStr">
        <is>
          <t>軸間</t>
        </is>
      </c>
      <c r="F135" s="927" t="n">
        <v>0</v>
      </c>
      <c r="G135" s="397" t="n"/>
      <c r="H135" s="517" t="n">
        <v>0.3</v>
      </c>
      <c r="I135" s="518" t="n">
        <v>-0.3</v>
      </c>
      <c r="J135" s="928" t="n">
        <v>0</v>
      </c>
      <c r="K135" s="929" t="n">
        <v>0.041</v>
      </c>
      <c r="L135" s="397">
        <f>IF(G135=0,"",IF(J$8=J$7,IF(F135&gt;0,IF(C135=1,G135-ROUND(J135-K135,2),G135-ROUND(K135-J135,2)),IF(C135=1,G135-ROUND(K135-J135,2),G135-ROUND(J135-K135,2))),IF(J$8&lt;&gt;J$7,IF(F135&gt;0,IF(C135=1,ROUND(K135-J135,2),ROUND(J135-K135,2)),IF(C135=1,ROUND(J135-K135,2),ROUND(K135-J135,2))))))</f>
        <v/>
      </c>
      <c r="M135" s="404">
        <f>IF(COUNTBLANK(F135)=1,"",IF(C135=0,ROUND(K135-J135,2),IF(C135=1,IF(F135&gt;0,ROUND(K135-J135,2),ROUND(J135-K135,2)),IF(C135=2,IF(F135&gt;0,ROUND(J135-K135,2),ROUND(K135-J135,2))))))</f>
        <v/>
      </c>
      <c r="N135" s="550" t="n">
        <v>-0.01</v>
      </c>
      <c r="O135" s="483">
        <f>IF(AND(H135&gt;=M135,M135&gt;=I135),"OK","NG")</f>
        <v/>
      </c>
      <c r="P135" s="393" t="n"/>
      <c r="Q135" s="491" t="n">
        <v>612</v>
      </c>
      <c r="R135" s="930">
        <f>IF(C135=0,F135,IF(F135&gt;0,IF(C135=1,F135+G135,F135-G135),IF(C135=1,F135-G135,F135+G135)))</f>
        <v/>
      </c>
      <c r="S135" s="495" t="n">
        <v>0.004</v>
      </c>
      <c r="T135" s="495" t="n">
        <v>-0.006</v>
      </c>
      <c r="U135" s="933" t="n"/>
      <c r="V135" s="933" t="n"/>
      <c r="W135" s="933" t="n"/>
      <c r="X135" s="933" t="n"/>
      <c r="Y135" s="933" t="n"/>
      <c r="Z135" s="933" t="n"/>
      <c r="AA135" s="933" t="n"/>
      <c r="AB135" s="933" t="n"/>
      <c r="AC135" s="933" t="n"/>
      <c r="AD135" s="933" t="n"/>
      <c r="AE135" s="933" t="n"/>
      <c r="AF135" s="933" t="n"/>
      <c r="AG135" s="933" t="n"/>
      <c r="AH135" s="933" t="n"/>
      <c r="AI135" s="933" t="n"/>
      <c r="AJ135" s="933" t="n"/>
      <c r="AK135" s="933" t="n"/>
      <c r="AL135" s="933" t="n"/>
      <c r="AM135" s="933" t="n"/>
      <c r="AN135" s="933" t="n"/>
      <c r="AO135" s="933" t="n"/>
      <c r="AP135" s="933" t="n"/>
      <c r="AQ135" s="933" t="n"/>
      <c r="AR135" s="933" t="n"/>
      <c r="AS135" s="933" t="n"/>
      <c r="AT135" s="933" t="n"/>
      <c r="AU135" s="933" t="n"/>
      <c r="AV135" s="933" t="n"/>
      <c r="AW135" s="933" t="n"/>
      <c r="AX135" s="933" t="n"/>
      <c r="AY135" s="933" t="n"/>
      <c r="AZ135" s="933" t="n"/>
      <c r="BA135" s="933" t="n"/>
      <c r="BB135" s="933" t="n"/>
      <c r="BC135" s="933" t="n"/>
      <c r="BD135" s="933" t="n"/>
      <c r="BE135" s="933" t="n"/>
      <c r="BF135" s="933" t="n"/>
      <c r="BG135" s="933" t="n"/>
      <c r="BH135" s="933" t="n"/>
      <c r="BI135" s="933" t="n"/>
      <c r="BJ135" s="933" t="n"/>
      <c r="BK135" s="933" t="n"/>
      <c r="BL135" s="933" t="n"/>
      <c r="BM135" s="933" t="n"/>
      <c r="BN135" s="933" t="n"/>
      <c r="BO135" s="933" t="n"/>
      <c r="BP135" s="933" t="n"/>
      <c r="BQ135" s="933" t="n"/>
      <c r="BR135" s="933" t="n"/>
      <c r="BS135" s="933" t="n"/>
      <c r="BT135" s="933" t="n"/>
      <c r="BU135" s="933" t="n"/>
      <c r="BV135" s="933" t="n"/>
      <c r="BW135" s="933" t="n"/>
      <c r="BX135" s="933" t="n"/>
      <c r="BY135" s="933" t="n"/>
      <c r="BZ135" s="933" t="n"/>
      <c r="CA135" s="933" t="n"/>
      <c r="CB135" s="933" t="n"/>
      <c r="CC135" s="933" t="n"/>
      <c r="CD135" s="933" t="n"/>
      <c r="CE135" s="933" t="n"/>
      <c r="CF135" s="933" t="n"/>
      <c r="CG135" s="933" t="n"/>
      <c r="CH135" s="933" t="n"/>
      <c r="CI135" s="933" t="n"/>
      <c r="CJ135" s="933" t="n"/>
      <c r="CK135" s="933" t="n"/>
      <c r="CL135" s="933" t="n"/>
      <c r="CM135" s="933" t="n"/>
      <c r="CN135" s="933" t="n"/>
      <c r="CO135" s="933" t="n"/>
      <c r="CP135" s="933" t="n"/>
      <c r="CQ135" s="933" t="n"/>
      <c r="CR135" s="933" t="n"/>
      <c r="CS135" s="933" t="n"/>
      <c r="CT135" s="933" t="n"/>
      <c r="CU135" s="933" t="n"/>
      <c r="CV135" s="933" t="n"/>
      <c r="CW135" s="933" t="n"/>
      <c r="CX135" s="933" t="n"/>
      <c r="CY135" s="933" t="n"/>
      <c r="CZ135" s="933" t="n"/>
      <c r="DA135" s="933" t="n"/>
      <c r="DB135" s="933" t="n"/>
      <c r="DC135" s="933" t="n"/>
      <c r="DD135" s="933" t="n"/>
      <c r="DE135" s="933" t="n"/>
      <c r="DF135" s="933" t="n"/>
      <c r="DG135" s="933" t="n"/>
      <c r="DH135" s="933" t="n"/>
      <c r="DI135" s="933" t="n"/>
      <c r="DJ135" s="933" t="n"/>
      <c r="DK135" s="933" t="n"/>
      <c r="DL135" s="933" t="n"/>
      <c r="DM135" s="933" t="n"/>
      <c r="DN135" s="934" t="n"/>
    </row>
    <row r="136" ht="16" customHeight="1" s="820">
      <c r="A136" s="494" t="n"/>
      <c r="B136" s="369" t="inlineStr">
        <is>
          <t>尺寸位置 (CIR_612_1_3J斜油孔)</t>
        </is>
      </c>
      <c r="C136" s="508" t="n"/>
      <c r="D136" s="669" t="n"/>
      <c r="E136" s="669" t="n"/>
      <c r="F136" s="927" t="n"/>
      <c r="G136" s="397" t="n"/>
      <c r="H136" s="517" t="n">
        <v>0.5</v>
      </c>
      <c r="I136" s="518" t="n">
        <v>-0.5</v>
      </c>
      <c r="J136" s="928" t="n"/>
      <c r="K136" s="929" t="n">
        <v>0.246</v>
      </c>
      <c r="L136" s="397" t="n"/>
      <c r="M136" s="404" t="n"/>
      <c r="N136" s="550" t="n"/>
      <c r="O136" s="483" t="n"/>
      <c r="P136" s="393" t="n"/>
      <c r="Q136" s="491" t="n"/>
      <c r="R136" s="930" t="n"/>
      <c r="S136" s="495" t="n">
        <v>0.046</v>
      </c>
      <c r="T136" s="495" t="n">
        <v>0.046</v>
      </c>
      <c r="U136" s="933" t="n"/>
      <c r="V136" s="933" t="n"/>
      <c r="W136" s="933" t="n"/>
      <c r="X136" s="933" t="n"/>
      <c r="Y136" s="933" t="n"/>
      <c r="Z136" s="933" t="n"/>
      <c r="AA136" s="933" t="n"/>
      <c r="AB136" s="933" t="n"/>
      <c r="AC136" s="933" t="n"/>
      <c r="AD136" s="933" t="n"/>
      <c r="AE136" s="933" t="n"/>
      <c r="AF136" s="933" t="n"/>
      <c r="AG136" s="933" t="n"/>
      <c r="AH136" s="933" t="n"/>
      <c r="AI136" s="933" t="n"/>
      <c r="AJ136" s="933" t="n"/>
      <c r="AK136" s="933" t="n"/>
      <c r="AL136" s="933" t="n"/>
      <c r="AM136" s="933" t="n"/>
      <c r="AN136" s="933" t="n"/>
      <c r="AO136" s="933" t="n"/>
      <c r="AP136" s="933" t="n"/>
      <c r="AQ136" s="933" t="n"/>
      <c r="AR136" s="933" t="n"/>
      <c r="AS136" s="933" t="n"/>
      <c r="AT136" s="933" t="n"/>
      <c r="AU136" s="933" t="n"/>
      <c r="AV136" s="933" t="n"/>
      <c r="AW136" s="933" t="n"/>
      <c r="AX136" s="933" t="n"/>
      <c r="AY136" s="933" t="n"/>
      <c r="AZ136" s="933" t="n"/>
      <c r="BA136" s="933" t="n"/>
      <c r="BB136" s="933" t="n"/>
      <c r="BC136" s="933" t="n"/>
      <c r="BD136" s="933" t="n"/>
      <c r="BE136" s="933" t="n"/>
      <c r="BF136" s="933" t="n"/>
      <c r="BG136" s="933" t="n"/>
      <c r="BH136" s="933" t="n"/>
      <c r="BI136" s="933" t="n"/>
      <c r="BJ136" s="933" t="n"/>
      <c r="BK136" s="933" t="n"/>
      <c r="BL136" s="933" t="n"/>
      <c r="BM136" s="933" t="n"/>
      <c r="BN136" s="933" t="n"/>
      <c r="BO136" s="933" t="n"/>
      <c r="BP136" s="933" t="n"/>
      <c r="BQ136" s="933" t="n"/>
      <c r="BR136" s="933" t="n"/>
      <c r="BS136" s="933" t="n"/>
      <c r="BT136" s="933" t="n"/>
      <c r="BU136" s="933" t="n"/>
      <c r="BV136" s="933" t="n"/>
      <c r="BW136" s="933" t="n"/>
      <c r="BX136" s="933" t="n"/>
      <c r="BY136" s="933" t="n"/>
      <c r="BZ136" s="933" t="n"/>
      <c r="CA136" s="933" t="n"/>
      <c r="CB136" s="933" t="n"/>
      <c r="CC136" s="933" t="n"/>
      <c r="CD136" s="933" t="n"/>
      <c r="CE136" s="933" t="n"/>
      <c r="CF136" s="933" t="n"/>
      <c r="CG136" s="933" t="n"/>
      <c r="CH136" s="933" t="n"/>
      <c r="CI136" s="933" t="n"/>
      <c r="CJ136" s="933" t="n"/>
      <c r="CK136" s="933" t="n"/>
      <c r="CL136" s="933" t="n"/>
      <c r="CM136" s="933" t="n"/>
      <c r="CN136" s="933" t="n"/>
      <c r="CO136" s="933" t="n"/>
      <c r="CP136" s="933" t="n"/>
      <c r="CQ136" s="933" t="n"/>
      <c r="CR136" s="933" t="n"/>
      <c r="CS136" s="933" t="n"/>
      <c r="CT136" s="933" t="n"/>
      <c r="CU136" s="933" t="n"/>
      <c r="CV136" s="933" t="n"/>
      <c r="CW136" s="933" t="n"/>
      <c r="CX136" s="933" t="n"/>
      <c r="CY136" s="933" t="n"/>
      <c r="CZ136" s="933" t="n"/>
      <c r="DA136" s="933" t="n"/>
      <c r="DB136" s="933" t="n"/>
      <c r="DC136" s="933" t="n"/>
      <c r="DD136" s="933" t="n"/>
      <c r="DE136" s="933" t="n"/>
      <c r="DF136" s="933" t="n"/>
      <c r="DG136" s="933" t="n"/>
      <c r="DH136" s="933" t="n"/>
      <c r="DI136" s="933" t="n"/>
      <c r="DJ136" s="933" t="n"/>
      <c r="DK136" s="933" t="n"/>
      <c r="DL136" s="933" t="n"/>
      <c r="DM136" s="933" t="n"/>
      <c r="DN136" s="934" t="n"/>
    </row>
    <row r="137" ht="16" customHeight="1" s="820">
      <c r="A137" s="494" t="n"/>
      <c r="B137" s="369" t="inlineStr">
        <is>
          <t>尺寸位置 (CIR_612_1_3J斜油孔)</t>
        </is>
      </c>
      <c r="C137" s="508" t="n"/>
      <c r="D137" s="669" t="n"/>
      <c r="E137" s="669" t="n"/>
      <c r="F137" s="927" t="n"/>
      <c r="G137" s="397" t="n"/>
      <c r="H137" s="517" t="n">
        <v>0.5</v>
      </c>
      <c r="I137" s="518" t="n">
        <v>-0.5</v>
      </c>
      <c r="J137" s="928" t="n"/>
      <c r="K137" s="929" t="n">
        <v>-0.082</v>
      </c>
      <c r="L137" s="397" t="n"/>
      <c r="M137" s="404" t="n"/>
      <c r="N137" s="550" t="n"/>
      <c r="O137" s="483" t="n"/>
      <c r="P137" s="393" t="n"/>
      <c r="Q137" s="491" t="n"/>
      <c r="R137" s="930" t="n"/>
      <c r="S137" s="495" t="n">
        <v>-0.057</v>
      </c>
      <c r="T137" s="495" t="n">
        <v>-0.114</v>
      </c>
      <c r="U137" s="933" t="n"/>
      <c r="V137" s="933" t="n"/>
      <c r="W137" s="933" t="n"/>
      <c r="X137" s="933" t="n"/>
      <c r="Y137" s="933" t="n"/>
      <c r="Z137" s="933" t="n"/>
      <c r="AA137" s="933" t="n"/>
      <c r="AB137" s="933" t="n"/>
      <c r="AC137" s="933" t="n"/>
      <c r="AD137" s="933" t="n"/>
      <c r="AE137" s="933" t="n"/>
      <c r="AF137" s="933" t="n"/>
      <c r="AG137" s="933" t="n"/>
      <c r="AH137" s="933" t="n"/>
      <c r="AI137" s="933" t="n"/>
      <c r="AJ137" s="933" t="n"/>
      <c r="AK137" s="933" t="n"/>
      <c r="AL137" s="933" t="n"/>
      <c r="AM137" s="933" t="n"/>
      <c r="AN137" s="933" t="n"/>
      <c r="AO137" s="933" t="n"/>
      <c r="AP137" s="933" t="n"/>
      <c r="AQ137" s="933" t="n"/>
      <c r="AR137" s="933" t="n"/>
      <c r="AS137" s="933" t="n"/>
      <c r="AT137" s="933" t="n"/>
      <c r="AU137" s="933" t="n"/>
      <c r="AV137" s="933" t="n"/>
      <c r="AW137" s="933" t="n"/>
      <c r="AX137" s="933" t="n"/>
      <c r="AY137" s="933" t="n"/>
      <c r="AZ137" s="933" t="n"/>
      <c r="BA137" s="933" t="n"/>
      <c r="BB137" s="933" t="n"/>
      <c r="BC137" s="933" t="n"/>
      <c r="BD137" s="933" t="n"/>
      <c r="BE137" s="933" t="n"/>
      <c r="BF137" s="933" t="n"/>
      <c r="BG137" s="933" t="n"/>
      <c r="BH137" s="933" t="n"/>
      <c r="BI137" s="933" t="n"/>
      <c r="BJ137" s="933" t="n"/>
      <c r="BK137" s="933" t="n"/>
      <c r="BL137" s="933" t="n"/>
      <c r="BM137" s="933" t="n"/>
      <c r="BN137" s="933" t="n"/>
      <c r="BO137" s="933" t="n"/>
      <c r="BP137" s="933" t="n"/>
      <c r="BQ137" s="933" t="n"/>
      <c r="BR137" s="933" t="n"/>
      <c r="BS137" s="933" t="n"/>
      <c r="BT137" s="933" t="n"/>
      <c r="BU137" s="933" t="n"/>
      <c r="BV137" s="933" t="n"/>
      <c r="BW137" s="933" t="n"/>
      <c r="BX137" s="933" t="n"/>
      <c r="BY137" s="933" t="n"/>
      <c r="BZ137" s="933" t="n"/>
      <c r="CA137" s="933" t="n"/>
      <c r="CB137" s="933" t="n"/>
      <c r="CC137" s="933" t="n"/>
      <c r="CD137" s="933" t="n"/>
      <c r="CE137" s="933" t="n"/>
      <c r="CF137" s="933" t="n"/>
      <c r="CG137" s="933" t="n"/>
      <c r="CH137" s="933" t="n"/>
      <c r="CI137" s="933" t="n"/>
      <c r="CJ137" s="933" t="n"/>
      <c r="CK137" s="933" t="n"/>
      <c r="CL137" s="933" t="n"/>
      <c r="CM137" s="933" t="n"/>
      <c r="CN137" s="933" t="n"/>
      <c r="CO137" s="933" t="n"/>
      <c r="CP137" s="933" t="n"/>
      <c r="CQ137" s="933" t="n"/>
      <c r="CR137" s="933" t="n"/>
      <c r="CS137" s="933" t="n"/>
      <c r="CT137" s="933" t="n"/>
      <c r="CU137" s="933" t="n"/>
      <c r="CV137" s="933" t="n"/>
      <c r="CW137" s="933" t="n"/>
      <c r="CX137" s="933" t="n"/>
      <c r="CY137" s="933" t="n"/>
      <c r="CZ137" s="933" t="n"/>
      <c r="DA137" s="933" t="n"/>
      <c r="DB137" s="933" t="n"/>
      <c r="DC137" s="933" t="n"/>
      <c r="DD137" s="933" t="n"/>
      <c r="DE137" s="933" t="n"/>
      <c r="DF137" s="933" t="n"/>
      <c r="DG137" s="933" t="n"/>
      <c r="DH137" s="933" t="n"/>
      <c r="DI137" s="933" t="n"/>
      <c r="DJ137" s="933" t="n"/>
      <c r="DK137" s="933" t="n"/>
      <c r="DL137" s="933" t="n"/>
      <c r="DM137" s="933" t="n"/>
      <c r="DN137" s="934" t="n"/>
    </row>
    <row r="138">
      <c r="A138" s="494" t="n">
        <v>613</v>
      </c>
      <c r="B138" s="508" t="inlineStr">
        <is>
          <t>613.#2J 斜めｵｲﾙ孔 Y=</t>
        </is>
      </c>
      <c r="C138" s="508" t="n">
        <v>0</v>
      </c>
      <c r="D138" s="669" t="inlineStr">
        <is>
          <t>Y</t>
        </is>
      </c>
      <c r="E138" s="669" t="inlineStr">
        <is>
          <t>軸間</t>
        </is>
      </c>
      <c r="F138" s="927" t="n">
        <v>-80</v>
      </c>
      <c r="G138" s="397" t="n"/>
      <c r="H138" s="517" t="n">
        <v>0.3</v>
      </c>
      <c r="I138" s="518" t="n">
        <v>-0.3</v>
      </c>
      <c r="J138" s="928" t="n">
        <v>-80</v>
      </c>
      <c r="K138" s="929" t="n">
        <v>-79.896</v>
      </c>
      <c r="L138" s="397">
        <f>IF(G138=0,"",IF(J$8=J$7,IF(F138&gt;0,IF(C138=1,G138-ROUND(J138-K138,2),G138-ROUND(K138-J138,2)),IF(C138=1,G138-ROUND(K138-J138,2),G138-ROUND(J138-K138,2))),IF(J$8&lt;&gt;J$7,IF(F138&gt;0,IF(C138=1,ROUND(K138-J138,2),ROUND(J138-K138,2)),IF(C138=1,ROUND(J138-K138,2),ROUND(K138-J138,2))))))</f>
        <v/>
      </c>
      <c r="M138" s="404">
        <f>IF(COUNTBLANK(F138)=1,"",IF(C138=0,ROUND(K138-J138,2),IF(C138=1,IF(F138&gt;0,ROUND(J138-K138,2),ROUND(K138-J138,2)),IF(C138=2,IF(F138&gt;0,ROUND(J138-K138,2),ROUND(K138-J138,2))))))</f>
        <v/>
      </c>
      <c r="N138" s="550" t="n">
        <v>-0.14</v>
      </c>
      <c r="O138" s="483">
        <f>IF(AND(H138&gt;=M138,M138&gt;=I138),"OK","NG")</f>
        <v/>
      </c>
      <c r="P138" s="393" t="n"/>
      <c r="Q138" s="491" t="n">
        <v>613</v>
      </c>
      <c r="R138" s="930">
        <f>IF(C138=0,F138,IF(F138&gt;0,IF(C138=1,F138+G138,F138-G138),IF(C138=1,F138-G138,F138+G138)))</f>
        <v/>
      </c>
      <c r="S138" s="495" t="n">
        <v>-80.11199999999999</v>
      </c>
      <c r="T138" s="495" t="n">
        <v>-80.13800000000001</v>
      </c>
      <c r="U138" s="933" t="n"/>
      <c r="V138" s="933" t="n"/>
      <c r="W138" s="933" t="n"/>
      <c r="X138" s="933" t="n"/>
      <c r="Y138" s="933" t="n"/>
      <c r="Z138" s="933" t="n"/>
      <c r="AA138" s="933" t="n"/>
      <c r="AB138" s="933" t="n"/>
      <c r="AC138" s="933" t="n"/>
      <c r="AD138" s="933" t="n"/>
      <c r="AE138" s="933" t="n"/>
      <c r="AF138" s="933" t="n"/>
      <c r="AG138" s="933" t="n"/>
      <c r="AH138" s="933" t="n"/>
      <c r="AI138" s="933" t="n"/>
      <c r="AJ138" s="933" t="n"/>
      <c r="AK138" s="933" t="n"/>
      <c r="AL138" s="933" t="n"/>
      <c r="AM138" s="933" t="n"/>
      <c r="AN138" s="933" t="n"/>
      <c r="AO138" s="933" t="n"/>
      <c r="AP138" s="933" t="n"/>
      <c r="AQ138" s="933" t="n"/>
      <c r="AR138" s="933" t="n"/>
      <c r="AS138" s="933" t="n"/>
      <c r="AT138" s="933" t="n"/>
      <c r="AU138" s="933" t="n"/>
      <c r="AV138" s="933" t="n"/>
      <c r="AW138" s="933" t="n"/>
      <c r="AX138" s="933" t="n"/>
      <c r="AY138" s="933" t="n"/>
      <c r="AZ138" s="933" t="n"/>
      <c r="BA138" s="933" t="n"/>
      <c r="BB138" s="933" t="n"/>
      <c r="BC138" s="933" t="n"/>
      <c r="BD138" s="933" t="n"/>
      <c r="BE138" s="933" t="n"/>
      <c r="BF138" s="933" t="n"/>
      <c r="BG138" s="933" t="n"/>
      <c r="BH138" s="933" t="n"/>
      <c r="BI138" s="933" t="n"/>
      <c r="BJ138" s="933" t="n"/>
      <c r="BK138" s="933" t="n"/>
      <c r="BL138" s="933" t="n"/>
      <c r="BM138" s="933" t="n"/>
      <c r="BN138" s="933" t="n"/>
      <c r="BO138" s="933" t="n"/>
      <c r="BP138" s="933" t="n"/>
      <c r="BQ138" s="933" t="n"/>
      <c r="BR138" s="933" t="n"/>
      <c r="BS138" s="933" t="n"/>
      <c r="BT138" s="933" t="n"/>
      <c r="BU138" s="933" t="n"/>
      <c r="BV138" s="933" t="n"/>
      <c r="BW138" s="933" t="n"/>
      <c r="BX138" s="933" t="n"/>
      <c r="BY138" s="933" t="n"/>
      <c r="BZ138" s="933" t="n"/>
      <c r="CA138" s="933" t="n"/>
      <c r="CB138" s="933" t="n"/>
      <c r="CC138" s="933" t="n"/>
      <c r="CD138" s="933" t="n"/>
      <c r="CE138" s="933" t="n"/>
      <c r="CF138" s="933" t="n"/>
      <c r="CG138" s="933" t="n"/>
      <c r="CH138" s="933" t="n"/>
      <c r="CI138" s="933" t="n"/>
      <c r="CJ138" s="933" t="n"/>
      <c r="CK138" s="933" t="n"/>
      <c r="CL138" s="933" t="n"/>
      <c r="CM138" s="933" t="n"/>
      <c r="CN138" s="933" t="n"/>
      <c r="CO138" s="933" t="n"/>
      <c r="CP138" s="933" t="n"/>
      <c r="CQ138" s="933" t="n"/>
      <c r="CR138" s="933" t="n"/>
      <c r="CS138" s="933" t="n"/>
      <c r="CT138" s="933" t="n"/>
      <c r="CU138" s="933" t="n"/>
      <c r="CV138" s="933" t="n"/>
      <c r="CW138" s="933" t="n"/>
      <c r="CX138" s="933" t="n"/>
      <c r="CY138" s="933" t="n"/>
      <c r="CZ138" s="933" t="n"/>
      <c r="DA138" s="933" t="n"/>
      <c r="DB138" s="933" t="n"/>
      <c r="DC138" s="933" t="n"/>
      <c r="DD138" s="933" t="n"/>
      <c r="DE138" s="933" t="n"/>
      <c r="DF138" s="933" t="n"/>
      <c r="DG138" s="933" t="n"/>
      <c r="DH138" s="933" t="n"/>
      <c r="DI138" s="933" t="n"/>
      <c r="DJ138" s="933" t="n"/>
      <c r="DK138" s="933" t="n"/>
      <c r="DL138" s="933" t="n"/>
      <c r="DM138" s="933" t="n"/>
      <c r="DN138" s="934" t="n"/>
    </row>
    <row r="139">
      <c r="A139" s="494" t="n">
        <v>613</v>
      </c>
      <c r="B139" s="508" t="inlineStr">
        <is>
          <t>613.#2J 斜めｵｲﾙ孔 Z=</t>
        </is>
      </c>
      <c r="C139" s="508" t="n">
        <v>0</v>
      </c>
      <c r="D139" s="669" t="inlineStr">
        <is>
          <t>Z</t>
        </is>
      </c>
      <c r="E139" s="669" t="inlineStr">
        <is>
          <t>軸間</t>
        </is>
      </c>
      <c r="F139" s="927" t="n">
        <v>0</v>
      </c>
      <c r="G139" s="397" t="n"/>
      <c r="H139" s="517" t="n">
        <v>0.3</v>
      </c>
      <c r="I139" s="518" t="n">
        <v>-0.3</v>
      </c>
      <c r="J139" s="928" t="n">
        <v>0</v>
      </c>
      <c r="K139" s="929" t="n">
        <v>0.141</v>
      </c>
      <c r="L139" s="397">
        <f>IF(G139=0,"",IF(J$8=J$7,IF(F139&gt;0,IF(C139=1,G139-ROUND(J139-K139,2),G139-ROUND(K139-J139,2)),IF(C139=1,G139-ROUND(K139-J139,2),G139-ROUND(J139-K139,2))),IF(J$8&lt;&gt;J$7,IF(F139&gt;0,IF(C139=1,ROUND(K139-J139,2),ROUND(J139-K139,2)),IF(C139=1,ROUND(J139-K139,2),ROUND(K139-J139,2))))))</f>
        <v/>
      </c>
      <c r="M139" s="404">
        <f>IF(COUNTBLANK(F139)=1,"",IF(C139=0,ROUND(K139-J139,2),IF(C139=1,IF(F139&gt;0,ROUND(K139-J139,2),ROUND(J139-K139,2)),IF(C139=2,IF(F139&gt;0,ROUND(J139-K139,2),ROUND(K139-J139,2))))))</f>
        <v/>
      </c>
      <c r="N139" s="550" t="n">
        <v>0</v>
      </c>
      <c r="O139" s="483">
        <f>IF(AND(H139&gt;=M139,M139&gt;=I139),"OK","NG")</f>
        <v/>
      </c>
      <c r="P139" s="393" t="n"/>
      <c r="Q139" s="491" t="n">
        <v>613</v>
      </c>
      <c r="R139" s="930">
        <f>IF(C139=0,F139,IF(F139&gt;0,IF(C139=1,F139+G139,F139-G139),IF(C139=1,F139-G139,F139+G139)))</f>
        <v/>
      </c>
      <c r="S139" s="495" t="n">
        <v>0.026</v>
      </c>
      <c r="T139" s="495" t="n">
        <v>0.002</v>
      </c>
      <c r="U139" s="933" t="n"/>
      <c r="V139" s="933" t="n"/>
      <c r="W139" s="933" t="n"/>
      <c r="X139" s="933" t="n"/>
      <c r="Y139" s="933" t="n"/>
      <c r="Z139" s="933" t="n"/>
      <c r="AA139" s="933" t="n"/>
      <c r="AB139" s="933" t="n"/>
      <c r="AC139" s="933" t="n"/>
      <c r="AD139" s="933" t="n"/>
      <c r="AE139" s="933" t="n"/>
      <c r="AF139" s="933" t="n"/>
      <c r="AG139" s="933" t="n"/>
      <c r="AH139" s="933" t="n"/>
      <c r="AI139" s="933" t="n"/>
      <c r="AJ139" s="933" t="n"/>
      <c r="AK139" s="933" t="n"/>
      <c r="AL139" s="933" t="n"/>
      <c r="AM139" s="933" t="n"/>
      <c r="AN139" s="933" t="n"/>
      <c r="AO139" s="933" t="n"/>
      <c r="AP139" s="933" t="n"/>
      <c r="AQ139" s="933" t="n"/>
      <c r="AR139" s="933" t="n"/>
      <c r="AS139" s="933" t="n"/>
      <c r="AT139" s="933" t="n"/>
      <c r="AU139" s="933" t="n"/>
      <c r="AV139" s="933" t="n"/>
      <c r="AW139" s="933" t="n"/>
      <c r="AX139" s="933" t="n"/>
      <c r="AY139" s="933" t="n"/>
      <c r="AZ139" s="933" t="n"/>
      <c r="BA139" s="933" t="n"/>
      <c r="BB139" s="933" t="n"/>
      <c r="BC139" s="933" t="n"/>
      <c r="BD139" s="933" t="n"/>
      <c r="BE139" s="933" t="n"/>
      <c r="BF139" s="933" t="n"/>
      <c r="BG139" s="933" t="n"/>
      <c r="BH139" s="933" t="n"/>
      <c r="BI139" s="933" t="n"/>
      <c r="BJ139" s="933" t="n"/>
      <c r="BK139" s="933" t="n"/>
      <c r="BL139" s="933" t="n"/>
      <c r="BM139" s="933" t="n"/>
      <c r="BN139" s="933" t="n"/>
      <c r="BO139" s="933" t="n"/>
      <c r="BP139" s="933" t="n"/>
      <c r="BQ139" s="933" t="n"/>
      <c r="BR139" s="933" t="n"/>
      <c r="BS139" s="933" t="n"/>
      <c r="BT139" s="933" t="n"/>
      <c r="BU139" s="933" t="n"/>
      <c r="BV139" s="933" t="n"/>
      <c r="BW139" s="933" t="n"/>
      <c r="BX139" s="933" t="n"/>
      <c r="BY139" s="933" t="n"/>
      <c r="BZ139" s="933" t="n"/>
      <c r="CA139" s="933" t="n"/>
      <c r="CB139" s="933" t="n"/>
      <c r="CC139" s="933" t="n"/>
      <c r="CD139" s="933" t="n"/>
      <c r="CE139" s="933" t="n"/>
      <c r="CF139" s="933" t="n"/>
      <c r="CG139" s="933" t="n"/>
      <c r="CH139" s="933" t="n"/>
      <c r="CI139" s="933" t="n"/>
      <c r="CJ139" s="933" t="n"/>
      <c r="CK139" s="933" t="n"/>
      <c r="CL139" s="933" t="n"/>
      <c r="CM139" s="933" t="n"/>
      <c r="CN139" s="933" t="n"/>
      <c r="CO139" s="933" t="n"/>
      <c r="CP139" s="933" t="n"/>
      <c r="CQ139" s="933" t="n"/>
      <c r="CR139" s="933" t="n"/>
      <c r="CS139" s="933" t="n"/>
      <c r="CT139" s="933" t="n"/>
      <c r="CU139" s="933" t="n"/>
      <c r="CV139" s="933" t="n"/>
      <c r="CW139" s="933" t="n"/>
      <c r="CX139" s="933" t="n"/>
      <c r="CY139" s="933" t="n"/>
      <c r="CZ139" s="933" t="n"/>
      <c r="DA139" s="933" t="n"/>
      <c r="DB139" s="933" t="n"/>
      <c r="DC139" s="933" t="n"/>
      <c r="DD139" s="933" t="n"/>
      <c r="DE139" s="933" t="n"/>
      <c r="DF139" s="933" t="n"/>
      <c r="DG139" s="933" t="n"/>
      <c r="DH139" s="933" t="n"/>
      <c r="DI139" s="933" t="n"/>
      <c r="DJ139" s="933" t="n"/>
      <c r="DK139" s="933" t="n"/>
      <c r="DL139" s="933" t="n"/>
      <c r="DM139" s="933" t="n"/>
      <c r="DN139" s="934" t="n"/>
    </row>
    <row r="140" ht="16" customHeight="1" s="820">
      <c r="A140" s="494" t="n"/>
      <c r="B140" s="369" t="inlineStr">
        <is>
          <t>尺寸位置 (CIR_613_1_2J斜油孔)</t>
        </is>
      </c>
      <c r="C140" s="508" t="n"/>
      <c r="D140" s="669" t="n"/>
      <c r="E140" s="669" t="n"/>
      <c r="F140" s="927" t="n"/>
      <c r="G140" s="397" t="n"/>
      <c r="H140" s="517" t="n">
        <v>0.5</v>
      </c>
      <c r="I140" s="518" t="n">
        <v>-0.5</v>
      </c>
      <c r="J140" s="928" t="n"/>
      <c r="K140" s="929" t="n">
        <v>-79.878</v>
      </c>
      <c r="L140" s="397" t="n"/>
      <c r="M140" s="404" t="n"/>
      <c r="N140" s="550" t="n"/>
      <c r="O140" s="483" t="n"/>
      <c r="P140" s="393" t="n"/>
      <c r="Q140" s="491" t="n"/>
      <c r="R140" s="930" t="n"/>
      <c r="S140" s="495" t="n">
        <v>-80.06999999999999</v>
      </c>
      <c r="T140" s="495" t="n">
        <v>-80.099</v>
      </c>
      <c r="U140" s="933" t="n"/>
      <c r="V140" s="933" t="n"/>
      <c r="W140" s="933" t="n"/>
      <c r="X140" s="933" t="n"/>
      <c r="Y140" s="933" t="n"/>
      <c r="Z140" s="933" t="n"/>
      <c r="AA140" s="933" t="n"/>
      <c r="AB140" s="933" t="n"/>
      <c r="AC140" s="933" t="n"/>
      <c r="AD140" s="933" t="n"/>
      <c r="AE140" s="933" t="n"/>
      <c r="AF140" s="933" t="n"/>
      <c r="AG140" s="933" t="n"/>
      <c r="AH140" s="933" t="n"/>
      <c r="AI140" s="933" t="n"/>
      <c r="AJ140" s="933" t="n"/>
      <c r="AK140" s="933" t="n"/>
      <c r="AL140" s="933" t="n"/>
      <c r="AM140" s="933" t="n"/>
      <c r="AN140" s="933" t="n"/>
      <c r="AO140" s="933" t="n"/>
      <c r="AP140" s="933" t="n"/>
      <c r="AQ140" s="933" t="n"/>
      <c r="AR140" s="933" t="n"/>
      <c r="AS140" s="933" t="n"/>
      <c r="AT140" s="933" t="n"/>
      <c r="AU140" s="933" t="n"/>
      <c r="AV140" s="933" t="n"/>
      <c r="AW140" s="933" t="n"/>
      <c r="AX140" s="933" t="n"/>
      <c r="AY140" s="933" t="n"/>
      <c r="AZ140" s="933" t="n"/>
      <c r="BA140" s="933" t="n"/>
      <c r="BB140" s="933" t="n"/>
      <c r="BC140" s="933" t="n"/>
      <c r="BD140" s="933" t="n"/>
      <c r="BE140" s="933" t="n"/>
      <c r="BF140" s="933" t="n"/>
      <c r="BG140" s="933" t="n"/>
      <c r="BH140" s="933" t="n"/>
      <c r="BI140" s="933" t="n"/>
      <c r="BJ140" s="933" t="n"/>
      <c r="BK140" s="933" t="n"/>
      <c r="BL140" s="933" t="n"/>
      <c r="BM140" s="933" t="n"/>
      <c r="BN140" s="933" t="n"/>
      <c r="BO140" s="933" t="n"/>
      <c r="BP140" s="933" t="n"/>
      <c r="BQ140" s="933" t="n"/>
      <c r="BR140" s="933" t="n"/>
      <c r="BS140" s="933" t="n"/>
      <c r="BT140" s="933" t="n"/>
      <c r="BU140" s="933" t="n"/>
      <c r="BV140" s="933" t="n"/>
      <c r="BW140" s="933" t="n"/>
      <c r="BX140" s="933" t="n"/>
      <c r="BY140" s="933" t="n"/>
      <c r="BZ140" s="933" t="n"/>
      <c r="CA140" s="933" t="n"/>
      <c r="CB140" s="933" t="n"/>
      <c r="CC140" s="933" t="n"/>
      <c r="CD140" s="933" t="n"/>
      <c r="CE140" s="933" t="n"/>
      <c r="CF140" s="933" t="n"/>
      <c r="CG140" s="933" t="n"/>
      <c r="CH140" s="933" t="n"/>
      <c r="CI140" s="933" t="n"/>
      <c r="CJ140" s="933" t="n"/>
      <c r="CK140" s="933" t="n"/>
      <c r="CL140" s="933" t="n"/>
      <c r="CM140" s="933" t="n"/>
      <c r="CN140" s="933" t="n"/>
      <c r="CO140" s="933" t="n"/>
      <c r="CP140" s="933" t="n"/>
      <c r="CQ140" s="933" t="n"/>
      <c r="CR140" s="933" t="n"/>
      <c r="CS140" s="933" t="n"/>
      <c r="CT140" s="933" t="n"/>
      <c r="CU140" s="933" t="n"/>
      <c r="CV140" s="933" t="n"/>
      <c r="CW140" s="933" t="n"/>
      <c r="CX140" s="933" t="n"/>
      <c r="CY140" s="933" t="n"/>
      <c r="CZ140" s="933" t="n"/>
      <c r="DA140" s="933" t="n"/>
      <c r="DB140" s="933" t="n"/>
      <c r="DC140" s="933" t="n"/>
      <c r="DD140" s="933" t="n"/>
      <c r="DE140" s="933" t="n"/>
      <c r="DF140" s="933" t="n"/>
      <c r="DG140" s="933" t="n"/>
      <c r="DH140" s="933" t="n"/>
      <c r="DI140" s="933" t="n"/>
      <c r="DJ140" s="933" t="n"/>
      <c r="DK140" s="933" t="n"/>
      <c r="DL140" s="933" t="n"/>
      <c r="DM140" s="933" t="n"/>
      <c r="DN140" s="934" t="n"/>
    </row>
    <row r="141" ht="16" customHeight="1" s="820">
      <c r="A141" s="494" t="n"/>
      <c r="B141" s="369" t="inlineStr">
        <is>
          <t>尺寸位置 (CIR_613_1_2J斜油孔)</t>
        </is>
      </c>
      <c r="C141" s="508" t="n"/>
      <c r="D141" s="669" t="n"/>
      <c r="E141" s="669" t="n"/>
      <c r="F141" s="927" t="n"/>
      <c r="G141" s="397" t="n"/>
      <c r="H141" s="517" t="n">
        <v>0.5</v>
      </c>
      <c r="I141" s="518" t="n">
        <v>-0.5</v>
      </c>
      <c r="J141" s="928" t="n"/>
      <c r="K141" s="929" t="n">
        <v>0.013</v>
      </c>
      <c r="L141" s="397" t="n"/>
      <c r="M141" s="404" t="n"/>
      <c r="N141" s="550" t="n"/>
      <c r="O141" s="483" t="n"/>
      <c r="P141" s="393" t="n"/>
      <c r="Q141" s="491" t="n"/>
      <c r="R141" s="930" t="n"/>
      <c r="S141" s="495" t="n">
        <v>-0.055</v>
      </c>
      <c r="T141" s="495" t="n">
        <v>-0.08599999999999999</v>
      </c>
      <c r="U141" s="933" t="n"/>
      <c r="V141" s="933" t="n"/>
      <c r="W141" s="933" t="n"/>
      <c r="X141" s="933" t="n"/>
      <c r="Y141" s="933" t="n"/>
      <c r="Z141" s="933" t="n"/>
      <c r="AA141" s="933" t="n"/>
      <c r="AB141" s="933" t="n"/>
      <c r="AC141" s="933" t="n"/>
      <c r="AD141" s="933" t="n"/>
      <c r="AE141" s="933" t="n"/>
      <c r="AF141" s="933" t="n"/>
      <c r="AG141" s="933" t="n"/>
      <c r="AH141" s="933" t="n"/>
      <c r="AI141" s="933" t="n"/>
      <c r="AJ141" s="933" t="n"/>
      <c r="AK141" s="933" t="n"/>
      <c r="AL141" s="933" t="n"/>
      <c r="AM141" s="933" t="n"/>
      <c r="AN141" s="933" t="n"/>
      <c r="AO141" s="933" t="n"/>
      <c r="AP141" s="933" t="n"/>
      <c r="AQ141" s="933" t="n"/>
      <c r="AR141" s="933" t="n"/>
      <c r="AS141" s="933" t="n"/>
      <c r="AT141" s="933" t="n"/>
      <c r="AU141" s="933" t="n"/>
      <c r="AV141" s="933" t="n"/>
      <c r="AW141" s="933" t="n"/>
      <c r="AX141" s="933" t="n"/>
      <c r="AY141" s="933" t="n"/>
      <c r="AZ141" s="933" t="n"/>
      <c r="BA141" s="933" t="n"/>
      <c r="BB141" s="933" t="n"/>
      <c r="BC141" s="933" t="n"/>
      <c r="BD141" s="933" t="n"/>
      <c r="BE141" s="933" t="n"/>
      <c r="BF141" s="933" t="n"/>
      <c r="BG141" s="933" t="n"/>
      <c r="BH141" s="933" t="n"/>
      <c r="BI141" s="933" t="n"/>
      <c r="BJ141" s="933" t="n"/>
      <c r="BK141" s="933" t="n"/>
      <c r="BL141" s="933" t="n"/>
      <c r="BM141" s="933" t="n"/>
      <c r="BN141" s="933" t="n"/>
      <c r="BO141" s="933" t="n"/>
      <c r="BP141" s="933" t="n"/>
      <c r="BQ141" s="933" t="n"/>
      <c r="BR141" s="933" t="n"/>
      <c r="BS141" s="933" t="n"/>
      <c r="BT141" s="933" t="n"/>
      <c r="BU141" s="933" t="n"/>
      <c r="BV141" s="933" t="n"/>
      <c r="BW141" s="933" t="n"/>
      <c r="BX141" s="933" t="n"/>
      <c r="BY141" s="933" t="n"/>
      <c r="BZ141" s="933" t="n"/>
      <c r="CA141" s="933" t="n"/>
      <c r="CB141" s="933" t="n"/>
      <c r="CC141" s="933" t="n"/>
      <c r="CD141" s="933" t="n"/>
      <c r="CE141" s="933" t="n"/>
      <c r="CF141" s="933" t="n"/>
      <c r="CG141" s="933" t="n"/>
      <c r="CH141" s="933" t="n"/>
      <c r="CI141" s="933" t="n"/>
      <c r="CJ141" s="933" t="n"/>
      <c r="CK141" s="933" t="n"/>
      <c r="CL141" s="933" t="n"/>
      <c r="CM141" s="933" t="n"/>
      <c r="CN141" s="933" t="n"/>
      <c r="CO141" s="933" t="n"/>
      <c r="CP141" s="933" t="n"/>
      <c r="CQ141" s="933" t="n"/>
      <c r="CR141" s="933" t="n"/>
      <c r="CS141" s="933" t="n"/>
      <c r="CT141" s="933" t="n"/>
      <c r="CU141" s="933" t="n"/>
      <c r="CV141" s="933" t="n"/>
      <c r="CW141" s="933" t="n"/>
      <c r="CX141" s="933" t="n"/>
      <c r="CY141" s="933" t="n"/>
      <c r="CZ141" s="933" t="n"/>
      <c r="DA141" s="933" t="n"/>
      <c r="DB141" s="933" t="n"/>
      <c r="DC141" s="933" t="n"/>
      <c r="DD141" s="933" t="n"/>
      <c r="DE141" s="933" t="n"/>
      <c r="DF141" s="933" t="n"/>
      <c r="DG141" s="933" t="n"/>
      <c r="DH141" s="933" t="n"/>
      <c r="DI141" s="933" t="n"/>
      <c r="DJ141" s="933" t="n"/>
      <c r="DK141" s="933" t="n"/>
      <c r="DL141" s="933" t="n"/>
      <c r="DM141" s="933" t="n"/>
      <c r="DN141" s="934" t="n"/>
    </row>
    <row r="142">
      <c r="A142" s="494" t="n">
        <v>614</v>
      </c>
      <c r="B142" s="508" t="inlineStr">
        <is>
          <t>614.#1J 斜めｵｲﾙ孔 Y=</t>
        </is>
      </c>
      <c r="C142" s="508" t="n">
        <v>0</v>
      </c>
      <c r="D142" s="669" t="inlineStr">
        <is>
          <t>Y</t>
        </is>
      </c>
      <c r="E142" s="669" t="inlineStr">
        <is>
          <t>軸間</t>
        </is>
      </c>
      <c r="F142" s="927" t="n">
        <v>-160</v>
      </c>
      <c r="G142" s="397" t="n"/>
      <c r="H142" s="517" t="n">
        <v>0.3</v>
      </c>
      <c r="I142" s="518" t="n">
        <v>-0.3</v>
      </c>
      <c r="J142" s="928" t="n">
        <v>-160</v>
      </c>
      <c r="K142" s="929" t="n">
        <v>-159.799</v>
      </c>
      <c r="L142" s="397">
        <f>IF(G142=0,"",IF(J$8=J$7,IF(F142&gt;0,IF(C142=1,G142-ROUND(J142-K142,2),G142-ROUND(K142-J142,2)),IF(C142=1,G142-ROUND(K142-J142,2),G142-ROUND(J142-K142,2))),IF(J$8&lt;&gt;J$7,IF(F142&gt;0,IF(C142=1,ROUND(K142-J142,2),ROUND(J142-K142,2)),IF(C142=1,ROUND(J142-K142,2),ROUND(K142-J142,2))))))</f>
        <v/>
      </c>
      <c r="M142" s="404">
        <f>IF(COUNTBLANK(F142)=1,"",IF(C142=0,ROUND(K142-J142,2),IF(C142=1,IF(F142&gt;0,ROUND(J142-K142,2),ROUND(K142-J142,2)),IF(C142=2,IF(F142&gt;0,ROUND(J142-K142,2),ROUND(K142-J142,2))))))</f>
        <v/>
      </c>
      <c r="N142" s="550" t="n">
        <v>-0.13</v>
      </c>
      <c r="O142" s="483">
        <f>IF(AND(H142&gt;=M142,M142&gt;=I142),"OK","NG")</f>
        <v/>
      </c>
      <c r="P142" s="393" t="n"/>
      <c r="Q142" s="491" t="n">
        <v>614</v>
      </c>
      <c r="R142" s="930">
        <f>IF(C142=0,F142,IF(F142&gt;0,IF(C142=1,F142+G142,F142-G142),IF(C142=1,F142-G142,F142+G142)))</f>
        <v/>
      </c>
      <c r="S142" s="495" t="n">
        <v>-160.132</v>
      </c>
      <c r="T142" s="495" t="n">
        <v>-160.132</v>
      </c>
      <c r="U142" s="933" t="n"/>
      <c r="V142" s="933" t="n"/>
      <c r="W142" s="933" t="n"/>
      <c r="X142" s="933" t="n"/>
      <c r="Y142" s="933" t="n"/>
      <c r="Z142" s="933" t="n"/>
      <c r="AA142" s="933" t="n"/>
      <c r="AB142" s="933" t="n"/>
      <c r="AC142" s="933" t="n"/>
      <c r="AD142" s="933" t="n"/>
      <c r="AE142" s="933" t="n"/>
      <c r="AF142" s="933" t="n"/>
      <c r="AG142" s="933" t="n"/>
      <c r="AH142" s="933" t="n"/>
      <c r="AI142" s="933" t="n"/>
      <c r="AJ142" s="933" t="n"/>
      <c r="AK142" s="933" t="n"/>
      <c r="AL142" s="933" t="n"/>
      <c r="AM142" s="933" t="n"/>
      <c r="AN142" s="933" t="n"/>
      <c r="AO142" s="933" t="n"/>
      <c r="AP142" s="933" t="n"/>
      <c r="AQ142" s="933" t="n"/>
      <c r="AR142" s="933" t="n"/>
      <c r="AS142" s="933" t="n"/>
      <c r="AT142" s="933" t="n"/>
      <c r="AU142" s="933" t="n"/>
      <c r="AV142" s="933" t="n"/>
      <c r="AW142" s="933" t="n"/>
      <c r="AX142" s="933" t="n"/>
      <c r="AY142" s="933" t="n"/>
      <c r="AZ142" s="933" t="n"/>
      <c r="BA142" s="933" t="n"/>
      <c r="BB142" s="933" t="n"/>
      <c r="BC142" s="933" t="n"/>
      <c r="BD142" s="933" t="n"/>
      <c r="BE142" s="933" t="n"/>
      <c r="BF142" s="933" t="n"/>
      <c r="BG142" s="933" t="n"/>
      <c r="BH142" s="933" t="n"/>
      <c r="BI142" s="933" t="n"/>
      <c r="BJ142" s="933" t="n"/>
      <c r="BK142" s="933" t="n"/>
      <c r="BL142" s="933" t="n"/>
      <c r="BM142" s="933" t="n"/>
      <c r="BN142" s="933" t="n"/>
      <c r="BO142" s="933" t="n"/>
      <c r="BP142" s="933" t="n"/>
      <c r="BQ142" s="933" t="n"/>
      <c r="BR142" s="933" t="n"/>
      <c r="BS142" s="933" t="n"/>
      <c r="BT142" s="933" t="n"/>
      <c r="BU142" s="933" t="n"/>
      <c r="BV142" s="933" t="n"/>
      <c r="BW142" s="933" t="n"/>
      <c r="BX142" s="933" t="n"/>
      <c r="BY142" s="933" t="n"/>
      <c r="BZ142" s="933" t="n"/>
      <c r="CA142" s="933" t="n"/>
      <c r="CB142" s="933" t="n"/>
      <c r="CC142" s="933" t="n"/>
      <c r="CD142" s="933" t="n"/>
      <c r="CE142" s="933" t="n"/>
      <c r="CF142" s="933" t="n"/>
      <c r="CG142" s="933" t="n"/>
      <c r="CH142" s="933" t="n"/>
      <c r="CI142" s="933" t="n"/>
      <c r="CJ142" s="933" t="n"/>
      <c r="CK142" s="933" t="n"/>
      <c r="CL142" s="933" t="n"/>
      <c r="CM142" s="933" t="n"/>
      <c r="CN142" s="933" t="n"/>
      <c r="CO142" s="933" t="n"/>
      <c r="CP142" s="933" t="n"/>
      <c r="CQ142" s="933" t="n"/>
      <c r="CR142" s="933" t="n"/>
      <c r="CS142" s="933" t="n"/>
      <c r="CT142" s="933" t="n"/>
      <c r="CU142" s="933" t="n"/>
      <c r="CV142" s="933" t="n"/>
      <c r="CW142" s="933" t="n"/>
      <c r="CX142" s="933" t="n"/>
      <c r="CY142" s="933" t="n"/>
      <c r="CZ142" s="933" t="n"/>
      <c r="DA142" s="933" t="n"/>
      <c r="DB142" s="933" t="n"/>
      <c r="DC142" s="933" t="n"/>
      <c r="DD142" s="933" t="n"/>
      <c r="DE142" s="933" t="n"/>
      <c r="DF142" s="933" t="n"/>
      <c r="DG142" s="933" t="n"/>
      <c r="DH142" s="933" t="n"/>
      <c r="DI142" s="933" t="n"/>
      <c r="DJ142" s="933" t="n"/>
      <c r="DK142" s="933" t="n"/>
      <c r="DL142" s="933" t="n"/>
      <c r="DM142" s="933" t="n"/>
      <c r="DN142" s="934" t="n"/>
    </row>
    <row r="143">
      <c r="A143" s="494" t="n">
        <v>614</v>
      </c>
      <c r="B143" s="508" t="inlineStr">
        <is>
          <t>614.#1J 斜めｵｲﾙ孔 Z=</t>
        </is>
      </c>
      <c r="C143" s="508" t="n">
        <v>0</v>
      </c>
      <c r="D143" s="669" t="inlineStr">
        <is>
          <t>Z</t>
        </is>
      </c>
      <c r="E143" s="669" t="inlineStr">
        <is>
          <t>軸間</t>
        </is>
      </c>
      <c r="F143" s="927" t="n">
        <v>0</v>
      </c>
      <c r="G143" s="397" t="n"/>
      <c r="H143" s="517" t="n">
        <v>0.3</v>
      </c>
      <c r="I143" s="518" t="n">
        <v>-0.3</v>
      </c>
      <c r="J143" s="928" t="n">
        <v>0</v>
      </c>
      <c r="K143" s="929" t="n">
        <v>0.036</v>
      </c>
      <c r="L143" s="397">
        <f>IF(G143=0,"",IF(J$8=J$7,IF(F143&gt;0,IF(C143=1,G143-ROUND(J143-K143,2),G143-ROUND(K143-J143,2)),IF(C143=1,G143-ROUND(K143-J143,2),G143-ROUND(J143-K143,2))),IF(J$8&lt;&gt;J$7,IF(F143&gt;0,IF(C143=1,ROUND(K143-J143,2),ROUND(J143-K143,2)),IF(C143=1,ROUND(J143-K143,2),ROUND(K143-J143,2))))))</f>
        <v/>
      </c>
      <c r="M143" s="404">
        <f>IF(COUNTBLANK(F143)=1,"",IF(C143=0,ROUND(K143-J143,2),IF(C143=1,IF(F143&gt;0,ROUND(K143-J143,2),ROUND(J143-K143,2)),IF(C143=2,IF(F143&gt;0,ROUND(J143-K143,2),ROUND(K143-J143,2))))))</f>
        <v/>
      </c>
      <c r="N143" s="550" t="n">
        <v>0.05</v>
      </c>
      <c r="O143" s="483">
        <f>IF(AND(H143&gt;=M143,M143&gt;=I143),"OK","NG")</f>
        <v/>
      </c>
      <c r="P143" s="393" t="n"/>
      <c r="Q143" s="491" t="n">
        <v>614</v>
      </c>
      <c r="R143" s="930">
        <f>IF(C143=0,F143,IF(F143&gt;0,IF(C143=1,F143+G143,F143-G143),IF(C143=1,F143-G143,F143+G143)))</f>
        <v/>
      </c>
      <c r="S143" s="495" t="n">
        <v>0.033</v>
      </c>
      <c r="T143" s="495" t="n">
        <v>0.052</v>
      </c>
      <c r="U143" s="933" t="n"/>
      <c r="V143" s="933" t="n"/>
      <c r="W143" s="933" t="n"/>
      <c r="X143" s="933" t="n"/>
      <c r="Y143" s="933" t="n"/>
      <c r="Z143" s="933" t="n"/>
      <c r="AA143" s="933" t="n"/>
      <c r="AB143" s="933" t="n"/>
      <c r="AC143" s="933" t="n"/>
      <c r="AD143" s="933" t="n"/>
      <c r="AE143" s="933" t="n"/>
      <c r="AF143" s="933" t="n"/>
      <c r="AG143" s="933" t="n"/>
      <c r="AH143" s="933" t="n"/>
      <c r="AI143" s="933" t="n"/>
      <c r="AJ143" s="933" t="n"/>
      <c r="AK143" s="933" t="n"/>
      <c r="AL143" s="933" t="n"/>
      <c r="AM143" s="933" t="n"/>
      <c r="AN143" s="933" t="n"/>
      <c r="AO143" s="933" t="n"/>
      <c r="AP143" s="933" t="n"/>
      <c r="AQ143" s="933" t="n"/>
      <c r="AR143" s="933" t="n"/>
      <c r="AS143" s="933" t="n"/>
      <c r="AT143" s="933" t="n"/>
      <c r="AU143" s="933" t="n"/>
      <c r="AV143" s="933" t="n"/>
      <c r="AW143" s="933" t="n"/>
      <c r="AX143" s="933" t="n"/>
      <c r="AY143" s="933" t="n"/>
      <c r="AZ143" s="933" t="n"/>
      <c r="BA143" s="933" t="n"/>
      <c r="BB143" s="933" t="n"/>
      <c r="BC143" s="933" t="n"/>
      <c r="BD143" s="933" t="n"/>
      <c r="BE143" s="933" t="n"/>
      <c r="BF143" s="933" t="n"/>
      <c r="BG143" s="933" t="n"/>
      <c r="BH143" s="933" t="n"/>
      <c r="BI143" s="933" t="n"/>
      <c r="BJ143" s="933" t="n"/>
      <c r="BK143" s="933" t="n"/>
      <c r="BL143" s="933" t="n"/>
      <c r="BM143" s="933" t="n"/>
      <c r="BN143" s="933" t="n"/>
      <c r="BO143" s="933" t="n"/>
      <c r="BP143" s="933" t="n"/>
      <c r="BQ143" s="933" t="n"/>
      <c r="BR143" s="933" t="n"/>
      <c r="BS143" s="933" t="n"/>
      <c r="BT143" s="933" t="n"/>
      <c r="BU143" s="933" t="n"/>
      <c r="BV143" s="933" t="n"/>
      <c r="BW143" s="933" t="n"/>
      <c r="BX143" s="933" t="n"/>
      <c r="BY143" s="933" t="n"/>
      <c r="BZ143" s="933" t="n"/>
      <c r="CA143" s="933" t="n"/>
      <c r="CB143" s="933" t="n"/>
      <c r="CC143" s="933" t="n"/>
      <c r="CD143" s="933" t="n"/>
      <c r="CE143" s="933" t="n"/>
      <c r="CF143" s="933" t="n"/>
      <c r="CG143" s="933" t="n"/>
      <c r="CH143" s="933" t="n"/>
      <c r="CI143" s="933" t="n"/>
      <c r="CJ143" s="933" t="n"/>
      <c r="CK143" s="933" t="n"/>
      <c r="CL143" s="933" t="n"/>
      <c r="CM143" s="933" t="n"/>
      <c r="CN143" s="933" t="n"/>
      <c r="CO143" s="933" t="n"/>
      <c r="CP143" s="933" t="n"/>
      <c r="CQ143" s="933" t="n"/>
      <c r="CR143" s="933" t="n"/>
      <c r="CS143" s="933" t="n"/>
      <c r="CT143" s="933" t="n"/>
      <c r="CU143" s="933" t="n"/>
      <c r="CV143" s="933" t="n"/>
      <c r="CW143" s="933" t="n"/>
      <c r="CX143" s="933" t="n"/>
      <c r="CY143" s="933" t="n"/>
      <c r="CZ143" s="933" t="n"/>
      <c r="DA143" s="933" t="n"/>
      <c r="DB143" s="933" t="n"/>
      <c r="DC143" s="933" t="n"/>
      <c r="DD143" s="933" t="n"/>
      <c r="DE143" s="933" t="n"/>
      <c r="DF143" s="933" t="n"/>
      <c r="DG143" s="933" t="n"/>
      <c r="DH143" s="933" t="n"/>
      <c r="DI143" s="933" t="n"/>
      <c r="DJ143" s="933" t="n"/>
      <c r="DK143" s="933" t="n"/>
      <c r="DL143" s="933" t="n"/>
      <c r="DM143" s="933" t="n"/>
      <c r="DN143" s="934" t="n"/>
    </row>
    <row r="144" ht="16" customHeight="1" s="820">
      <c r="A144" s="494" t="n"/>
      <c r="B144" s="369" t="inlineStr">
        <is>
          <t>尺寸位置 (CIR_614_1_1J斜油孔)</t>
        </is>
      </c>
      <c r="C144" s="508" t="n"/>
      <c r="D144" s="669" t="n"/>
      <c r="E144" s="669" t="n"/>
      <c r="F144" s="927" t="n"/>
      <c r="G144" s="397" t="n"/>
      <c r="H144" s="517" t="n">
        <v>0.5</v>
      </c>
      <c r="I144" s="518" t="n">
        <v>-0.5</v>
      </c>
      <c r="J144" s="928" t="n"/>
      <c r="K144" s="929" t="n">
        <v>-159.747</v>
      </c>
      <c r="L144" s="397" t="n"/>
      <c r="M144" s="404" t="n"/>
      <c r="N144" s="550" t="n"/>
      <c r="O144" s="483" t="n"/>
      <c r="P144" s="393" t="n"/>
      <c r="Q144" s="491" t="n"/>
      <c r="R144" s="930" t="n"/>
      <c r="S144" s="495" t="n">
        <v>-160.101</v>
      </c>
      <c r="T144" s="495" t="n">
        <v>-160.094</v>
      </c>
      <c r="U144" s="933" t="n"/>
      <c r="V144" s="933" t="n"/>
      <c r="W144" s="933" t="n"/>
      <c r="X144" s="933" t="n"/>
      <c r="Y144" s="933" t="n"/>
      <c r="Z144" s="933" t="n"/>
      <c r="AA144" s="933" t="n"/>
      <c r="AB144" s="933" t="n"/>
      <c r="AC144" s="933" t="n"/>
      <c r="AD144" s="933" t="n"/>
      <c r="AE144" s="933" t="n"/>
      <c r="AF144" s="933" t="n"/>
      <c r="AG144" s="933" t="n"/>
      <c r="AH144" s="933" t="n"/>
      <c r="AI144" s="933" t="n"/>
      <c r="AJ144" s="933" t="n"/>
      <c r="AK144" s="933" t="n"/>
      <c r="AL144" s="933" t="n"/>
      <c r="AM144" s="933" t="n"/>
      <c r="AN144" s="933" t="n"/>
      <c r="AO144" s="933" t="n"/>
      <c r="AP144" s="933" t="n"/>
      <c r="AQ144" s="933" t="n"/>
      <c r="AR144" s="933" t="n"/>
      <c r="AS144" s="933" t="n"/>
      <c r="AT144" s="933" t="n"/>
      <c r="AU144" s="933" t="n"/>
      <c r="AV144" s="933" t="n"/>
      <c r="AW144" s="933" t="n"/>
      <c r="AX144" s="933" t="n"/>
      <c r="AY144" s="933" t="n"/>
      <c r="AZ144" s="933" t="n"/>
      <c r="BA144" s="933" t="n"/>
      <c r="BB144" s="933" t="n"/>
      <c r="BC144" s="933" t="n"/>
      <c r="BD144" s="933" t="n"/>
      <c r="BE144" s="933" t="n"/>
      <c r="BF144" s="933" t="n"/>
      <c r="BG144" s="933" t="n"/>
      <c r="BH144" s="933" t="n"/>
      <c r="BI144" s="933" t="n"/>
      <c r="BJ144" s="933" t="n"/>
      <c r="BK144" s="933" t="n"/>
      <c r="BL144" s="933" t="n"/>
      <c r="BM144" s="933" t="n"/>
      <c r="BN144" s="933" t="n"/>
      <c r="BO144" s="933" t="n"/>
      <c r="BP144" s="933" t="n"/>
      <c r="BQ144" s="933" t="n"/>
      <c r="BR144" s="933" t="n"/>
      <c r="BS144" s="933" t="n"/>
      <c r="BT144" s="933" t="n"/>
      <c r="BU144" s="933" t="n"/>
      <c r="BV144" s="933" t="n"/>
      <c r="BW144" s="933" t="n"/>
      <c r="BX144" s="933" t="n"/>
      <c r="BY144" s="933" t="n"/>
      <c r="BZ144" s="933" t="n"/>
      <c r="CA144" s="933" t="n"/>
      <c r="CB144" s="933" t="n"/>
      <c r="CC144" s="933" t="n"/>
      <c r="CD144" s="933" t="n"/>
      <c r="CE144" s="933" t="n"/>
      <c r="CF144" s="933" t="n"/>
      <c r="CG144" s="933" t="n"/>
      <c r="CH144" s="933" t="n"/>
      <c r="CI144" s="933" t="n"/>
      <c r="CJ144" s="933" t="n"/>
      <c r="CK144" s="933" t="n"/>
      <c r="CL144" s="933" t="n"/>
      <c r="CM144" s="933" t="n"/>
      <c r="CN144" s="933" t="n"/>
      <c r="CO144" s="933" t="n"/>
      <c r="CP144" s="933" t="n"/>
      <c r="CQ144" s="933" t="n"/>
      <c r="CR144" s="933" t="n"/>
      <c r="CS144" s="933" t="n"/>
      <c r="CT144" s="933" t="n"/>
      <c r="CU144" s="933" t="n"/>
      <c r="CV144" s="933" t="n"/>
      <c r="CW144" s="933" t="n"/>
      <c r="CX144" s="933" t="n"/>
      <c r="CY144" s="933" t="n"/>
      <c r="CZ144" s="933" t="n"/>
      <c r="DA144" s="933" t="n"/>
      <c r="DB144" s="933" t="n"/>
      <c r="DC144" s="933" t="n"/>
      <c r="DD144" s="933" t="n"/>
      <c r="DE144" s="933" t="n"/>
      <c r="DF144" s="933" t="n"/>
      <c r="DG144" s="933" t="n"/>
      <c r="DH144" s="933" t="n"/>
      <c r="DI144" s="933" t="n"/>
      <c r="DJ144" s="933" t="n"/>
      <c r="DK144" s="933" t="n"/>
      <c r="DL144" s="933" t="n"/>
      <c r="DM144" s="933" t="n"/>
      <c r="DN144" s="934" t="n"/>
    </row>
    <row r="145" ht="16" customHeight="1" s="820">
      <c r="A145" s="494" t="n"/>
      <c r="B145" s="369" t="inlineStr">
        <is>
          <t>尺寸位置 (CIR_614_1_1J斜油孔)</t>
        </is>
      </c>
      <c r="C145" s="508" t="n"/>
      <c r="D145" s="669" t="n"/>
      <c r="E145" s="669" t="n"/>
      <c r="F145" s="927" t="n"/>
      <c r="G145" s="397" t="n"/>
      <c r="H145" s="517" t="n">
        <v>0.5</v>
      </c>
      <c r="I145" s="518" t="n">
        <v>-0.5</v>
      </c>
      <c r="J145" s="928" t="n"/>
      <c r="K145" s="929" t="n">
        <v>-0.026</v>
      </c>
      <c r="L145" s="397" t="n"/>
      <c r="M145" s="404" t="n"/>
      <c r="N145" s="550" t="n"/>
      <c r="O145" s="483" t="n"/>
      <c r="P145" s="393" t="n"/>
      <c r="Q145" s="491" t="n"/>
      <c r="R145" s="930" t="n"/>
      <c r="S145" s="495" t="n">
        <v>0.042</v>
      </c>
      <c r="T145" s="495" t="n">
        <v>0.077</v>
      </c>
      <c r="U145" s="933" t="n"/>
      <c r="V145" s="933" t="n"/>
      <c r="W145" s="933" t="n"/>
      <c r="X145" s="933" t="n"/>
      <c r="Y145" s="933" t="n"/>
      <c r="Z145" s="933" t="n"/>
      <c r="AA145" s="933" t="n"/>
      <c r="AB145" s="933" t="n"/>
      <c r="AC145" s="933" t="n"/>
      <c r="AD145" s="933" t="n"/>
      <c r="AE145" s="933" t="n"/>
      <c r="AF145" s="933" t="n"/>
      <c r="AG145" s="933" t="n"/>
      <c r="AH145" s="933" t="n"/>
      <c r="AI145" s="933" t="n"/>
      <c r="AJ145" s="933" t="n"/>
      <c r="AK145" s="933" t="n"/>
      <c r="AL145" s="933" t="n"/>
      <c r="AM145" s="933" t="n"/>
      <c r="AN145" s="933" t="n"/>
      <c r="AO145" s="933" t="n"/>
      <c r="AP145" s="933" t="n"/>
      <c r="AQ145" s="933" t="n"/>
      <c r="AR145" s="933" t="n"/>
      <c r="AS145" s="933" t="n"/>
      <c r="AT145" s="933" t="n"/>
      <c r="AU145" s="933" t="n"/>
      <c r="AV145" s="933" t="n"/>
      <c r="AW145" s="933" t="n"/>
      <c r="AX145" s="933" t="n"/>
      <c r="AY145" s="933" t="n"/>
      <c r="AZ145" s="933" t="n"/>
      <c r="BA145" s="933" t="n"/>
      <c r="BB145" s="933" t="n"/>
      <c r="BC145" s="933" t="n"/>
      <c r="BD145" s="933" t="n"/>
      <c r="BE145" s="933" t="n"/>
      <c r="BF145" s="933" t="n"/>
      <c r="BG145" s="933" t="n"/>
      <c r="BH145" s="933" t="n"/>
      <c r="BI145" s="933" t="n"/>
      <c r="BJ145" s="933" t="n"/>
      <c r="BK145" s="933" t="n"/>
      <c r="BL145" s="933" t="n"/>
      <c r="BM145" s="933" t="n"/>
      <c r="BN145" s="933" t="n"/>
      <c r="BO145" s="933" t="n"/>
      <c r="BP145" s="933" t="n"/>
      <c r="BQ145" s="933" t="n"/>
      <c r="BR145" s="933" t="n"/>
      <c r="BS145" s="933" t="n"/>
      <c r="BT145" s="933" t="n"/>
      <c r="BU145" s="933" t="n"/>
      <c r="BV145" s="933" t="n"/>
      <c r="BW145" s="933" t="n"/>
      <c r="BX145" s="933" t="n"/>
      <c r="BY145" s="933" t="n"/>
      <c r="BZ145" s="933" t="n"/>
      <c r="CA145" s="933" t="n"/>
      <c r="CB145" s="933" t="n"/>
      <c r="CC145" s="933" t="n"/>
      <c r="CD145" s="933" t="n"/>
      <c r="CE145" s="933" t="n"/>
      <c r="CF145" s="933" t="n"/>
      <c r="CG145" s="933" t="n"/>
      <c r="CH145" s="933" t="n"/>
      <c r="CI145" s="933" t="n"/>
      <c r="CJ145" s="933" t="n"/>
      <c r="CK145" s="933" t="n"/>
      <c r="CL145" s="933" t="n"/>
      <c r="CM145" s="933" t="n"/>
      <c r="CN145" s="933" t="n"/>
      <c r="CO145" s="933" t="n"/>
      <c r="CP145" s="933" t="n"/>
      <c r="CQ145" s="933" t="n"/>
      <c r="CR145" s="933" t="n"/>
      <c r="CS145" s="933" t="n"/>
      <c r="CT145" s="933" t="n"/>
      <c r="CU145" s="933" t="n"/>
      <c r="CV145" s="933" t="n"/>
      <c r="CW145" s="933" t="n"/>
      <c r="CX145" s="933" t="n"/>
      <c r="CY145" s="933" t="n"/>
      <c r="CZ145" s="933" t="n"/>
      <c r="DA145" s="933" t="n"/>
      <c r="DB145" s="933" t="n"/>
      <c r="DC145" s="933" t="n"/>
      <c r="DD145" s="933" t="n"/>
      <c r="DE145" s="933" t="n"/>
      <c r="DF145" s="933" t="n"/>
      <c r="DG145" s="933" t="n"/>
      <c r="DH145" s="933" t="n"/>
      <c r="DI145" s="933" t="n"/>
      <c r="DJ145" s="933" t="n"/>
      <c r="DK145" s="933" t="n"/>
      <c r="DL145" s="933" t="n"/>
      <c r="DM145" s="933" t="n"/>
      <c r="DN145" s="934" t="n"/>
    </row>
    <row r="146">
      <c r="A146" s="494" t="n">
        <v>682</v>
      </c>
      <c r="B146" s="508" t="inlineStr">
        <is>
          <t>682.#4 オイルジェット Z=</t>
        </is>
      </c>
      <c r="C146" s="508" t="n">
        <v>2</v>
      </c>
      <c r="D146" s="669" t="inlineStr">
        <is>
          <t>Z</t>
        </is>
      </c>
      <c r="E146" s="669" t="inlineStr">
        <is>
          <t>端面</t>
        </is>
      </c>
      <c r="F146" s="927" t="n">
        <v>67.5</v>
      </c>
      <c r="G146" s="397" t="n">
        <v>1</v>
      </c>
      <c r="H146" s="519" t="n">
        <v>0.3</v>
      </c>
      <c r="I146" s="520" t="n">
        <v>-0.5</v>
      </c>
      <c r="J146" s="928" t="n">
        <v>66.5</v>
      </c>
      <c r="K146" s="929" t="n">
        <v>66.56699999999999</v>
      </c>
      <c r="L146" s="397">
        <f>IF(G146=0,"",IF(J$8=J$7,IF(F146&gt;0,IF(C146=1,G146-ROUND(J146-K146,2),G146-ROUND(K146-J146,2)),IF(C146=1,G146-ROUND(K146-J146,2),G146-ROUND(J146-K146,2))),IF(J$8&lt;&gt;J$7,IF(F146&gt;0,IF(C146=1,ROUND(K146-J146,2),ROUND(J146-K146,2)),IF(C146=1,ROUND(J146-K146,2),ROUND(K146-J146,2))))))</f>
        <v/>
      </c>
      <c r="M146" s="404">
        <f>IF(COUNTBLANK(F146)=1,"",IF(C146=0,ROUND(K146-J146,2),IF(C146=1,IF(F146&gt;0,ROUND(K146-J146,2),ROUND(J146-K146,2)),IF(C146=2,IF(F146&gt;0,ROUND(J146-K146,2),ROUND(K146-J146,2))))))</f>
        <v/>
      </c>
      <c r="N146" s="550" t="n">
        <v>-0.05</v>
      </c>
      <c r="O146" s="483">
        <f>IF(AND(H146&gt;=M146,M146&gt;=I146),"OK","NG")</f>
        <v/>
      </c>
      <c r="P146" s="393" t="n"/>
      <c r="Q146" s="491" t="n">
        <v>682</v>
      </c>
      <c r="R146" s="930">
        <f>IF(C146=0,F146,IF(F146&gt;0,IF(C146=1,F146+G146,F146-G146),IF(C146=1,F146-G146,F146+G146)))</f>
        <v/>
      </c>
      <c r="S146" s="495" t="n">
        <v>66.583</v>
      </c>
      <c r="T146" s="495" t="n">
        <v>66.551</v>
      </c>
      <c r="U146" s="933" t="n"/>
      <c r="V146" s="933" t="n"/>
      <c r="W146" s="933" t="n"/>
      <c r="X146" s="933" t="n"/>
      <c r="Y146" s="933" t="n"/>
      <c r="Z146" s="933" t="n"/>
      <c r="AA146" s="933" t="n"/>
      <c r="AB146" s="933" t="n"/>
      <c r="AC146" s="933" t="n"/>
      <c r="AD146" s="933" t="n"/>
      <c r="AE146" s="933" t="n"/>
      <c r="AF146" s="933" t="n"/>
      <c r="AG146" s="933" t="n"/>
      <c r="AH146" s="933" t="n"/>
      <c r="AI146" s="933" t="n"/>
      <c r="AJ146" s="933" t="n"/>
      <c r="AK146" s="933" t="n"/>
      <c r="AL146" s="933" t="n"/>
      <c r="AM146" s="933" t="n"/>
      <c r="AN146" s="933" t="n"/>
      <c r="AO146" s="933" t="n"/>
      <c r="AP146" s="933" t="n"/>
      <c r="AQ146" s="933" t="n"/>
      <c r="AR146" s="933" t="n"/>
      <c r="AS146" s="933" t="n"/>
      <c r="AT146" s="933" t="n"/>
      <c r="AU146" s="933" t="n"/>
      <c r="AV146" s="933" t="n"/>
      <c r="AW146" s="933" t="n"/>
      <c r="AX146" s="933" t="n"/>
      <c r="AY146" s="933" t="n"/>
      <c r="AZ146" s="933" t="n"/>
      <c r="BA146" s="933" t="n"/>
      <c r="BB146" s="933" t="n"/>
      <c r="BC146" s="933" t="n"/>
      <c r="BD146" s="933" t="n"/>
      <c r="BE146" s="933" t="n"/>
      <c r="BF146" s="933" t="n"/>
      <c r="BG146" s="933" t="n"/>
      <c r="BH146" s="933" t="n"/>
      <c r="BI146" s="933" t="n"/>
      <c r="BJ146" s="933" t="n"/>
      <c r="BK146" s="933" t="n"/>
      <c r="BL146" s="933" t="n"/>
      <c r="BM146" s="933" t="n"/>
      <c r="BN146" s="933" t="n"/>
      <c r="BO146" s="933" t="n"/>
      <c r="BP146" s="933" t="n"/>
      <c r="BQ146" s="933" t="n"/>
      <c r="BR146" s="933" t="n"/>
      <c r="BS146" s="933" t="n"/>
      <c r="BT146" s="933" t="n"/>
      <c r="BU146" s="933" t="n"/>
      <c r="BV146" s="933" t="n"/>
      <c r="BW146" s="933" t="n"/>
      <c r="BX146" s="933" t="n"/>
      <c r="BY146" s="933" t="n"/>
      <c r="BZ146" s="933" t="n"/>
      <c r="CA146" s="933" t="n"/>
      <c r="CB146" s="933" t="n"/>
      <c r="CC146" s="933" t="n"/>
      <c r="CD146" s="933" t="n"/>
      <c r="CE146" s="933" t="n"/>
      <c r="CF146" s="933" t="n"/>
      <c r="CG146" s="933" t="n"/>
      <c r="CH146" s="933" t="n"/>
      <c r="CI146" s="933" t="n"/>
      <c r="CJ146" s="933" t="n"/>
      <c r="CK146" s="933" t="n"/>
      <c r="CL146" s="933" t="n"/>
      <c r="CM146" s="933" t="n"/>
      <c r="CN146" s="933" t="n"/>
      <c r="CO146" s="933" t="n"/>
      <c r="CP146" s="933" t="n"/>
      <c r="CQ146" s="933" t="n"/>
      <c r="CR146" s="933" t="n"/>
      <c r="CS146" s="933" t="n"/>
      <c r="CT146" s="933" t="n"/>
      <c r="CU146" s="933" t="n"/>
      <c r="CV146" s="933" t="n"/>
      <c r="CW146" s="933" t="n"/>
      <c r="CX146" s="933" t="n"/>
      <c r="CY146" s="933" t="n"/>
      <c r="CZ146" s="933" t="n"/>
      <c r="DA146" s="933" t="n"/>
      <c r="DB146" s="933" t="n"/>
      <c r="DC146" s="933" t="n"/>
      <c r="DD146" s="933" t="n"/>
      <c r="DE146" s="933" t="n"/>
      <c r="DF146" s="933" t="n"/>
      <c r="DG146" s="933" t="n"/>
      <c r="DH146" s="933" t="n"/>
      <c r="DI146" s="933" t="n"/>
      <c r="DJ146" s="933" t="n"/>
      <c r="DK146" s="933" t="n"/>
      <c r="DL146" s="933" t="n"/>
      <c r="DM146" s="933" t="n"/>
      <c r="DN146" s="934" t="n"/>
    </row>
    <row r="147">
      <c r="A147" s="494" t="n">
        <v>682</v>
      </c>
      <c r="B147" s="508" t="inlineStr">
        <is>
          <t>682.#4 オイルジェット T=</t>
        </is>
      </c>
      <c r="C147" s="508" t="n">
        <v>2</v>
      </c>
      <c r="D147" s="669" t="inlineStr">
        <is>
          <t>T</t>
        </is>
      </c>
      <c r="E147" s="669" t="inlineStr">
        <is>
          <t>端面</t>
        </is>
      </c>
      <c r="F147" s="927" t="n">
        <v>0</v>
      </c>
      <c r="G147" s="397" t="n">
        <v>0</v>
      </c>
      <c r="H147" s="519" t="n">
        <v>0.3</v>
      </c>
      <c r="I147" s="520" t="n">
        <v>-0.5</v>
      </c>
      <c r="J147" s="928" t="n">
        <v>0</v>
      </c>
      <c r="K147" s="929" t="n">
        <v>-0.067</v>
      </c>
      <c r="L147" s="397">
        <f>IF(G147=0,"",IF(J$8=J$7,IF(F147&gt;0,IF(C147=1,G147-ROUND(J147-K147,2),G147-ROUND(K147-J147,2)),IF(C147=1,G147-ROUND(K147-J147,2),G147-ROUND(J147-K147,2))),IF(J$8&lt;&gt;J$7,IF(F147&gt;0,IF(C147=1,ROUND(K147-J147,2),ROUND(J147-K147,2)),IF(C147=1,ROUND(J147-K147,2),ROUND(K147-J147,2))))))</f>
        <v/>
      </c>
      <c r="M147" s="404">
        <f>IF(COUNTBLANK(F147)=1,"",IF(C147=0,ROUND(K147-J147,2),IF(C147=1,IF(F147&gt;0,ROUND(K147-J147,2),ROUND(J147-K147,2)),IF(C147=2,IF(F147&gt;0,ROUND(J147-K147,2),ROUND(K147-J147,2))))))</f>
        <v/>
      </c>
      <c r="N147" s="550" t="n">
        <v>-0.05</v>
      </c>
      <c r="O147" s="483">
        <f>IF(AND(H147&gt;=M147,M147&gt;=I147),"OK","NG")</f>
        <v/>
      </c>
      <c r="P147" s="393" t="n"/>
      <c r="Q147" s="491" t="n">
        <v>682</v>
      </c>
      <c r="R147" s="930">
        <f>IF(C147=0,F147,IF(F147&gt;0,IF(C147=1,F147+G147,F147-G147),IF(C147=1,F147-G147,F147+G147)))</f>
        <v/>
      </c>
      <c r="S147" s="495" t="n">
        <v>-0.083</v>
      </c>
      <c r="T147" s="495" t="n">
        <v>-0.051</v>
      </c>
      <c r="U147" s="933" t="n"/>
      <c r="V147" s="933" t="n"/>
      <c r="W147" s="933" t="n"/>
      <c r="X147" s="933" t="n"/>
      <c r="Y147" s="933" t="n"/>
      <c r="Z147" s="933" t="n"/>
      <c r="AA147" s="933" t="n"/>
      <c r="AB147" s="933" t="n"/>
      <c r="AC147" s="933" t="n"/>
      <c r="AD147" s="933" t="n"/>
      <c r="AE147" s="933" t="n"/>
      <c r="AF147" s="933" t="n"/>
      <c r="AG147" s="933" t="n"/>
      <c r="AH147" s="933" t="n"/>
      <c r="AI147" s="933" t="n"/>
      <c r="AJ147" s="933" t="n"/>
      <c r="AK147" s="933" t="n"/>
      <c r="AL147" s="933" t="n"/>
      <c r="AM147" s="933" t="n"/>
      <c r="AN147" s="933" t="n"/>
      <c r="AO147" s="933" t="n"/>
      <c r="AP147" s="933" t="n"/>
      <c r="AQ147" s="933" t="n"/>
      <c r="AR147" s="933" t="n"/>
      <c r="AS147" s="933" t="n"/>
      <c r="AT147" s="933" t="n"/>
      <c r="AU147" s="933" t="n"/>
      <c r="AV147" s="933" t="n"/>
      <c r="AW147" s="933" t="n"/>
      <c r="AX147" s="933" t="n"/>
      <c r="AY147" s="933" t="n"/>
      <c r="AZ147" s="933" t="n"/>
      <c r="BA147" s="933" t="n"/>
      <c r="BB147" s="933" t="n"/>
      <c r="BC147" s="933" t="n"/>
      <c r="BD147" s="933" t="n"/>
      <c r="BE147" s="933" t="n"/>
      <c r="BF147" s="933" t="n"/>
      <c r="BG147" s="933" t="n"/>
      <c r="BH147" s="933" t="n"/>
      <c r="BI147" s="933" t="n"/>
      <c r="BJ147" s="933" t="n"/>
      <c r="BK147" s="933" t="n"/>
      <c r="BL147" s="933" t="n"/>
      <c r="BM147" s="933" t="n"/>
      <c r="BN147" s="933" t="n"/>
      <c r="BO147" s="933" t="n"/>
      <c r="BP147" s="933" t="n"/>
      <c r="BQ147" s="933" t="n"/>
      <c r="BR147" s="933" t="n"/>
      <c r="BS147" s="933" t="n"/>
      <c r="BT147" s="933" t="n"/>
      <c r="BU147" s="933" t="n"/>
      <c r="BV147" s="933" t="n"/>
      <c r="BW147" s="933" t="n"/>
      <c r="BX147" s="933" t="n"/>
      <c r="BY147" s="933" t="n"/>
      <c r="BZ147" s="933" t="n"/>
      <c r="CA147" s="933" t="n"/>
      <c r="CB147" s="933" t="n"/>
      <c r="CC147" s="933" t="n"/>
      <c r="CD147" s="933" t="n"/>
      <c r="CE147" s="933" t="n"/>
      <c r="CF147" s="933" t="n"/>
      <c r="CG147" s="933" t="n"/>
      <c r="CH147" s="933" t="n"/>
      <c r="CI147" s="933" t="n"/>
      <c r="CJ147" s="933" t="n"/>
      <c r="CK147" s="933" t="n"/>
      <c r="CL147" s="933" t="n"/>
      <c r="CM147" s="933" t="n"/>
      <c r="CN147" s="933" t="n"/>
      <c r="CO147" s="933" t="n"/>
      <c r="CP147" s="933" t="n"/>
      <c r="CQ147" s="933" t="n"/>
      <c r="CR147" s="933" t="n"/>
      <c r="CS147" s="933" t="n"/>
      <c r="CT147" s="933" t="n"/>
      <c r="CU147" s="933" t="n"/>
      <c r="CV147" s="933" t="n"/>
      <c r="CW147" s="933" t="n"/>
      <c r="CX147" s="933" t="n"/>
      <c r="CY147" s="933" t="n"/>
      <c r="CZ147" s="933" t="n"/>
      <c r="DA147" s="933" t="n"/>
      <c r="DB147" s="933" t="n"/>
      <c r="DC147" s="933" t="n"/>
      <c r="DD147" s="933" t="n"/>
      <c r="DE147" s="933" t="n"/>
      <c r="DF147" s="933" t="n"/>
      <c r="DG147" s="933" t="n"/>
      <c r="DH147" s="933" t="n"/>
      <c r="DI147" s="933" t="n"/>
      <c r="DJ147" s="933" t="n"/>
      <c r="DK147" s="933" t="n"/>
      <c r="DL147" s="933" t="n"/>
      <c r="DM147" s="933" t="n"/>
      <c r="DN147" s="934" t="n"/>
    </row>
    <row r="148">
      <c r="A148" s="494" t="n">
        <v>683</v>
      </c>
      <c r="B148" s="508" t="inlineStr">
        <is>
          <t>683.#3 オイルジェット Z=</t>
        </is>
      </c>
      <c r="C148" s="508" t="n">
        <v>2</v>
      </c>
      <c r="D148" s="669" t="inlineStr">
        <is>
          <t>Z</t>
        </is>
      </c>
      <c r="E148" s="669" t="inlineStr">
        <is>
          <t>端面</t>
        </is>
      </c>
      <c r="F148" s="927" t="n">
        <v>67.5</v>
      </c>
      <c r="G148" s="397" t="n">
        <v>1</v>
      </c>
      <c r="H148" s="519" t="n">
        <v>0.3</v>
      </c>
      <c r="I148" s="520" t="n">
        <v>-0.5</v>
      </c>
      <c r="J148" s="928" t="n">
        <v>66.5</v>
      </c>
      <c r="K148" s="929" t="n">
        <v>66.47499999999999</v>
      </c>
      <c r="L148" s="397">
        <f>IF(G148=0,"",IF(J$8=J$7,IF(F148&gt;0,IF(C148=1,G148-ROUND(J148-K148,2),G148-ROUND(K148-J148,2)),IF(C148=1,G148-ROUND(K148-J148,2),G148-ROUND(J148-K148,2))),IF(J$8&lt;&gt;J$7,IF(F148&gt;0,IF(C148=1,ROUND(K148-J148,2),ROUND(J148-K148,2)),IF(C148=1,ROUND(J148-K148,2),ROUND(K148-J148,2))))))</f>
        <v/>
      </c>
      <c r="M148" s="404">
        <f>IF(COUNTBLANK(F148)=1,"",IF(C148=0,ROUND(K148-J148,2),IF(C148=1,IF(F148&gt;0,ROUND(K148-J148,2),ROUND(J148-K148,2)),IF(C148=2,IF(F148&gt;0,ROUND(J148-K148,2),ROUND(K148-J148,2))))))</f>
        <v/>
      </c>
      <c r="N148" s="550" t="n">
        <v>0.03</v>
      </c>
      <c r="O148" s="483">
        <f>IF(AND(H148&gt;=M148,M148&gt;=I148),"OK","NG")</f>
        <v/>
      </c>
      <c r="P148" s="393" t="n"/>
      <c r="Q148" s="491" t="n">
        <v>683</v>
      </c>
      <c r="R148" s="930">
        <f>IF(C148=0,F148,IF(F148&gt;0,IF(C148=1,F148+G148,F148-G148),IF(C148=1,F148-G148,F148+G148)))</f>
        <v/>
      </c>
      <c r="S148" s="495" t="n">
        <v>66.491</v>
      </c>
      <c r="T148" s="495" t="n">
        <v>66.47</v>
      </c>
      <c r="U148" s="496" t="n"/>
      <c r="V148" s="496" t="n"/>
      <c r="W148" s="496" t="n"/>
      <c r="X148" s="496" t="n"/>
      <c r="Y148" s="496" t="n"/>
      <c r="Z148" s="496" t="n"/>
      <c r="AA148" s="496" t="n"/>
      <c r="AB148" s="496" t="n"/>
      <c r="AC148" s="496" t="n"/>
      <c r="AD148" s="496" t="n"/>
      <c r="AE148" s="496" t="n"/>
      <c r="AF148" s="496" t="n"/>
      <c r="AG148" s="496" t="n"/>
      <c r="AH148" s="496" t="n"/>
      <c r="AI148" s="496" t="n"/>
      <c r="AJ148" s="496" t="n"/>
      <c r="AK148" s="496" t="n"/>
      <c r="AL148" s="496" t="n"/>
      <c r="AM148" s="496" t="n"/>
      <c r="AN148" s="496" t="n"/>
      <c r="AO148" s="496" t="n"/>
      <c r="AP148" s="496" t="n"/>
      <c r="AQ148" s="496" t="n"/>
      <c r="AR148" s="496" t="n"/>
      <c r="AS148" s="496" t="n"/>
      <c r="AT148" s="496" t="n"/>
      <c r="AU148" s="496" t="n"/>
      <c r="AV148" s="496" t="n"/>
      <c r="AW148" s="496" t="n"/>
      <c r="AX148" s="496" t="n"/>
      <c r="AY148" s="496" t="n"/>
      <c r="AZ148" s="496" t="n"/>
      <c r="BA148" s="496" t="n"/>
      <c r="BB148" s="496" t="n"/>
      <c r="BC148" s="496" t="n"/>
      <c r="BD148" s="496" t="n"/>
      <c r="BE148" s="496" t="n"/>
      <c r="BF148" s="496" t="n"/>
      <c r="BG148" s="496" t="n"/>
      <c r="BH148" s="496" t="n"/>
      <c r="BI148" s="496" t="n"/>
      <c r="BJ148" s="496" t="n"/>
      <c r="BK148" s="496" t="n"/>
      <c r="BL148" s="496" t="n"/>
      <c r="BM148" s="496" t="n"/>
      <c r="BN148" s="496" t="n"/>
      <c r="BO148" s="496" t="n"/>
      <c r="BP148" s="496" t="n"/>
      <c r="BQ148" s="496" t="n"/>
      <c r="BR148" s="496" t="n"/>
      <c r="BS148" s="496" t="n"/>
      <c r="BT148" s="496" t="n"/>
      <c r="BU148" s="496" t="n"/>
      <c r="BV148" s="496" t="n"/>
      <c r="BW148" s="496" t="n"/>
      <c r="BX148" s="496" t="n"/>
      <c r="BY148" s="496" t="n"/>
      <c r="BZ148" s="496" t="n"/>
      <c r="CA148" s="496" t="n"/>
      <c r="CB148" s="496" t="n"/>
      <c r="CC148" s="496" t="n"/>
      <c r="CD148" s="496" t="n"/>
      <c r="CE148" s="496" t="n"/>
      <c r="CF148" s="496" t="n"/>
      <c r="CG148" s="496" t="n"/>
      <c r="CH148" s="496" t="n"/>
      <c r="CI148" s="496" t="n"/>
      <c r="CJ148" s="496" t="n"/>
      <c r="CK148" s="496" t="n"/>
      <c r="CL148" s="496" t="n"/>
      <c r="CM148" s="496" t="n"/>
      <c r="CN148" s="496" t="n"/>
      <c r="CO148" s="496" t="n"/>
      <c r="CP148" s="496" t="n"/>
      <c r="CQ148" s="496" t="n"/>
      <c r="CR148" s="496" t="n"/>
      <c r="CS148" s="496" t="n"/>
      <c r="CT148" s="496" t="n"/>
      <c r="CU148" s="496" t="n"/>
      <c r="CV148" s="496" t="n"/>
      <c r="CW148" s="496" t="n"/>
      <c r="CX148" s="496" t="n"/>
      <c r="CY148" s="496" t="n"/>
      <c r="CZ148" s="496" t="n"/>
      <c r="DA148" s="496" t="n"/>
      <c r="DB148" s="496" t="n"/>
      <c r="DC148" s="496" t="n"/>
      <c r="DD148" s="496" t="n"/>
      <c r="DE148" s="496" t="n"/>
      <c r="DF148" s="496" t="n"/>
      <c r="DG148" s="496" t="n"/>
      <c r="DH148" s="496" t="n"/>
      <c r="DI148" s="496" t="n"/>
      <c r="DJ148" s="496" t="n"/>
      <c r="DK148" s="496" t="n"/>
      <c r="DL148" s="496" t="n"/>
      <c r="DM148" s="496" t="n"/>
      <c r="DN148" s="497" t="n"/>
    </row>
    <row r="149">
      <c r="A149" s="494" t="n">
        <v>683</v>
      </c>
      <c r="B149" s="508" t="inlineStr">
        <is>
          <t>683.#3 オイルジェット T=</t>
        </is>
      </c>
      <c r="C149" s="508" t="n">
        <v>2</v>
      </c>
      <c r="D149" s="669" t="inlineStr">
        <is>
          <t>T</t>
        </is>
      </c>
      <c r="E149" s="669" t="inlineStr">
        <is>
          <t>端面</t>
        </is>
      </c>
      <c r="F149" s="927" t="n">
        <v>0</v>
      </c>
      <c r="G149" s="397" t="n">
        <v>0</v>
      </c>
      <c r="H149" s="519" t="n">
        <v>0.3</v>
      </c>
      <c r="I149" s="520" t="n">
        <v>-0.5</v>
      </c>
      <c r="J149" s="928" t="n">
        <v>0</v>
      </c>
      <c r="K149" s="929" t="n">
        <v>0.025</v>
      </c>
      <c r="L149" s="397">
        <f>IF(G149=0,"",IF(J$8=J$7,IF(F149&gt;0,IF(C149=1,G149-ROUND(J149-K149,2),G149-ROUND(K149-J149,2)),IF(C149=1,G149-ROUND(K149-J149,2),G149-ROUND(J149-K149,2))),IF(J$8&lt;&gt;J$7,IF(F149&gt;0,IF(C149=1,ROUND(K149-J149,2),ROUND(J149-K149,2)),IF(C149=1,ROUND(J149-K149,2),ROUND(K149-J149,2))))))</f>
        <v/>
      </c>
      <c r="M149" s="404">
        <f>IF(COUNTBLANK(F149)=1,"",IF(C149=0,ROUND(K149-J149,2),IF(C149=1,IF(F149&gt;0,ROUND(K149-J149,2),ROUND(J149-K149,2)),IF(C149=2,IF(F149&gt;0,ROUND(J149-K149,2),ROUND(K149-J149,2))))))</f>
        <v/>
      </c>
      <c r="N149" s="550" t="n">
        <v>0.03</v>
      </c>
      <c r="O149" s="483">
        <f>IF(AND(H149&gt;=M149,M149&gt;=I149),"OK","NG")</f>
        <v/>
      </c>
      <c r="P149" s="393" t="n"/>
      <c r="Q149" s="491" t="n">
        <v>683</v>
      </c>
      <c r="R149" s="930">
        <f>IF(C149=0,F149,IF(F149&gt;0,IF(C149=1,F149+G149,F149-G149),IF(C149=1,F149-G149,F149+G149)))</f>
        <v/>
      </c>
      <c r="S149" s="495" t="n">
        <v>0.008999999999999999</v>
      </c>
      <c r="T149" s="495" t="n">
        <v>0.03</v>
      </c>
      <c r="U149" s="496" t="n"/>
      <c r="V149" s="496" t="n"/>
      <c r="W149" s="496" t="n"/>
      <c r="X149" s="496" t="n"/>
      <c r="Y149" s="496" t="n"/>
      <c r="Z149" s="496" t="n"/>
      <c r="AA149" s="496" t="n"/>
      <c r="AB149" s="496" t="n"/>
      <c r="AC149" s="496" t="n"/>
      <c r="AD149" s="496" t="n"/>
      <c r="AE149" s="496" t="n"/>
      <c r="AF149" s="496" t="n"/>
      <c r="AG149" s="496" t="n"/>
      <c r="AH149" s="496" t="n"/>
      <c r="AI149" s="496" t="n"/>
      <c r="AJ149" s="496" t="n"/>
      <c r="AK149" s="496" t="n"/>
      <c r="AL149" s="496" t="n"/>
      <c r="AM149" s="496" t="n"/>
      <c r="AN149" s="496" t="n"/>
      <c r="AO149" s="496" t="n"/>
      <c r="AP149" s="496" t="n"/>
      <c r="AQ149" s="496" t="n"/>
      <c r="AR149" s="496" t="n"/>
      <c r="AS149" s="496" t="n"/>
      <c r="AT149" s="496" t="n"/>
      <c r="AU149" s="496" t="n"/>
      <c r="AV149" s="496" t="n"/>
      <c r="AW149" s="496" t="n"/>
      <c r="AX149" s="496" t="n"/>
      <c r="AY149" s="496" t="n"/>
      <c r="AZ149" s="496" t="n"/>
      <c r="BA149" s="496" t="n"/>
      <c r="BB149" s="496" t="n"/>
      <c r="BC149" s="496" t="n"/>
      <c r="BD149" s="496" t="n"/>
      <c r="BE149" s="496" t="n"/>
      <c r="BF149" s="496" t="n"/>
      <c r="BG149" s="496" t="n"/>
      <c r="BH149" s="496" t="n"/>
      <c r="BI149" s="496" t="n"/>
      <c r="BJ149" s="496" t="n"/>
      <c r="BK149" s="496" t="n"/>
      <c r="BL149" s="496" t="n"/>
      <c r="BM149" s="496" t="n"/>
      <c r="BN149" s="496" t="n"/>
      <c r="BO149" s="496" t="n"/>
      <c r="BP149" s="496" t="n"/>
      <c r="BQ149" s="496" t="n"/>
      <c r="BR149" s="496" t="n"/>
      <c r="BS149" s="496" t="n"/>
      <c r="BT149" s="496" t="n"/>
      <c r="BU149" s="496" t="n"/>
      <c r="BV149" s="496" t="n"/>
      <c r="BW149" s="496" t="n"/>
      <c r="BX149" s="496" t="n"/>
      <c r="BY149" s="496" t="n"/>
      <c r="BZ149" s="496" t="n"/>
      <c r="CA149" s="496" t="n"/>
      <c r="CB149" s="496" t="n"/>
      <c r="CC149" s="496" t="n"/>
      <c r="CD149" s="496" t="n"/>
      <c r="CE149" s="496" t="n"/>
      <c r="CF149" s="496" t="n"/>
      <c r="CG149" s="496" t="n"/>
      <c r="CH149" s="496" t="n"/>
      <c r="CI149" s="496" t="n"/>
      <c r="CJ149" s="496" t="n"/>
      <c r="CK149" s="496" t="n"/>
      <c r="CL149" s="496" t="n"/>
      <c r="CM149" s="496" t="n"/>
      <c r="CN149" s="496" t="n"/>
      <c r="CO149" s="496" t="n"/>
      <c r="CP149" s="496" t="n"/>
      <c r="CQ149" s="496" t="n"/>
      <c r="CR149" s="496" t="n"/>
      <c r="CS149" s="496" t="n"/>
      <c r="CT149" s="496" t="n"/>
      <c r="CU149" s="496" t="n"/>
      <c r="CV149" s="496" t="n"/>
      <c r="CW149" s="496" t="n"/>
      <c r="CX149" s="496" t="n"/>
      <c r="CY149" s="496" t="n"/>
      <c r="CZ149" s="496" t="n"/>
      <c r="DA149" s="496" t="n"/>
      <c r="DB149" s="496" t="n"/>
      <c r="DC149" s="496" t="n"/>
      <c r="DD149" s="496" t="n"/>
      <c r="DE149" s="496" t="n"/>
      <c r="DF149" s="496" t="n"/>
      <c r="DG149" s="496" t="n"/>
      <c r="DH149" s="496" t="n"/>
      <c r="DI149" s="496" t="n"/>
      <c r="DJ149" s="496" t="n"/>
      <c r="DK149" s="496" t="n"/>
      <c r="DL149" s="496" t="n"/>
      <c r="DM149" s="496" t="n"/>
      <c r="DN149" s="497" t="n"/>
    </row>
    <row r="150">
      <c r="A150" s="494" t="n">
        <v>684</v>
      </c>
      <c r="B150" s="508" t="inlineStr">
        <is>
          <t>684.#2 オイルジェット Z=</t>
        </is>
      </c>
      <c r="C150" s="508" t="n">
        <v>2</v>
      </c>
      <c r="D150" s="669" t="inlineStr">
        <is>
          <t>Z</t>
        </is>
      </c>
      <c r="E150" s="669" t="inlineStr">
        <is>
          <t>端面</t>
        </is>
      </c>
      <c r="F150" s="927" t="n">
        <v>67.5</v>
      </c>
      <c r="G150" s="397" t="n">
        <v>1</v>
      </c>
      <c r="H150" s="519" t="n">
        <v>0.3</v>
      </c>
      <c r="I150" s="520" t="n">
        <v>-0.5</v>
      </c>
      <c r="J150" s="928" t="n">
        <v>66.5</v>
      </c>
      <c r="K150" s="929" t="n">
        <v>66.462</v>
      </c>
      <c r="L150" s="397">
        <f>IF(G150=0,"",IF(J$8=J$7,IF(F150&gt;0,IF(C150=1,G150-ROUND(J150-K150,2),G150-ROUND(K150-J150,2)),IF(C150=1,G150-ROUND(K150-J150,2),G150-ROUND(J150-K150,2))),IF(J$8&lt;&gt;J$7,IF(F150&gt;0,IF(C150=1,ROUND(K150-J150,2),ROUND(J150-K150,2)),IF(C150=1,ROUND(J150-K150,2),ROUND(K150-J150,2))))))</f>
        <v/>
      </c>
      <c r="M150" s="404">
        <f>IF(COUNTBLANK(F150)=1,"",IF(C150=0,ROUND(K150-J150,2),IF(C150=1,IF(F150&gt;0,ROUND(K150-J150,2),ROUND(J150-K150,2)),IF(C150=2,IF(F150&gt;0,ROUND(J150-K150,2),ROUND(K150-J150,2))))))</f>
        <v/>
      </c>
      <c r="N150" s="550" t="n">
        <v>0.05</v>
      </c>
      <c r="O150" s="483">
        <f>IF(AND(H150&gt;=M150,M150&gt;=I150),"OK","NG")</f>
        <v/>
      </c>
      <c r="P150" s="393" t="n"/>
      <c r="Q150" s="491" t="n">
        <v>684</v>
      </c>
      <c r="R150" s="930">
        <f>IF(C150=0,F150,IF(F150&gt;0,IF(C150=1,F150+G150,F150-G150),IF(C150=1,F150-G150,F150+G150)))</f>
        <v/>
      </c>
      <c r="S150" s="495" t="n">
        <v>66.48</v>
      </c>
      <c r="T150" s="495" t="n">
        <v>66.452</v>
      </c>
      <c r="U150" s="496" t="n"/>
      <c r="V150" s="496" t="n"/>
      <c r="W150" s="496" t="n"/>
      <c r="X150" s="496" t="n"/>
      <c r="Y150" s="496" t="n"/>
      <c r="Z150" s="496" t="n"/>
      <c r="AA150" s="496" t="n"/>
      <c r="AB150" s="496" t="n"/>
      <c r="AC150" s="496" t="n"/>
      <c r="AD150" s="496" t="n"/>
      <c r="AE150" s="496" t="n"/>
      <c r="AF150" s="496" t="n"/>
      <c r="AG150" s="496" t="n"/>
      <c r="AH150" s="496" t="n"/>
      <c r="AI150" s="496" t="n"/>
      <c r="AJ150" s="496" t="n"/>
      <c r="AK150" s="496" t="n"/>
      <c r="AL150" s="496" t="n"/>
      <c r="AM150" s="496" t="n"/>
      <c r="AN150" s="496" t="n"/>
      <c r="AO150" s="496" t="n"/>
      <c r="AP150" s="496" t="n"/>
      <c r="AQ150" s="496" t="n"/>
      <c r="AR150" s="496" t="n"/>
      <c r="AS150" s="496" t="n"/>
      <c r="AT150" s="496" t="n"/>
      <c r="AU150" s="496" t="n"/>
      <c r="AV150" s="496" t="n"/>
      <c r="AW150" s="496" t="n"/>
      <c r="AX150" s="496" t="n"/>
      <c r="AY150" s="496" t="n"/>
      <c r="AZ150" s="496" t="n"/>
      <c r="BA150" s="496" t="n"/>
      <c r="BB150" s="496" t="n"/>
      <c r="BC150" s="496" t="n"/>
      <c r="BD150" s="496" t="n"/>
      <c r="BE150" s="496" t="n"/>
      <c r="BF150" s="496" t="n"/>
      <c r="BG150" s="496" t="n"/>
      <c r="BH150" s="496" t="n"/>
      <c r="BI150" s="496" t="n"/>
      <c r="BJ150" s="496" t="n"/>
      <c r="BK150" s="496" t="n"/>
      <c r="BL150" s="496" t="n"/>
      <c r="BM150" s="496" t="n"/>
      <c r="BN150" s="496" t="n"/>
      <c r="BO150" s="496" t="n"/>
      <c r="BP150" s="496" t="n"/>
      <c r="BQ150" s="496" t="n"/>
      <c r="BR150" s="496" t="n"/>
      <c r="BS150" s="496" t="n"/>
      <c r="BT150" s="496" t="n"/>
      <c r="BU150" s="496" t="n"/>
      <c r="BV150" s="496" t="n"/>
      <c r="BW150" s="496" t="n"/>
      <c r="BX150" s="496" t="n"/>
      <c r="BY150" s="496" t="n"/>
      <c r="BZ150" s="496" t="n"/>
      <c r="CA150" s="496" t="n"/>
      <c r="CB150" s="496" t="n"/>
      <c r="CC150" s="496" t="n"/>
      <c r="CD150" s="496" t="n"/>
      <c r="CE150" s="496" t="n"/>
      <c r="CF150" s="496" t="n"/>
      <c r="CG150" s="496" t="n"/>
      <c r="CH150" s="496" t="n"/>
      <c r="CI150" s="496" t="n"/>
      <c r="CJ150" s="496" t="n"/>
      <c r="CK150" s="496" t="n"/>
      <c r="CL150" s="496" t="n"/>
      <c r="CM150" s="496" t="n"/>
      <c r="CN150" s="496" t="n"/>
      <c r="CO150" s="496" t="n"/>
      <c r="CP150" s="496" t="n"/>
      <c r="CQ150" s="496" t="n"/>
      <c r="CR150" s="496" t="n"/>
      <c r="CS150" s="496" t="n"/>
      <c r="CT150" s="496" t="n"/>
      <c r="CU150" s="496" t="n"/>
      <c r="CV150" s="496" t="n"/>
      <c r="CW150" s="496" t="n"/>
      <c r="CX150" s="496" t="n"/>
      <c r="CY150" s="496" t="n"/>
      <c r="CZ150" s="496" t="n"/>
      <c r="DA150" s="496" t="n"/>
      <c r="DB150" s="496" t="n"/>
      <c r="DC150" s="496" t="n"/>
      <c r="DD150" s="496" t="n"/>
      <c r="DE150" s="496" t="n"/>
      <c r="DF150" s="496" t="n"/>
      <c r="DG150" s="496" t="n"/>
      <c r="DH150" s="496" t="n"/>
      <c r="DI150" s="496" t="n"/>
      <c r="DJ150" s="496" t="n"/>
      <c r="DK150" s="496" t="n"/>
      <c r="DL150" s="496" t="n"/>
      <c r="DM150" s="496" t="n"/>
      <c r="DN150" s="497" t="n"/>
    </row>
    <row r="151">
      <c r="A151" s="494" t="n">
        <v>684</v>
      </c>
      <c r="B151" s="508" t="inlineStr">
        <is>
          <t>684.#2 オイルジェット T=</t>
        </is>
      </c>
      <c r="C151" s="508" t="n">
        <v>2</v>
      </c>
      <c r="D151" s="669" t="inlineStr">
        <is>
          <t>T</t>
        </is>
      </c>
      <c r="E151" s="669" t="inlineStr">
        <is>
          <t>端面</t>
        </is>
      </c>
      <c r="F151" s="927" t="n">
        <v>0</v>
      </c>
      <c r="G151" s="397" t="n">
        <v>0</v>
      </c>
      <c r="H151" s="519" t="n">
        <v>0.3</v>
      </c>
      <c r="I151" s="520" t="n">
        <v>-0.5</v>
      </c>
      <c r="J151" s="928" t="n">
        <v>0</v>
      </c>
      <c r="K151" s="929" t="n">
        <v>0.038</v>
      </c>
      <c r="L151" s="397">
        <f>IF(G151=0,"",IF(J$8=J$7,IF(F151&gt;0,IF(C151=1,G151-ROUND(J151-K151,2),G151-ROUND(K151-J151,2)),IF(C151=1,G151-ROUND(K151-J151,2),G151-ROUND(J151-K151,2))),IF(J$8&lt;&gt;J$7,IF(F151&gt;0,IF(C151=1,ROUND(K151-J151,2),ROUND(J151-K151,2)),IF(C151=1,ROUND(J151-K151,2),ROUND(K151-J151,2))))))</f>
        <v/>
      </c>
      <c r="M151" s="404">
        <f>IF(COUNTBLANK(F151)=1,"",IF(C151=0,ROUND(K151-J151,2),IF(C151=1,IF(F151&gt;0,ROUND(K151-J151,2),ROUND(J151-K151,2)),IF(C151=2,IF(F151&gt;0,ROUND(J151-K151,2),ROUND(K151-J151,2))))))</f>
        <v/>
      </c>
      <c r="N151" s="550" t="n">
        <v>0.05</v>
      </c>
      <c r="O151" s="483">
        <f>IF(AND(H151&gt;=M151,M151&gt;=I151),"OK","NG")</f>
        <v/>
      </c>
      <c r="P151" s="393" t="n"/>
      <c r="Q151" s="491" t="n">
        <v>684</v>
      </c>
      <c r="R151" s="930">
        <f>IF(C151=0,F151,IF(F151&gt;0,IF(C151=1,F151+G151,F151-G151),IF(C151=1,F151-G151,F151+G151)))</f>
        <v/>
      </c>
      <c r="S151" s="495" t="n">
        <v>0.02</v>
      </c>
      <c r="T151" s="495" t="n">
        <v>0.048</v>
      </c>
      <c r="U151" s="496" t="n"/>
      <c r="V151" s="496" t="n"/>
      <c r="W151" s="496" t="n"/>
      <c r="X151" s="496" t="n"/>
      <c r="Y151" s="496" t="n"/>
      <c r="Z151" s="496" t="n"/>
      <c r="AA151" s="496" t="n"/>
      <c r="AB151" s="496" t="n"/>
      <c r="AC151" s="496" t="n"/>
      <c r="AD151" s="496" t="n"/>
      <c r="AE151" s="496" t="n"/>
      <c r="AF151" s="496" t="n"/>
      <c r="AG151" s="496" t="n"/>
      <c r="AH151" s="496" t="n"/>
      <c r="AI151" s="496" t="n"/>
      <c r="AJ151" s="496" t="n"/>
      <c r="AK151" s="496" t="n"/>
      <c r="AL151" s="496" t="n"/>
      <c r="AM151" s="496" t="n"/>
      <c r="AN151" s="496" t="n"/>
      <c r="AO151" s="496" t="n"/>
      <c r="AP151" s="496" t="n"/>
      <c r="AQ151" s="496" t="n"/>
      <c r="AR151" s="496" t="n"/>
      <c r="AS151" s="496" t="n"/>
      <c r="AT151" s="496" t="n"/>
      <c r="AU151" s="496" t="n"/>
      <c r="AV151" s="496" t="n"/>
      <c r="AW151" s="496" t="n"/>
      <c r="AX151" s="496" t="n"/>
      <c r="AY151" s="496" t="n"/>
      <c r="AZ151" s="496" t="n"/>
      <c r="BA151" s="496" t="n"/>
      <c r="BB151" s="496" t="n"/>
      <c r="BC151" s="496" t="n"/>
      <c r="BD151" s="496" t="n"/>
      <c r="BE151" s="496" t="n"/>
      <c r="BF151" s="496" t="n"/>
      <c r="BG151" s="496" t="n"/>
      <c r="BH151" s="496" t="n"/>
      <c r="BI151" s="496" t="n"/>
      <c r="BJ151" s="496" t="n"/>
      <c r="BK151" s="496" t="n"/>
      <c r="BL151" s="496" t="n"/>
      <c r="BM151" s="496" t="n"/>
      <c r="BN151" s="496" t="n"/>
      <c r="BO151" s="496" t="n"/>
      <c r="BP151" s="496" t="n"/>
      <c r="BQ151" s="496" t="n"/>
      <c r="BR151" s="496" t="n"/>
      <c r="BS151" s="496" t="n"/>
      <c r="BT151" s="496" t="n"/>
      <c r="BU151" s="496" t="n"/>
      <c r="BV151" s="496" t="n"/>
      <c r="BW151" s="496" t="n"/>
      <c r="BX151" s="496" t="n"/>
      <c r="BY151" s="496" t="n"/>
      <c r="BZ151" s="496" t="n"/>
      <c r="CA151" s="496" t="n"/>
      <c r="CB151" s="496" t="n"/>
      <c r="CC151" s="496" t="n"/>
      <c r="CD151" s="496" t="n"/>
      <c r="CE151" s="496" t="n"/>
      <c r="CF151" s="496" t="n"/>
      <c r="CG151" s="496" t="n"/>
      <c r="CH151" s="496" t="n"/>
      <c r="CI151" s="496" t="n"/>
      <c r="CJ151" s="496" t="n"/>
      <c r="CK151" s="496" t="n"/>
      <c r="CL151" s="496" t="n"/>
      <c r="CM151" s="496" t="n"/>
      <c r="CN151" s="496" t="n"/>
      <c r="CO151" s="496" t="n"/>
      <c r="CP151" s="496" t="n"/>
      <c r="CQ151" s="496" t="n"/>
      <c r="CR151" s="496" t="n"/>
      <c r="CS151" s="496" t="n"/>
      <c r="CT151" s="496" t="n"/>
      <c r="CU151" s="496" t="n"/>
      <c r="CV151" s="496" t="n"/>
      <c r="CW151" s="496" t="n"/>
      <c r="CX151" s="496" t="n"/>
      <c r="CY151" s="496" t="n"/>
      <c r="CZ151" s="496" t="n"/>
      <c r="DA151" s="496" t="n"/>
      <c r="DB151" s="496" t="n"/>
      <c r="DC151" s="496" t="n"/>
      <c r="DD151" s="496" t="n"/>
      <c r="DE151" s="496" t="n"/>
      <c r="DF151" s="496" t="n"/>
      <c r="DG151" s="496" t="n"/>
      <c r="DH151" s="496" t="n"/>
      <c r="DI151" s="496" t="n"/>
      <c r="DJ151" s="496" t="n"/>
      <c r="DK151" s="496" t="n"/>
      <c r="DL151" s="496" t="n"/>
      <c r="DM151" s="496" t="n"/>
      <c r="DN151" s="497" t="n"/>
    </row>
    <row r="152">
      <c r="A152" s="494" t="n">
        <v>685</v>
      </c>
      <c r="B152" s="508" t="inlineStr">
        <is>
          <t>685.#1 オイルジェット Z=</t>
        </is>
      </c>
      <c r="C152" s="508" t="n">
        <v>2</v>
      </c>
      <c r="D152" s="669" t="inlineStr">
        <is>
          <t>Z</t>
        </is>
      </c>
      <c r="E152" s="669" t="inlineStr">
        <is>
          <t>端面</t>
        </is>
      </c>
      <c r="F152" s="927" t="n">
        <v>67.5</v>
      </c>
      <c r="G152" s="397" t="n">
        <v>1</v>
      </c>
      <c r="H152" s="519" t="n">
        <v>0.3</v>
      </c>
      <c r="I152" s="520" t="n">
        <v>-0.5</v>
      </c>
      <c r="J152" s="928" t="n">
        <v>66.5</v>
      </c>
      <c r="K152" s="929" t="n">
        <v>66.536</v>
      </c>
      <c r="L152" s="397">
        <f>IF(G152=0,"",IF(J$8=J$7,IF(F152&gt;0,IF(C152=1,G152-ROUND(J152-K152,2),G152-ROUND(K152-J152,2)),IF(C152=1,G152-ROUND(K152-J152,2),G152-ROUND(J152-K152,2))),IF(J$8&lt;&gt;J$7,IF(F152&gt;0,IF(C152=1,ROUND(K152-J152,2),ROUND(J152-K152,2)),IF(C152=1,ROUND(J152-K152,2),ROUND(K152-J152,2))))))</f>
        <v/>
      </c>
      <c r="M152" s="404">
        <f>IF(COUNTBLANK(F152)=1,"",IF(C152=0,ROUND(K152-J152,2),IF(C152=1,IF(F152&gt;0,ROUND(K152-J152,2),ROUND(J152-K152,2)),IF(C152=2,IF(F152&gt;0,ROUND(J152-K152,2),ROUND(K152-J152,2))))))</f>
        <v/>
      </c>
      <c r="N152" s="550" t="n">
        <v>0.02</v>
      </c>
      <c r="O152" s="483">
        <f>IF(AND(H152&gt;=M152,M152&gt;=I152),"OK","NG")</f>
        <v/>
      </c>
      <c r="P152" s="393" t="n"/>
      <c r="Q152" s="491" t="n">
        <v>685</v>
      </c>
      <c r="R152" s="930">
        <f>IF(C152=0,F152,IF(F152&gt;0,IF(C152=1,F152+G152,F152-G152),IF(C152=1,F152-G152,F152+G152)))</f>
        <v/>
      </c>
      <c r="S152" s="495" t="n">
        <v>66.503</v>
      </c>
      <c r="T152" s="495" t="n">
        <v>66.483</v>
      </c>
      <c r="U152" s="496" t="n"/>
      <c r="V152" s="496" t="n"/>
      <c r="W152" s="496" t="n"/>
      <c r="X152" s="496" t="n"/>
      <c r="Y152" s="496" t="n"/>
      <c r="Z152" s="496" t="n"/>
      <c r="AA152" s="496" t="n"/>
      <c r="AB152" s="496" t="n"/>
      <c r="AC152" s="496" t="n"/>
      <c r="AD152" s="496" t="n"/>
      <c r="AE152" s="496" t="n"/>
      <c r="AF152" s="496" t="n"/>
      <c r="AG152" s="496" t="n"/>
      <c r="AH152" s="496" t="n"/>
      <c r="AI152" s="496" t="n"/>
      <c r="AJ152" s="496" t="n"/>
      <c r="AK152" s="496" t="n"/>
      <c r="AL152" s="496" t="n"/>
      <c r="AM152" s="496" t="n"/>
      <c r="AN152" s="496" t="n"/>
      <c r="AO152" s="496" t="n"/>
      <c r="AP152" s="496" t="n"/>
      <c r="AQ152" s="496" t="n"/>
      <c r="AR152" s="496" t="n"/>
      <c r="AS152" s="496" t="n"/>
      <c r="AT152" s="496" t="n"/>
      <c r="AU152" s="496" t="n"/>
      <c r="AV152" s="496" t="n"/>
      <c r="AW152" s="496" t="n"/>
      <c r="AX152" s="496" t="n"/>
      <c r="AY152" s="496" t="n"/>
      <c r="AZ152" s="496" t="n"/>
      <c r="BA152" s="496" t="n"/>
      <c r="BB152" s="496" t="n"/>
      <c r="BC152" s="496" t="n"/>
      <c r="BD152" s="496" t="n"/>
      <c r="BE152" s="496" t="n"/>
      <c r="BF152" s="496" t="n"/>
      <c r="BG152" s="496" t="n"/>
      <c r="BH152" s="496" t="n"/>
      <c r="BI152" s="496" t="n"/>
      <c r="BJ152" s="496" t="n"/>
      <c r="BK152" s="496" t="n"/>
      <c r="BL152" s="496" t="n"/>
      <c r="BM152" s="496" t="n"/>
      <c r="BN152" s="496" t="n"/>
      <c r="BO152" s="496" t="n"/>
      <c r="BP152" s="496" t="n"/>
      <c r="BQ152" s="496" t="n"/>
      <c r="BR152" s="496" t="n"/>
      <c r="BS152" s="496" t="n"/>
      <c r="BT152" s="496" t="n"/>
      <c r="BU152" s="496" t="n"/>
      <c r="BV152" s="496" t="n"/>
      <c r="BW152" s="496" t="n"/>
      <c r="BX152" s="496" t="n"/>
      <c r="BY152" s="496" t="n"/>
      <c r="BZ152" s="496" t="n"/>
      <c r="CA152" s="496" t="n"/>
      <c r="CB152" s="496" t="n"/>
      <c r="CC152" s="496" t="n"/>
      <c r="CD152" s="496" t="n"/>
      <c r="CE152" s="496" t="n"/>
      <c r="CF152" s="496" t="n"/>
      <c r="CG152" s="496" t="n"/>
      <c r="CH152" s="496" t="n"/>
      <c r="CI152" s="496" t="n"/>
      <c r="CJ152" s="496" t="n"/>
      <c r="CK152" s="496" t="n"/>
      <c r="CL152" s="496" t="n"/>
      <c r="CM152" s="496" t="n"/>
      <c r="CN152" s="496" t="n"/>
      <c r="CO152" s="496" t="n"/>
      <c r="CP152" s="496" t="n"/>
      <c r="CQ152" s="496" t="n"/>
      <c r="CR152" s="496" t="n"/>
      <c r="CS152" s="496" t="n"/>
      <c r="CT152" s="496" t="n"/>
      <c r="CU152" s="496" t="n"/>
      <c r="CV152" s="496" t="n"/>
      <c r="CW152" s="496" t="n"/>
      <c r="CX152" s="496" t="n"/>
      <c r="CY152" s="496" t="n"/>
      <c r="CZ152" s="496" t="n"/>
      <c r="DA152" s="496" t="n"/>
      <c r="DB152" s="496" t="n"/>
      <c r="DC152" s="496" t="n"/>
      <c r="DD152" s="496" t="n"/>
      <c r="DE152" s="496" t="n"/>
      <c r="DF152" s="496" t="n"/>
      <c r="DG152" s="496" t="n"/>
      <c r="DH152" s="496" t="n"/>
      <c r="DI152" s="496" t="n"/>
      <c r="DJ152" s="496" t="n"/>
      <c r="DK152" s="496" t="n"/>
      <c r="DL152" s="496" t="n"/>
      <c r="DM152" s="496" t="n"/>
      <c r="DN152" s="497" t="n"/>
    </row>
    <row r="153" ht="15" customHeight="1" s="820" thickBot="1">
      <c r="A153" s="498" t="n">
        <v>685</v>
      </c>
      <c r="B153" s="499" t="inlineStr">
        <is>
          <t>685.#1 オイルジェット T=</t>
        </is>
      </c>
      <c r="C153" s="499" t="n">
        <v>2</v>
      </c>
      <c r="D153" s="670" t="inlineStr">
        <is>
          <t>T</t>
        </is>
      </c>
      <c r="E153" s="670" t="inlineStr">
        <is>
          <t>端面</t>
        </is>
      </c>
      <c r="F153" s="936" t="n">
        <v>0</v>
      </c>
      <c r="G153" s="401" t="n">
        <v>0</v>
      </c>
      <c r="H153" s="521" t="n">
        <v>0.3</v>
      </c>
      <c r="I153" s="522" t="n">
        <v>-0.5</v>
      </c>
      <c r="J153" s="937" t="n">
        <v>0</v>
      </c>
      <c r="K153" s="938" t="n">
        <v>-0.003</v>
      </c>
      <c r="L153" s="401">
        <f>IF(G153=0,"",IF(J$8=J$7,IF(F153&gt;0,IF(C153=1,G153-ROUND(J153-K153,2),G153-ROUND(K153-J153,2)),IF(C153=1,G153-ROUND(K153-J153,2),G153-ROUND(J153-K153,2))),IF(J$8&lt;&gt;J$7,IF(F153&gt;0,IF(C153=1,ROUND(K153-J153,2),ROUND(J153-K153,2)),IF(C153=1,ROUND(J153-K153,2),ROUND(K153-J153,2))))))</f>
        <v/>
      </c>
      <c r="M153" s="405">
        <f>IF(COUNTBLANK(F153)=1,"",IF(C153=0,ROUND(K153-J153,2),IF(C153=1,IF(F153&gt;0,ROUND(K153-J153,2),ROUND(J153-K153,2)),IF(C153=2,IF(F153&gt;0,ROUND(J153-K153,2),ROUND(K153-J153,2))))))</f>
        <v/>
      </c>
      <c r="N153" s="551" t="n">
        <v>0.02</v>
      </c>
      <c r="O153" s="503">
        <f>IF(AND(H153&gt;=M153,M153&gt;=I153),"OK","NG")</f>
        <v/>
      </c>
      <c r="P153" s="393" t="n"/>
      <c r="Q153" s="504" t="n">
        <v>685</v>
      </c>
      <c r="R153" s="939">
        <f>IF(C153=0,F153,IF(F153&gt;0,IF(C153=1,F153+G153,F153-G153),IF(C153=1,F153-G153,F153+G153)))</f>
        <v/>
      </c>
      <c r="S153" s="505" t="n">
        <v>-0.003</v>
      </c>
      <c r="T153" s="505" t="n">
        <v>0.017</v>
      </c>
      <c r="U153" s="506" t="n"/>
      <c r="V153" s="506" t="n"/>
      <c r="W153" s="506" t="n"/>
      <c r="X153" s="506" t="n"/>
      <c r="Y153" s="506" t="n"/>
      <c r="Z153" s="506" t="n"/>
      <c r="AA153" s="506" t="n"/>
      <c r="AB153" s="506" t="n"/>
      <c r="AC153" s="506" t="n"/>
      <c r="AD153" s="506" t="n"/>
      <c r="AE153" s="506" t="n"/>
      <c r="AF153" s="506" t="n"/>
      <c r="AG153" s="506" t="n"/>
      <c r="AH153" s="506" t="n"/>
      <c r="AI153" s="506" t="n"/>
      <c r="AJ153" s="506" t="n"/>
      <c r="AK153" s="506" t="n"/>
      <c r="AL153" s="506" t="n"/>
      <c r="AM153" s="506" t="n"/>
      <c r="AN153" s="506" t="n"/>
      <c r="AO153" s="506" t="n"/>
      <c r="AP153" s="506" t="n"/>
      <c r="AQ153" s="506" t="n"/>
      <c r="AR153" s="506" t="n"/>
      <c r="AS153" s="506" t="n"/>
      <c r="AT153" s="506" t="n"/>
      <c r="AU153" s="506" t="n"/>
      <c r="AV153" s="506" t="n"/>
      <c r="AW153" s="506" t="n"/>
      <c r="AX153" s="506" t="n"/>
      <c r="AY153" s="506" t="n"/>
      <c r="AZ153" s="506" t="n"/>
      <c r="BA153" s="506" t="n"/>
      <c r="BB153" s="506" t="n"/>
      <c r="BC153" s="506" t="n"/>
      <c r="BD153" s="506" t="n"/>
      <c r="BE153" s="506" t="n"/>
      <c r="BF153" s="506" t="n"/>
      <c r="BG153" s="506" t="n"/>
      <c r="BH153" s="506" t="n"/>
      <c r="BI153" s="506" t="n"/>
      <c r="BJ153" s="506" t="n"/>
      <c r="BK153" s="506" t="n"/>
      <c r="BL153" s="506" t="n"/>
      <c r="BM153" s="506" t="n"/>
      <c r="BN153" s="506" t="n"/>
      <c r="BO153" s="506" t="n"/>
      <c r="BP153" s="506" t="n"/>
      <c r="BQ153" s="506" t="n"/>
      <c r="BR153" s="506" t="n"/>
      <c r="BS153" s="506" t="n"/>
      <c r="BT153" s="506" t="n"/>
      <c r="BU153" s="506" t="n"/>
      <c r="BV153" s="506" t="n"/>
      <c r="BW153" s="506" t="n"/>
      <c r="BX153" s="506" t="n"/>
      <c r="BY153" s="506" t="n"/>
      <c r="BZ153" s="506" t="n"/>
      <c r="CA153" s="506" t="n"/>
      <c r="CB153" s="506" t="n"/>
      <c r="CC153" s="506" t="n"/>
      <c r="CD153" s="506" t="n"/>
      <c r="CE153" s="506" t="n"/>
      <c r="CF153" s="506" t="n"/>
      <c r="CG153" s="506" t="n"/>
      <c r="CH153" s="506" t="n"/>
      <c r="CI153" s="506" t="n"/>
      <c r="CJ153" s="506" t="n"/>
      <c r="CK153" s="506" t="n"/>
      <c r="CL153" s="506" t="n"/>
      <c r="CM153" s="506" t="n"/>
      <c r="CN153" s="506" t="n"/>
      <c r="CO153" s="506" t="n"/>
      <c r="CP153" s="506" t="n"/>
      <c r="CQ153" s="506" t="n"/>
      <c r="CR153" s="506" t="n"/>
      <c r="CS153" s="506" t="n"/>
      <c r="CT153" s="506" t="n"/>
      <c r="CU153" s="506" t="n"/>
      <c r="CV153" s="506" t="n"/>
      <c r="CW153" s="506" t="n"/>
      <c r="CX153" s="506" t="n"/>
      <c r="CY153" s="506" t="n"/>
      <c r="CZ153" s="506" t="n"/>
      <c r="DA153" s="506" t="n"/>
      <c r="DB153" s="506" t="n"/>
      <c r="DC153" s="506" t="n"/>
      <c r="DD153" s="506" t="n"/>
      <c r="DE153" s="506" t="n"/>
      <c r="DF153" s="506" t="n"/>
      <c r="DG153" s="506" t="n"/>
      <c r="DH153" s="506" t="n"/>
      <c r="DI153" s="506" t="n"/>
      <c r="DJ153" s="506" t="n"/>
      <c r="DK153" s="506" t="n"/>
      <c r="DL153" s="506" t="n"/>
      <c r="DM153" s="506" t="n"/>
      <c r="DN153" s="507" t="n"/>
    </row>
    <row r="154">
      <c r="H154" s="406" t="n"/>
      <c r="I154" s="406" t="n"/>
      <c r="S154" s="406" t="n"/>
      <c r="T154" s="406" t="n">
        <v>88.241</v>
      </c>
    </row>
    <row r="155">
      <c r="H155" s="406" t="n"/>
      <c r="I155" s="406" t="n"/>
      <c r="S155" s="406" t="n"/>
      <c r="T155" s="406" t="n">
        <v>-0.06</v>
      </c>
    </row>
    <row r="156">
      <c r="H156" s="406" t="n"/>
      <c r="I156" s="406" t="n"/>
      <c r="S156" s="406" t="n"/>
      <c r="T156" s="406" t="n">
        <v>65.20999999999999</v>
      </c>
    </row>
    <row r="157">
      <c r="H157" s="406" t="n"/>
      <c r="I157" s="406" t="n"/>
      <c r="S157" s="406" t="n"/>
      <c r="T157" s="406" t="n">
        <v>0.026</v>
      </c>
    </row>
    <row r="158">
      <c r="H158" s="406" t="n"/>
      <c r="I158" s="406" t="n"/>
      <c r="S158" s="406" t="n"/>
      <c r="T158" s="406" t="n">
        <v>-58.493</v>
      </c>
    </row>
    <row r="159">
      <c r="H159" s="406" t="n"/>
      <c r="I159" s="406" t="n"/>
      <c r="S159" s="406" t="n"/>
      <c r="T159" s="406" t="n">
        <v>79.93600000000001</v>
      </c>
    </row>
    <row r="160">
      <c r="H160" s="406" t="n"/>
      <c r="I160" s="406" t="n"/>
      <c r="S160" s="406" t="n"/>
      <c r="T160" s="406" t="n">
        <v>-58.571</v>
      </c>
    </row>
    <row r="161">
      <c r="H161" s="406" t="n"/>
      <c r="I161" s="406" t="n"/>
      <c r="S161" s="406" t="n"/>
      <c r="T161" s="406" t="n">
        <v>-80.101</v>
      </c>
    </row>
    <row r="162">
      <c r="H162" s="406" t="n"/>
      <c r="I162" s="406" t="n"/>
      <c r="S162" s="406" t="n"/>
      <c r="T162" s="406" t="n">
        <v>-10.983</v>
      </c>
    </row>
    <row r="163">
      <c r="H163" s="406" t="n"/>
      <c r="I163" s="406" t="n"/>
      <c r="S163" s="406" t="n"/>
      <c r="T163" s="406" t="n">
        <v>-11.643</v>
      </c>
    </row>
    <row r="164">
      <c r="H164" s="406" t="n"/>
      <c r="I164" s="406" t="n"/>
      <c r="S164" s="406" t="n"/>
      <c r="T164" s="406" t="n">
        <v>-12.438</v>
      </c>
    </row>
    <row r="165">
      <c r="H165" s="406" t="n"/>
      <c r="I165" s="406" t="n"/>
      <c r="S165" s="406" t="n"/>
      <c r="T165" s="406" t="n">
        <v>-13.071</v>
      </c>
    </row>
    <row r="166">
      <c r="H166" s="406" t="n"/>
      <c r="I166" s="406" t="n"/>
      <c r="S166" s="406" t="n"/>
      <c r="T166" s="406" t="n">
        <v>10.889</v>
      </c>
    </row>
    <row r="167">
      <c r="H167" s="406" t="n"/>
      <c r="I167" s="406" t="n"/>
      <c r="S167" s="406" t="n"/>
      <c r="T167" s="406" t="n">
        <v>11.593</v>
      </c>
    </row>
    <row r="168">
      <c r="H168" s="406" t="n"/>
      <c r="I168" s="406" t="n"/>
      <c r="S168" s="406" t="n"/>
      <c r="T168" s="406" t="n">
        <v>12.345</v>
      </c>
    </row>
    <row r="169">
      <c r="H169" s="406" t="n"/>
      <c r="I169" s="406" t="n"/>
      <c r="S169" s="406" t="n"/>
      <c r="T169" s="406" t="n">
        <v>13.089</v>
      </c>
    </row>
    <row r="170">
      <c r="H170" s="406" t="n"/>
      <c r="I170" s="406" t="n"/>
      <c r="S170" s="406" t="n"/>
      <c r="T170" s="406" t="n">
        <v>-150.553</v>
      </c>
    </row>
    <row r="171">
      <c r="H171" s="406" t="n"/>
      <c r="I171" s="406" t="n"/>
      <c r="S171" s="406" t="n"/>
      <c r="T171" s="406" t="n">
        <v>-150.273</v>
      </c>
    </row>
    <row r="172">
      <c r="H172" s="406" t="n"/>
      <c r="I172" s="406" t="n"/>
      <c r="S172" s="406" t="n"/>
      <c r="T172" s="406" t="n">
        <v>-150.049</v>
      </c>
    </row>
    <row r="173">
      <c r="H173" s="406" t="n"/>
      <c r="I173" s="406" t="n"/>
      <c r="S173" s="406" t="n"/>
      <c r="T173" s="406" t="n">
        <v>-150.224</v>
      </c>
    </row>
    <row r="174">
      <c r="H174" s="406" t="n"/>
      <c r="I174" s="406" t="n"/>
      <c r="S174" s="406" t="n"/>
      <c r="T174" s="406" t="n">
        <v>-150.48</v>
      </c>
    </row>
    <row r="175">
      <c r="H175" s="406" t="n"/>
      <c r="I175" s="406" t="n"/>
      <c r="S175" s="406" t="n"/>
      <c r="T175" s="406" t="n">
        <v>-89.724</v>
      </c>
    </row>
    <row r="176">
      <c r="H176" s="406" t="n"/>
      <c r="I176" s="406" t="n"/>
      <c r="S176" s="406" t="n"/>
      <c r="T176" s="406" t="n">
        <v>-90.009</v>
      </c>
    </row>
    <row r="177">
      <c r="H177" s="406" t="n"/>
      <c r="I177" s="406" t="n"/>
      <c r="S177" s="406" t="n"/>
      <c r="T177" s="406" t="n">
        <v>-90.14100000000001</v>
      </c>
    </row>
    <row r="178">
      <c r="H178" s="406" t="n"/>
      <c r="I178" s="406" t="n"/>
      <c r="S178" s="406" t="n"/>
      <c r="T178" s="406" t="n">
        <v>-89.974</v>
      </c>
    </row>
    <row r="179">
      <c r="H179" s="406" t="n"/>
      <c r="I179" s="406" t="n"/>
      <c r="S179" s="406" t="n"/>
      <c r="T179" s="406" t="n">
        <v>-89.67700000000001</v>
      </c>
    </row>
    <row r="180">
      <c r="H180" s="406" t="n"/>
      <c r="I180" s="406" t="n"/>
      <c r="S180" s="406" t="n"/>
      <c r="T180" s="406" t="n">
        <v>-70.58499999999999</v>
      </c>
    </row>
    <row r="181">
      <c r="H181" s="406" t="n"/>
      <c r="I181" s="406" t="n"/>
      <c r="S181" s="406" t="n"/>
      <c r="T181" s="406" t="n">
        <v>-70.268</v>
      </c>
    </row>
    <row r="182">
      <c r="H182" s="406" t="n"/>
      <c r="I182" s="406" t="n"/>
      <c r="S182" s="406" t="n"/>
      <c r="T182" s="406" t="n">
        <v>-70.137</v>
      </c>
    </row>
    <row r="183">
      <c r="H183" s="406" t="n"/>
      <c r="I183" s="406" t="n"/>
      <c r="S183" s="406" t="n"/>
      <c r="T183" s="406" t="n">
        <v>-70.304</v>
      </c>
    </row>
    <row r="184">
      <c r="H184" s="406" t="n"/>
      <c r="I184" s="406" t="n"/>
      <c r="S184" s="406" t="n"/>
      <c r="T184" s="406" t="n">
        <v>-70.59099999999999</v>
      </c>
    </row>
  </sheetData>
  <mergeCells count="32">
    <mergeCell ref="D11:E11"/>
    <mergeCell ref="K5:K6"/>
    <mergeCell ref="F5:F6"/>
    <mergeCell ref="I5:I6"/>
    <mergeCell ref="J5:J6"/>
    <mergeCell ref="G5:H6"/>
    <mergeCell ref="A9:B10"/>
    <mergeCell ref="C5:C6"/>
    <mergeCell ref="D5:E6"/>
    <mergeCell ref="C7:E7"/>
    <mergeCell ref="L7:O10"/>
    <mergeCell ref="C8:E8"/>
    <mergeCell ref="C9:E9"/>
    <mergeCell ref="C10:E10"/>
    <mergeCell ref="F7:I7"/>
    <mergeCell ref="F8:I8"/>
    <mergeCell ref="F9:I9"/>
    <mergeCell ref="F10:I10"/>
    <mergeCell ref="L5:O6"/>
    <mergeCell ref="U5:AB5"/>
    <mergeCell ref="U6:AB6"/>
    <mergeCell ref="L2:O2"/>
    <mergeCell ref="A5:B8"/>
    <mergeCell ref="L4:O4"/>
    <mergeCell ref="L3:O3"/>
    <mergeCell ref="Q5:T5"/>
    <mergeCell ref="I2:K2"/>
    <mergeCell ref="I3:K3"/>
    <mergeCell ref="I4:K4"/>
    <mergeCell ref="Q1:R3"/>
    <mergeCell ref="I1:K1"/>
    <mergeCell ref="L1:O1"/>
  </mergeCells>
  <conditionalFormatting sqref="G12:G46 L12:L153">
    <cfRule type="cellIs" priority="13" operator="equal" dxfId="921">
      <formula>""</formula>
    </cfRule>
  </conditionalFormatting>
  <conditionalFormatting sqref="G47:G78">
    <cfRule type="cellIs" priority="11" operator="equal" dxfId="921">
      <formula>""</formula>
    </cfRule>
  </conditionalFormatting>
  <conditionalFormatting sqref="G79:G98">
    <cfRule type="cellIs" priority="10" operator="equal" dxfId="921">
      <formula>""</formula>
    </cfRule>
  </conditionalFormatting>
  <conditionalFormatting sqref="G119:G153">
    <cfRule type="cellIs" priority="8" operator="equal" dxfId="921">
      <formula>""</formula>
    </cfRule>
  </conditionalFormatting>
  <conditionalFormatting sqref="G99:G118">
    <cfRule type="cellIs" priority="9" operator="equal" dxfId="921">
      <formula>""</formula>
    </cfRule>
  </conditionalFormatting>
  <conditionalFormatting sqref="O12:O153">
    <cfRule type="cellIs" priority="1" operator="equal" dxfId="1" stopIfTrue="1">
      <formula>"NG"</formula>
    </cfRule>
    <cfRule type="cellIs" priority="2" operator="equal" dxfId="0" stopIfTrue="1">
      <formula>"OK"</formula>
    </cfRule>
  </conditionalFormatting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0"/>
  <legacyDrawing r:id="anysvml"/>
</worksheet>
</file>

<file path=xl/worksheets/sheet3.xml><?xml version="1.0" encoding="utf-8"?>
<worksheet xmlns="http://schemas.openxmlformats.org/spreadsheetml/2006/main">
  <sheetPr transitionEvaluation="1">
    <tabColor theme="3"/>
    <outlinePr summaryBelow="1" summaryRight="1"/>
    <pageSetUpPr/>
  </sheetPr>
  <dimension ref="A1:DN37"/>
  <sheetViews>
    <sheetView zoomScale="75" zoomScaleNormal="75" workbookViewId="0">
      <selection activeCell="L11" sqref="L11"/>
    </sheetView>
  </sheetViews>
  <sheetFormatPr baseColWidth="10" defaultColWidth="8.6640625" defaultRowHeight="14"/>
  <cols>
    <col width="5.6640625" customWidth="1" style="322" min="1" max="1"/>
    <col width="42.33203125" customWidth="1" style="322" min="2" max="2"/>
    <col width="5.6640625" customWidth="1" style="322" min="3" max="5"/>
    <col width="10.1640625" customWidth="1" style="322" min="6" max="6"/>
    <col width="9.1640625" customWidth="1" style="322" min="7" max="9"/>
    <col width="10.1640625" customWidth="1" style="322" min="10" max="11"/>
    <col width="9.1640625" customWidth="1" style="322" min="12" max="16"/>
    <col width="10.1640625" customWidth="1" style="322" min="17" max="118"/>
    <col width="8.6640625" customWidth="1" style="322" min="119" max="16384"/>
  </cols>
  <sheetData>
    <row r="1">
      <c r="H1" s="298">
        <f>A測定!H1</f>
        <v/>
      </c>
      <c r="I1" s="649">
        <f>A測定!I1</f>
        <v/>
      </c>
      <c r="J1" s="807" t="n"/>
      <c r="K1" s="808" t="n"/>
      <c r="L1" s="809">
        <f>A測定!L1</f>
        <v/>
      </c>
      <c r="M1" s="807" t="n"/>
      <c r="N1" s="807" t="n"/>
      <c r="O1" s="808" t="n"/>
      <c r="Q1" s="13" t="inlineStr">
        <is>
          <t>AL被せ測定検査内容</t>
        </is>
      </c>
      <c r="R1" s="810" t="n"/>
      <c r="S1" s="578" t="inlineStr">
        <is>
          <t>AL被せ量</t>
        </is>
      </c>
      <c r="T1" s="578" t="n"/>
      <c r="U1" s="578" t="n"/>
      <c r="V1" s="578" t="n"/>
      <c r="W1" s="258" t="n"/>
    </row>
    <row r="2">
      <c r="H2" s="299">
        <f>A測定!H2</f>
        <v/>
      </c>
      <c r="I2" s="639">
        <f>A測定!I2</f>
        <v/>
      </c>
      <c r="J2" s="812" t="n"/>
      <c r="K2" s="813" t="n"/>
      <c r="L2" s="814">
        <f>A測定!L2</f>
        <v/>
      </c>
      <c r="M2" s="812" t="n"/>
      <c r="N2" s="812" t="n"/>
      <c r="O2" s="813" t="n"/>
      <c r="P2" s="815" t="n"/>
      <c r="Q2" s="816" t="n"/>
      <c r="R2" s="817" t="n"/>
      <c r="S2" s="575" t="n"/>
      <c r="T2" s="575" t="n"/>
      <c r="U2" s="575" t="n"/>
      <c r="V2" s="575" t="n"/>
      <c r="W2" s="309" t="n"/>
    </row>
    <row r="3" ht="15" customHeight="1" s="820" thickBot="1">
      <c r="H3" s="299">
        <f>A測定!H3</f>
        <v/>
      </c>
      <c r="I3" s="639">
        <f>A測定!I3</f>
        <v/>
      </c>
      <c r="J3" s="812" t="n"/>
      <c r="K3" s="813" t="n"/>
      <c r="L3" s="814">
        <f>A測定!L3</f>
        <v/>
      </c>
      <c r="M3" s="812" t="n"/>
      <c r="N3" s="812" t="n"/>
      <c r="O3" s="813" t="n"/>
      <c r="P3" s="815" t="n"/>
      <c r="Q3" s="821" t="n"/>
      <c r="R3" s="822" t="n"/>
      <c r="S3" s="317" t="n"/>
      <c r="T3" s="317" t="n"/>
      <c r="U3" s="576" t="n"/>
      <c r="V3" s="576" t="n"/>
      <c r="W3" s="310" t="n"/>
    </row>
    <row r="4" ht="15" customHeight="1" s="820" thickBot="1">
      <c r="H4" s="307">
        <f>A測定!H4</f>
        <v/>
      </c>
      <c r="I4" s="775">
        <f>A測定!I4</f>
        <v/>
      </c>
      <c r="J4" s="825" t="n"/>
      <c r="K4" s="826" t="n"/>
      <c r="L4" s="827">
        <f>A測定!L4</f>
        <v/>
      </c>
      <c r="M4" s="825" t="n"/>
      <c r="N4" s="825" t="n"/>
      <c r="O4" s="826" t="n"/>
      <c r="P4" s="815" t="n"/>
    </row>
    <row r="5" ht="13.5" customHeight="1" s="820">
      <c r="A5" s="940">
        <f>A測定!A5</f>
        <v/>
      </c>
      <c r="B5" s="833" t="n"/>
      <c r="C5" s="733">
        <f>A測定!C5</f>
        <v/>
      </c>
      <c r="D5" s="835">
        <f>A測定!D5</f>
        <v/>
      </c>
      <c r="E5" s="810" t="n"/>
      <c r="F5" s="767">
        <f>A測定!F5</f>
        <v/>
      </c>
      <c r="G5" s="836">
        <f>A測定!G5</f>
        <v/>
      </c>
      <c r="H5" s="810" t="n"/>
      <c r="I5" s="733">
        <f>A測定!I5</f>
        <v/>
      </c>
      <c r="J5" s="626">
        <f>A測定!J5</f>
        <v/>
      </c>
      <c r="K5" s="767">
        <f>A測定!K5</f>
        <v/>
      </c>
      <c r="L5" s="837">
        <f>A測定!L5</f>
        <v/>
      </c>
      <c r="M5" s="838" t="n"/>
      <c r="N5" s="838" t="n"/>
      <c r="O5" s="833" t="n"/>
      <c r="P5" s="242" t="n"/>
      <c r="Q5" s="190">
        <f>A測定!Q5</f>
        <v/>
      </c>
      <c r="R5" s="839" t="n"/>
      <c r="S5" s="839" t="n"/>
      <c r="T5" s="840" t="n"/>
      <c r="U5" s="564">
        <f>A測定!U5</f>
        <v/>
      </c>
    </row>
    <row r="6" ht="13.5" customHeight="1" s="820" thickBot="1">
      <c r="A6" s="816" t="n"/>
      <c r="B6" s="841" t="n"/>
      <c r="C6" s="845" t="n"/>
      <c r="D6" s="843" t="n"/>
      <c r="E6" s="822" t="n"/>
      <c r="F6" s="844" t="n"/>
      <c r="G6" s="843" t="n"/>
      <c r="H6" s="822" t="n"/>
      <c r="I6" s="845" t="n"/>
      <c r="J6" s="846" t="n"/>
      <c r="K6" s="844" t="n"/>
      <c r="L6" s="843" t="n"/>
      <c r="M6" s="847" t="n"/>
      <c r="N6" s="847" t="n"/>
      <c r="O6" s="848" t="n"/>
      <c r="P6" s="242" t="n"/>
      <c r="Q6" s="849">
        <f>A測定!Q6</f>
        <v/>
      </c>
      <c r="R6" s="576">
        <f>A測定!R6</f>
        <v/>
      </c>
      <c r="S6" s="576">
        <f>A測定!S6</f>
        <v/>
      </c>
      <c r="T6" s="225">
        <f>A測定!T6</f>
        <v/>
      </c>
      <c r="U6" s="564" t="n"/>
    </row>
    <row r="7" ht="13.5" customHeight="1" s="820">
      <c r="A7" s="816" t="n"/>
      <c r="B7" s="841" t="n"/>
      <c r="C7" s="748">
        <f>A測定!C7</f>
        <v/>
      </c>
      <c r="D7" s="838" t="n"/>
      <c r="E7" s="810" t="n"/>
      <c r="F7" s="633">
        <f>A測定!F7</f>
        <v/>
      </c>
      <c r="G7" s="838" t="n"/>
      <c r="H7" s="838" t="n"/>
      <c r="I7" s="833" t="n"/>
      <c r="J7" s="237">
        <f>A測定!J7</f>
        <v/>
      </c>
      <c r="K7" s="238">
        <f>A測定!K7</f>
        <v/>
      </c>
      <c r="L7" s="941">
        <f>A測定!L7</f>
        <v/>
      </c>
      <c r="M7" s="838" t="n"/>
      <c r="N7" s="838" t="n"/>
      <c r="O7" s="833" t="n"/>
      <c r="P7" s="756" t="n"/>
      <c r="Q7" s="852">
        <f>A測定!Q7</f>
        <v/>
      </c>
      <c r="R7" s="257">
        <f>A測定!R7</f>
        <v/>
      </c>
      <c r="S7" s="195">
        <f>A測定!S7</f>
        <v/>
      </c>
      <c r="T7" s="196">
        <f>A測定!T7</f>
        <v/>
      </c>
      <c r="U7" s="578">
        <f>A測定!U7</f>
        <v/>
      </c>
      <c r="V7" s="578">
        <f>A測定!V7</f>
        <v/>
      </c>
      <c r="W7" s="578">
        <f>A測定!W7</f>
        <v/>
      </c>
      <c r="X7" s="578">
        <f>A測定!X7</f>
        <v/>
      </c>
      <c r="Y7" s="578">
        <f>A測定!Y7</f>
        <v/>
      </c>
      <c r="Z7" s="578">
        <f>A測定!Z7</f>
        <v/>
      </c>
      <c r="AA7" s="578">
        <f>A測定!AA7</f>
        <v/>
      </c>
      <c r="AB7" s="578">
        <f>A測定!AB7</f>
        <v/>
      </c>
      <c r="AC7" s="578">
        <f>A測定!AC7</f>
        <v/>
      </c>
      <c r="AD7" s="578">
        <f>A測定!AD7</f>
        <v/>
      </c>
      <c r="AE7" s="578">
        <f>A測定!AE7</f>
        <v/>
      </c>
      <c r="AF7" s="578">
        <f>A測定!AF7</f>
        <v/>
      </c>
      <c r="AG7" s="578">
        <f>A測定!AG7</f>
        <v/>
      </c>
      <c r="AH7" s="578">
        <f>A測定!AH7</f>
        <v/>
      </c>
      <c r="AI7" s="578">
        <f>A測定!AI7</f>
        <v/>
      </c>
      <c r="AJ7" s="578">
        <f>A測定!AJ7</f>
        <v/>
      </c>
      <c r="AK7" s="578">
        <f>A測定!AK7</f>
        <v/>
      </c>
      <c r="AL7" s="578">
        <f>A測定!AL7</f>
        <v/>
      </c>
      <c r="AM7" s="578">
        <f>A測定!AM7</f>
        <v/>
      </c>
      <c r="AN7" s="578">
        <f>A測定!AN7</f>
        <v/>
      </c>
      <c r="AO7" s="578">
        <f>A測定!AO7</f>
        <v/>
      </c>
      <c r="AP7" s="578">
        <f>A測定!AP7</f>
        <v/>
      </c>
      <c r="AQ7" s="578">
        <f>A測定!AQ7</f>
        <v/>
      </c>
      <c r="AR7" s="578">
        <f>A測定!AR7</f>
        <v/>
      </c>
      <c r="AS7" s="578">
        <f>A測定!AS7</f>
        <v/>
      </c>
      <c r="AT7" s="578">
        <f>A測定!AT7</f>
        <v/>
      </c>
      <c r="AU7" s="578">
        <f>A測定!AU7</f>
        <v/>
      </c>
      <c r="AV7" s="578">
        <f>A測定!AV7</f>
        <v/>
      </c>
      <c r="AW7" s="578">
        <f>A測定!AW7</f>
        <v/>
      </c>
      <c r="AX7" s="578">
        <f>A測定!AX7</f>
        <v/>
      </c>
      <c r="AY7" s="578">
        <f>A測定!AY7</f>
        <v/>
      </c>
      <c r="AZ7" s="578">
        <f>A測定!AZ7</f>
        <v/>
      </c>
      <c r="BA7" s="578">
        <f>A測定!BA7</f>
        <v/>
      </c>
      <c r="BB7" s="578">
        <f>A測定!BB7</f>
        <v/>
      </c>
      <c r="BC7" s="578">
        <f>A測定!BC7</f>
        <v/>
      </c>
      <c r="BD7" s="578">
        <f>A測定!BD7</f>
        <v/>
      </c>
      <c r="BE7" s="578">
        <f>A測定!BE7</f>
        <v/>
      </c>
      <c r="BF7" s="578">
        <f>A測定!BF7</f>
        <v/>
      </c>
      <c r="BG7" s="578">
        <f>A測定!BG7</f>
        <v/>
      </c>
      <c r="BH7" s="578">
        <f>A測定!BH7</f>
        <v/>
      </c>
      <c r="BI7" s="578">
        <f>A測定!BI7</f>
        <v/>
      </c>
      <c r="BJ7" s="578">
        <f>A測定!BJ7</f>
        <v/>
      </c>
      <c r="BK7" s="578">
        <f>A測定!BK7</f>
        <v/>
      </c>
      <c r="BL7" s="578">
        <f>A測定!BL7</f>
        <v/>
      </c>
      <c r="BM7" s="578">
        <f>A測定!BM7</f>
        <v/>
      </c>
      <c r="BN7" s="578">
        <f>A測定!BN7</f>
        <v/>
      </c>
      <c r="BO7" s="578">
        <f>A測定!BO7</f>
        <v/>
      </c>
      <c r="BP7" s="578">
        <f>A測定!BP7</f>
        <v/>
      </c>
      <c r="BQ7" s="578">
        <f>A測定!BQ7</f>
        <v/>
      </c>
      <c r="BR7" s="578">
        <f>A測定!BR7</f>
        <v/>
      </c>
      <c r="BS7" s="578">
        <f>A測定!BS7</f>
        <v/>
      </c>
      <c r="BT7" s="578">
        <f>A測定!BT7</f>
        <v/>
      </c>
      <c r="BU7" s="578">
        <f>A測定!BU7</f>
        <v/>
      </c>
      <c r="BV7" s="578">
        <f>A測定!BV7</f>
        <v/>
      </c>
      <c r="BW7" s="578">
        <f>A測定!BW7</f>
        <v/>
      </c>
      <c r="BX7" s="578">
        <f>A測定!BX7</f>
        <v/>
      </c>
      <c r="BY7" s="578">
        <f>A測定!BY7</f>
        <v/>
      </c>
      <c r="BZ7" s="578">
        <f>A測定!BZ7</f>
        <v/>
      </c>
      <c r="CA7" s="578">
        <f>A測定!CA7</f>
        <v/>
      </c>
      <c r="CB7" s="578">
        <f>A測定!CB7</f>
        <v/>
      </c>
      <c r="CC7" s="578">
        <f>A測定!CC7</f>
        <v/>
      </c>
      <c r="CD7" s="578">
        <f>A測定!CD7</f>
        <v/>
      </c>
      <c r="CE7" s="578">
        <f>A測定!CE7</f>
        <v/>
      </c>
      <c r="CF7" s="578">
        <f>A測定!CF7</f>
        <v/>
      </c>
      <c r="CG7" s="578">
        <f>A測定!CG7</f>
        <v/>
      </c>
      <c r="CH7" s="578">
        <f>A測定!CH7</f>
        <v/>
      </c>
      <c r="CI7" s="578">
        <f>A測定!CI7</f>
        <v/>
      </c>
      <c r="CJ7" s="578">
        <f>A測定!CJ7</f>
        <v/>
      </c>
      <c r="CK7" s="578">
        <f>A測定!CK7</f>
        <v/>
      </c>
      <c r="CL7" s="578">
        <f>A測定!CL7</f>
        <v/>
      </c>
      <c r="CM7" s="578">
        <f>A測定!CM7</f>
        <v/>
      </c>
      <c r="CN7" s="578">
        <f>A測定!CN7</f>
        <v/>
      </c>
      <c r="CO7" s="578">
        <f>A測定!CO7</f>
        <v/>
      </c>
      <c r="CP7" s="578">
        <f>A測定!CP7</f>
        <v/>
      </c>
      <c r="CQ7" s="578">
        <f>A測定!CQ7</f>
        <v/>
      </c>
      <c r="CR7" s="578">
        <f>A測定!CR7</f>
        <v/>
      </c>
      <c r="CS7" s="578">
        <f>A測定!CS7</f>
        <v/>
      </c>
      <c r="CT7" s="578">
        <f>A測定!CT7</f>
        <v/>
      </c>
      <c r="CU7" s="578">
        <f>A測定!CU7</f>
        <v/>
      </c>
      <c r="CV7" s="578">
        <f>A測定!CV7</f>
        <v/>
      </c>
      <c r="CW7" s="578">
        <f>A測定!CW7</f>
        <v/>
      </c>
      <c r="CX7" s="578">
        <f>A測定!CX7</f>
        <v/>
      </c>
      <c r="CY7" s="578">
        <f>A測定!CY7</f>
        <v/>
      </c>
      <c r="CZ7" s="578">
        <f>A測定!CZ7</f>
        <v/>
      </c>
      <c r="DA7" s="578">
        <f>A測定!DA7</f>
        <v/>
      </c>
      <c r="DB7" s="578">
        <f>A測定!DB7</f>
        <v/>
      </c>
      <c r="DC7" s="578">
        <f>A測定!DC7</f>
        <v/>
      </c>
      <c r="DD7" s="578">
        <f>A測定!DD7</f>
        <v/>
      </c>
      <c r="DE7" s="578">
        <f>A測定!DE7</f>
        <v/>
      </c>
      <c r="DF7" s="578">
        <f>A測定!DF7</f>
        <v/>
      </c>
      <c r="DG7" s="578">
        <f>A測定!DG7</f>
        <v/>
      </c>
      <c r="DH7" s="578">
        <f>A測定!DH7</f>
        <v/>
      </c>
      <c r="DI7" s="578">
        <f>A測定!DI7</f>
        <v/>
      </c>
      <c r="DJ7" s="578">
        <f>A測定!DJ7</f>
        <v/>
      </c>
      <c r="DK7" s="578">
        <f>A測定!DK7</f>
        <v/>
      </c>
      <c r="DL7" s="578">
        <f>A測定!DL7</f>
        <v/>
      </c>
      <c r="DM7" s="578">
        <f>A測定!DM7</f>
        <v/>
      </c>
      <c r="DN7" s="258">
        <f>A測定!DN7</f>
        <v/>
      </c>
    </row>
    <row r="8" ht="13.5" customHeight="1" s="820" thickBot="1">
      <c r="A8" s="821" t="n"/>
      <c r="B8" s="848" t="n"/>
      <c r="C8" s="762">
        <f>A測定!C8</f>
        <v/>
      </c>
      <c r="D8" s="853" t="n"/>
      <c r="E8" s="854" t="n"/>
      <c r="F8" s="942">
        <f>A測定!F8</f>
        <v/>
      </c>
      <c r="G8" s="853" t="n"/>
      <c r="H8" s="853" t="n"/>
      <c r="I8" s="856" t="n"/>
      <c r="J8" s="943">
        <f>A測定!J8</f>
        <v/>
      </c>
      <c r="K8" s="944">
        <f>A測定!K8</f>
        <v/>
      </c>
      <c r="L8" s="859" t="n"/>
      <c r="O8" s="841" t="n"/>
      <c r="P8" s="756" t="n"/>
      <c r="Q8" s="185">
        <f>A測定!Q8</f>
        <v/>
      </c>
      <c r="R8" s="185">
        <f>A測定!R8</f>
        <v/>
      </c>
      <c r="S8" s="945">
        <f>A測定!S8</f>
        <v/>
      </c>
      <c r="T8" s="946">
        <f>A測定!T8</f>
        <v/>
      </c>
      <c r="U8" s="946">
        <f>A測定!U8</f>
        <v/>
      </c>
      <c r="V8" s="946">
        <f>A測定!V8</f>
        <v/>
      </c>
      <c r="W8" s="946">
        <f>A測定!W8</f>
        <v/>
      </c>
      <c r="X8" s="946">
        <f>A測定!X8</f>
        <v/>
      </c>
      <c r="Y8" s="946">
        <f>A測定!Y8</f>
        <v/>
      </c>
      <c r="Z8" s="946">
        <f>A測定!Z8</f>
        <v/>
      </c>
      <c r="AA8" s="946">
        <f>A測定!AA8</f>
        <v/>
      </c>
      <c r="AB8" s="946">
        <f>A測定!AB8</f>
        <v/>
      </c>
      <c r="AC8" s="946">
        <f>A測定!AC8</f>
        <v/>
      </c>
      <c r="AD8" s="946">
        <f>A測定!AD8</f>
        <v/>
      </c>
      <c r="AE8" s="946">
        <f>A測定!AE8</f>
        <v/>
      </c>
      <c r="AF8" s="946">
        <f>A測定!AF8</f>
        <v/>
      </c>
      <c r="AG8" s="946">
        <f>A測定!AG8</f>
        <v/>
      </c>
      <c r="AH8" s="946">
        <f>A測定!AH8</f>
        <v/>
      </c>
      <c r="AI8" s="946">
        <f>A測定!AI8</f>
        <v/>
      </c>
      <c r="AJ8" s="946">
        <f>A測定!AJ8</f>
        <v/>
      </c>
      <c r="AK8" s="946">
        <f>A測定!AK8</f>
        <v/>
      </c>
      <c r="AL8" s="946">
        <f>A測定!AL8</f>
        <v/>
      </c>
      <c r="AM8" s="946">
        <f>A測定!AM8</f>
        <v/>
      </c>
      <c r="AN8" s="946">
        <f>A測定!AN8</f>
        <v/>
      </c>
      <c r="AO8" s="946">
        <f>A測定!AO8</f>
        <v/>
      </c>
      <c r="AP8" s="946">
        <f>A測定!AP8</f>
        <v/>
      </c>
      <c r="AQ8" s="946">
        <f>A測定!AQ8</f>
        <v/>
      </c>
      <c r="AR8" s="946">
        <f>A測定!AR8</f>
        <v/>
      </c>
      <c r="AS8" s="946">
        <f>A測定!AS8</f>
        <v/>
      </c>
      <c r="AT8" s="946">
        <f>A測定!AT8</f>
        <v/>
      </c>
      <c r="AU8" s="946">
        <f>A測定!AU8</f>
        <v/>
      </c>
      <c r="AV8" s="946">
        <f>A測定!AV8</f>
        <v/>
      </c>
      <c r="AW8" s="946">
        <f>A測定!AW8</f>
        <v/>
      </c>
      <c r="AX8" s="946">
        <f>A測定!AX8</f>
        <v/>
      </c>
      <c r="AY8" s="946">
        <f>A測定!AY8</f>
        <v/>
      </c>
      <c r="AZ8" s="946">
        <f>A測定!AZ8</f>
        <v/>
      </c>
      <c r="BA8" s="946">
        <f>A測定!BA8</f>
        <v/>
      </c>
      <c r="BB8" s="946">
        <f>A測定!BB8</f>
        <v/>
      </c>
      <c r="BC8" s="946">
        <f>A測定!BC8</f>
        <v/>
      </c>
      <c r="BD8" s="946">
        <f>A測定!BD8</f>
        <v/>
      </c>
      <c r="BE8" s="946">
        <f>A測定!BE8</f>
        <v/>
      </c>
      <c r="BF8" s="946">
        <f>A測定!BF8</f>
        <v/>
      </c>
      <c r="BG8" s="946">
        <f>A測定!BG8</f>
        <v/>
      </c>
      <c r="BH8" s="946">
        <f>A測定!BH8</f>
        <v/>
      </c>
      <c r="BI8" s="946">
        <f>A測定!BI8</f>
        <v/>
      </c>
      <c r="BJ8" s="946">
        <f>A測定!BJ8</f>
        <v/>
      </c>
      <c r="BK8" s="946">
        <f>A測定!BK8</f>
        <v/>
      </c>
      <c r="BL8" s="946">
        <f>A測定!BL8</f>
        <v/>
      </c>
      <c r="BM8" s="946">
        <f>A測定!BM8</f>
        <v/>
      </c>
      <c r="BN8" s="946">
        <f>A測定!BN8</f>
        <v/>
      </c>
      <c r="BO8" s="946">
        <f>A測定!BO8</f>
        <v/>
      </c>
      <c r="BP8" s="946">
        <f>A測定!BP8</f>
        <v/>
      </c>
      <c r="BQ8" s="946">
        <f>A測定!BQ8</f>
        <v/>
      </c>
      <c r="BR8" s="946">
        <f>A測定!BR8</f>
        <v/>
      </c>
      <c r="BS8" s="946">
        <f>A測定!BS8</f>
        <v/>
      </c>
      <c r="BT8" s="946">
        <f>A測定!BT8</f>
        <v/>
      </c>
      <c r="BU8" s="946">
        <f>A測定!BU8</f>
        <v/>
      </c>
      <c r="BV8" s="946">
        <f>A測定!BV8</f>
        <v/>
      </c>
      <c r="BW8" s="946">
        <f>A測定!BW8</f>
        <v/>
      </c>
      <c r="BX8" s="946">
        <f>A測定!BX8</f>
        <v/>
      </c>
      <c r="BY8" s="946">
        <f>A測定!BY8</f>
        <v/>
      </c>
      <c r="BZ8" s="946">
        <f>A測定!BZ8</f>
        <v/>
      </c>
      <c r="CA8" s="946">
        <f>A測定!CA8</f>
        <v/>
      </c>
      <c r="CB8" s="946">
        <f>A測定!CB8</f>
        <v/>
      </c>
      <c r="CC8" s="946">
        <f>A測定!CC8</f>
        <v/>
      </c>
      <c r="CD8" s="946">
        <f>A測定!CD8</f>
        <v/>
      </c>
      <c r="CE8" s="946">
        <f>A測定!CE8</f>
        <v/>
      </c>
      <c r="CF8" s="946">
        <f>A測定!CF8</f>
        <v/>
      </c>
      <c r="CG8" s="946">
        <f>A測定!CG8</f>
        <v/>
      </c>
      <c r="CH8" s="946">
        <f>A測定!CH8</f>
        <v/>
      </c>
      <c r="CI8" s="946">
        <f>A測定!CI8</f>
        <v/>
      </c>
      <c r="CJ8" s="946">
        <f>A測定!CJ8</f>
        <v/>
      </c>
      <c r="CK8" s="946">
        <f>A測定!CK8</f>
        <v/>
      </c>
      <c r="CL8" s="946">
        <f>A測定!CL8</f>
        <v/>
      </c>
      <c r="CM8" s="946">
        <f>A測定!CM8</f>
        <v/>
      </c>
      <c r="CN8" s="946">
        <f>A測定!CN8</f>
        <v/>
      </c>
      <c r="CO8" s="946">
        <f>A測定!CO8</f>
        <v/>
      </c>
      <c r="CP8" s="946">
        <f>A測定!CP8</f>
        <v/>
      </c>
      <c r="CQ8" s="946">
        <f>A測定!CQ8</f>
        <v/>
      </c>
      <c r="CR8" s="946">
        <f>A測定!CR8</f>
        <v/>
      </c>
      <c r="CS8" s="946">
        <f>A測定!CS8</f>
        <v/>
      </c>
      <c r="CT8" s="946">
        <f>A測定!CT8</f>
        <v/>
      </c>
      <c r="CU8" s="946">
        <f>A測定!CU8</f>
        <v/>
      </c>
      <c r="CV8" s="946">
        <f>A測定!CV8</f>
        <v/>
      </c>
      <c r="CW8" s="946">
        <f>A測定!CW8</f>
        <v/>
      </c>
      <c r="CX8" s="946">
        <f>A測定!CX8</f>
        <v/>
      </c>
      <c r="CY8" s="946">
        <f>A測定!CY8</f>
        <v/>
      </c>
      <c r="CZ8" s="946">
        <f>A測定!CZ8</f>
        <v/>
      </c>
      <c r="DA8" s="946">
        <f>A測定!DA8</f>
        <v/>
      </c>
      <c r="DB8" s="946">
        <f>A測定!DB8</f>
        <v/>
      </c>
      <c r="DC8" s="946">
        <f>A測定!DC8</f>
        <v/>
      </c>
      <c r="DD8" s="946">
        <f>A測定!DD8</f>
        <v/>
      </c>
      <c r="DE8" s="946">
        <f>A測定!DE8</f>
        <v/>
      </c>
      <c r="DF8" s="946">
        <f>A測定!DF8</f>
        <v/>
      </c>
      <c r="DG8" s="946">
        <f>A測定!DG8</f>
        <v/>
      </c>
      <c r="DH8" s="946">
        <f>A測定!DH8</f>
        <v/>
      </c>
      <c r="DI8" s="946">
        <f>A測定!DI8</f>
        <v/>
      </c>
      <c r="DJ8" s="946">
        <f>A測定!DJ8</f>
        <v/>
      </c>
      <c r="DK8" s="946">
        <f>A測定!DK8</f>
        <v/>
      </c>
      <c r="DL8" s="946">
        <f>A測定!DL8</f>
        <v/>
      </c>
      <c r="DM8" s="946">
        <f>A測定!DM8</f>
        <v/>
      </c>
      <c r="DN8" s="947">
        <f>A測定!DN8</f>
        <v/>
      </c>
    </row>
    <row r="9" ht="13.5" customHeight="1" s="820">
      <c r="A9" s="948" t="inlineStr">
        <is>
          <t>AL被せ測定</t>
        </is>
      </c>
      <c r="B9" s="833" t="n"/>
      <c r="C9" s="740">
        <f>A測定!C9</f>
        <v/>
      </c>
      <c r="D9" s="812" t="n"/>
      <c r="E9" s="813" t="n"/>
      <c r="F9" s="125">
        <f>A測定!F9</f>
        <v/>
      </c>
      <c r="G9" s="812" t="n"/>
      <c r="H9" s="812" t="n"/>
      <c r="I9" s="865" t="n"/>
      <c r="J9" s="5">
        <f>A測定!J9</f>
        <v/>
      </c>
      <c r="K9" s="183">
        <f>A測定!K9</f>
        <v/>
      </c>
      <c r="L9" s="859" t="n"/>
      <c r="O9" s="841" t="n"/>
      <c r="P9" s="756" t="n"/>
      <c r="Q9" s="259">
        <f>A測定!Q9</f>
        <v/>
      </c>
      <c r="R9" s="259">
        <f>A測定!R9</f>
        <v/>
      </c>
      <c r="S9" s="299">
        <f>A測定!S9</f>
        <v/>
      </c>
      <c r="T9" s="639">
        <f>A測定!T9</f>
        <v/>
      </c>
      <c r="U9" s="639">
        <f>A測定!U9</f>
        <v/>
      </c>
      <c r="V9" s="639">
        <f>A測定!V9</f>
        <v/>
      </c>
      <c r="W9" s="639">
        <f>A測定!W9</f>
        <v/>
      </c>
      <c r="X9" s="639">
        <f>A測定!X9</f>
        <v/>
      </c>
      <c r="Y9" s="639">
        <f>A測定!Y9</f>
        <v/>
      </c>
      <c r="Z9" s="639">
        <f>A測定!Z9</f>
        <v/>
      </c>
      <c r="AA9" s="639">
        <f>A測定!AA9</f>
        <v/>
      </c>
      <c r="AB9" s="639">
        <f>A測定!AB9</f>
        <v/>
      </c>
      <c r="AC9" s="639">
        <f>A測定!AC9</f>
        <v/>
      </c>
      <c r="AD9" s="639">
        <f>A測定!AD9</f>
        <v/>
      </c>
      <c r="AE9" s="639">
        <f>A測定!AE9</f>
        <v/>
      </c>
      <c r="AF9" s="639">
        <f>A測定!AF9</f>
        <v/>
      </c>
      <c r="AG9" s="639">
        <f>A測定!AG9</f>
        <v/>
      </c>
      <c r="AH9" s="639">
        <f>A測定!AH9</f>
        <v/>
      </c>
      <c r="AI9" s="639">
        <f>A測定!AI9</f>
        <v/>
      </c>
      <c r="AJ9" s="639">
        <f>A測定!AJ9</f>
        <v/>
      </c>
      <c r="AK9" s="639">
        <f>A測定!AK9</f>
        <v/>
      </c>
      <c r="AL9" s="639">
        <f>A測定!AL9</f>
        <v/>
      </c>
      <c r="AM9" s="639">
        <f>A測定!AM9</f>
        <v/>
      </c>
      <c r="AN9" s="639">
        <f>A測定!AN9</f>
        <v/>
      </c>
      <c r="AO9" s="639">
        <f>A測定!AO9</f>
        <v/>
      </c>
      <c r="AP9" s="639">
        <f>A測定!AP9</f>
        <v/>
      </c>
      <c r="AQ9" s="639">
        <f>A測定!AQ9</f>
        <v/>
      </c>
      <c r="AR9" s="639">
        <f>A測定!AR9</f>
        <v/>
      </c>
      <c r="AS9" s="639">
        <f>A測定!AS9</f>
        <v/>
      </c>
      <c r="AT9" s="639">
        <f>A測定!AT9</f>
        <v/>
      </c>
      <c r="AU9" s="639">
        <f>A測定!AU9</f>
        <v/>
      </c>
      <c r="AV9" s="639">
        <f>A測定!AV9</f>
        <v/>
      </c>
      <c r="AW9" s="639">
        <f>A測定!AW9</f>
        <v/>
      </c>
      <c r="AX9" s="639">
        <f>A測定!AX9</f>
        <v/>
      </c>
      <c r="AY9" s="639">
        <f>A測定!AY9</f>
        <v/>
      </c>
      <c r="AZ9" s="639">
        <f>A測定!AZ9</f>
        <v/>
      </c>
      <c r="BA9" s="639">
        <f>A測定!BA9</f>
        <v/>
      </c>
      <c r="BB9" s="639">
        <f>A測定!BB9</f>
        <v/>
      </c>
      <c r="BC9" s="639">
        <f>A測定!BC9</f>
        <v/>
      </c>
      <c r="BD9" s="639">
        <f>A測定!BD9</f>
        <v/>
      </c>
      <c r="BE9" s="639">
        <f>A測定!BE9</f>
        <v/>
      </c>
      <c r="BF9" s="639">
        <f>A測定!BF9</f>
        <v/>
      </c>
      <c r="BG9" s="639">
        <f>A測定!BG9</f>
        <v/>
      </c>
      <c r="BH9" s="639">
        <f>A測定!BH9</f>
        <v/>
      </c>
      <c r="BI9" s="639">
        <f>A測定!BI9</f>
        <v/>
      </c>
      <c r="BJ9" s="639">
        <f>A測定!BJ9</f>
        <v/>
      </c>
      <c r="BK9" s="639">
        <f>A測定!BK9</f>
        <v/>
      </c>
      <c r="BL9" s="639">
        <f>A測定!BL9</f>
        <v/>
      </c>
      <c r="BM9" s="639">
        <f>A測定!BM9</f>
        <v/>
      </c>
      <c r="BN9" s="639">
        <f>A測定!BN9</f>
        <v/>
      </c>
      <c r="BO9" s="639">
        <f>A測定!BO9</f>
        <v/>
      </c>
      <c r="BP9" s="639">
        <f>A測定!BP9</f>
        <v/>
      </c>
      <c r="BQ9" s="639">
        <f>A測定!BQ9</f>
        <v/>
      </c>
      <c r="BR9" s="639">
        <f>A測定!BR9</f>
        <v/>
      </c>
      <c r="BS9" s="639">
        <f>A測定!BS9</f>
        <v/>
      </c>
      <c r="BT9" s="639">
        <f>A測定!BT9</f>
        <v/>
      </c>
      <c r="BU9" s="639">
        <f>A測定!BU9</f>
        <v/>
      </c>
      <c r="BV9" s="639">
        <f>A測定!BV9</f>
        <v/>
      </c>
      <c r="BW9" s="639">
        <f>A測定!BW9</f>
        <v/>
      </c>
      <c r="BX9" s="639">
        <f>A測定!BX9</f>
        <v/>
      </c>
      <c r="BY9" s="639">
        <f>A測定!BY9</f>
        <v/>
      </c>
      <c r="BZ9" s="639">
        <f>A測定!BZ9</f>
        <v/>
      </c>
      <c r="CA9" s="639">
        <f>A測定!CA9</f>
        <v/>
      </c>
      <c r="CB9" s="639">
        <f>A測定!CB9</f>
        <v/>
      </c>
      <c r="CC9" s="639">
        <f>A測定!CC9</f>
        <v/>
      </c>
      <c r="CD9" s="639">
        <f>A測定!CD9</f>
        <v/>
      </c>
      <c r="CE9" s="639">
        <f>A測定!CE9</f>
        <v/>
      </c>
      <c r="CF9" s="639">
        <f>A測定!CF9</f>
        <v/>
      </c>
      <c r="CG9" s="639">
        <f>A測定!CG9</f>
        <v/>
      </c>
      <c r="CH9" s="639">
        <f>A測定!CH9</f>
        <v/>
      </c>
      <c r="CI9" s="639">
        <f>A測定!CI9</f>
        <v/>
      </c>
      <c r="CJ9" s="639">
        <f>A測定!CJ9</f>
        <v/>
      </c>
      <c r="CK9" s="639">
        <f>A測定!CK9</f>
        <v/>
      </c>
      <c r="CL9" s="639">
        <f>A測定!CL9</f>
        <v/>
      </c>
      <c r="CM9" s="639">
        <f>A測定!CM9</f>
        <v/>
      </c>
      <c r="CN9" s="639">
        <f>A測定!CN9</f>
        <v/>
      </c>
      <c r="CO9" s="639">
        <f>A測定!CO9</f>
        <v/>
      </c>
      <c r="CP9" s="639">
        <f>A測定!CP9</f>
        <v/>
      </c>
      <c r="CQ9" s="639">
        <f>A測定!CQ9</f>
        <v/>
      </c>
      <c r="CR9" s="639">
        <f>A測定!CR9</f>
        <v/>
      </c>
      <c r="CS9" s="639">
        <f>A測定!CS9</f>
        <v/>
      </c>
      <c r="CT9" s="639">
        <f>A測定!CT9</f>
        <v/>
      </c>
      <c r="CU9" s="639">
        <f>A測定!CU9</f>
        <v/>
      </c>
      <c r="CV9" s="639">
        <f>A測定!CV9</f>
        <v/>
      </c>
      <c r="CW9" s="639">
        <f>A測定!CW9</f>
        <v/>
      </c>
      <c r="CX9" s="639">
        <f>A測定!CX9</f>
        <v/>
      </c>
      <c r="CY9" s="639">
        <f>A測定!CY9</f>
        <v/>
      </c>
      <c r="CZ9" s="639">
        <f>A測定!CZ9</f>
        <v/>
      </c>
      <c r="DA9" s="639">
        <f>A測定!DA9</f>
        <v/>
      </c>
      <c r="DB9" s="639">
        <f>A測定!DB9</f>
        <v/>
      </c>
      <c r="DC9" s="639">
        <f>A測定!DC9</f>
        <v/>
      </c>
      <c r="DD9" s="639">
        <f>A測定!DD9</f>
        <v/>
      </c>
      <c r="DE9" s="639">
        <f>A測定!DE9</f>
        <v/>
      </c>
      <c r="DF9" s="639">
        <f>A測定!DF9</f>
        <v/>
      </c>
      <c r="DG9" s="639">
        <f>A測定!DG9</f>
        <v/>
      </c>
      <c r="DH9" s="639">
        <f>A測定!DH9</f>
        <v/>
      </c>
      <c r="DI9" s="639">
        <f>A測定!DI9</f>
        <v/>
      </c>
      <c r="DJ9" s="639">
        <f>A測定!DJ9</f>
        <v/>
      </c>
      <c r="DK9" s="639">
        <f>A測定!DK9</f>
        <v/>
      </c>
      <c r="DL9" s="639">
        <f>A測定!DL9</f>
        <v/>
      </c>
      <c r="DM9" s="639">
        <f>A測定!DM9</f>
        <v/>
      </c>
      <c r="DN9" s="222">
        <f>A測定!DN9</f>
        <v/>
      </c>
    </row>
    <row r="10" ht="13.5" customHeight="1" s="820" thickBot="1">
      <c r="A10" s="821" t="n"/>
      <c r="B10" s="848" t="n"/>
      <c r="C10" s="744">
        <f>A測定!C10</f>
        <v/>
      </c>
      <c r="D10" s="825" t="n"/>
      <c r="E10" s="826" t="n"/>
      <c r="F10" s="127">
        <f>A測定!F10</f>
        <v/>
      </c>
      <c r="G10" s="825" t="n"/>
      <c r="H10" s="825" t="n"/>
      <c r="I10" s="867" t="n"/>
      <c r="J10" s="9">
        <f>A測定!J10</f>
        <v/>
      </c>
      <c r="K10" s="184">
        <f>A測定!K10</f>
        <v/>
      </c>
      <c r="L10" s="868" t="n"/>
      <c r="M10" s="847" t="n"/>
      <c r="N10" s="847" t="n"/>
      <c r="O10" s="848" t="n"/>
      <c r="P10" s="756" t="n"/>
      <c r="Q10" s="260">
        <f>A測定!Q10</f>
        <v/>
      </c>
      <c r="R10" s="260">
        <f>A測定!R10</f>
        <v/>
      </c>
      <c r="S10" s="28">
        <f>A測定!S10</f>
        <v/>
      </c>
      <c r="T10" s="638">
        <f>A測定!T10</f>
        <v/>
      </c>
      <c r="U10" s="638">
        <f>A測定!U10</f>
        <v/>
      </c>
      <c r="V10" s="638">
        <f>A測定!V10</f>
        <v/>
      </c>
      <c r="W10" s="638">
        <f>A測定!W10</f>
        <v/>
      </c>
      <c r="X10" s="638">
        <f>A測定!X10</f>
        <v/>
      </c>
      <c r="Y10" s="638">
        <f>A測定!Y10</f>
        <v/>
      </c>
      <c r="Z10" s="638">
        <f>A測定!Z10</f>
        <v/>
      </c>
      <c r="AA10" s="638">
        <f>A測定!AA10</f>
        <v/>
      </c>
      <c r="AB10" s="638">
        <f>A測定!AB10</f>
        <v/>
      </c>
      <c r="AC10" s="638">
        <f>A測定!AC10</f>
        <v/>
      </c>
      <c r="AD10" s="638">
        <f>A測定!AD10</f>
        <v/>
      </c>
      <c r="AE10" s="638">
        <f>A測定!AE10</f>
        <v/>
      </c>
      <c r="AF10" s="638">
        <f>A測定!AF10</f>
        <v/>
      </c>
      <c r="AG10" s="638">
        <f>A測定!AG10</f>
        <v/>
      </c>
      <c r="AH10" s="638">
        <f>A測定!AH10</f>
        <v/>
      </c>
      <c r="AI10" s="638">
        <f>A測定!AI10</f>
        <v/>
      </c>
      <c r="AJ10" s="638">
        <f>A測定!AJ10</f>
        <v/>
      </c>
      <c r="AK10" s="638">
        <f>A測定!AK10</f>
        <v/>
      </c>
      <c r="AL10" s="638">
        <f>A測定!AL10</f>
        <v/>
      </c>
      <c r="AM10" s="638">
        <f>A測定!AM10</f>
        <v/>
      </c>
      <c r="AN10" s="638">
        <f>A測定!AN10</f>
        <v/>
      </c>
      <c r="AO10" s="638">
        <f>A測定!AO10</f>
        <v/>
      </c>
      <c r="AP10" s="638">
        <f>A測定!AP10</f>
        <v/>
      </c>
      <c r="AQ10" s="638">
        <f>A測定!AQ10</f>
        <v/>
      </c>
      <c r="AR10" s="638">
        <f>A測定!AR10</f>
        <v/>
      </c>
      <c r="AS10" s="638">
        <f>A測定!AS10</f>
        <v/>
      </c>
      <c r="AT10" s="638">
        <f>A測定!AT10</f>
        <v/>
      </c>
      <c r="AU10" s="638">
        <f>A測定!AU10</f>
        <v/>
      </c>
      <c r="AV10" s="638">
        <f>A測定!AV10</f>
        <v/>
      </c>
      <c r="AW10" s="638">
        <f>A測定!AW10</f>
        <v/>
      </c>
      <c r="AX10" s="638">
        <f>A測定!AX10</f>
        <v/>
      </c>
      <c r="AY10" s="638">
        <f>A測定!AY10</f>
        <v/>
      </c>
      <c r="AZ10" s="638">
        <f>A測定!AZ10</f>
        <v/>
      </c>
      <c r="BA10" s="638">
        <f>A測定!BA10</f>
        <v/>
      </c>
      <c r="BB10" s="638">
        <f>A測定!BB10</f>
        <v/>
      </c>
      <c r="BC10" s="638">
        <f>A測定!BC10</f>
        <v/>
      </c>
      <c r="BD10" s="638">
        <f>A測定!BD10</f>
        <v/>
      </c>
      <c r="BE10" s="638">
        <f>A測定!BE10</f>
        <v/>
      </c>
      <c r="BF10" s="638">
        <f>A測定!BF10</f>
        <v/>
      </c>
      <c r="BG10" s="638">
        <f>A測定!BG10</f>
        <v/>
      </c>
      <c r="BH10" s="638">
        <f>A測定!BH10</f>
        <v/>
      </c>
      <c r="BI10" s="638">
        <f>A測定!BI10</f>
        <v/>
      </c>
      <c r="BJ10" s="638">
        <f>A測定!BJ10</f>
        <v/>
      </c>
      <c r="BK10" s="638">
        <f>A測定!BK10</f>
        <v/>
      </c>
      <c r="BL10" s="638">
        <f>A測定!BL10</f>
        <v/>
      </c>
      <c r="BM10" s="638">
        <f>A測定!BM10</f>
        <v/>
      </c>
      <c r="BN10" s="638">
        <f>A測定!BN10</f>
        <v/>
      </c>
      <c r="BO10" s="638">
        <f>A測定!BO10</f>
        <v/>
      </c>
      <c r="BP10" s="638">
        <f>A測定!BP10</f>
        <v/>
      </c>
      <c r="BQ10" s="638">
        <f>A測定!BQ10</f>
        <v/>
      </c>
      <c r="BR10" s="638">
        <f>A測定!BR10</f>
        <v/>
      </c>
      <c r="BS10" s="638">
        <f>A測定!BS10</f>
        <v/>
      </c>
      <c r="BT10" s="638">
        <f>A測定!BT10</f>
        <v/>
      </c>
      <c r="BU10" s="638">
        <f>A測定!BU10</f>
        <v/>
      </c>
      <c r="BV10" s="638">
        <f>A測定!BV10</f>
        <v/>
      </c>
      <c r="BW10" s="638">
        <f>A測定!BW10</f>
        <v/>
      </c>
      <c r="BX10" s="638">
        <f>A測定!BX10</f>
        <v/>
      </c>
      <c r="BY10" s="638">
        <f>A測定!BY10</f>
        <v/>
      </c>
      <c r="BZ10" s="638">
        <f>A測定!BZ10</f>
        <v/>
      </c>
      <c r="CA10" s="638">
        <f>A測定!CA10</f>
        <v/>
      </c>
      <c r="CB10" s="638">
        <f>A測定!CB10</f>
        <v/>
      </c>
      <c r="CC10" s="638">
        <f>A測定!CC10</f>
        <v/>
      </c>
      <c r="CD10" s="638">
        <f>A測定!CD10</f>
        <v/>
      </c>
      <c r="CE10" s="638">
        <f>A測定!CE10</f>
        <v/>
      </c>
      <c r="CF10" s="638">
        <f>A測定!CF10</f>
        <v/>
      </c>
      <c r="CG10" s="638">
        <f>A測定!CG10</f>
        <v/>
      </c>
      <c r="CH10" s="638">
        <f>A測定!CH10</f>
        <v/>
      </c>
      <c r="CI10" s="638">
        <f>A測定!CI10</f>
        <v/>
      </c>
      <c r="CJ10" s="638">
        <f>A測定!CJ10</f>
        <v/>
      </c>
      <c r="CK10" s="638">
        <f>A測定!CK10</f>
        <v/>
      </c>
      <c r="CL10" s="638">
        <f>A測定!CL10</f>
        <v/>
      </c>
      <c r="CM10" s="638">
        <f>A測定!CM10</f>
        <v/>
      </c>
      <c r="CN10" s="638">
        <f>A測定!CN10</f>
        <v/>
      </c>
      <c r="CO10" s="638">
        <f>A測定!CO10</f>
        <v/>
      </c>
      <c r="CP10" s="638">
        <f>A測定!CP10</f>
        <v/>
      </c>
      <c r="CQ10" s="638">
        <f>A測定!CQ10</f>
        <v/>
      </c>
      <c r="CR10" s="638">
        <f>A測定!CR10</f>
        <v/>
      </c>
      <c r="CS10" s="638">
        <f>A測定!CS10</f>
        <v/>
      </c>
      <c r="CT10" s="638">
        <f>A測定!CT10</f>
        <v/>
      </c>
      <c r="CU10" s="638">
        <f>A測定!CU10</f>
        <v/>
      </c>
      <c r="CV10" s="638">
        <f>A測定!CV10</f>
        <v/>
      </c>
      <c r="CW10" s="638">
        <f>A測定!CW10</f>
        <v/>
      </c>
      <c r="CX10" s="638">
        <f>A測定!CX10</f>
        <v/>
      </c>
      <c r="CY10" s="638">
        <f>A測定!CY10</f>
        <v/>
      </c>
      <c r="CZ10" s="638">
        <f>A測定!CZ10</f>
        <v/>
      </c>
      <c r="DA10" s="638">
        <f>A測定!DA10</f>
        <v/>
      </c>
      <c r="DB10" s="638">
        <f>A測定!DB10</f>
        <v/>
      </c>
      <c r="DC10" s="638">
        <f>A測定!DC10</f>
        <v/>
      </c>
      <c r="DD10" s="638">
        <f>A測定!DD10</f>
        <v/>
      </c>
      <c r="DE10" s="638">
        <f>A測定!DE10</f>
        <v/>
      </c>
      <c r="DF10" s="638">
        <f>A測定!DF10</f>
        <v/>
      </c>
      <c r="DG10" s="638">
        <f>A測定!DG10</f>
        <v/>
      </c>
      <c r="DH10" s="638">
        <f>A測定!DH10</f>
        <v/>
      </c>
      <c r="DI10" s="638">
        <f>A測定!DI10</f>
        <v/>
      </c>
      <c r="DJ10" s="638">
        <f>A測定!DJ10</f>
        <v/>
      </c>
      <c r="DK10" s="638">
        <f>A測定!DK10</f>
        <v/>
      </c>
      <c r="DL10" s="638">
        <f>A測定!DL10</f>
        <v/>
      </c>
      <c r="DM10" s="638">
        <f>A測定!DM10</f>
        <v/>
      </c>
      <c r="DN10" s="635">
        <f>A測定!DN10</f>
        <v/>
      </c>
    </row>
    <row r="11" ht="13.5" customHeight="1" s="820" thickBot="1">
      <c r="A11" s="220">
        <f>A測定!A11</f>
        <v/>
      </c>
      <c r="B11" s="766">
        <f>A測定!B11</f>
        <v/>
      </c>
      <c r="C11" s="766">
        <f>A測定!C11</f>
        <v/>
      </c>
      <c r="D11" s="766">
        <f>A測定!D11</f>
        <v/>
      </c>
      <c r="E11" s="869" t="n"/>
      <c r="F11" s="766">
        <f>A測定!F11</f>
        <v/>
      </c>
      <c r="G11" s="766" t="inlineStr">
        <is>
          <t>設定</t>
        </is>
      </c>
      <c r="H11" s="766">
        <f>A測定!H11</f>
        <v/>
      </c>
      <c r="I11" s="431">
        <f>A測定!I11</f>
        <v/>
      </c>
      <c r="J11" s="206">
        <f>A測定!J11</f>
        <v/>
      </c>
      <c r="K11" s="949">
        <f>A測定!K11</f>
        <v/>
      </c>
      <c r="L11" s="766" t="inlineStr">
        <is>
          <t>被せ量</t>
        </is>
      </c>
      <c r="M11" s="766">
        <f>A測定!M11</f>
        <v/>
      </c>
      <c r="N11" s="554" t="n"/>
      <c r="O11" s="217">
        <f>A測定!O11</f>
        <v/>
      </c>
      <c r="P11" s="180" t="n"/>
      <c r="Q11" s="311">
        <f>A測定!Q11</f>
        <v/>
      </c>
      <c r="R11" s="311">
        <f>A測定!R11</f>
        <v/>
      </c>
      <c r="S11" s="870">
        <f>A測定!S11</f>
        <v/>
      </c>
      <c r="T11" s="871">
        <f>A測定!T11</f>
        <v/>
      </c>
      <c r="U11" s="871">
        <f>A測定!U11</f>
        <v/>
      </c>
      <c r="V11" s="871">
        <f>A測定!V11</f>
        <v/>
      </c>
      <c r="W11" s="871">
        <f>A測定!W11</f>
        <v/>
      </c>
      <c r="X11" s="871">
        <f>A測定!X11</f>
        <v/>
      </c>
      <c r="Y11" s="871">
        <f>A測定!Y11</f>
        <v/>
      </c>
      <c r="Z11" s="871">
        <f>A測定!Z11</f>
        <v/>
      </c>
      <c r="AA11" s="871">
        <f>A測定!AA11</f>
        <v/>
      </c>
      <c r="AB11" s="871">
        <f>A測定!AB11</f>
        <v/>
      </c>
      <c r="AC11" s="871">
        <f>A測定!AC11</f>
        <v/>
      </c>
      <c r="AD11" s="871">
        <f>A測定!AD11</f>
        <v/>
      </c>
      <c r="AE11" s="871">
        <f>A測定!AE11</f>
        <v/>
      </c>
      <c r="AF11" s="871">
        <f>A測定!AF11</f>
        <v/>
      </c>
      <c r="AG11" s="871">
        <f>A測定!AG11</f>
        <v/>
      </c>
      <c r="AH11" s="871">
        <f>A測定!AH11</f>
        <v/>
      </c>
      <c r="AI11" s="871">
        <f>A測定!AI11</f>
        <v/>
      </c>
      <c r="AJ11" s="871">
        <f>A測定!AJ11</f>
        <v/>
      </c>
      <c r="AK11" s="871">
        <f>A測定!AK11</f>
        <v/>
      </c>
      <c r="AL11" s="871">
        <f>A測定!AL11</f>
        <v/>
      </c>
      <c r="AM11" s="871">
        <f>A測定!AM11</f>
        <v/>
      </c>
      <c r="AN11" s="871">
        <f>A測定!AN11</f>
        <v/>
      </c>
      <c r="AO11" s="871">
        <f>A測定!AO11</f>
        <v/>
      </c>
      <c r="AP11" s="871">
        <f>A測定!AP11</f>
        <v/>
      </c>
      <c r="AQ11" s="871">
        <f>A測定!AQ11</f>
        <v/>
      </c>
      <c r="AR11" s="871">
        <f>A測定!AR11</f>
        <v/>
      </c>
      <c r="AS11" s="871">
        <f>A測定!AS11</f>
        <v/>
      </c>
      <c r="AT11" s="871">
        <f>A測定!AT11</f>
        <v/>
      </c>
      <c r="AU11" s="871">
        <f>A測定!AU11</f>
        <v/>
      </c>
      <c r="AV11" s="871">
        <f>A測定!AV11</f>
        <v/>
      </c>
      <c r="AW11" s="871">
        <f>A測定!AW11</f>
        <v/>
      </c>
      <c r="AX11" s="871">
        <f>A測定!AX11</f>
        <v/>
      </c>
      <c r="AY11" s="871">
        <f>A測定!AY11</f>
        <v/>
      </c>
      <c r="AZ11" s="871">
        <f>A測定!AZ11</f>
        <v/>
      </c>
      <c r="BA11" s="871">
        <f>A測定!BA11</f>
        <v/>
      </c>
      <c r="BB11" s="871">
        <f>A測定!BB11</f>
        <v/>
      </c>
      <c r="BC11" s="871">
        <f>A測定!BC11</f>
        <v/>
      </c>
      <c r="BD11" s="871">
        <f>A測定!BD11</f>
        <v/>
      </c>
      <c r="BE11" s="871">
        <f>A測定!BE11</f>
        <v/>
      </c>
      <c r="BF11" s="871">
        <f>A測定!BF11</f>
        <v/>
      </c>
      <c r="BG11" s="871">
        <f>A測定!BG11</f>
        <v/>
      </c>
      <c r="BH11" s="871">
        <f>A測定!BH11</f>
        <v/>
      </c>
      <c r="BI11" s="871">
        <f>A測定!BI11</f>
        <v/>
      </c>
      <c r="BJ11" s="871">
        <f>A測定!BJ11</f>
        <v/>
      </c>
      <c r="BK11" s="871">
        <f>A測定!BK11</f>
        <v/>
      </c>
      <c r="BL11" s="871">
        <f>A測定!BL11</f>
        <v/>
      </c>
      <c r="BM11" s="871">
        <f>A測定!BM11</f>
        <v/>
      </c>
      <c r="BN11" s="871">
        <f>A測定!BN11</f>
        <v/>
      </c>
      <c r="BO11" s="871">
        <f>A測定!BO11</f>
        <v/>
      </c>
      <c r="BP11" s="871">
        <f>A測定!BP11</f>
        <v/>
      </c>
      <c r="BQ11" s="871">
        <f>A測定!BQ11</f>
        <v/>
      </c>
      <c r="BR11" s="871">
        <f>A測定!BR11</f>
        <v/>
      </c>
      <c r="BS11" s="871">
        <f>A測定!BS11</f>
        <v/>
      </c>
      <c r="BT11" s="871">
        <f>A測定!BT11</f>
        <v/>
      </c>
      <c r="BU11" s="871">
        <f>A測定!BU11</f>
        <v/>
      </c>
      <c r="BV11" s="871">
        <f>A測定!BV11</f>
        <v/>
      </c>
      <c r="BW11" s="871">
        <f>A測定!BW11</f>
        <v/>
      </c>
      <c r="BX11" s="871">
        <f>A測定!BX11</f>
        <v/>
      </c>
      <c r="BY11" s="871">
        <f>A測定!BY11</f>
        <v/>
      </c>
      <c r="BZ11" s="871">
        <f>A測定!BZ11</f>
        <v/>
      </c>
      <c r="CA11" s="871">
        <f>A測定!CA11</f>
        <v/>
      </c>
      <c r="CB11" s="871">
        <f>A測定!CB11</f>
        <v/>
      </c>
      <c r="CC11" s="871">
        <f>A測定!CC11</f>
        <v/>
      </c>
      <c r="CD11" s="871">
        <f>A測定!CD11</f>
        <v/>
      </c>
      <c r="CE11" s="871">
        <f>A測定!CE11</f>
        <v/>
      </c>
      <c r="CF11" s="871">
        <f>A測定!CF11</f>
        <v/>
      </c>
      <c r="CG11" s="871">
        <f>A測定!CG11</f>
        <v/>
      </c>
      <c r="CH11" s="871">
        <f>A測定!CH11</f>
        <v/>
      </c>
      <c r="CI11" s="871">
        <f>A測定!CI11</f>
        <v/>
      </c>
      <c r="CJ11" s="871">
        <f>A測定!CJ11</f>
        <v/>
      </c>
      <c r="CK11" s="871">
        <f>A測定!CK11</f>
        <v/>
      </c>
      <c r="CL11" s="871">
        <f>A測定!CL11</f>
        <v/>
      </c>
      <c r="CM11" s="871">
        <f>A測定!CM11</f>
        <v/>
      </c>
      <c r="CN11" s="871">
        <f>A測定!CN11</f>
        <v/>
      </c>
      <c r="CO11" s="871">
        <f>A測定!CO11</f>
        <v/>
      </c>
      <c r="CP11" s="871">
        <f>A測定!CP11</f>
        <v/>
      </c>
      <c r="CQ11" s="871">
        <f>A測定!CQ11</f>
        <v/>
      </c>
      <c r="CR11" s="871">
        <f>A測定!CR11</f>
        <v/>
      </c>
      <c r="CS11" s="871">
        <f>A測定!CS11</f>
        <v/>
      </c>
      <c r="CT11" s="871">
        <f>A測定!CT11</f>
        <v/>
      </c>
      <c r="CU11" s="871">
        <f>A測定!CU11</f>
        <v/>
      </c>
      <c r="CV11" s="871">
        <f>A測定!CV11</f>
        <v/>
      </c>
      <c r="CW11" s="871">
        <f>A測定!CW11</f>
        <v/>
      </c>
      <c r="CX11" s="871">
        <f>A測定!CX11</f>
        <v/>
      </c>
      <c r="CY11" s="871">
        <f>A測定!CY11</f>
        <v/>
      </c>
      <c r="CZ11" s="871">
        <f>A測定!CZ11</f>
        <v/>
      </c>
      <c r="DA11" s="871">
        <f>A測定!DA11</f>
        <v/>
      </c>
      <c r="DB11" s="871">
        <f>A測定!DB11</f>
        <v/>
      </c>
      <c r="DC11" s="871">
        <f>A測定!DC11</f>
        <v/>
      </c>
      <c r="DD11" s="871">
        <f>A測定!DD11</f>
        <v/>
      </c>
      <c r="DE11" s="871">
        <f>A測定!DE11</f>
        <v/>
      </c>
      <c r="DF11" s="871">
        <f>A測定!DF11</f>
        <v/>
      </c>
      <c r="DG11" s="871">
        <f>A測定!DG11</f>
        <v/>
      </c>
      <c r="DH11" s="871">
        <f>A測定!DH11</f>
        <v/>
      </c>
      <c r="DI11" s="871">
        <f>A測定!DI11</f>
        <v/>
      </c>
      <c r="DJ11" s="871">
        <f>A測定!DJ11</f>
        <v/>
      </c>
      <c r="DK11" s="871">
        <f>A測定!DK11</f>
        <v/>
      </c>
      <c r="DL11" s="871">
        <f>A測定!DL11</f>
        <v/>
      </c>
      <c r="DM11" s="871">
        <f>A測定!DM11</f>
        <v/>
      </c>
      <c r="DN11" s="872">
        <f>A測定!DN11</f>
        <v/>
      </c>
    </row>
    <row r="12" ht="13.5" customHeight="1" s="820">
      <c r="A12" s="141" t="n">
        <v>1003</v>
      </c>
      <c r="B12" s="314" t="inlineStr">
        <is>
          <t>1003.三点基準TC Z=</t>
        </is>
      </c>
      <c r="C12" s="314" t="n">
        <v>1</v>
      </c>
      <c r="D12" s="316" t="inlineStr">
        <is>
          <t>Z</t>
        </is>
      </c>
      <c r="E12" s="316" t="inlineStr">
        <is>
          <t>端面</t>
        </is>
      </c>
      <c r="F12" s="873" t="n">
        <v>212.7</v>
      </c>
      <c r="G12" s="204" t="n"/>
      <c r="H12" s="167" t="n">
        <v>0.05</v>
      </c>
      <c r="I12" s="168" t="n">
        <v>-0.05</v>
      </c>
      <c r="J12" s="950" t="n">
        <v>212.7</v>
      </c>
      <c r="K12" s="243" t="n">
        <v>212.7</v>
      </c>
      <c r="L12" s="204">
        <f>IF(G12=0,"",IF(J$8=J$7,IF(F12&gt;0,IF(C12=1,G12-ROUND(J12-K12,2),G12-ROUND(K12-J12,2)),IF(C12=1,G12-ROUND(K12-J12,2),G12-ROUND(J12-K12,2))),IF(J$8&lt;&gt;J$7,IF(F12&gt;0,IF(C12=1,ROUND(K12-J12,2),ROUND(J12-K12,2)),IF(C12=1,ROUND(J12-K12,2),ROUND(K12-J12,2))))))</f>
        <v/>
      </c>
      <c r="M12" s="144">
        <f>IF(C12=0,ROUND(K12-J12,2),IF(C12=1,IF(F12&gt;0,ROUND(K12-J12,2),ROUND(J12-K12,2)),IF(C12=2,IF(F12&gt;0,ROUND(J12-K12,2),ROUND(K12-J12,2)))))</f>
        <v/>
      </c>
      <c r="N12" s="555" t="n">
        <v>0</v>
      </c>
      <c r="O12" s="239">
        <f>IF(AND(H12&gt;=M12,M12&gt;=I12),"OK","NG")</f>
        <v/>
      </c>
      <c r="P12" s="242" t="n"/>
      <c r="Q12" s="128" t="n">
        <v>1003</v>
      </c>
      <c r="R12" s="950">
        <f>F12</f>
        <v/>
      </c>
      <c r="S12" s="243" t="n">
        <v>212.7</v>
      </c>
      <c r="T12" s="243" t="n">
        <v>212.7</v>
      </c>
      <c r="U12" s="951" t="n"/>
      <c r="V12" s="951" t="n"/>
      <c r="W12" s="951" t="n"/>
      <c r="X12" s="951" t="n"/>
      <c r="Y12" s="951" t="n"/>
      <c r="Z12" s="951" t="n"/>
      <c r="AA12" s="951" t="n"/>
      <c r="AB12" s="951" t="n"/>
      <c r="AC12" s="951" t="n"/>
      <c r="AD12" s="951" t="n"/>
      <c r="AE12" s="951" t="n"/>
      <c r="AF12" s="951" t="n"/>
      <c r="AG12" s="951" t="n"/>
      <c r="AH12" s="951" t="n"/>
      <c r="AI12" s="951" t="n"/>
      <c r="AJ12" s="951" t="n"/>
      <c r="AK12" s="951" t="n"/>
      <c r="AL12" s="951" t="n"/>
      <c r="AM12" s="951" t="n"/>
      <c r="AN12" s="951" t="n"/>
      <c r="AO12" s="951" t="n"/>
      <c r="AP12" s="951" t="n"/>
      <c r="AQ12" s="951" t="n"/>
      <c r="AR12" s="951" t="n"/>
      <c r="AS12" s="951" t="n"/>
      <c r="AT12" s="951" t="n"/>
      <c r="AU12" s="951" t="n"/>
      <c r="AV12" s="951" t="n"/>
      <c r="AW12" s="951" t="n"/>
      <c r="AX12" s="951" t="n"/>
      <c r="AY12" s="951" t="n"/>
      <c r="AZ12" s="951" t="n"/>
      <c r="BA12" s="951" t="n"/>
      <c r="BB12" s="951" t="n"/>
      <c r="BC12" s="951" t="n"/>
      <c r="BD12" s="951" t="n"/>
      <c r="BE12" s="951" t="n"/>
      <c r="BF12" s="951" t="n"/>
      <c r="BG12" s="951" t="n"/>
      <c r="BH12" s="951" t="n"/>
      <c r="BI12" s="951" t="n"/>
      <c r="BJ12" s="951" t="n"/>
      <c r="BK12" s="951" t="n"/>
      <c r="BL12" s="951" t="n"/>
      <c r="BM12" s="951" t="n"/>
      <c r="BN12" s="951" t="n"/>
      <c r="BO12" s="951" t="n"/>
      <c r="BP12" s="951" t="n"/>
      <c r="BQ12" s="951" t="n"/>
      <c r="BR12" s="951" t="n"/>
      <c r="BS12" s="951" t="n"/>
      <c r="BT12" s="951" t="n"/>
      <c r="BU12" s="951" t="n"/>
      <c r="BV12" s="951" t="n"/>
      <c r="BW12" s="951" t="n"/>
      <c r="BX12" s="951" t="n"/>
      <c r="BY12" s="951" t="n"/>
      <c r="BZ12" s="951" t="n"/>
      <c r="CA12" s="951" t="n"/>
      <c r="CB12" s="951" t="n"/>
      <c r="CC12" s="951" t="n"/>
      <c r="CD12" s="951" t="n"/>
      <c r="CE12" s="951" t="n"/>
      <c r="CF12" s="951" t="n"/>
      <c r="CG12" s="951" t="n"/>
      <c r="CH12" s="951" t="n"/>
      <c r="CI12" s="951" t="n"/>
      <c r="CJ12" s="951" t="n"/>
      <c r="CK12" s="951" t="n"/>
      <c r="CL12" s="951" t="n"/>
      <c r="CM12" s="951" t="n"/>
      <c r="CN12" s="951" t="n"/>
      <c r="CO12" s="951" t="n"/>
      <c r="CP12" s="951" t="n"/>
      <c r="CQ12" s="951" t="n"/>
      <c r="CR12" s="951" t="n"/>
      <c r="CS12" s="951" t="n"/>
      <c r="CT12" s="951" t="n"/>
      <c r="CU12" s="951" t="n"/>
      <c r="CV12" s="951" t="n"/>
      <c r="CW12" s="951" t="n"/>
      <c r="CX12" s="951" t="n"/>
      <c r="CY12" s="951" t="n"/>
      <c r="CZ12" s="951" t="n"/>
      <c r="DA12" s="951" t="n"/>
      <c r="DB12" s="951" t="n"/>
      <c r="DC12" s="951" t="n"/>
      <c r="DD12" s="951" t="n"/>
      <c r="DE12" s="951" t="n"/>
      <c r="DF12" s="951" t="n"/>
      <c r="DG12" s="951" t="n"/>
      <c r="DH12" s="951" t="n"/>
      <c r="DI12" s="951" t="n"/>
      <c r="DJ12" s="951" t="n"/>
      <c r="DK12" s="951" t="n"/>
      <c r="DL12" s="951" t="n"/>
      <c r="DM12" s="951" t="n"/>
      <c r="DN12" s="952" t="n"/>
    </row>
    <row r="13" ht="13.5" customHeight="1" s="820">
      <c r="A13" s="145" t="n">
        <v>1002</v>
      </c>
      <c r="B13" s="135" t="inlineStr">
        <is>
          <t>1002.三点基準C地 Z=</t>
        </is>
      </c>
      <c r="C13" s="135" t="n">
        <v>1</v>
      </c>
      <c r="D13" s="639" t="inlineStr">
        <is>
          <t>Z</t>
        </is>
      </c>
      <c r="E13" s="639" t="inlineStr">
        <is>
          <t>端面</t>
        </is>
      </c>
      <c r="F13" s="878" t="n">
        <v>212.7</v>
      </c>
      <c r="G13" s="22" t="n"/>
      <c r="H13" s="165" t="n">
        <v>0.05</v>
      </c>
      <c r="I13" s="166" t="n">
        <v>-0.05</v>
      </c>
      <c r="J13" s="953" t="n">
        <v>212.7</v>
      </c>
      <c r="K13" s="244" t="n">
        <v>212.7</v>
      </c>
      <c r="L13" s="22">
        <f>IF(G13=0,"",IF(J$8=J$7,IF(F13&gt;0,IF(C13=1,G13-ROUND(J13-K13,2),G13-ROUND(K13-J13,2)),IF(C13=1,G13-ROUND(K13-J13,2),G13-ROUND(J13-K13,2))),IF(J$8&lt;&gt;J$7,IF(F13&gt;0,IF(C13=1,ROUND(K13-J13,2),ROUND(J13-K13,2)),IF(C13=1,ROUND(J13-K13,2),ROUND(K13-J13,2))))))</f>
        <v/>
      </c>
      <c r="M13" s="137">
        <f>IF(C13=0,ROUND(K13-J13,2),IF(C13=1,IF(F13&gt;0,ROUND(K13-J13,2),ROUND(J13-K13,2)),IF(C13=2,IF(F13&gt;0,ROUND(J13-K13,2),ROUND(K13-J13,2)))))</f>
        <v/>
      </c>
      <c r="N13" s="556" t="n">
        <v>0</v>
      </c>
      <c r="O13" s="240">
        <f>IF(AND(H13&gt;=M13,M13&gt;=I13),"OK","NG")</f>
        <v/>
      </c>
      <c r="P13" s="151" t="n"/>
      <c r="Q13" s="133" t="n">
        <v>1002</v>
      </c>
      <c r="R13" s="953">
        <f>F13</f>
        <v/>
      </c>
      <c r="S13" s="244" t="n">
        <v>212.7</v>
      </c>
      <c r="T13" s="244" t="n">
        <v>212.7</v>
      </c>
      <c r="U13" s="954" t="n"/>
      <c r="V13" s="954" t="n"/>
      <c r="W13" s="954" t="n"/>
      <c r="X13" s="954" t="n"/>
      <c r="Y13" s="954" t="n"/>
      <c r="Z13" s="954" t="n"/>
      <c r="AA13" s="954" t="n"/>
      <c r="AB13" s="954" t="n"/>
      <c r="AC13" s="954" t="n"/>
      <c r="AD13" s="954" t="n"/>
      <c r="AE13" s="954" t="n"/>
      <c r="AF13" s="954" t="n"/>
      <c r="AG13" s="954" t="n"/>
      <c r="AH13" s="954" t="n"/>
      <c r="AI13" s="954" t="n"/>
      <c r="AJ13" s="954" t="n"/>
      <c r="AK13" s="954" t="n"/>
      <c r="AL13" s="954" t="n"/>
      <c r="AM13" s="954" t="n"/>
      <c r="AN13" s="954" t="n"/>
      <c r="AO13" s="954" t="n"/>
      <c r="AP13" s="954" t="n"/>
      <c r="AQ13" s="954" t="n"/>
      <c r="AR13" s="954" t="n"/>
      <c r="AS13" s="954" t="n"/>
      <c r="AT13" s="954" t="n"/>
      <c r="AU13" s="954" t="n"/>
      <c r="AV13" s="954" t="n"/>
      <c r="AW13" s="954" t="n"/>
      <c r="AX13" s="954" t="n"/>
      <c r="AY13" s="954" t="n"/>
      <c r="AZ13" s="954" t="n"/>
      <c r="BA13" s="954" t="n"/>
      <c r="BB13" s="954" t="n"/>
      <c r="BC13" s="954" t="n"/>
      <c r="BD13" s="954" t="n"/>
      <c r="BE13" s="954" t="n"/>
      <c r="BF13" s="954" t="n"/>
      <c r="BG13" s="954" t="n"/>
      <c r="BH13" s="954" t="n"/>
      <c r="BI13" s="954" t="n"/>
      <c r="BJ13" s="954" t="n"/>
      <c r="BK13" s="954" t="n"/>
      <c r="BL13" s="954" t="n"/>
      <c r="BM13" s="954" t="n"/>
      <c r="BN13" s="954" t="n"/>
      <c r="BO13" s="954" t="n"/>
      <c r="BP13" s="954" t="n"/>
      <c r="BQ13" s="954" t="n"/>
      <c r="BR13" s="954" t="n"/>
      <c r="BS13" s="954" t="n"/>
      <c r="BT13" s="954" t="n"/>
      <c r="BU13" s="954" t="n"/>
      <c r="BV13" s="954" t="n"/>
      <c r="BW13" s="954" t="n"/>
      <c r="BX13" s="954" t="n"/>
      <c r="BY13" s="954" t="n"/>
      <c r="BZ13" s="954" t="n"/>
      <c r="CA13" s="954" t="n"/>
      <c r="CB13" s="954" t="n"/>
      <c r="CC13" s="954" t="n"/>
      <c r="CD13" s="954" t="n"/>
      <c r="CE13" s="954" t="n"/>
      <c r="CF13" s="954" t="n"/>
      <c r="CG13" s="954" t="n"/>
      <c r="CH13" s="954" t="n"/>
      <c r="CI13" s="954" t="n"/>
      <c r="CJ13" s="954" t="n"/>
      <c r="CK13" s="954" t="n"/>
      <c r="CL13" s="954" t="n"/>
      <c r="CM13" s="954" t="n"/>
      <c r="CN13" s="954" t="n"/>
      <c r="CO13" s="954" t="n"/>
      <c r="CP13" s="954" t="n"/>
      <c r="CQ13" s="954" t="n"/>
      <c r="CR13" s="954" t="n"/>
      <c r="CS13" s="954" t="n"/>
      <c r="CT13" s="954" t="n"/>
      <c r="CU13" s="954" t="n"/>
      <c r="CV13" s="954" t="n"/>
      <c r="CW13" s="954" t="n"/>
      <c r="CX13" s="954" t="n"/>
      <c r="CY13" s="954" t="n"/>
      <c r="CZ13" s="954" t="n"/>
      <c r="DA13" s="954" t="n"/>
      <c r="DB13" s="954" t="n"/>
      <c r="DC13" s="954" t="n"/>
      <c r="DD13" s="954" t="n"/>
      <c r="DE13" s="954" t="n"/>
      <c r="DF13" s="954" t="n"/>
      <c r="DG13" s="954" t="n"/>
      <c r="DH13" s="954" t="n"/>
      <c r="DI13" s="954" t="n"/>
      <c r="DJ13" s="954" t="n"/>
      <c r="DK13" s="954" t="n"/>
      <c r="DL13" s="954" t="n"/>
      <c r="DM13" s="954" t="n"/>
      <c r="DN13" s="955" t="n"/>
    </row>
    <row r="14" ht="13.5" customHeight="1" s="820">
      <c r="A14" s="145" t="n">
        <v>1001</v>
      </c>
      <c r="B14" s="135" t="inlineStr">
        <is>
          <t>1001.三点基準C天 Z=</t>
        </is>
      </c>
      <c r="C14" s="135" t="n">
        <v>1</v>
      </c>
      <c r="D14" s="639" t="inlineStr">
        <is>
          <t>Z</t>
        </is>
      </c>
      <c r="E14" s="639" t="inlineStr">
        <is>
          <t>端面</t>
        </is>
      </c>
      <c r="F14" s="878" t="n">
        <v>212.7</v>
      </c>
      <c r="G14" s="22" t="n"/>
      <c r="H14" s="165" t="n">
        <v>0.05</v>
      </c>
      <c r="I14" s="166" t="n">
        <v>-0.05</v>
      </c>
      <c r="J14" s="953" t="n">
        <v>212.7</v>
      </c>
      <c r="K14" s="244" t="n">
        <v>212.7</v>
      </c>
      <c r="L14" s="22">
        <f>IF(G14=0,"",IF(J$8=J$7,IF(F14&gt;0,IF(C14=1,G14-ROUND(J14-K14,2),G14-ROUND(K14-J14,2)),IF(C14=1,G14-ROUND(K14-J14,2),G14-ROUND(J14-K14,2))),IF(J$8&lt;&gt;J$7,IF(F14&gt;0,IF(C14=1,ROUND(K14-J14,2),ROUND(J14-K14,2)),IF(C14=1,ROUND(J14-K14,2),ROUND(K14-J14,2))))))</f>
        <v/>
      </c>
      <c r="M14" s="137">
        <f>IF(C14=0,ROUND(K14-J14,2),IF(C14=1,IF(F14&gt;0,ROUND(K14-J14,2),ROUND(J14-K14,2)),IF(C14=2,IF(F14&gt;0,ROUND(J14-K14,2),ROUND(K14-J14,2)))))</f>
        <v/>
      </c>
      <c r="N14" s="556" t="n">
        <v>0</v>
      </c>
      <c r="O14" s="240">
        <f>IF(AND(H14&gt;=M14,M14&gt;=I14),"OK","NG")</f>
        <v/>
      </c>
      <c r="P14" s="151" t="n"/>
      <c r="Q14" s="133" t="n">
        <v>1001</v>
      </c>
      <c r="R14" s="953">
        <f>F14</f>
        <v/>
      </c>
      <c r="S14" s="244" t="n">
        <v>212.7</v>
      </c>
      <c r="T14" s="244" t="n">
        <v>212.7</v>
      </c>
      <c r="U14" s="954" t="n"/>
      <c r="V14" s="954" t="n"/>
      <c r="W14" s="954" t="n"/>
      <c r="X14" s="954" t="n"/>
      <c r="Y14" s="954" t="n"/>
      <c r="Z14" s="954" t="n"/>
      <c r="AA14" s="954" t="n"/>
      <c r="AB14" s="954" t="n"/>
      <c r="AC14" s="954" t="n"/>
      <c r="AD14" s="954" t="n"/>
      <c r="AE14" s="954" t="n"/>
      <c r="AF14" s="954" t="n"/>
      <c r="AG14" s="954" t="n"/>
      <c r="AH14" s="954" t="n"/>
      <c r="AI14" s="954" t="n"/>
      <c r="AJ14" s="954" t="n"/>
      <c r="AK14" s="954" t="n"/>
      <c r="AL14" s="954" t="n"/>
      <c r="AM14" s="954" t="n"/>
      <c r="AN14" s="954" t="n"/>
      <c r="AO14" s="954" t="n"/>
      <c r="AP14" s="954" t="n"/>
      <c r="AQ14" s="954" t="n"/>
      <c r="AR14" s="954" t="n"/>
      <c r="AS14" s="954" t="n"/>
      <c r="AT14" s="954" t="n"/>
      <c r="AU14" s="954" t="n"/>
      <c r="AV14" s="954" t="n"/>
      <c r="AW14" s="954" t="n"/>
      <c r="AX14" s="954" t="n"/>
      <c r="AY14" s="954" t="n"/>
      <c r="AZ14" s="954" t="n"/>
      <c r="BA14" s="954" t="n"/>
      <c r="BB14" s="954" t="n"/>
      <c r="BC14" s="954" t="n"/>
      <c r="BD14" s="954" t="n"/>
      <c r="BE14" s="954" t="n"/>
      <c r="BF14" s="954" t="n"/>
      <c r="BG14" s="954" t="n"/>
      <c r="BH14" s="954" t="n"/>
      <c r="BI14" s="954" t="n"/>
      <c r="BJ14" s="954" t="n"/>
      <c r="BK14" s="954" t="n"/>
      <c r="BL14" s="954" t="n"/>
      <c r="BM14" s="954" t="n"/>
      <c r="BN14" s="954" t="n"/>
      <c r="BO14" s="954" t="n"/>
      <c r="BP14" s="954" t="n"/>
      <c r="BQ14" s="954" t="n"/>
      <c r="BR14" s="954" t="n"/>
      <c r="BS14" s="954" t="n"/>
      <c r="BT14" s="954" t="n"/>
      <c r="BU14" s="954" t="n"/>
      <c r="BV14" s="954" t="n"/>
      <c r="BW14" s="954" t="n"/>
      <c r="BX14" s="954" t="n"/>
      <c r="BY14" s="954" t="n"/>
      <c r="BZ14" s="954" t="n"/>
      <c r="CA14" s="954" t="n"/>
      <c r="CB14" s="954" t="n"/>
      <c r="CC14" s="954" t="n"/>
      <c r="CD14" s="954" t="n"/>
      <c r="CE14" s="954" t="n"/>
      <c r="CF14" s="954" t="n"/>
      <c r="CG14" s="954" t="n"/>
      <c r="CH14" s="954" t="n"/>
      <c r="CI14" s="954" t="n"/>
      <c r="CJ14" s="954" t="n"/>
      <c r="CK14" s="954" t="n"/>
      <c r="CL14" s="954" t="n"/>
      <c r="CM14" s="954" t="n"/>
      <c r="CN14" s="954" t="n"/>
      <c r="CO14" s="954" t="n"/>
      <c r="CP14" s="954" t="n"/>
      <c r="CQ14" s="954" t="n"/>
      <c r="CR14" s="954" t="n"/>
      <c r="CS14" s="954" t="n"/>
      <c r="CT14" s="954" t="n"/>
      <c r="CU14" s="954" t="n"/>
      <c r="CV14" s="954" t="n"/>
      <c r="CW14" s="954" t="n"/>
      <c r="CX14" s="954" t="n"/>
      <c r="CY14" s="954" t="n"/>
      <c r="CZ14" s="954" t="n"/>
      <c r="DA14" s="954" t="n"/>
      <c r="DB14" s="954" t="n"/>
      <c r="DC14" s="954" t="n"/>
      <c r="DD14" s="954" t="n"/>
      <c r="DE14" s="954" t="n"/>
      <c r="DF14" s="954" t="n"/>
      <c r="DG14" s="954" t="n"/>
      <c r="DH14" s="954" t="n"/>
      <c r="DI14" s="954" t="n"/>
      <c r="DJ14" s="954" t="n"/>
      <c r="DK14" s="954" t="n"/>
      <c r="DL14" s="954" t="n"/>
      <c r="DM14" s="954" t="n"/>
      <c r="DN14" s="955" t="n"/>
    </row>
    <row r="15" ht="13.5" customHeight="1" s="820">
      <c r="A15" s="145" t="n">
        <v>311</v>
      </c>
      <c r="B15" s="135" t="inlineStr">
        <is>
          <t>311.加工基準ノック（副） X=</t>
        </is>
      </c>
      <c r="C15" s="135" t="n">
        <v>0</v>
      </c>
      <c r="D15" s="639" t="inlineStr">
        <is>
          <t>X</t>
        </is>
      </c>
      <c r="E15" s="639" t="inlineStr">
        <is>
          <t>軸間</t>
        </is>
      </c>
      <c r="F15" s="878" t="n">
        <v>-61</v>
      </c>
      <c r="G15" s="22" t="n"/>
      <c r="H15" s="165" t="n">
        <v>0.15</v>
      </c>
      <c r="I15" s="166" t="n">
        <v>-0.15</v>
      </c>
      <c r="J15" s="953" t="n">
        <v>-61</v>
      </c>
      <c r="K15" s="244" t="n">
        <v>-61</v>
      </c>
      <c r="L15" s="22">
        <f>IF(G15=0,"",IF(J$8=J$7,IF(F15&gt;0,IF(C15=1,G15-ROUND(J15-K15,2),G15-ROUND(K15-J15,2)),IF(C15=1,G15-ROUND(K15-J15,2),G15-ROUND(J15-K15,2))),IF(J$8&lt;&gt;J$7,IF(F15&gt;0,IF(C15=1,ROUND(K15-J15,2),ROUND(J15-K15,2)),IF(C15=1,ROUND(J15-K15,2),ROUND(K15-J15,2))))))</f>
        <v/>
      </c>
      <c r="M15" s="137">
        <f>IF(C15=0,ROUND(K15-J15,2),IF(C15=1,IF(F15&gt;0,ROUND(K15-J15,2),ROUND(J15-K15,2)),IF(C15=2,IF(F15&gt;0,ROUND(J15-K15,2),ROUND(K15-J15,2)))))</f>
        <v/>
      </c>
      <c r="N15" s="556" t="n">
        <v>0</v>
      </c>
      <c r="O15" s="240">
        <f>IF(AND(H15&gt;=M15,M15&gt;=I15),"OK","NG")</f>
        <v/>
      </c>
      <c r="P15" s="151" t="n"/>
      <c r="Q15" s="133" t="n">
        <v>311</v>
      </c>
      <c r="R15" s="953">
        <f>F15</f>
        <v/>
      </c>
      <c r="S15" s="244" t="n">
        <v>-61</v>
      </c>
      <c r="T15" s="244" t="n">
        <v>-61</v>
      </c>
      <c r="U15" s="954" t="n"/>
      <c r="V15" s="954" t="n"/>
      <c r="W15" s="954" t="n"/>
      <c r="X15" s="954" t="n"/>
      <c r="Y15" s="954" t="n"/>
      <c r="Z15" s="954" t="n"/>
      <c r="AA15" s="954" t="n"/>
      <c r="AB15" s="954" t="n"/>
      <c r="AC15" s="954" t="n"/>
      <c r="AD15" s="954" t="n"/>
      <c r="AE15" s="954" t="n"/>
      <c r="AF15" s="954" t="n"/>
      <c r="AG15" s="954" t="n"/>
      <c r="AH15" s="954" t="n"/>
      <c r="AI15" s="954" t="n"/>
      <c r="AJ15" s="954" t="n"/>
      <c r="AK15" s="954" t="n"/>
      <c r="AL15" s="954" t="n"/>
      <c r="AM15" s="954" t="n"/>
      <c r="AN15" s="954" t="n"/>
      <c r="AO15" s="954" t="n"/>
      <c r="AP15" s="954" t="n"/>
      <c r="AQ15" s="954" t="n"/>
      <c r="AR15" s="954" t="n"/>
      <c r="AS15" s="954" t="n"/>
      <c r="AT15" s="954" t="n"/>
      <c r="AU15" s="954" t="n"/>
      <c r="AV15" s="954" t="n"/>
      <c r="AW15" s="954" t="n"/>
      <c r="AX15" s="954" t="n"/>
      <c r="AY15" s="954" t="n"/>
      <c r="AZ15" s="954" t="n"/>
      <c r="BA15" s="954" t="n"/>
      <c r="BB15" s="954" t="n"/>
      <c r="BC15" s="954" t="n"/>
      <c r="BD15" s="954" t="n"/>
      <c r="BE15" s="954" t="n"/>
      <c r="BF15" s="954" t="n"/>
      <c r="BG15" s="954" t="n"/>
      <c r="BH15" s="954" t="n"/>
      <c r="BI15" s="954" t="n"/>
      <c r="BJ15" s="954" t="n"/>
      <c r="BK15" s="954" t="n"/>
      <c r="BL15" s="954" t="n"/>
      <c r="BM15" s="954" t="n"/>
      <c r="BN15" s="954" t="n"/>
      <c r="BO15" s="954" t="n"/>
      <c r="BP15" s="954" t="n"/>
      <c r="BQ15" s="954" t="n"/>
      <c r="BR15" s="954" t="n"/>
      <c r="BS15" s="954" t="n"/>
      <c r="BT15" s="954" t="n"/>
      <c r="BU15" s="954" t="n"/>
      <c r="BV15" s="954" t="n"/>
      <c r="BW15" s="954" t="n"/>
      <c r="BX15" s="954" t="n"/>
      <c r="BY15" s="954" t="n"/>
      <c r="BZ15" s="954" t="n"/>
      <c r="CA15" s="954" t="n"/>
      <c r="CB15" s="954" t="n"/>
      <c r="CC15" s="954" t="n"/>
      <c r="CD15" s="954" t="n"/>
      <c r="CE15" s="954" t="n"/>
      <c r="CF15" s="954" t="n"/>
      <c r="CG15" s="954" t="n"/>
      <c r="CH15" s="954" t="n"/>
      <c r="CI15" s="954" t="n"/>
      <c r="CJ15" s="954" t="n"/>
      <c r="CK15" s="954" t="n"/>
      <c r="CL15" s="954" t="n"/>
      <c r="CM15" s="954" t="n"/>
      <c r="CN15" s="954" t="n"/>
      <c r="CO15" s="954" t="n"/>
      <c r="CP15" s="954" t="n"/>
      <c r="CQ15" s="954" t="n"/>
      <c r="CR15" s="954" t="n"/>
      <c r="CS15" s="954" t="n"/>
      <c r="CT15" s="954" t="n"/>
      <c r="CU15" s="954" t="n"/>
      <c r="CV15" s="954" t="n"/>
      <c r="CW15" s="954" t="n"/>
      <c r="CX15" s="954" t="n"/>
      <c r="CY15" s="954" t="n"/>
      <c r="CZ15" s="954" t="n"/>
      <c r="DA15" s="954" t="n"/>
      <c r="DB15" s="954" t="n"/>
      <c r="DC15" s="954" t="n"/>
      <c r="DD15" s="954" t="n"/>
      <c r="DE15" s="954" t="n"/>
      <c r="DF15" s="954" t="n"/>
      <c r="DG15" s="954" t="n"/>
      <c r="DH15" s="954" t="n"/>
      <c r="DI15" s="954" t="n"/>
      <c r="DJ15" s="954" t="n"/>
      <c r="DK15" s="954" t="n"/>
      <c r="DL15" s="954" t="n"/>
      <c r="DM15" s="954" t="n"/>
      <c r="DN15" s="955" t="n"/>
    </row>
    <row r="16" ht="13.5" customHeight="1" s="820">
      <c r="A16" s="145" t="n">
        <v>311</v>
      </c>
      <c r="B16" s="135" t="inlineStr">
        <is>
          <t>311.加工基準ノック（副） Y=</t>
        </is>
      </c>
      <c r="C16" s="135" t="n">
        <v>0</v>
      </c>
      <c r="D16" s="639" t="inlineStr">
        <is>
          <t>Y</t>
        </is>
      </c>
      <c r="E16" s="639" t="inlineStr">
        <is>
          <t>軸間</t>
        </is>
      </c>
      <c r="F16" s="878" t="n">
        <v>-120.5</v>
      </c>
      <c r="G16" s="22" t="n"/>
      <c r="H16" s="165" t="n">
        <v>0.15</v>
      </c>
      <c r="I16" s="166" t="n">
        <v>-0.15</v>
      </c>
      <c r="J16" s="953" t="n">
        <v>-120.5</v>
      </c>
      <c r="K16" s="244" t="n">
        <v>-120.677</v>
      </c>
      <c r="L16" s="22">
        <f>IF(G16=0,"",IF(J$8=J$7,IF(F16&gt;0,IF(C16=1,G16-ROUND(J16-K16,2),G16-ROUND(K16-J16,2)),IF(C16=1,G16-ROUND(K16-J16,2),G16-ROUND(J16-K16,2))),IF(J$8&lt;&gt;J$7,IF(F16&gt;0,IF(C16=1,ROUND(K16-J16,2),ROUND(J16-K16,2)),IF(C16=1,ROUND(J16-K16,2),ROUND(K16-J16,2))))))</f>
        <v/>
      </c>
      <c r="M16" s="137">
        <f>IF(C16=0,ROUND(K16-J16,2),IF(C16=1,IF(F16&gt;0,ROUND(K16-J16,2),ROUND(J16-K16,2)),IF(C16=2,IF(F16&gt;0,ROUND(J16-K16,2),ROUND(K16-J16,2)))))</f>
        <v/>
      </c>
      <c r="N16" s="556" t="n">
        <v>-0.18</v>
      </c>
      <c r="O16" s="240">
        <f>IF(AND(H16&gt;=M16,M16&gt;=I16),"OK","NG")</f>
        <v/>
      </c>
      <c r="P16" s="151" t="n"/>
      <c r="Q16" s="133" t="n">
        <v>311</v>
      </c>
      <c r="R16" s="953">
        <f>F16</f>
        <v/>
      </c>
      <c r="S16" s="244" t="n">
        <v>-120.677</v>
      </c>
      <c r="T16" s="244" t="n">
        <v>-120.677</v>
      </c>
      <c r="U16" s="954" t="n"/>
      <c r="V16" s="954" t="n"/>
      <c r="W16" s="954" t="n"/>
      <c r="X16" s="954" t="n"/>
      <c r="Y16" s="954" t="n"/>
      <c r="Z16" s="954" t="n"/>
      <c r="AA16" s="954" t="n"/>
      <c r="AB16" s="954" t="n"/>
      <c r="AC16" s="954" t="n"/>
      <c r="AD16" s="954" t="n"/>
      <c r="AE16" s="954" t="n"/>
      <c r="AF16" s="954" t="n"/>
      <c r="AG16" s="954" t="n"/>
      <c r="AH16" s="954" t="n"/>
      <c r="AI16" s="954" t="n"/>
      <c r="AJ16" s="954" t="n"/>
      <c r="AK16" s="954" t="n"/>
      <c r="AL16" s="954" t="n"/>
      <c r="AM16" s="954" t="n"/>
      <c r="AN16" s="954" t="n"/>
      <c r="AO16" s="954" t="n"/>
      <c r="AP16" s="954" t="n"/>
      <c r="AQ16" s="954" t="n"/>
      <c r="AR16" s="954" t="n"/>
      <c r="AS16" s="954" t="n"/>
      <c r="AT16" s="954" t="n"/>
      <c r="AU16" s="954" t="n"/>
      <c r="AV16" s="954" t="n"/>
      <c r="AW16" s="954" t="n"/>
      <c r="AX16" s="954" t="n"/>
      <c r="AY16" s="954" t="n"/>
      <c r="AZ16" s="954" t="n"/>
      <c r="BA16" s="954" t="n"/>
      <c r="BB16" s="954" t="n"/>
      <c r="BC16" s="954" t="n"/>
      <c r="BD16" s="954" t="n"/>
      <c r="BE16" s="954" t="n"/>
      <c r="BF16" s="954" t="n"/>
      <c r="BG16" s="954" t="n"/>
      <c r="BH16" s="954" t="n"/>
      <c r="BI16" s="954" t="n"/>
      <c r="BJ16" s="954" t="n"/>
      <c r="BK16" s="954" t="n"/>
      <c r="BL16" s="954" t="n"/>
      <c r="BM16" s="954" t="n"/>
      <c r="BN16" s="954" t="n"/>
      <c r="BO16" s="954" t="n"/>
      <c r="BP16" s="954" t="n"/>
      <c r="BQ16" s="954" t="n"/>
      <c r="BR16" s="954" t="n"/>
      <c r="BS16" s="954" t="n"/>
      <c r="BT16" s="954" t="n"/>
      <c r="BU16" s="954" t="n"/>
      <c r="BV16" s="954" t="n"/>
      <c r="BW16" s="954" t="n"/>
      <c r="BX16" s="954" t="n"/>
      <c r="BY16" s="954" t="n"/>
      <c r="BZ16" s="954" t="n"/>
      <c r="CA16" s="954" t="n"/>
      <c r="CB16" s="954" t="n"/>
      <c r="CC16" s="954" t="n"/>
      <c r="CD16" s="954" t="n"/>
      <c r="CE16" s="954" t="n"/>
      <c r="CF16" s="954" t="n"/>
      <c r="CG16" s="954" t="n"/>
      <c r="CH16" s="954" t="n"/>
      <c r="CI16" s="954" t="n"/>
      <c r="CJ16" s="954" t="n"/>
      <c r="CK16" s="954" t="n"/>
      <c r="CL16" s="954" t="n"/>
      <c r="CM16" s="954" t="n"/>
      <c r="CN16" s="954" t="n"/>
      <c r="CO16" s="954" t="n"/>
      <c r="CP16" s="954" t="n"/>
      <c r="CQ16" s="954" t="n"/>
      <c r="CR16" s="954" t="n"/>
      <c r="CS16" s="954" t="n"/>
      <c r="CT16" s="954" t="n"/>
      <c r="CU16" s="954" t="n"/>
      <c r="CV16" s="954" t="n"/>
      <c r="CW16" s="954" t="n"/>
      <c r="CX16" s="954" t="n"/>
      <c r="CY16" s="954" t="n"/>
      <c r="CZ16" s="954" t="n"/>
      <c r="DA16" s="954" t="n"/>
      <c r="DB16" s="954" t="n"/>
      <c r="DC16" s="954" t="n"/>
      <c r="DD16" s="954" t="n"/>
      <c r="DE16" s="954" t="n"/>
      <c r="DF16" s="954" t="n"/>
      <c r="DG16" s="954" t="n"/>
      <c r="DH16" s="954" t="n"/>
      <c r="DI16" s="954" t="n"/>
      <c r="DJ16" s="954" t="n"/>
      <c r="DK16" s="954" t="n"/>
      <c r="DL16" s="954" t="n"/>
      <c r="DM16" s="954" t="n"/>
      <c r="DN16" s="955" t="n"/>
    </row>
    <row r="17" ht="13.5" customHeight="1" s="820">
      <c r="A17" s="145" t="n">
        <v>314</v>
      </c>
      <c r="B17" s="135" t="inlineStr">
        <is>
          <t>314.加工基準ノック（正） X=</t>
        </is>
      </c>
      <c r="C17" s="135" t="n">
        <v>0</v>
      </c>
      <c r="D17" s="639" t="inlineStr">
        <is>
          <t>X</t>
        </is>
      </c>
      <c r="E17" s="639" t="inlineStr">
        <is>
          <t>軸間</t>
        </is>
      </c>
      <c r="F17" s="878" t="n">
        <v>82</v>
      </c>
      <c r="G17" s="22" t="n"/>
      <c r="H17" s="165" t="n">
        <v>0.05</v>
      </c>
      <c r="I17" s="166" t="n">
        <v>-0.05</v>
      </c>
      <c r="J17" s="953" t="n">
        <v>82</v>
      </c>
      <c r="K17" s="244" t="n">
        <v>82</v>
      </c>
      <c r="L17" s="22">
        <f>IF(G17=0,"",IF(J$8=J$7,IF(F17&gt;0,IF(C17=1,G17-ROUND(J17-K17,2),G17-ROUND(K17-J17,2)),IF(C17=1,G17-ROUND(K17-J17,2),G17-ROUND(J17-K17,2))),IF(J$8&lt;&gt;J$7,IF(F17&gt;0,IF(C17=1,ROUND(K17-J17,2),ROUND(J17-K17,2)),IF(C17=1,ROUND(J17-K17,2),ROUND(K17-J17,2))))))</f>
        <v/>
      </c>
      <c r="M17" s="137">
        <f>IF(C17=0,ROUND(K17-J17,2),IF(C17=1,IF(F17&gt;0,ROUND(K17-J17,2),ROUND(J17-K17,2)),IF(C17=2,IF(F17&gt;0,ROUND(J17-K17,2),ROUND(K17-J17,2)))))</f>
        <v/>
      </c>
      <c r="N17" s="556" t="n">
        <v>0</v>
      </c>
      <c r="O17" s="240">
        <f>IF(AND(H17&gt;=M17,M17&gt;=I17),"OK","NG")</f>
        <v/>
      </c>
      <c r="P17" s="151" t="n"/>
      <c r="Q17" s="133" t="n">
        <v>314</v>
      </c>
      <c r="R17" s="953">
        <f>F17</f>
        <v/>
      </c>
      <c r="S17" s="244" t="n">
        <v>82</v>
      </c>
      <c r="T17" s="244" t="n">
        <v>82</v>
      </c>
      <c r="U17" s="954" t="n"/>
      <c r="V17" s="954" t="n"/>
      <c r="W17" s="954" t="n"/>
      <c r="X17" s="954" t="n"/>
      <c r="Y17" s="954" t="n"/>
      <c r="Z17" s="954" t="n"/>
      <c r="AA17" s="954" t="n"/>
      <c r="AB17" s="954" t="n"/>
      <c r="AC17" s="954" t="n"/>
      <c r="AD17" s="954" t="n"/>
      <c r="AE17" s="954" t="n"/>
      <c r="AF17" s="954" t="n"/>
      <c r="AG17" s="954" t="n"/>
      <c r="AH17" s="954" t="n"/>
      <c r="AI17" s="954" t="n"/>
      <c r="AJ17" s="954" t="n"/>
      <c r="AK17" s="954" t="n"/>
      <c r="AL17" s="954" t="n"/>
      <c r="AM17" s="954" t="n"/>
      <c r="AN17" s="954" t="n"/>
      <c r="AO17" s="954" t="n"/>
      <c r="AP17" s="954" t="n"/>
      <c r="AQ17" s="954" t="n"/>
      <c r="AR17" s="954" t="n"/>
      <c r="AS17" s="954" t="n"/>
      <c r="AT17" s="954" t="n"/>
      <c r="AU17" s="954" t="n"/>
      <c r="AV17" s="954" t="n"/>
      <c r="AW17" s="954" t="n"/>
      <c r="AX17" s="954" t="n"/>
      <c r="AY17" s="954" t="n"/>
      <c r="AZ17" s="954" t="n"/>
      <c r="BA17" s="954" t="n"/>
      <c r="BB17" s="954" t="n"/>
      <c r="BC17" s="954" t="n"/>
      <c r="BD17" s="954" t="n"/>
      <c r="BE17" s="954" t="n"/>
      <c r="BF17" s="954" t="n"/>
      <c r="BG17" s="954" t="n"/>
      <c r="BH17" s="954" t="n"/>
      <c r="BI17" s="954" t="n"/>
      <c r="BJ17" s="954" t="n"/>
      <c r="BK17" s="954" t="n"/>
      <c r="BL17" s="954" t="n"/>
      <c r="BM17" s="954" t="n"/>
      <c r="BN17" s="954" t="n"/>
      <c r="BO17" s="954" t="n"/>
      <c r="BP17" s="954" t="n"/>
      <c r="BQ17" s="954" t="n"/>
      <c r="BR17" s="954" t="n"/>
      <c r="BS17" s="954" t="n"/>
      <c r="BT17" s="954" t="n"/>
      <c r="BU17" s="954" t="n"/>
      <c r="BV17" s="954" t="n"/>
      <c r="BW17" s="954" t="n"/>
      <c r="BX17" s="954" t="n"/>
      <c r="BY17" s="954" t="n"/>
      <c r="BZ17" s="954" t="n"/>
      <c r="CA17" s="954" t="n"/>
      <c r="CB17" s="954" t="n"/>
      <c r="CC17" s="954" t="n"/>
      <c r="CD17" s="954" t="n"/>
      <c r="CE17" s="954" t="n"/>
      <c r="CF17" s="954" t="n"/>
      <c r="CG17" s="954" t="n"/>
      <c r="CH17" s="954" t="n"/>
      <c r="CI17" s="954" t="n"/>
      <c r="CJ17" s="954" t="n"/>
      <c r="CK17" s="954" t="n"/>
      <c r="CL17" s="954" t="n"/>
      <c r="CM17" s="954" t="n"/>
      <c r="CN17" s="954" t="n"/>
      <c r="CO17" s="954" t="n"/>
      <c r="CP17" s="954" t="n"/>
      <c r="CQ17" s="954" t="n"/>
      <c r="CR17" s="954" t="n"/>
      <c r="CS17" s="954" t="n"/>
      <c r="CT17" s="954" t="n"/>
      <c r="CU17" s="954" t="n"/>
      <c r="CV17" s="954" t="n"/>
      <c r="CW17" s="954" t="n"/>
      <c r="CX17" s="954" t="n"/>
      <c r="CY17" s="954" t="n"/>
      <c r="CZ17" s="954" t="n"/>
      <c r="DA17" s="954" t="n"/>
      <c r="DB17" s="954" t="n"/>
      <c r="DC17" s="954" t="n"/>
      <c r="DD17" s="954" t="n"/>
      <c r="DE17" s="954" t="n"/>
      <c r="DF17" s="954" t="n"/>
      <c r="DG17" s="954" t="n"/>
      <c r="DH17" s="954" t="n"/>
      <c r="DI17" s="954" t="n"/>
      <c r="DJ17" s="954" t="n"/>
      <c r="DK17" s="954" t="n"/>
      <c r="DL17" s="954" t="n"/>
      <c r="DM17" s="954" t="n"/>
      <c r="DN17" s="955" t="n"/>
    </row>
    <row r="18" ht="13.5" customHeight="1" s="820" thickBot="1">
      <c r="A18" s="145" t="n">
        <v>314</v>
      </c>
      <c r="B18" s="135" t="inlineStr">
        <is>
          <t>314.加工基準ノック（正） Y=</t>
        </is>
      </c>
      <c r="C18" s="135" t="n">
        <v>0</v>
      </c>
      <c r="D18" s="639" t="inlineStr">
        <is>
          <t>Y</t>
        </is>
      </c>
      <c r="E18" s="639" t="inlineStr">
        <is>
          <t>軸間</t>
        </is>
      </c>
      <c r="F18" s="878" t="n">
        <v>135</v>
      </c>
      <c r="G18" s="22" t="n"/>
      <c r="H18" s="165" t="n">
        <v>0.05</v>
      </c>
      <c r="I18" s="166" t="n">
        <v>-0.05</v>
      </c>
      <c r="J18" s="953" t="n">
        <v>135</v>
      </c>
      <c r="K18" s="244" t="n">
        <v>135</v>
      </c>
      <c r="L18" s="22">
        <f>IF(G18=0,"",IF(J$8=J$7,IF(F18&gt;0,IF(C18=1,G18-ROUND(J18-K18,2),G18-ROUND(K18-J18,2)),IF(C18=1,G18-ROUND(K18-J18,2),G18-ROUND(J18-K18,2))),IF(J$8&lt;&gt;J$7,IF(F18&gt;0,IF(C18=1,ROUND(K18-J18,2),ROUND(J18-K18,2)),IF(C18=1,ROUND(J18-K18,2),ROUND(K18-J18,2))))))</f>
        <v/>
      </c>
      <c r="M18" s="137">
        <f>IF(C18=0,ROUND(K18-J18,2),IF(C18=1,IF(F18&gt;0,ROUND(K18-J18,2),ROUND(J18-K18,2)),IF(C18=2,IF(F18&gt;0,ROUND(J18-K18,2),ROUND(K18-J18,2)))))</f>
        <v/>
      </c>
      <c r="N18" s="556" t="n">
        <v>0</v>
      </c>
      <c r="O18" s="240">
        <f>IF(AND(H18&gt;=M18,M18&gt;=I18),"OK","NG")</f>
        <v/>
      </c>
      <c r="P18" s="151" t="n"/>
      <c r="Q18" s="133" t="n">
        <v>314</v>
      </c>
      <c r="R18" s="953">
        <f>F18</f>
        <v/>
      </c>
      <c r="S18" s="244" t="n">
        <v>135</v>
      </c>
      <c r="T18" s="244" t="n">
        <v>135</v>
      </c>
      <c r="U18" s="954" t="n"/>
      <c r="V18" s="954" t="n"/>
      <c r="W18" s="954" t="n"/>
      <c r="X18" s="954" t="n"/>
      <c r="Y18" s="954" t="n"/>
      <c r="Z18" s="954" t="n"/>
      <c r="AA18" s="954" t="n"/>
      <c r="AB18" s="954" t="n"/>
      <c r="AC18" s="954" t="n"/>
      <c r="AD18" s="954" t="n"/>
      <c r="AE18" s="954" t="n"/>
      <c r="AF18" s="954" t="n"/>
      <c r="AG18" s="954" t="n"/>
      <c r="AH18" s="954" t="n"/>
      <c r="AI18" s="954" t="n"/>
      <c r="AJ18" s="954" t="n"/>
      <c r="AK18" s="954" t="n"/>
      <c r="AL18" s="954" t="n"/>
      <c r="AM18" s="954" t="n"/>
      <c r="AN18" s="954" t="n"/>
      <c r="AO18" s="954" t="n"/>
      <c r="AP18" s="954" t="n"/>
      <c r="AQ18" s="954" t="n"/>
      <c r="AR18" s="954" t="n"/>
      <c r="AS18" s="954" t="n"/>
      <c r="AT18" s="954" t="n"/>
      <c r="AU18" s="954" t="n"/>
      <c r="AV18" s="954" t="n"/>
      <c r="AW18" s="954" t="n"/>
      <c r="AX18" s="954" t="n"/>
      <c r="AY18" s="954" t="n"/>
      <c r="AZ18" s="954" t="n"/>
      <c r="BA18" s="954" t="n"/>
      <c r="BB18" s="954" t="n"/>
      <c r="BC18" s="954" t="n"/>
      <c r="BD18" s="954" t="n"/>
      <c r="BE18" s="954" t="n"/>
      <c r="BF18" s="954" t="n"/>
      <c r="BG18" s="954" t="n"/>
      <c r="BH18" s="954" t="n"/>
      <c r="BI18" s="954" t="n"/>
      <c r="BJ18" s="954" t="n"/>
      <c r="BK18" s="954" t="n"/>
      <c r="BL18" s="954" t="n"/>
      <c r="BM18" s="954" t="n"/>
      <c r="BN18" s="954" t="n"/>
      <c r="BO18" s="954" t="n"/>
      <c r="BP18" s="954" t="n"/>
      <c r="BQ18" s="954" t="n"/>
      <c r="BR18" s="954" t="n"/>
      <c r="BS18" s="954" t="n"/>
      <c r="BT18" s="954" t="n"/>
      <c r="BU18" s="954" t="n"/>
      <c r="BV18" s="954" t="n"/>
      <c r="BW18" s="954" t="n"/>
      <c r="BX18" s="954" t="n"/>
      <c r="BY18" s="954" t="n"/>
      <c r="BZ18" s="954" t="n"/>
      <c r="CA18" s="954" t="n"/>
      <c r="CB18" s="954" t="n"/>
      <c r="CC18" s="954" t="n"/>
      <c r="CD18" s="954" t="n"/>
      <c r="CE18" s="954" t="n"/>
      <c r="CF18" s="954" t="n"/>
      <c r="CG18" s="954" t="n"/>
      <c r="CH18" s="954" t="n"/>
      <c r="CI18" s="954" t="n"/>
      <c r="CJ18" s="954" t="n"/>
      <c r="CK18" s="954" t="n"/>
      <c r="CL18" s="954" t="n"/>
      <c r="CM18" s="954" t="n"/>
      <c r="CN18" s="954" t="n"/>
      <c r="CO18" s="954" t="n"/>
      <c r="CP18" s="954" t="n"/>
      <c r="CQ18" s="954" t="n"/>
      <c r="CR18" s="954" t="n"/>
      <c r="CS18" s="954" t="n"/>
      <c r="CT18" s="954" t="n"/>
      <c r="CU18" s="954" t="n"/>
      <c r="CV18" s="954" t="n"/>
      <c r="CW18" s="954" t="n"/>
      <c r="CX18" s="954" t="n"/>
      <c r="CY18" s="954" t="n"/>
      <c r="CZ18" s="954" t="n"/>
      <c r="DA18" s="954" t="n"/>
      <c r="DB18" s="954" t="n"/>
      <c r="DC18" s="954" t="n"/>
      <c r="DD18" s="954" t="n"/>
      <c r="DE18" s="954" t="n"/>
      <c r="DF18" s="954" t="n"/>
      <c r="DG18" s="954" t="n"/>
      <c r="DH18" s="954" t="n"/>
      <c r="DI18" s="954" t="n"/>
      <c r="DJ18" s="954" t="n"/>
      <c r="DK18" s="954" t="n"/>
      <c r="DL18" s="954" t="n"/>
      <c r="DM18" s="954" t="n"/>
      <c r="DN18" s="955" t="n"/>
    </row>
    <row r="19" ht="13.5" customHeight="1" s="820">
      <c r="A19" s="232" t="n">
        <v>1</v>
      </c>
      <c r="B19" s="318" t="inlineStr">
        <is>
          <t>1.#1B TC側 Z=</t>
        </is>
      </c>
      <c r="C19" s="318" t="n">
        <v>2</v>
      </c>
      <c r="D19" s="649" t="inlineStr">
        <is>
          <t>Z</t>
        </is>
      </c>
      <c r="E19" s="649" t="inlineStr">
        <is>
          <t>端面</t>
        </is>
      </c>
      <c r="F19" s="894" t="n">
        <v>214.7</v>
      </c>
      <c r="G19" s="282" t="n">
        <v>4</v>
      </c>
      <c r="H19" s="523" t="n">
        <v>0.6</v>
      </c>
      <c r="I19" s="524" t="n">
        <v>-0.2</v>
      </c>
      <c r="J19" s="894" t="n">
        <v>214.7</v>
      </c>
      <c r="K19" s="243" t="n">
        <v>214.668</v>
      </c>
      <c r="L19" s="282">
        <f>IF(G19=0,"",IF(J$8=J$7,IF(F19&gt;0,IF(C19=1,G19-ROUND(J19-K19,2),G19-ROUND(K19-J19,2)),IF(C19=1,G19-ROUND(K19-J19,2),G19-ROUND(J19-K19,2))),IF(J$8&lt;&gt;J$7,IF(F19&gt;0,IF(C19=1,ROUND(K19-J19,2),ROUND(J19-K19,2)),IF(C19=1,ROUND(J19-K19,2),ROUND(K19-J19,2))))))</f>
        <v/>
      </c>
      <c r="M19" s="529">
        <f>IF(C19=0,ROUND(K19-J19,2),IF(C19=1,IF(F19&gt;0,ROUND(K19-J19,2),ROUND(J19-K19,2)),IF(C19=2,IF(F19&gt;0,ROUND(K19-J19,2),ROUND(J19-K19,2)))))</f>
        <v/>
      </c>
      <c r="N19" s="557" t="n">
        <v>0.12</v>
      </c>
      <c r="O19" s="283">
        <f>IF(AND(H19&gt;=M19,M19&gt;=I19),"OK","NG")</f>
        <v/>
      </c>
      <c r="P19" s="151" t="n"/>
      <c r="Q19" s="128" t="n">
        <v>1</v>
      </c>
      <c r="R19" s="950" t="n">
        <v>214.7</v>
      </c>
      <c r="S19" s="243" t="n">
        <v>214.668</v>
      </c>
      <c r="T19" s="243" t="n">
        <v>214.816</v>
      </c>
      <c r="U19" s="956" t="n"/>
      <c r="V19" s="956" t="n"/>
      <c r="W19" s="956" t="n"/>
      <c r="X19" s="956" t="n"/>
      <c r="Y19" s="956" t="n"/>
      <c r="Z19" s="956" t="n"/>
      <c r="AA19" s="956" t="n"/>
      <c r="AB19" s="956" t="n"/>
      <c r="AC19" s="956" t="n"/>
      <c r="AD19" s="956" t="n"/>
      <c r="AE19" s="956" t="n"/>
      <c r="AF19" s="956" t="n"/>
      <c r="AG19" s="956" t="n"/>
      <c r="AH19" s="956" t="n"/>
      <c r="AI19" s="956" t="n"/>
      <c r="AJ19" s="956" t="n"/>
      <c r="AK19" s="956" t="n"/>
      <c r="AL19" s="956" t="n"/>
      <c r="AM19" s="956" t="n"/>
      <c r="AN19" s="956" t="n"/>
      <c r="AO19" s="956" t="n"/>
      <c r="AP19" s="956" t="n"/>
      <c r="AQ19" s="956" t="n"/>
      <c r="AR19" s="956" t="n"/>
      <c r="AS19" s="956" t="n"/>
      <c r="AT19" s="956" t="n"/>
      <c r="AU19" s="956" t="n"/>
      <c r="AV19" s="956" t="n"/>
      <c r="AW19" s="956" t="n"/>
      <c r="AX19" s="956" t="n"/>
      <c r="AY19" s="956" t="n"/>
      <c r="AZ19" s="956" t="n"/>
      <c r="BA19" s="956" t="n"/>
      <c r="BB19" s="956" t="n"/>
      <c r="BC19" s="956" t="n"/>
      <c r="BD19" s="956" t="n"/>
      <c r="BE19" s="956" t="n"/>
      <c r="BF19" s="956" t="n"/>
      <c r="BG19" s="956" t="n"/>
      <c r="BH19" s="956" t="n"/>
      <c r="BI19" s="956" t="n"/>
      <c r="BJ19" s="956" t="n"/>
      <c r="BK19" s="956" t="n"/>
      <c r="BL19" s="956" t="n"/>
      <c r="BM19" s="956" t="n"/>
      <c r="BN19" s="956" t="n"/>
      <c r="BO19" s="956" t="n"/>
      <c r="BP19" s="956" t="n"/>
      <c r="BQ19" s="956" t="n"/>
      <c r="BR19" s="956" t="n"/>
      <c r="BS19" s="956" t="n"/>
      <c r="BT19" s="956" t="n"/>
      <c r="BU19" s="956" t="n"/>
      <c r="BV19" s="956" t="n"/>
      <c r="BW19" s="956" t="n"/>
      <c r="BX19" s="956" t="n"/>
      <c r="BY19" s="956" t="n"/>
      <c r="BZ19" s="956" t="n"/>
      <c r="CA19" s="956" t="n"/>
      <c r="CB19" s="956" t="n"/>
      <c r="CC19" s="956" t="n"/>
      <c r="CD19" s="956" t="n"/>
      <c r="CE19" s="956" t="n"/>
      <c r="CF19" s="956" t="n"/>
      <c r="CG19" s="956" t="n"/>
      <c r="CH19" s="956" t="n"/>
      <c r="CI19" s="956" t="n"/>
      <c r="CJ19" s="956" t="n"/>
      <c r="CK19" s="956" t="n"/>
      <c r="CL19" s="956" t="n"/>
      <c r="CM19" s="956" t="n"/>
      <c r="CN19" s="956" t="n"/>
      <c r="CO19" s="956" t="n"/>
      <c r="CP19" s="956" t="n"/>
      <c r="CQ19" s="956" t="n"/>
      <c r="CR19" s="956" t="n"/>
      <c r="CS19" s="956" t="n"/>
      <c r="CT19" s="956" t="n"/>
      <c r="CU19" s="956" t="n"/>
      <c r="CV19" s="956" t="n"/>
      <c r="CW19" s="956" t="n"/>
      <c r="CX19" s="956" t="n"/>
      <c r="CY19" s="956" t="n"/>
      <c r="CZ19" s="956" t="n"/>
      <c r="DA19" s="956" t="n"/>
      <c r="DB19" s="956" t="n"/>
      <c r="DC19" s="956" t="n"/>
      <c r="DD19" s="956" t="n"/>
      <c r="DE19" s="956" t="n"/>
      <c r="DF19" s="956" t="n"/>
      <c r="DG19" s="956" t="n"/>
      <c r="DH19" s="956" t="n"/>
      <c r="DI19" s="956" t="n"/>
      <c r="DJ19" s="956" t="n"/>
      <c r="DK19" s="956" t="n"/>
      <c r="DL19" s="956" t="n"/>
      <c r="DM19" s="956" t="n"/>
      <c r="DN19" s="957" t="n"/>
    </row>
    <row r="20" ht="13.5" customHeight="1" s="820">
      <c r="A20" s="145" t="n">
        <v>2</v>
      </c>
      <c r="B20" s="135" t="inlineStr">
        <is>
          <t>2.#1B 天側 Z=</t>
        </is>
      </c>
      <c r="C20" s="135" t="n">
        <v>2</v>
      </c>
      <c r="D20" s="639" t="inlineStr">
        <is>
          <t>Z</t>
        </is>
      </c>
      <c r="E20" s="639" t="inlineStr">
        <is>
          <t>端面</t>
        </is>
      </c>
      <c r="F20" s="878" t="n">
        <v>214.7</v>
      </c>
      <c r="G20" s="22" t="n">
        <v>4</v>
      </c>
      <c r="H20" s="525" t="n">
        <v>0.6</v>
      </c>
      <c r="I20" s="526" t="n">
        <v>-0.2</v>
      </c>
      <c r="J20" s="878" t="n">
        <v>214.7</v>
      </c>
      <c r="K20" s="244" t="n">
        <v>214.767</v>
      </c>
      <c r="L20" s="22">
        <f>IF(G20=0,"",IF(J$8=J$7,IF(F20&gt;0,IF(C20=1,G20-ROUND(J20-K20,2),G20-ROUND(K20-J20,2)),IF(C20=1,G20-ROUND(K20-J20,2),G20-ROUND(J20-K20,2))),IF(J$8&lt;&gt;J$7,IF(F20&gt;0,IF(C20=1,ROUND(K20-J20,2),ROUND(J20-K20,2)),IF(C20=1,ROUND(J20-K20,2),ROUND(K20-J20,2))))))</f>
        <v/>
      </c>
      <c r="M20" s="137">
        <f>IF(C20=0,ROUND(K20-J20,2),IF(C20=1,IF(F20&gt;0,ROUND(K20-J20,2),ROUND(J20-K20,2)),IF(C20=2,IF(F20&gt;0,ROUND(K20-J20,2),ROUND(J20-K20,2)))))</f>
        <v/>
      </c>
      <c r="N20" s="556" t="n">
        <v>0.1</v>
      </c>
      <c r="O20" s="240">
        <f>IF(AND(H20&gt;=M20,M20&gt;=I20),"OK","NG")</f>
        <v/>
      </c>
      <c r="P20" s="151" t="n"/>
      <c r="Q20" s="133" t="n">
        <v>2</v>
      </c>
      <c r="R20" s="953" t="n">
        <v>214.7</v>
      </c>
      <c r="S20" s="244" t="n">
        <v>214.767</v>
      </c>
      <c r="T20" s="244" t="n">
        <v>214.798</v>
      </c>
      <c r="U20" s="958" t="n"/>
      <c r="V20" s="958" t="n"/>
      <c r="W20" s="958" t="n"/>
      <c r="X20" s="958" t="n"/>
      <c r="Y20" s="958" t="n"/>
      <c r="Z20" s="958" t="n"/>
      <c r="AA20" s="958" t="n"/>
      <c r="AB20" s="958" t="n"/>
      <c r="AC20" s="958" t="n"/>
      <c r="AD20" s="958" t="n"/>
      <c r="AE20" s="958" t="n"/>
      <c r="AF20" s="958" t="n"/>
      <c r="AG20" s="958" t="n"/>
      <c r="AH20" s="958" t="n"/>
      <c r="AI20" s="958" t="n"/>
      <c r="AJ20" s="958" t="n"/>
      <c r="AK20" s="958" t="n"/>
      <c r="AL20" s="958" t="n"/>
      <c r="AM20" s="958" t="n"/>
      <c r="AN20" s="958" t="n"/>
      <c r="AO20" s="958" t="n"/>
      <c r="AP20" s="958" t="n"/>
      <c r="AQ20" s="958" t="n"/>
      <c r="AR20" s="958" t="n"/>
      <c r="AS20" s="958" t="n"/>
      <c r="AT20" s="958" t="n"/>
      <c r="AU20" s="958" t="n"/>
      <c r="AV20" s="958" t="n"/>
      <c r="AW20" s="958" t="n"/>
      <c r="AX20" s="958" t="n"/>
      <c r="AY20" s="958" t="n"/>
      <c r="AZ20" s="958" t="n"/>
      <c r="BA20" s="958" t="n"/>
      <c r="BB20" s="958" t="n"/>
      <c r="BC20" s="958" t="n"/>
      <c r="BD20" s="958" t="n"/>
      <c r="BE20" s="958" t="n"/>
      <c r="BF20" s="958" t="n"/>
      <c r="BG20" s="958" t="n"/>
      <c r="BH20" s="958" t="n"/>
      <c r="BI20" s="958" t="n"/>
      <c r="BJ20" s="958" t="n"/>
      <c r="BK20" s="958" t="n"/>
      <c r="BL20" s="958" t="n"/>
      <c r="BM20" s="958" t="n"/>
      <c r="BN20" s="958" t="n"/>
      <c r="BO20" s="958" t="n"/>
      <c r="BP20" s="958" t="n"/>
      <c r="BQ20" s="958" t="n"/>
      <c r="BR20" s="958" t="n"/>
      <c r="BS20" s="958" t="n"/>
      <c r="BT20" s="958" t="n"/>
      <c r="BU20" s="958" t="n"/>
      <c r="BV20" s="958" t="n"/>
      <c r="BW20" s="958" t="n"/>
      <c r="BX20" s="958" t="n"/>
      <c r="BY20" s="958" t="n"/>
      <c r="BZ20" s="958" t="n"/>
      <c r="CA20" s="958" t="n"/>
      <c r="CB20" s="958" t="n"/>
      <c r="CC20" s="958" t="n"/>
      <c r="CD20" s="958" t="n"/>
      <c r="CE20" s="958" t="n"/>
      <c r="CF20" s="958" t="n"/>
      <c r="CG20" s="958" t="n"/>
      <c r="CH20" s="958" t="n"/>
      <c r="CI20" s="958" t="n"/>
      <c r="CJ20" s="958" t="n"/>
      <c r="CK20" s="958" t="n"/>
      <c r="CL20" s="958" t="n"/>
      <c r="CM20" s="958" t="n"/>
      <c r="CN20" s="958" t="n"/>
      <c r="CO20" s="958" t="n"/>
      <c r="CP20" s="958" t="n"/>
      <c r="CQ20" s="958" t="n"/>
      <c r="CR20" s="958" t="n"/>
      <c r="CS20" s="958" t="n"/>
      <c r="CT20" s="958" t="n"/>
      <c r="CU20" s="958" t="n"/>
      <c r="CV20" s="958" t="n"/>
      <c r="CW20" s="958" t="n"/>
      <c r="CX20" s="958" t="n"/>
      <c r="CY20" s="958" t="n"/>
      <c r="CZ20" s="958" t="n"/>
      <c r="DA20" s="958" t="n"/>
      <c r="DB20" s="958" t="n"/>
      <c r="DC20" s="958" t="n"/>
      <c r="DD20" s="958" t="n"/>
      <c r="DE20" s="958" t="n"/>
      <c r="DF20" s="958" t="n"/>
      <c r="DG20" s="958" t="n"/>
      <c r="DH20" s="958" t="n"/>
      <c r="DI20" s="958" t="n"/>
      <c r="DJ20" s="958" t="n"/>
      <c r="DK20" s="958" t="n"/>
      <c r="DL20" s="958" t="n"/>
      <c r="DM20" s="958" t="n"/>
      <c r="DN20" s="959" t="n"/>
    </row>
    <row r="21" ht="13.5" customHeight="1" s="820">
      <c r="A21" s="145" t="n">
        <v>3</v>
      </c>
      <c r="B21" s="135" t="inlineStr">
        <is>
          <t>3.#1B C側 Z=</t>
        </is>
      </c>
      <c r="C21" s="135" t="n">
        <v>2</v>
      </c>
      <c r="D21" s="639" t="inlineStr">
        <is>
          <t>Z</t>
        </is>
      </c>
      <c r="E21" s="639" t="inlineStr">
        <is>
          <t>端面</t>
        </is>
      </c>
      <c r="F21" s="878" t="n">
        <v>214.7</v>
      </c>
      <c r="G21" s="22" t="n">
        <v>4</v>
      </c>
      <c r="H21" s="525" t="n">
        <v>0.6</v>
      </c>
      <c r="I21" s="526" t="n">
        <v>-0.2</v>
      </c>
      <c r="J21" s="878" t="n">
        <v>214.7</v>
      </c>
      <c r="K21" s="244" t="n">
        <v>214.816</v>
      </c>
      <c r="L21" s="22">
        <f>IF(G21=0,"",IF(J$8=J$7,IF(F21&gt;0,IF(C21=1,G21-ROUND(J21-K21,2),G21-ROUND(K21-J21,2)),IF(C21=1,G21-ROUND(K21-J21,2),G21-ROUND(J21-K21,2))),IF(J$8&lt;&gt;J$7,IF(F21&gt;0,IF(C21=1,ROUND(K21-J21,2),ROUND(J21-K21,2)),IF(C21=1,ROUND(J21-K21,2),ROUND(K21-J21,2))))))</f>
        <v/>
      </c>
      <c r="M21" s="137">
        <f>IF(C21=0,ROUND(K21-J21,2),IF(C21=1,IF(F21&gt;0,ROUND(K21-J21,2),ROUND(J21-K21,2)),IF(C21=2,IF(F21&gt;0,ROUND(K21-J21,2),ROUND(J21-K21,2)))))</f>
        <v/>
      </c>
      <c r="N21" s="556" t="n">
        <v>0.11</v>
      </c>
      <c r="O21" s="240">
        <f>IF(AND(H21&gt;=M21,M21&gt;=I21),"OK","NG")</f>
        <v/>
      </c>
      <c r="P21" s="151" t="n"/>
      <c r="Q21" s="133" t="n">
        <v>3</v>
      </c>
      <c r="R21" s="953" t="n">
        <v>214.7</v>
      </c>
      <c r="S21" s="244" t="n">
        <v>214.816</v>
      </c>
      <c r="T21" s="244" t="n">
        <v>214.813</v>
      </c>
      <c r="U21" s="958" t="n"/>
      <c r="V21" s="958" t="n"/>
      <c r="W21" s="958" t="n"/>
      <c r="X21" s="958" t="n"/>
      <c r="Y21" s="958" t="n"/>
      <c r="Z21" s="958" t="n"/>
      <c r="AA21" s="958" t="n"/>
      <c r="AB21" s="958" t="n"/>
      <c r="AC21" s="958" t="n"/>
      <c r="AD21" s="958" t="n"/>
      <c r="AE21" s="958" t="n"/>
      <c r="AF21" s="958" t="n"/>
      <c r="AG21" s="958" t="n"/>
      <c r="AH21" s="958" t="n"/>
      <c r="AI21" s="958" t="n"/>
      <c r="AJ21" s="958" t="n"/>
      <c r="AK21" s="958" t="n"/>
      <c r="AL21" s="958" t="n"/>
      <c r="AM21" s="958" t="n"/>
      <c r="AN21" s="958" t="n"/>
      <c r="AO21" s="958" t="n"/>
      <c r="AP21" s="958" t="n"/>
      <c r="AQ21" s="958" t="n"/>
      <c r="AR21" s="958" t="n"/>
      <c r="AS21" s="958" t="n"/>
      <c r="AT21" s="958" t="n"/>
      <c r="AU21" s="958" t="n"/>
      <c r="AV21" s="958" t="n"/>
      <c r="AW21" s="958" t="n"/>
      <c r="AX21" s="958" t="n"/>
      <c r="AY21" s="958" t="n"/>
      <c r="AZ21" s="958" t="n"/>
      <c r="BA21" s="958" t="n"/>
      <c r="BB21" s="958" t="n"/>
      <c r="BC21" s="958" t="n"/>
      <c r="BD21" s="958" t="n"/>
      <c r="BE21" s="958" t="n"/>
      <c r="BF21" s="958" t="n"/>
      <c r="BG21" s="958" t="n"/>
      <c r="BH21" s="958" t="n"/>
      <c r="BI21" s="958" t="n"/>
      <c r="BJ21" s="958" t="n"/>
      <c r="BK21" s="958" t="n"/>
      <c r="BL21" s="958" t="n"/>
      <c r="BM21" s="958" t="n"/>
      <c r="BN21" s="958" t="n"/>
      <c r="BO21" s="958" t="n"/>
      <c r="BP21" s="958" t="n"/>
      <c r="BQ21" s="958" t="n"/>
      <c r="BR21" s="958" t="n"/>
      <c r="BS21" s="958" t="n"/>
      <c r="BT21" s="958" t="n"/>
      <c r="BU21" s="958" t="n"/>
      <c r="BV21" s="958" t="n"/>
      <c r="BW21" s="958" t="n"/>
      <c r="BX21" s="958" t="n"/>
      <c r="BY21" s="958" t="n"/>
      <c r="BZ21" s="958" t="n"/>
      <c r="CA21" s="958" t="n"/>
      <c r="CB21" s="958" t="n"/>
      <c r="CC21" s="958" t="n"/>
      <c r="CD21" s="958" t="n"/>
      <c r="CE21" s="958" t="n"/>
      <c r="CF21" s="958" t="n"/>
      <c r="CG21" s="958" t="n"/>
      <c r="CH21" s="958" t="n"/>
      <c r="CI21" s="958" t="n"/>
      <c r="CJ21" s="958" t="n"/>
      <c r="CK21" s="958" t="n"/>
      <c r="CL21" s="958" t="n"/>
      <c r="CM21" s="958" t="n"/>
      <c r="CN21" s="958" t="n"/>
      <c r="CO21" s="958" t="n"/>
      <c r="CP21" s="958" t="n"/>
      <c r="CQ21" s="958" t="n"/>
      <c r="CR21" s="958" t="n"/>
      <c r="CS21" s="958" t="n"/>
      <c r="CT21" s="958" t="n"/>
      <c r="CU21" s="958" t="n"/>
      <c r="CV21" s="958" t="n"/>
      <c r="CW21" s="958" t="n"/>
      <c r="CX21" s="958" t="n"/>
      <c r="CY21" s="958" t="n"/>
      <c r="CZ21" s="958" t="n"/>
      <c r="DA21" s="958" t="n"/>
      <c r="DB21" s="958" t="n"/>
      <c r="DC21" s="958" t="n"/>
      <c r="DD21" s="958" t="n"/>
      <c r="DE21" s="958" t="n"/>
      <c r="DF21" s="958" t="n"/>
      <c r="DG21" s="958" t="n"/>
      <c r="DH21" s="958" t="n"/>
      <c r="DI21" s="958" t="n"/>
      <c r="DJ21" s="958" t="n"/>
      <c r="DK21" s="958" t="n"/>
      <c r="DL21" s="958" t="n"/>
      <c r="DM21" s="958" t="n"/>
      <c r="DN21" s="959" t="n"/>
    </row>
    <row r="22" ht="13.5" customHeight="1" s="820">
      <c r="A22" s="145" t="n">
        <v>4</v>
      </c>
      <c r="B22" s="135" t="inlineStr">
        <is>
          <t>4.#1B 地側 Z=</t>
        </is>
      </c>
      <c r="C22" s="135" t="n">
        <v>2</v>
      </c>
      <c r="D22" s="639" t="inlineStr">
        <is>
          <t>Z</t>
        </is>
      </c>
      <c r="E22" s="639" t="inlineStr">
        <is>
          <t>端面</t>
        </is>
      </c>
      <c r="F22" s="878" t="n">
        <v>214.7</v>
      </c>
      <c r="G22" s="22" t="n">
        <v>4</v>
      </c>
      <c r="H22" s="525" t="n">
        <v>0.6</v>
      </c>
      <c r="I22" s="526" t="n">
        <v>-0.2</v>
      </c>
      <c r="J22" s="878" t="n">
        <v>214.7</v>
      </c>
      <c r="K22" s="244" t="n">
        <v>214.872</v>
      </c>
      <c r="L22" s="22">
        <f>IF(G22=0,"",IF(J$8=J$7,IF(F22&gt;0,IF(C22=1,G22-ROUND(J22-K22,2),G22-ROUND(K22-J22,2)),IF(C22=1,G22-ROUND(K22-J22,2),G22-ROUND(J22-K22,2))),IF(J$8&lt;&gt;J$7,IF(F22&gt;0,IF(C22=1,ROUND(K22-J22,2),ROUND(J22-K22,2)),IF(C22=1,ROUND(J22-K22,2),ROUND(K22-J22,2))))))</f>
        <v/>
      </c>
      <c r="M22" s="137">
        <f>IF(C22=0,ROUND(K22-J22,2),IF(C22=1,IF(F22&gt;0,ROUND(K22-J22,2),ROUND(J22-K22,2)),IF(C22=2,IF(F22&gt;0,ROUND(K22-J22,2),ROUND(J22-K22,2)))))</f>
        <v/>
      </c>
      <c r="N22" s="556" t="n">
        <v>0.04</v>
      </c>
      <c r="O22" s="240">
        <f>IF(AND(H22&gt;=M22,M22&gt;=I22),"OK","NG")</f>
        <v/>
      </c>
      <c r="P22" s="151" t="n"/>
      <c r="Q22" s="133" t="n">
        <v>4</v>
      </c>
      <c r="R22" s="953" t="n">
        <v>214.7</v>
      </c>
      <c r="S22" s="244" t="n">
        <v>214.872</v>
      </c>
      <c r="T22" s="244" t="n">
        <v>214.738</v>
      </c>
      <c r="U22" s="958" t="n"/>
      <c r="V22" s="958" t="n"/>
      <c r="W22" s="958" t="n"/>
      <c r="X22" s="958" t="n"/>
      <c r="Y22" s="958" t="n"/>
      <c r="Z22" s="958" t="n"/>
      <c r="AA22" s="958" t="n"/>
      <c r="AB22" s="958" t="n"/>
      <c r="AC22" s="958" t="n"/>
      <c r="AD22" s="958" t="n"/>
      <c r="AE22" s="958" t="n"/>
      <c r="AF22" s="958" t="n"/>
      <c r="AG22" s="958" t="n"/>
      <c r="AH22" s="958" t="n"/>
      <c r="AI22" s="958" t="n"/>
      <c r="AJ22" s="958" t="n"/>
      <c r="AK22" s="958" t="n"/>
      <c r="AL22" s="958" t="n"/>
      <c r="AM22" s="958" t="n"/>
      <c r="AN22" s="958" t="n"/>
      <c r="AO22" s="958" t="n"/>
      <c r="AP22" s="958" t="n"/>
      <c r="AQ22" s="958" t="n"/>
      <c r="AR22" s="958" t="n"/>
      <c r="AS22" s="958" t="n"/>
      <c r="AT22" s="958" t="n"/>
      <c r="AU22" s="958" t="n"/>
      <c r="AV22" s="958" t="n"/>
      <c r="AW22" s="958" t="n"/>
      <c r="AX22" s="958" t="n"/>
      <c r="AY22" s="958" t="n"/>
      <c r="AZ22" s="958" t="n"/>
      <c r="BA22" s="958" t="n"/>
      <c r="BB22" s="958" t="n"/>
      <c r="BC22" s="958" t="n"/>
      <c r="BD22" s="958" t="n"/>
      <c r="BE22" s="958" t="n"/>
      <c r="BF22" s="958" t="n"/>
      <c r="BG22" s="958" t="n"/>
      <c r="BH22" s="958" t="n"/>
      <c r="BI22" s="958" t="n"/>
      <c r="BJ22" s="958" t="n"/>
      <c r="BK22" s="958" t="n"/>
      <c r="BL22" s="958" t="n"/>
      <c r="BM22" s="958" t="n"/>
      <c r="BN22" s="958" t="n"/>
      <c r="BO22" s="958" t="n"/>
      <c r="BP22" s="958" t="n"/>
      <c r="BQ22" s="958" t="n"/>
      <c r="BR22" s="958" t="n"/>
      <c r="BS22" s="958" t="n"/>
      <c r="BT22" s="958" t="n"/>
      <c r="BU22" s="958" t="n"/>
      <c r="BV22" s="958" t="n"/>
      <c r="BW22" s="958" t="n"/>
      <c r="BX22" s="958" t="n"/>
      <c r="BY22" s="958" t="n"/>
      <c r="BZ22" s="958" t="n"/>
      <c r="CA22" s="958" t="n"/>
      <c r="CB22" s="958" t="n"/>
      <c r="CC22" s="958" t="n"/>
      <c r="CD22" s="958" t="n"/>
      <c r="CE22" s="958" t="n"/>
      <c r="CF22" s="958" t="n"/>
      <c r="CG22" s="958" t="n"/>
      <c r="CH22" s="958" t="n"/>
      <c r="CI22" s="958" t="n"/>
      <c r="CJ22" s="958" t="n"/>
      <c r="CK22" s="958" t="n"/>
      <c r="CL22" s="958" t="n"/>
      <c r="CM22" s="958" t="n"/>
      <c r="CN22" s="958" t="n"/>
      <c r="CO22" s="958" t="n"/>
      <c r="CP22" s="958" t="n"/>
      <c r="CQ22" s="958" t="n"/>
      <c r="CR22" s="958" t="n"/>
      <c r="CS22" s="958" t="n"/>
      <c r="CT22" s="958" t="n"/>
      <c r="CU22" s="958" t="n"/>
      <c r="CV22" s="958" t="n"/>
      <c r="CW22" s="958" t="n"/>
      <c r="CX22" s="958" t="n"/>
      <c r="CY22" s="958" t="n"/>
      <c r="CZ22" s="958" t="n"/>
      <c r="DA22" s="958" t="n"/>
      <c r="DB22" s="958" t="n"/>
      <c r="DC22" s="958" t="n"/>
      <c r="DD22" s="958" t="n"/>
      <c r="DE22" s="958" t="n"/>
      <c r="DF22" s="958" t="n"/>
      <c r="DG22" s="958" t="n"/>
      <c r="DH22" s="958" t="n"/>
      <c r="DI22" s="958" t="n"/>
      <c r="DJ22" s="958" t="n"/>
      <c r="DK22" s="958" t="n"/>
      <c r="DL22" s="958" t="n"/>
      <c r="DM22" s="958" t="n"/>
      <c r="DN22" s="959" t="n"/>
    </row>
    <row r="23" ht="13.5" customHeight="1" s="820">
      <c r="A23" s="145" t="n">
        <v>5</v>
      </c>
      <c r="B23" s="135" t="inlineStr">
        <is>
          <t>5.#2B TC側 Z=</t>
        </is>
      </c>
      <c r="C23" s="135" t="n">
        <v>2</v>
      </c>
      <c r="D23" s="639" t="inlineStr">
        <is>
          <t>Z</t>
        </is>
      </c>
      <c r="E23" s="639" t="inlineStr">
        <is>
          <t>端面</t>
        </is>
      </c>
      <c r="F23" s="878" t="n">
        <v>214.7</v>
      </c>
      <c r="G23" s="22" t="n">
        <v>4</v>
      </c>
      <c r="H23" s="525" t="n">
        <v>0.6</v>
      </c>
      <c r="I23" s="526" t="n">
        <v>-0.2</v>
      </c>
      <c r="J23" s="878" t="n">
        <v>214.7</v>
      </c>
      <c r="K23" s="244" t="n">
        <v>214.883</v>
      </c>
      <c r="L23" s="22">
        <f>IF(G23=0,"",IF(J$8=J$7,IF(F23&gt;0,IF(C23=1,G23-ROUND(J23-K23,2),G23-ROUND(K23-J23,2)),IF(C23=1,G23-ROUND(K23-J23,2),G23-ROUND(J23-K23,2))),IF(J$8&lt;&gt;J$7,IF(F23&gt;0,IF(C23=1,ROUND(K23-J23,2),ROUND(J23-K23,2)),IF(C23=1,ROUND(J23-K23,2),ROUND(K23-J23,2))))))</f>
        <v/>
      </c>
      <c r="M23" s="137">
        <f>IF(C23=0,ROUND(K23-J23,2),IF(C23=1,IF(F23&gt;0,ROUND(K23-J23,2),ROUND(J23-K23,2)),IF(C23=2,IF(F23&gt;0,ROUND(K23-J23,2),ROUND(J23-K23,2)))))</f>
        <v/>
      </c>
      <c r="N23" s="556" t="n">
        <v>0.1</v>
      </c>
      <c r="O23" s="240">
        <f>IF(AND(H23&gt;=M23,M23&gt;=I23),"OK","NG")</f>
        <v/>
      </c>
      <c r="P23" s="151" t="n"/>
      <c r="Q23" s="133" t="n">
        <v>5</v>
      </c>
      <c r="R23" s="953" t="n">
        <v>214.7</v>
      </c>
      <c r="S23" s="244" t="n">
        <v>214.883</v>
      </c>
      <c r="T23" s="244" t="n">
        <v>214.796</v>
      </c>
      <c r="U23" s="958" t="n"/>
      <c r="V23" s="958" t="n"/>
      <c r="W23" s="958" t="n"/>
      <c r="X23" s="958" t="n"/>
      <c r="Y23" s="958" t="n"/>
      <c r="Z23" s="958" t="n"/>
      <c r="AA23" s="958" t="n"/>
      <c r="AB23" s="958" t="n"/>
      <c r="AC23" s="958" t="n"/>
      <c r="AD23" s="958" t="n"/>
      <c r="AE23" s="958" t="n"/>
      <c r="AF23" s="958" t="n"/>
      <c r="AG23" s="958" t="n"/>
      <c r="AH23" s="958" t="n"/>
      <c r="AI23" s="958" t="n"/>
      <c r="AJ23" s="958" t="n"/>
      <c r="AK23" s="958" t="n"/>
      <c r="AL23" s="958" t="n"/>
      <c r="AM23" s="958" t="n"/>
      <c r="AN23" s="958" t="n"/>
      <c r="AO23" s="958" t="n"/>
      <c r="AP23" s="958" t="n"/>
      <c r="AQ23" s="958" t="n"/>
      <c r="AR23" s="958" t="n"/>
      <c r="AS23" s="958" t="n"/>
      <c r="AT23" s="958" t="n"/>
      <c r="AU23" s="958" t="n"/>
      <c r="AV23" s="958" t="n"/>
      <c r="AW23" s="958" t="n"/>
      <c r="AX23" s="958" t="n"/>
      <c r="AY23" s="958" t="n"/>
      <c r="AZ23" s="958" t="n"/>
      <c r="BA23" s="958" t="n"/>
      <c r="BB23" s="958" t="n"/>
      <c r="BC23" s="958" t="n"/>
      <c r="BD23" s="958" t="n"/>
      <c r="BE23" s="958" t="n"/>
      <c r="BF23" s="958" t="n"/>
      <c r="BG23" s="958" t="n"/>
      <c r="BH23" s="958" t="n"/>
      <c r="BI23" s="958" t="n"/>
      <c r="BJ23" s="958" t="n"/>
      <c r="BK23" s="958" t="n"/>
      <c r="BL23" s="958" t="n"/>
      <c r="BM23" s="958" t="n"/>
      <c r="BN23" s="958" t="n"/>
      <c r="BO23" s="958" t="n"/>
      <c r="BP23" s="958" t="n"/>
      <c r="BQ23" s="958" t="n"/>
      <c r="BR23" s="958" t="n"/>
      <c r="BS23" s="958" t="n"/>
      <c r="BT23" s="958" t="n"/>
      <c r="BU23" s="958" t="n"/>
      <c r="BV23" s="958" t="n"/>
      <c r="BW23" s="958" t="n"/>
      <c r="BX23" s="958" t="n"/>
      <c r="BY23" s="958" t="n"/>
      <c r="BZ23" s="958" t="n"/>
      <c r="CA23" s="958" t="n"/>
      <c r="CB23" s="958" t="n"/>
      <c r="CC23" s="958" t="n"/>
      <c r="CD23" s="958" t="n"/>
      <c r="CE23" s="958" t="n"/>
      <c r="CF23" s="958" t="n"/>
      <c r="CG23" s="958" t="n"/>
      <c r="CH23" s="958" t="n"/>
      <c r="CI23" s="958" t="n"/>
      <c r="CJ23" s="958" t="n"/>
      <c r="CK23" s="958" t="n"/>
      <c r="CL23" s="958" t="n"/>
      <c r="CM23" s="958" t="n"/>
      <c r="CN23" s="958" t="n"/>
      <c r="CO23" s="958" t="n"/>
      <c r="CP23" s="958" t="n"/>
      <c r="CQ23" s="958" t="n"/>
      <c r="CR23" s="958" t="n"/>
      <c r="CS23" s="958" t="n"/>
      <c r="CT23" s="958" t="n"/>
      <c r="CU23" s="958" t="n"/>
      <c r="CV23" s="958" t="n"/>
      <c r="CW23" s="958" t="n"/>
      <c r="CX23" s="958" t="n"/>
      <c r="CY23" s="958" t="n"/>
      <c r="CZ23" s="958" t="n"/>
      <c r="DA23" s="958" t="n"/>
      <c r="DB23" s="958" t="n"/>
      <c r="DC23" s="958" t="n"/>
      <c r="DD23" s="958" t="n"/>
      <c r="DE23" s="958" t="n"/>
      <c r="DF23" s="958" t="n"/>
      <c r="DG23" s="958" t="n"/>
      <c r="DH23" s="958" t="n"/>
      <c r="DI23" s="958" t="n"/>
      <c r="DJ23" s="958" t="n"/>
      <c r="DK23" s="958" t="n"/>
      <c r="DL23" s="958" t="n"/>
      <c r="DM23" s="958" t="n"/>
      <c r="DN23" s="959" t="n"/>
    </row>
    <row r="24" ht="13.5" customHeight="1" s="820">
      <c r="A24" s="145" t="n">
        <v>6</v>
      </c>
      <c r="B24" s="135" t="inlineStr">
        <is>
          <t>6.#2B 天側 Z=</t>
        </is>
      </c>
      <c r="C24" s="135" t="n">
        <v>2</v>
      </c>
      <c r="D24" s="639" t="inlineStr">
        <is>
          <t>Z</t>
        </is>
      </c>
      <c r="E24" s="639" t="inlineStr">
        <is>
          <t>端面</t>
        </is>
      </c>
      <c r="F24" s="878" t="n">
        <v>214.7</v>
      </c>
      <c r="G24" s="22" t="n">
        <v>4</v>
      </c>
      <c r="H24" s="525" t="n">
        <v>0.6</v>
      </c>
      <c r="I24" s="526" t="n">
        <v>-0.2</v>
      </c>
      <c r="J24" s="878" t="n">
        <v>214.7</v>
      </c>
      <c r="K24" s="244" t="n">
        <v>215.069</v>
      </c>
      <c r="L24" s="22">
        <f>IF(G24=0,"",IF(J$8=J$7,IF(F24&gt;0,IF(C24=1,G24-ROUND(J24-K24,2),G24-ROUND(K24-J24,2)),IF(C24=1,G24-ROUND(K24-J24,2),G24-ROUND(J24-K24,2))),IF(J$8&lt;&gt;J$7,IF(F24&gt;0,IF(C24=1,ROUND(K24-J24,2),ROUND(J24-K24,2)),IF(C24=1,ROUND(J24-K24,2),ROUND(K24-J24,2))))))</f>
        <v/>
      </c>
      <c r="M24" s="137">
        <f>IF(C24=0,ROUND(K24-J24,2),IF(C24=1,IF(F24&gt;0,ROUND(K24-J24,2),ROUND(J24-K24,2)),IF(C24=2,IF(F24&gt;0,ROUND(K24-J24,2),ROUND(J24-K24,2)))))</f>
        <v/>
      </c>
      <c r="N24" s="556" t="n">
        <v>0.14</v>
      </c>
      <c r="O24" s="240">
        <f>IF(AND(H24&gt;=M24,M24&gt;=I24),"OK","NG")</f>
        <v/>
      </c>
      <c r="P24" s="151" t="n"/>
      <c r="Q24" s="133" t="n">
        <v>6</v>
      </c>
      <c r="R24" s="953" t="n">
        <v>214.7</v>
      </c>
      <c r="S24" s="244" t="n">
        <v>215.069</v>
      </c>
      <c r="T24" s="244" t="n">
        <v>214.838</v>
      </c>
      <c r="U24" s="958" t="n"/>
      <c r="V24" s="958" t="n"/>
      <c r="W24" s="958" t="n"/>
      <c r="X24" s="958" t="n"/>
      <c r="Y24" s="958" t="n"/>
      <c r="Z24" s="958" t="n"/>
      <c r="AA24" s="958" t="n"/>
      <c r="AB24" s="958" t="n"/>
      <c r="AC24" s="958" t="n"/>
      <c r="AD24" s="958" t="n"/>
      <c r="AE24" s="958" t="n"/>
      <c r="AF24" s="958" t="n"/>
      <c r="AG24" s="958" t="n"/>
      <c r="AH24" s="958" t="n"/>
      <c r="AI24" s="958" t="n"/>
      <c r="AJ24" s="958" t="n"/>
      <c r="AK24" s="958" t="n"/>
      <c r="AL24" s="958" t="n"/>
      <c r="AM24" s="958" t="n"/>
      <c r="AN24" s="958" t="n"/>
      <c r="AO24" s="958" t="n"/>
      <c r="AP24" s="958" t="n"/>
      <c r="AQ24" s="958" t="n"/>
      <c r="AR24" s="958" t="n"/>
      <c r="AS24" s="958" t="n"/>
      <c r="AT24" s="958" t="n"/>
      <c r="AU24" s="958" t="n"/>
      <c r="AV24" s="958" t="n"/>
      <c r="AW24" s="958" t="n"/>
      <c r="AX24" s="958" t="n"/>
      <c r="AY24" s="958" t="n"/>
      <c r="AZ24" s="958" t="n"/>
      <c r="BA24" s="958" t="n"/>
      <c r="BB24" s="958" t="n"/>
      <c r="BC24" s="958" t="n"/>
      <c r="BD24" s="958" t="n"/>
      <c r="BE24" s="958" t="n"/>
      <c r="BF24" s="958" t="n"/>
      <c r="BG24" s="958" t="n"/>
      <c r="BH24" s="958" t="n"/>
      <c r="BI24" s="958" t="n"/>
      <c r="BJ24" s="958" t="n"/>
      <c r="BK24" s="958" t="n"/>
      <c r="BL24" s="958" t="n"/>
      <c r="BM24" s="958" t="n"/>
      <c r="BN24" s="958" t="n"/>
      <c r="BO24" s="958" t="n"/>
      <c r="BP24" s="958" t="n"/>
      <c r="BQ24" s="958" t="n"/>
      <c r="BR24" s="958" t="n"/>
      <c r="BS24" s="958" t="n"/>
      <c r="BT24" s="958" t="n"/>
      <c r="BU24" s="958" t="n"/>
      <c r="BV24" s="958" t="n"/>
      <c r="BW24" s="958" t="n"/>
      <c r="BX24" s="958" t="n"/>
      <c r="BY24" s="958" t="n"/>
      <c r="BZ24" s="958" t="n"/>
      <c r="CA24" s="958" t="n"/>
      <c r="CB24" s="958" t="n"/>
      <c r="CC24" s="958" t="n"/>
      <c r="CD24" s="958" t="n"/>
      <c r="CE24" s="958" t="n"/>
      <c r="CF24" s="958" t="n"/>
      <c r="CG24" s="958" t="n"/>
      <c r="CH24" s="958" t="n"/>
      <c r="CI24" s="958" t="n"/>
      <c r="CJ24" s="958" t="n"/>
      <c r="CK24" s="958" t="n"/>
      <c r="CL24" s="958" t="n"/>
      <c r="CM24" s="958" t="n"/>
      <c r="CN24" s="958" t="n"/>
      <c r="CO24" s="958" t="n"/>
      <c r="CP24" s="958" t="n"/>
      <c r="CQ24" s="958" t="n"/>
      <c r="CR24" s="958" t="n"/>
      <c r="CS24" s="958" t="n"/>
      <c r="CT24" s="958" t="n"/>
      <c r="CU24" s="958" t="n"/>
      <c r="CV24" s="958" t="n"/>
      <c r="CW24" s="958" t="n"/>
      <c r="CX24" s="958" t="n"/>
      <c r="CY24" s="958" t="n"/>
      <c r="CZ24" s="958" t="n"/>
      <c r="DA24" s="958" t="n"/>
      <c r="DB24" s="958" t="n"/>
      <c r="DC24" s="958" t="n"/>
      <c r="DD24" s="958" t="n"/>
      <c r="DE24" s="958" t="n"/>
      <c r="DF24" s="958" t="n"/>
      <c r="DG24" s="958" t="n"/>
      <c r="DH24" s="958" t="n"/>
      <c r="DI24" s="958" t="n"/>
      <c r="DJ24" s="958" t="n"/>
      <c r="DK24" s="958" t="n"/>
      <c r="DL24" s="958" t="n"/>
      <c r="DM24" s="958" t="n"/>
      <c r="DN24" s="959" t="n"/>
    </row>
    <row r="25" ht="13.5" customHeight="1" s="820">
      <c r="A25" s="145" t="n">
        <v>7</v>
      </c>
      <c r="B25" s="135" t="inlineStr">
        <is>
          <t>7.#2B C側 Z=</t>
        </is>
      </c>
      <c r="C25" s="135" t="n">
        <v>2</v>
      </c>
      <c r="D25" s="639" t="inlineStr">
        <is>
          <t>Z</t>
        </is>
      </c>
      <c r="E25" s="639" t="inlineStr">
        <is>
          <t>端面</t>
        </is>
      </c>
      <c r="F25" s="878" t="n">
        <v>214.7</v>
      </c>
      <c r="G25" s="22" t="n">
        <v>4</v>
      </c>
      <c r="H25" s="525" t="n">
        <v>0.6</v>
      </c>
      <c r="I25" s="526" t="n">
        <v>-0.2</v>
      </c>
      <c r="J25" s="878" t="n">
        <v>214.7</v>
      </c>
      <c r="K25" s="244" t="n">
        <v>214.815</v>
      </c>
      <c r="L25" s="22">
        <f>IF(G25=0,"",IF(J$8=J$7,IF(F25&gt;0,IF(C25=1,G25-ROUND(J25-K25,2),G25-ROUND(K25-J25,2)),IF(C25=1,G25-ROUND(K25-J25,2),G25-ROUND(J25-K25,2))),IF(J$8&lt;&gt;J$7,IF(F25&gt;0,IF(C25=1,ROUND(K25-J25,2),ROUND(J25-K25,2)),IF(C25=1,ROUND(J25-K25,2),ROUND(K25-J25,2))))))</f>
        <v/>
      </c>
      <c r="M25" s="137">
        <f>IF(C25=0,ROUND(K25-J25,2),IF(C25=1,IF(F25&gt;0,ROUND(K25-J25,2),ROUND(J25-K25,2)),IF(C25=2,IF(F25&gt;0,ROUND(K25-J25,2),ROUND(J25-K25,2)))))</f>
        <v/>
      </c>
      <c r="N25" s="556" t="n">
        <v>0.05</v>
      </c>
      <c r="O25" s="240">
        <f>IF(AND(H25&gt;=M25,M25&gt;=I25),"OK","NG")</f>
        <v/>
      </c>
      <c r="P25" s="151" t="n"/>
      <c r="Q25" s="133" t="n">
        <v>7</v>
      </c>
      <c r="R25" s="953" t="n">
        <v>214.7</v>
      </c>
      <c r="S25" s="244" t="n">
        <v>214.815</v>
      </c>
      <c r="T25" s="244" t="n">
        <v>214.748</v>
      </c>
      <c r="U25" s="958" t="n"/>
      <c r="V25" s="958" t="n"/>
      <c r="W25" s="958" t="n"/>
      <c r="X25" s="958" t="n"/>
      <c r="Y25" s="958" t="n"/>
      <c r="Z25" s="958" t="n"/>
      <c r="AA25" s="958" t="n"/>
      <c r="AB25" s="958" t="n"/>
      <c r="AC25" s="958" t="n"/>
      <c r="AD25" s="958" t="n"/>
      <c r="AE25" s="958" t="n"/>
      <c r="AF25" s="958" t="n"/>
      <c r="AG25" s="958" t="n"/>
      <c r="AH25" s="958" t="n"/>
      <c r="AI25" s="958" t="n"/>
      <c r="AJ25" s="958" t="n"/>
      <c r="AK25" s="958" t="n"/>
      <c r="AL25" s="958" t="n"/>
      <c r="AM25" s="958" t="n"/>
      <c r="AN25" s="958" t="n"/>
      <c r="AO25" s="958" t="n"/>
      <c r="AP25" s="958" t="n"/>
      <c r="AQ25" s="958" t="n"/>
      <c r="AR25" s="958" t="n"/>
      <c r="AS25" s="958" t="n"/>
      <c r="AT25" s="958" t="n"/>
      <c r="AU25" s="958" t="n"/>
      <c r="AV25" s="958" t="n"/>
      <c r="AW25" s="958" t="n"/>
      <c r="AX25" s="958" t="n"/>
      <c r="AY25" s="958" t="n"/>
      <c r="AZ25" s="958" t="n"/>
      <c r="BA25" s="958" t="n"/>
      <c r="BB25" s="958" t="n"/>
      <c r="BC25" s="958" t="n"/>
      <c r="BD25" s="958" t="n"/>
      <c r="BE25" s="958" t="n"/>
      <c r="BF25" s="958" t="n"/>
      <c r="BG25" s="958" t="n"/>
      <c r="BH25" s="958" t="n"/>
      <c r="BI25" s="958" t="n"/>
      <c r="BJ25" s="958" t="n"/>
      <c r="BK25" s="958" t="n"/>
      <c r="BL25" s="958" t="n"/>
      <c r="BM25" s="958" t="n"/>
      <c r="BN25" s="958" t="n"/>
      <c r="BO25" s="958" t="n"/>
      <c r="BP25" s="958" t="n"/>
      <c r="BQ25" s="958" t="n"/>
      <c r="BR25" s="958" t="n"/>
      <c r="BS25" s="958" t="n"/>
      <c r="BT25" s="958" t="n"/>
      <c r="BU25" s="958" t="n"/>
      <c r="BV25" s="958" t="n"/>
      <c r="BW25" s="958" t="n"/>
      <c r="BX25" s="958" t="n"/>
      <c r="BY25" s="958" t="n"/>
      <c r="BZ25" s="958" t="n"/>
      <c r="CA25" s="958" t="n"/>
      <c r="CB25" s="958" t="n"/>
      <c r="CC25" s="958" t="n"/>
      <c r="CD25" s="958" t="n"/>
      <c r="CE25" s="958" t="n"/>
      <c r="CF25" s="958" t="n"/>
      <c r="CG25" s="958" t="n"/>
      <c r="CH25" s="958" t="n"/>
      <c r="CI25" s="958" t="n"/>
      <c r="CJ25" s="958" t="n"/>
      <c r="CK25" s="958" t="n"/>
      <c r="CL25" s="958" t="n"/>
      <c r="CM25" s="958" t="n"/>
      <c r="CN25" s="958" t="n"/>
      <c r="CO25" s="958" t="n"/>
      <c r="CP25" s="958" t="n"/>
      <c r="CQ25" s="958" t="n"/>
      <c r="CR25" s="958" t="n"/>
      <c r="CS25" s="958" t="n"/>
      <c r="CT25" s="958" t="n"/>
      <c r="CU25" s="958" t="n"/>
      <c r="CV25" s="958" t="n"/>
      <c r="CW25" s="958" t="n"/>
      <c r="CX25" s="958" t="n"/>
      <c r="CY25" s="958" t="n"/>
      <c r="CZ25" s="958" t="n"/>
      <c r="DA25" s="958" t="n"/>
      <c r="DB25" s="958" t="n"/>
      <c r="DC25" s="958" t="n"/>
      <c r="DD25" s="958" t="n"/>
      <c r="DE25" s="958" t="n"/>
      <c r="DF25" s="958" t="n"/>
      <c r="DG25" s="958" t="n"/>
      <c r="DH25" s="958" t="n"/>
      <c r="DI25" s="958" t="n"/>
      <c r="DJ25" s="958" t="n"/>
      <c r="DK25" s="958" t="n"/>
      <c r="DL25" s="958" t="n"/>
      <c r="DM25" s="958" t="n"/>
      <c r="DN25" s="959" t="n"/>
    </row>
    <row r="26" ht="13.5" customHeight="1" s="820">
      <c r="A26" s="145" t="n">
        <v>8</v>
      </c>
      <c r="B26" s="135" t="inlineStr">
        <is>
          <t>8.#2B 地側 Z=</t>
        </is>
      </c>
      <c r="C26" s="135" t="n">
        <v>2</v>
      </c>
      <c r="D26" s="639" t="inlineStr">
        <is>
          <t>Z</t>
        </is>
      </c>
      <c r="E26" s="639" t="inlineStr">
        <is>
          <t>端面</t>
        </is>
      </c>
      <c r="F26" s="878" t="n">
        <v>214.7</v>
      </c>
      <c r="G26" s="22" t="n">
        <v>4</v>
      </c>
      <c r="H26" s="525" t="n">
        <v>0.6</v>
      </c>
      <c r="I26" s="526" t="n">
        <v>-0.2</v>
      </c>
      <c r="J26" s="878" t="n">
        <v>214.7</v>
      </c>
      <c r="K26" s="244" t="n">
        <v>214.838</v>
      </c>
      <c r="L26" s="22">
        <f>IF(G26=0,"",IF(J$8=J$7,IF(F26&gt;0,IF(C26=1,G26-ROUND(J26-K26,2),G26-ROUND(K26-J26,2)),IF(C26=1,G26-ROUND(K26-J26,2),G26-ROUND(J26-K26,2))),IF(J$8&lt;&gt;J$7,IF(F26&gt;0,IF(C26=1,ROUND(K26-J26,2),ROUND(J26-K26,2)),IF(C26=1,ROUND(J26-K26,2),ROUND(K26-J26,2))))))</f>
        <v/>
      </c>
      <c r="M26" s="137">
        <f>IF(C26=0,ROUND(K26-J26,2),IF(C26=1,IF(F26&gt;0,ROUND(K26-J26,2),ROUND(J26-K26,2)),IF(C26=2,IF(F26&gt;0,ROUND(K26-J26,2),ROUND(J26-K26,2)))))</f>
        <v/>
      </c>
      <c r="N26" s="556" t="n">
        <v>0.07000000000000001</v>
      </c>
      <c r="O26" s="240">
        <f>IF(AND(H26&gt;=M26,M26&gt;=I26),"OK","NG")</f>
        <v/>
      </c>
      <c r="P26" s="151" t="n"/>
      <c r="Q26" s="133" t="n">
        <v>8</v>
      </c>
      <c r="R26" s="953" t="n">
        <v>214.7</v>
      </c>
      <c r="S26" s="244" t="n">
        <v>214.838</v>
      </c>
      <c r="T26" s="244" t="n">
        <v>214.77</v>
      </c>
      <c r="U26" s="958" t="n"/>
      <c r="V26" s="958" t="n"/>
      <c r="W26" s="958" t="n"/>
      <c r="X26" s="958" t="n"/>
      <c r="Y26" s="958" t="n"/>
      <c r="Z26" s="958" t="n"/>
      <c r="AA26" s="958" t="n"/>
      <c r="AB26" s="958" t="n"/>
      <c r="AC26" s="958" t="n"/>
      <c r="AD26" s="958" t="n"/>
      <c r="AE26" s="958" t="n"/>
      <c r="AF26" s="958" t="n"/>
      <c r="AG26" s="958" t="n"/>
      <c r="AH26" s="958" t="n"/>
      <c r="AI26" s="958" t="n"/>
      <c r="AJ26" s="958" t="n"/>
      <c r="AK26" s="958" t="n"/>
      <c r="AL26" s="958" t="n"/>
      <c r="AM26" s="958" t="n"/>
      <c r="AN26" s="958" t="n"/>
      <c r="AO26" s="958" t="n"/>
      <c r="AP26" s="958" t="n"/>
      <c r="AQ26" s="958" t="n"/>
      <c r="AR26" s="958" t="n"/>
      <c r="AS26" s="958" t="n"/>
      <c r="AT26" s="958" t="n"/>
      <c r="AU26" s="958" t="n"/>
      <c r="AV26" s="958" t="n"/>
      <c r="AW26" s="958" t="n"/>
      <c r="AX26" s="958" t="n"/>
      <c r="AY26" s="958" t="n"/>
      <c r="AZ26" s="958" t="n"/>
      <c r="BA26" s="958" t="n"/>
      <c r="BB26" s="958" t="n"/>
      <c r="BC26" s="958" t="n"/>
      <c r="BD26" s="958" t="n"/>
      <c r="BE26" s="958" t="n"/>
      <c r="BF26" s="958" t="n"/>
      <c r="BG26" s="958" t="n"/>
      <c r="BH26" s="958" t="n"/>
      <c r="BI26" s="958" t="n"/>
      <c r="BJ26" s="958" t="n"/>
      <c r="BK26" s="958" t="n"/>
      <c r="BL26" s="958" t="n"/>
      <c r="BM26" s="958" t="n"/>
      <c r="BN26" s="958" t="n"/>
      <c r="BO26" s="958" t="n"/>
      <c r="BP26" s="958" t="n"/>
      <c r="BQ26" s="958" t="n"/>
      <c r="BR26" s="958" t="n"/>
      <c r="BS26" s="958" t="n"/>
      <c r="BT26" s="958" t="n"/>
      <c r="BU26" s="958" t="n"/>
      <c r="BV26" s="958" t="n"/>
      <c r="BW26" s="958" t="n"/>
      <c r="BX26" s="958" t="n"/>
      <c r="BY26" s="958" t="n"/>
      <c r="BZ26" s="958" t="n"/>
      <c r="CA26" s="958" t="n"/>
      <c r="CB26" s="958" t="n"/>
      <c r="CC26" s="958" t="n"/>
      <c r="CD26" s="958" t="n"/>
      <c r="CE26" s="958" t="n"/>
      <c r="CF26" s="958" t="n"/>
      <c r="CG26" s="958" t="n"/>
      <c r="CH26" s="958" t="n"/>
      <c r="CI26" s="958" t="n"/>
      <c r="CJ26" s="958" t="n"/>
      <c r="CK26" s="958" t="n"/>
      <c r="CL26" s="958" t="n"/>
      <c r="CM26" s="958" t="n"/>
      <c r="CN26" s="958" t="n"/>
      <c r="CO26" s="958" t="n"/>
      <c r="CP26" s="958" t="n"/>
      <c r="CQ26" s="958" t="n"/>
      <c r="CR26" s="958" t="n"/>
      <c r="CS26" s="958" t="n"/>
      <c r="CT26" s="958" t="n"/>
      <c r="CU26" s="958" t="n"/>
      <c r="CV26" s="958" t="n"/>
      <c r="CW26" s="958" t="n"/>
      <c r="CX26" s="958" t="n"/>
      <c r="CY26" s="958" t="n"/>
      <c r="CZ26" s="958" t="n"/>
      <c r="DA26" s="958" t="n"/>
      <c r="DB26" s="958" t="n"/>
      <c r="DC26" s="958" t="n"/>
      <c r="DD26" s="958" t="n"/>
      <c r="DE26" s="958" t="n"/>
      <c r="DF26" s="958" t="n"/>
      <c r="DG26" s="958" t="n"/>
      <c r="DH26" s="958" t="n"/>
      <c r="DI26" s="958" t="n"/>
      <c r="DJ26" s="958" t="n"/>
      <c r="DK26" s="958" t="n"/>
      <c r="DL26" s="958" t="n"/>
      <c r="DM26" s="958" t="n"/>
      <c r="DN26" s="959" t="n"/>
    </row>
    <row r="27" ht="13.5" customHeight="1" s="820">
      <c r="A27" s="145" t="n">
        <v>9</v>
      </c>
      <c r="B27" s="135" t="inlineStr">
        <is>
          <t>9.#3B TC側 Z=</t>
        </is>
      </c>
      <c r="C27" s="135" t="n">
        <v>2</v>
      </c>
      <c r="D27" s="639" t="inlineStr">
        <is>
          <t>Z</t>
        </is>
      </c>
      <c r="E27" s="639" t="inlineStr">
        <is>
          <t>端面</t>
        </is>
      </c>
      <c r="F27" s="878" t="n">
        <v>214.7</v>
      </c>
      <c r="G27" s="22" t="n">
        <v>4</v>
      </c>
      <c r="H27" s="525" t="n">
        <v>0.6</v>
      </c>
      <c r="I27" s="526" t="n">
        <v>-0.2</v>
      </c>
      <c r="J27" s="878" t="n">
        <v>214.7</v>
      </c>
      <c r="K27" s="244" t="n">
        <v>214.861</v>
      </c>
      <c r="L27" s="22">
        <f>IF(G27=0,"",IF(J$8=J$7,IF(F27&gt;0,IF(C27=1,G27-ROUND(J27-K27,2),G27-ROUND(K27-J27,2)),IF(C27=1,G27-ROUND(K27-J27,2),G27-ROUND(J27-K27,2))),IF(J$8&lt;&gt;J$7,IF(F27&gt;0,IF(C27=1,ROUND(K27-J27,2),ROUND(J27-K27,2)),IF(C27=1,ROUND(J27-K27,2),ROUND(K27-J27,2))))))</f>
        <v/>
      </c>
      <c r="M27" s="137">
        <f>IF(C27=0,ROUND(K27-J27,2),IF(C27=1,IF(F27&gt;0,ROUND(K27-J27,2),ROUND(J27-K27,2)),IF(C27=2,IF(F27&gt;0,ROUND(K27-J27,2),ROUND(J27-K27,2)))))</f>
        <v/>
      </c>
      <c r="N27" s="556" t="n">
        <v>0.05</v>
      </c>
      <c r="O27" s="240">
        <f>IF(AND(H27&gt;=M27,M27&gt;=I27),"OK","NG")</f>
        <v/>
      </c>
      <c r="P27" s="151" t="n"/>
      <c r="Q27" s="133" t="n">
        <v>9</v>
      </c>
      <c r="R27" s="953" t="n">
        <v>214.7</v>
      </c>
      <c r="S27" s="244" t="n">
        <v>214.861</v>
      </c>
      <c r="T27" s="244" t="n">
        <v>214.75</v>
      </c>
      <c r="U27" s="958" t="n"/>
      <c r="V27" s="958" t="n"/>
      <c r="W27" s="958" t="n"/>
      <c r="X27" s="958" t="n"/>
      <c r="Y27" s="958" t="n"/>
      <c r="Z27" s="958" t="n"/>
      <c r="AA27" s="958" t="n"/>
      <c r="AB27" s="958" t="n"/>
      <c r="AC27" s="958" t="n"/>
      <c r="AD27" s="958" t="n"/>
      <c r="AE27" s="958" t="n"/>
      <c r="AF27" s="958" t="n"/>
      <c r="AG27" s="958" t="n"/>
      <c r="AH27" s="958" t="n"/>
      <c r="AI27" s="958" t="n"/>
      <c r="AJ27" s="958" t="n"/>
      <c r="AK27" s="958" t="n"/>
      <c r="AL27" s="958" t="n"/>
      <c r="AM27" s="958" t="n"/>
      <c r="AN27" s="958" t="n"/>
      <c r="AO27" s="958" t="n"/>
      <c r="AP27" s="958" t="n"/>
      <c r="AQ27" s="958" t="n"/>
      <c r="AR27" s="958" t="n"/>
      <c r="AS27" s="958" t="n"/>
      <c r="AT27" s="958" t="n"/>
      <c r="AU27" s="958" t="n"/>
      <c r="AV27" s="958" t="n"/>
      <c r="AW27" s="958" t="n"/>
      <c r="AX27" s="958" t="n"/>
      <c r="AY27" s="958" t="n"/>
      <c r="AZ27" s="958" t="n"/>
      <c r="BA27" s="958" t="n"/>
      <c r="BB27" s="958" t="n"/>
      <c r="BC27" s="958" t="n"/>
      <c r="BD27" s="958" t="n"/>
      <c r="BE27" s="958" t="n"/>
      <c r="BF27" s="958" t="n"/>
      <c r="BG27" s="958" t="n"/>
      <c r="BH27" s="958" t="n"/>
      <c r="BI27" s="958" t="n"/>
      <c r="BJ27" s="958" t="n"/>
      <c r="BK27" s="958" t="n"/>
      <c r="BL27" s="958" t="n"/>
      <c r="BM27" s="958" t="n"/>
      <c r="BN27" s="958" t="n"/>
      <c r="BO27" s="958" t="n"/>
      <c r="BP27" s="958" t="n"/>
      <c r="BQ27" s="958" t="n"/>
      <c r="BR27" s="958" t="n"/>
      <c r="BS27" s="958" t="n"/>
      <c r="BT27" s="958" t="n"/>
      <c r="BU27" s="958" t="n"/>
      <c r="BV27" s="958" t="n"/>
      <c r="BW27" s="958" t="n"/>
      <c r="BX27" s="958" t="n"/>
      <c r="BY27" s="958" t="n"/>
      <c r="BZ27" s="958" t="n"/>
      <c r="CA27" s="958" t="n"/>
      <c r="CB27" s="958" t="n"/>
      <c r="CC27" s="958" t="n"/>
      <c r="CD27" s="958" t="n"/>
      <c r="CE27" s="958" t="n"/>
      <c r="CF27" s="958" t="n"/>
      <c r="CG27" s="958" t="n"/>
      <c r="CH27" s="958" t="n"/>
      <c r="CI27" s="958" t="n"/>
      <c r="CJ27" s="958" t="n"/>
      <c r="CK27" s="958" t="n"/>
      <c r="CL27" s="958" t="n"/>
      <c r="CM27" s="958" t="n"/>
      <c r="CN27" s="958" t="n"/>
      <c r="CO27" s="958" t="n"/>
      <c r="CP27" s="958" t="n"/>
      <c r="CQ27" s="958" t="n"/>
      <c r="CR27" s="958" t="n"/>
      <c r="CS27" s="958" t="n"/>
      <c r="CT27" s="958" t="n"/>
      <c r="CU27" s="958" t="n"/>
      <c r="CV27" s="958" t="n"/>
      <c r="CW27" s="958" t="n"/>
      <c r="CX27" s="958" t="n"/>
      <c r="CY27" s="958" t="n"/>
      <c r="CZ27" s="958" t="n"/>
      <c r="DA27" s="958" t="n"/>
      <c r="DB27" s="958" t="n"/>
      <c r="DC27" s="958" t="n"/>
      <c r="DD27" s="958" t="n"/>
      <c r="DE27" s="958" t="n"/>
      <c r="DF27" s="958" t="n"/>
      <c r="DG27" s="958" t="n"/>
      <c r="DH27" s="958" t="n"/>
      <c r="DI27" s="958" t="n"/>
      <c r="DJ27" s="958" t="n"/>
      <c r="DK27" s="958" t="n"/>
      <c r="DL27" s="958" t="n"/>
      <c r="DM27" s="958" t="n"/>
      <c r="DN27" s="959" t="n"/>
    </row>
    <row r="28" ht="13.5" customHeight="1" s="820">
      <c r="A28" s="145" t="n">
        <v>10</v>
      </c>
      <c r="B28" s="135" t="inlineStr">
        <is>
          <t>10.#3B 天側 Z=</t>
        </is>
      </c>
      <c r="C28" s="135" t="n">
        <v>2</v>
      </c>
      <c r="D28" s="639" t="inlineStr">
        <is>
          <t>Z</t>
        </is>
      </c>
      <c r="E28" s="639" t="inlineStr">
        <is>
          <t>端面</t>
        </is>
      </c>
      <c r="F28" s="878" t="n">
        <v>214.7</v>
      </c>
      <c r="G28" s="22" t="n">
        <v>4</v>
      </c>
      <c r="H28" s="525" t="n">
        <v>0.6</v>
      </c>
      <c r="I28" s="526" t="n">
        <v>-0.2</v>
      </c>
      <c r="J28" s="878" t="n">
        <v>214.7</v>
      </c>
      <c r="K28" s="244" t="n">
        <v>214.789</v>
      </c>
      <c r="L28" s="22">
        <f>IF(G28=0,"",IF(J$8=J$7,IF(F28&gt;0,IF(C28=1,G28-ROUND(J28-K28,2),G28-ROUND(K28-J28,2)),IF(C28=1,G28-ROUND(K28-J28,2),G28-ROUND(J28-K28,2))),IF(J$8&lt;&gt;J$7,IF(F28&gt;0,IF(C28=1,ROUND(K28-J28,2),ROUND(J28-K28,2)),IF(C28=1,ROUND(J28-K28,2),ROUND(K28-J28,2))))))</f>
        <v/>
      </c>
      <c r="M28" s="137">
        <f>IF(C28=0,ROUND(K28-J28,2),IF(C28=1,IF(F28&gt;0,ROUND(K28-J28,2),ROUND(J28-K28,2)),IF(C28=2,IF(F28&gt;0,ROUND(K28-J28,2),ROUND(J28-K28,2)))))</f>
        <v/>
      </c>
      <c r="N28" s="556" t="n">
        <v>0.04</v>
      </c>
      <c r="O28" s="240">
        <f>IF(AND(H28&gt;=M28,M28&gt;=I28),"OK","NG")</f>
        <v/>
      </c>
      <c r="P28" s="151" t="n"/>
      <c r="Q28" s="133" t="n">
        <v>10</v>
      </c>
      <c r="R28" s="953" t="n">
        <v>214.7</v>
      </c>
      <c r="S28" s="244" t="n">
        <v>214.789</v>
      </c>
      <c r="T28" s="244" t="n">
        <v>214.741</v>
      </c>
      <c r="U28" s="958" t="n"/>
      <c r="V28" s="958" t="n"/>
      <c r="W28" s="958" t="n"/>
      <c r="X28" s="958" t="n"/>
      <c r="Y28" s="958" t="n"/>
      <c r="Z28" s="958" t="n"/>
      <c r="AA28" s="958" t="n"/>
      <c r="AB28" s="958" t="n"/>
      <c r="AC28" s="958" t="n"/>
      <c r="AD28" s="958" t="n"/>
      <c r="AE28" s="958" t="n"/>
      <c r="AF28" s="958" t="n"/>
      <c r="AG28" s="958" t="n"/>
      <c r="AH28" s="958" t="n"/>
      <c r="AI28" s="958" t="n"/>
      <c r="AJ28" s="958" t="n"/>
      <c r="AK28" s="958" t="n"/>
      <c r="AL28" s="958" t="n"/>
      <c r="AM28" s="958" t="n"/>
      <c r="AN28" s="958" t="n"/>
      <c r="AO28" s="958" t="n"/>
      <c r="AP28" s="958" t="n"/>
      <c r="AQ28" s="958" t="n"/>
      <c r="AR28" s="958" t="n"/>
      <c r="AS28" s="958" t="n"/>
      <c r="AT28" s="958" t="n"/>
      <c r="AU28" s="958" t="n"/>
      <c r="AV28" s="958" t="n"/>
      <c r="AW28" s="958" t="n"/>
      <c r="AX28" s="958" t="n"/>
      <c r="AY28" s="958" t="n"/>
      <c r="AZ28" s="958" t="n"/>
      <c r="BA28" s="958" t="n"/>
      <c r="BB28" s="958" t="n"/>
      <c r="BC28" s="958" t="n"/>
      <c r="BD28" s="958" t="n"/>
      <c r="BE28" s="958" t="n"/>
      <c r="BF28" s="958" t="n"/>
      <c r="BG28" s="958" t="n"/>
      <c r="BH28" s="958" t="n"/>
      <c r="BI28" s="958" t="n"/>
      <c r="BJ28" s="958" t="n"/>
      <c r="BK28" s="958" t="n"/>
      <c r="BL28" s="958" t="n"/>
      <c r="BM28" s="958" t="n"/>
      <c r="BN28" s="958" t="n"/>
      <c r="BO28" s="958" t="n"/>
      <c r="BP28" s="958" t="n"/>
      <c r="BQ28" s="958" t="n"/>
      <c r="BR28" s="958" t="n"/>
      <c r="BS28" s="958" t="n"/>
      <c r="BT28" s="958" t="n"/>
      <c r="BU28" s="958" t="n"/>
      <c r="BV28" s="958" t="n"/>
      <c r="BW28" s="958" t="n"/>
      <c r="BX28" s="958" t="n"/>
      <c r="BY28" s="958" t="n"/>
      <c r="BZ28" s="958" t="n"/>
      <c r="CA28" s="958" t="n"/>
      <c r="CB28" s="958" t="n"/>
      <c r="CC28" s="958" t="n"/>
      <c r="CD28" s="958" t="n"/>
      <c r="CE28" s="958" t="n"/>
      <c r="CF28" s="958" t="n"/>
      <c r="CG28" s="958" t="n"/>
      <c r="CH28" s="958" t="n"/>
      <c r="CI28" s="958" t="n"/>
      <c r="CJ28" s="958" t="n"/>
      <c r="CK28" s="958" t="n"/>
      <c r="CL28" s="958" t="n"/>
      <c r="CM28" s="958" t="n"/>
      <c r="CN28" s="958" t="n"/>
      <c r="CO28" s="958" t="n"/>
      <c r="CP28" s="958" t="n"/>
      <c r="CQ28" s="958" t="n"/>
      <c r="CR28" s="958" t="n"/>
      <c r="CS28" s="958" t="n"/>
      <c r="CT28" s="958" t="n"/>
      <c r="CU28" s="958" t="n"/>
      <c r="CV28" s="958" t="n"/>
      <c r="CW28" s="958" t="n"/>
      <c r="CX28" s="958" t="n"/>
      <c r="CY28" s="958" t="n"/>
      <c r="CZ28" s="958" t="n"/>
      <c r="DA28" s="958" t="n"/>
      <c r="DB28" s="958" t="n"/>
      <c r="DC28" s="958" t="n"/>
      <c r="DD28" s="958" t="n"/>
      <c r="DE28" s="958" t="n"/>
      <c r="DF28" s="958" t="n"/>
      <c r="DG28" s="958" t="n"/>
      <c r="DH28" s="958" t="n"/>
      <c r="DI28" s="958" t="n"/>
      <c r="DJ28" s="958" t="n"/>
      <c r="DK28" s="958" t="n"/>
      <c r="DL28" s="958" t="n"/>
      <c r="DM28" s="958" t="n"/>
      <c r="DN28" s="959" t="n"/>
    </row>
    <row r="29" ht="13.5" customHeight="1" s="820">
      <c r="A29" s="145" t="n">
        <v>11</v>
      </c>
      <c r="B29" s="135" t="inlineStr">
        <is>
          <t>11.#3B C側 Z=</t>
        </is>
      </c>
      <c r="C29" s="135" t="n">
        <v>2</v>
      </c>
      <c r="D29" s="639" t="inlineStr">
        <is>
          <t>Z</t>
        </is>
      </c>
      <c r="E29" s="639" t="inlineStr">
        <is>
          <t>端面</t>
        </is>
      </c>
      <c r="F29" s="878" t="n">
        <v>214.7</v>
      </c>
      <c r="G29" s="22" t="n">
        <v>4</v>
      </c>
      <c r="H29" s="525" t="n">
        <v>0.6</v>
      </c>
      <c r="I29" s="526" t="n">
        <v>-0.2</v>
      </c>
      <c r="J29" s="878" t="n">
        <v>214.7</v>
      </c>
      <c r="K29" s="244" t="n">
        <v>214.809</v>
      </c>
      <c r="L29" s="22">
        <f>IF(G29=0,"",IF(J$8=J$7,IF(F29&gt;0,IF(C29=1,G29-ROUND(J29-K29,2),G29-ROUND(K29-J29,2)),IF(C29=1,G29-ROUND(K29-J29,2),G29-ROUND(J29-K29,2))),IF(J$8&lt;&gt;J$7,IF(F29&gt;0,IF(C29=1,ROUND(K29-J29,2),ROUND(J29-K29,2)),IF(C29=1,ROUND(J29-K29,2),ROUND(K29-J29,2))))))</f>
        <v/>
      </c>
      <c r="M29" s="137">
        <f>IF(C29=0,ROUND(K29-J29,2),IF(C29=1,IF(F29&gt;0,ROUND(K29-J29,2),ROUND(J29-K29,2)),IF(C29=2,IF(F29&gt;0,ROUND(K29-J29,2),ROUND(J29-K29,2)))))</f>
        <v/>
      </c>
      <c r="N29" s="556" t="n">
        <v>0</v>
      </c>
      <c r="O29" s="240">
        <f>IF(AND(H29&gt;=M29,M29&gt;=I29),"OK","NG")</f>
        <v/>
      </c>
      <c r="P29" s="151" t="n"/>
      <c r="Q29" s="133" t="n">
        <v>11</v>
      </c>
      <c r="R29" s="953" t="n">
        <v>214.7</v>
      </c>
      <c r="S29" s="244" t="n">
        <v>214.809</v>
      </c>
      <c r="T29" s="244" t="n">
        <v>214.704</v>
      </c>
      <c r="U29" s="958" t="n"/>
      <c r="V29" s="958" t="n"/>
      <c r="W29" s="958" t="n"/>
      <c r="X29" s="958" t="n"/>
      <c r="Y29" s="958" t="n"/>
      <c r="Z29" s="958" t="n"/>
      <c r="AA29" s="958" t="n"/>
      <c r="AB29" s="958" t="n"/>
      <c r="AC29" s="958" t="n"/>
      <c r="AD29" s="958" t="n"/>
      <c r="AE29" s="958" t="n"/>
      <c r="AF29" s="958" t="n"/>
      <c r="AG29" s="958" t="n"/>
      <c r="AH29" s="958" t="n"/>
      <c r="AI29" s="958" t="n"/>
      <c r="AJ29" s="958" t="n"/>
      <c r="AK29" s="958" t="n"/>
      <c r="AL29" s="958" t="n"/>
      <c r="AM29" s="958" t="n"/>
      <c r="AN29" s="958" t="n"/>
      <c r="AO29" s="958" t="n"/>
      <c r="AP29" s="958" t="n"/>
      <c r="AQ29" s="958" t="n"/>
      <c r="AR29" s="958" t="n"/>
      <c r="AS29" s="958" t="n"/>
      <c r="AT29" s="958" t="n"/>
      <c r="AU29" s="958" t="n"/>
      <c r="AV29" s="958" t="n"/>
      <c r="AW29" s="958" t="n"/>
      <c r="AX29" s="958" t="n"/>
      <c r="AY29" s="958" t="n"/>
      <c r="AZ29" s="958" t="n"/>
      <c r="BA29" s="958" t="n"/>
      <c r="BB29" s="958" t="n"/>
      <c r="BC29" s="958" t="n"/>
      <c r="BD29" s="958" t="n"/>
      <c r="BE29" s="958" t="n"/>
      <c r="BF29" s="958" t="n"/>
      <c r="BG29" s="958" t="n"/>
      <c r="BH29" s="958" t="n"/>
      <c r="BI29" s="958" t="n"/>
      <c r="BJ29" s="958" t="n"/>
      <c r="BK29" s="958" t="n"/>
      <c r="BL29" s="958" t="n"/>
      <c r="BM29" s="958" t="n"/>
      <c r="BN29" s="958" t="n"/>
      <c r="BO29" s="958" t="n"/>
      <c r="BP29" s="958" t="n"/>
      <c r="BQ29" s="958" t="n"/>
      <c r="BR29" s="958" t="n"/>
      <c r="BS29" s="958" t="n"/>
      <c r="BT29" s="958" t="n"/>
      <c r="BU29" s="958" t="n"/>
      <c r="BV29" s="958" t="n"/>
      <c r="BW29" s="958" t="n"/>
      <c r="BX29" s="958" t="n"/>
      <c r="BY29" s="958" t="n"/>
      <c r="BZ29" s="958" t="n"/>
      <c r="CA29" s="958" t="n"/>
      <c r="CB29" s="958" t="n"/>
      <c r="CC29" s="958" t="n"/>
      <c r="CD29" s="958" t="n"/>
      <c r="CE29" s="958" t="n"/>
      <c r="CF29" s="958" t="n"/>
      <c r="CG29" s="958" t="n"/>
      <c r="CH29" s="958" t="n"/>
      <c r="CI29" s="958" t="n"/>
      <c r="CJ29" s="958" t="n"/>
      <c r="CK29" s="958" t="n"/>
      <c r="CL29" s="958" t="n"/>
      <c r="CM29" s="958" t="n"/>
      <c r="CN29" s="958" t="n"/>
      <c r="CO29" s="958" t="n"/>
      <c r="CP29" s="958" t="n"/>
      <c r="CQ29" s="958" t="n"/>
      <c r="CR29" s="958" t="n"/>
      <c r="CS29" s="958" t="n"/>
      <c r="CT29" s="958" t="n"/>
      <c r="CU29" s="958" t="n"/>
      <c r="CV29" s="958" t="n"/>
      <c r="CW29" s="958" t="n"/>
      <c r="CX29" s="958" t="n"/>
      <c r="CY29" s="958" t="n"/>
      <c r="CZ29" s="958" t="n"/>
      <c r="DA29" s="958" t="n"/>
      <c r="DB29" s="958" t="n"/>
      <c r="DC29" s="958" t="n"/>
      <c r="DD29" s="958" t="n"/>
      <c r="DE29" s="958" t="n"/>
      <c r="DF29" s="958" t="n"/>
      <c r="DG29" s="958" t="n"/>
      <c r="DH29" s="958" t="n"/>
      <c r="DI29" s="958" t="n"/>
      <c r="DJ29" s="958" t="n"/>
      <c r="DK29" s="958" t="n"/>
      <c r="DL29" s="958" t="n"/>
      <c r="DM29" s="958" t="n"/>
      <c r="DN29" s="959" t="n"/>
    </row>
    <row r="30" ht="13.5" customHeight="1" s="820">
      <c r="A30" s="145" t="n">
        <v>12</v>
      </c>
      <c r="B30" s="135" t="inlineStr">
        <is>
          <t>12.#3B 地側 Z=</t>
        </is>
      </c>
      <c r="C30" s="135" t="n">
        <v>2</v>
      </c>
      <c r="D30" s="639" t="inlineStr">
        <is>
          <t>Z</t>
        </is>
      </c>
      <c r="E30" s="639" t="inlineStr">
        <is>
          <t>端面</t>
        </is>
      </c>
      <c r="F30" s="878" t="n">
        <v>214.7</v>
      </c>
      <c r="G30" s="22" t="n">
        <v>4</v>
      </c>
      <c r="H30" s="525" t="n">
        <v>0.6</v>
      </c>
      <c r="I30" s="526" t="n">
        <v>-0.2</v>
      </c>
      <c r="J30" s="878" t="n">
        <v>214.7</v>
      </c>
      <c r="K30" s="244" t="n">
        <v>214.686</v>
      </c>
      <c r="L30" s="22">
        <f>IF(G30=0,"",IF(J$8=J$7,IF(F30&gt;0,IF(C30=1,G30-ROUND(J30-K30,2),G30-ROUND(K30-J30,2)),IF(C30=1,G30-ROUND(K30-J30,2),G30-ROUND(J30-K30,2))),IF(J$8&lt;&gt;J$7,IF(F30&gt;0,IF(C30=1,ROUND(K30-J30,2),ROUND(J30-K30,2)),IF(C30=1,ROUND(J30-K30,2),ROUND(K30-J30,2))))))</f>
        <v/>
      </c>
      <c r="M30" s="137">
        <f>IF(C30=0,ROUND(K30-J30,2),IF(C30=1,IF(F30&gt;0,ROUND(K30-J30,2),ROUND(J30-K30,2)),IF(C30=2,IF(F30&gt;0,ROUND(K30-J30,2),ROUND(J30-K30,2)))))</f>
        <v/>
      </c>
      <c r="N30" s="556" t="n">
        <v>0.07000000000000001</v>
      </c>
      <c r="O30" s="240">
        <f>IF(AND(H30&gt;=M30,M30&gt;=I30),"OK","NG")</f>
        <v/>
      </c>
      <c r="P30" s="151" t="n"/>
      <c r="Q30" s="133" t="n">
        <v>12</v>
      </c>
      <c r="R30" s="953" t="n">
        <v>214.7</v>
      </c>
      <c r="S30" s="244" t="n">
        <v>214.686</v>
      </c>
      <c r="T30" s="244" t="n">
        <v>214.768</v>
      </c>
      <c r="U30" s="958" t="n"/>
      <c r="V30" s="958" t="n"/>
      <c r="W30" s="958" t="n"/>
      <c r="X30" s="958" t="n"/>
      <c r="Y30" s="958" t="n"/>
      <c r="Z30" s="958" t="n"/>
      <c r="AA30" s="958" t="n"/>
      <c r="AB30" s="958" t="n"/>
      <c r="AC30" s="958" t="n"/>
      <c r="AD30" s="958" t="n"/>
      <c r="AE30" s="958" t="n"/>
      <c r="AF30" s="958" t="n"/>
      <c r="AG30" s="958" t="n"/>
      <c r="AH30" s="958" t="n"/>
      <c r="AI30" s="958" t="n"/>
      <c r="AJ30" s="958" t="n"/>
      <c r="AK30" s="958" t="n"/>
      <c r="AL30" s="958" t="n"/>
      <c r="AM30" s="958" t="n"/>
      <c r="AN30" s="958" t="n"/>
      <c r="AO30" s="958" t="n"/>
      <c r="AP30" s="958" t="n"/>
      <c r="AQ30" s="958" t="n"/>
      <c r="AR30" s="958" t="n"/>
      <c r="AS30" s="958" t="n"/>
      <c r="AT30" s="958" t="n"/>
      <c r="AU30" s="958" t="n"/>
      <c r="AV30" s="958" t="n"/>
      <c r="AW30" s="958" t="n"/>
      <c r="AX30" s="958" t="n"/>
      <c r="AY30" s="958" t="n"/>
      <c r="AZ30" s="958" t="n"/>
      <c r="BA30" s="958" t="n"/>
      <c r="BB30" s="958" t="n"/>
      <c r="BC30" s="958" t="n"/>
      <c r="BD30" s="958" t="n"/>
      <c r="BE30" s="958" t="n"/>
      <c r="BF30" s="958" t="n"/>
      <c r="BG30" s="958" t="n"/>
      <c r="BH30" s="958" t="n"/>
      <c r="BI30" s="958" t="n"/>
      <c r="BJ30" s="958" t="n"/>
      <c r="BK30" s="958" t="n"/>
      <c r="BL30" s="958" t="n"/>
      <c r="BM30" s="958" t="n"/>
      <c r="BN30" s="958" t="n"/>
      <c r="BO30" s="958" t="n"/>
      <c r="BP30" s="958" t="n"/>
      <c r="BQ30" s="958" t="n"/>
      <c r="BR30" s="958" t="n"/>
      <c r="BS30" s="958" t="n"/>
      <c r="BT30" s="958" t="n"/>
      <c r="BU30" s="958" t="n"/>
      <c r="BV30" s="958" t="n"/>
      <c r="BW30" s="958" t="n"/>
      <c r="BX30" s="958" t="n"/>
      <c r="BY30" s="958" t="n"/>
      <c r="BZ30" s="958" t="n"/>
      <c r="CA30" s="958" t="n"/>
      <c r="CB30" s="958" t="n"/>
      <c r="CC30" s="958" t="n"/>
      <c r="CD30" s="958" t="n"/>
      <c r="CE30" s="958" t="n"/>
      <c r="CF30" s="958" t="n"/>
      <c r="CG30" s="958" t="n"/>
      <c r="CH30" s="958" t="n"/>
      <c r="CI30" s="958" t="n"/>
      <c r="CJ30" s="958" t="n"/>
      <c r="CK30" s="958" t="n"/>
      <c r="CL30" s="958" t="n"/>
      <c r="CM30" s="958" t="n"/>
      <c r="CN30" s="958" t="n"/>
      <c r="CO30" s="958" t="n"/>
      <c r="CP30" s="958" t="n"/>
      <c r="CQ30" s="958" t="n"/>
      <c r="CR30" s="958" t="n"/>
      <c r="CS30" s="958" t="n"/>
      <c r="CT30" s="958" t="n"/>
      <c r="CU30" s="958" t="n"/>
      <c r="CV30" s="958" t="n"/>
      <c r="CW30" s="958" t="n"/>
      <c r="CX30" s="958" t="n"/>
      <c r="CY30" s="958" t="n"/>
      <c r="CZ30" s="958" t="n"/>
      <c r="DA30" s="958" t="n"/>
      <c r="DB30" s="958" t="n"/>
      <c r="DC30" s="958" t="n"/>
      <c r="DD30" s="958" t="n"/>
      <c r="DE30" s="958" t="n"/>
      <c r="DF30" s="958" t="n"/>
      <c r="DG30" s="958" t="n"/>
      <c r="DH30" s="958" t="n"/>
      <c r="DI30" s="958" t="n"/>
      <c r="DJ30" s="958" t="n"/>
      <c r="DK30" s="958" t="n"/>
      <c r="DL30" s="958" t="n"/>
      <c r="DM30" s="958" t="n"/>
      <c r="DN30" s="959" t="n"/>
    </row>
    <row r="31" ht="13.5" customHeight="1" s="820">
      <c r="A31" s="145" t="n">
        <v>13</v>
      </c>
      <c r="B31" s="135" t="inlineStr">
        <is>
          <t>13.#4B TC側 Z=</t>
        </is>
      </c>
      <c r="C31" s="135" t="n">
        <v>2</v>
      </c>
      <c r="D31" s="639" t="inlineStr">
        <is>
          <t>Z</t>
        </is>
      </c>
      <c r="E31" s="639" t="inlineStr">
        <is>
          <t>端面</t>
        </is>
      </c>
      <c r="F31" s="878" t="n">
        <v>214.7</v>
      </c>
      <c r="G31" s="22" t="n">
        <v>4</v>
      </c>
      <c r="H31" s="525" t="n">
        <v>0.6</v>
      </c>
      <c r="I31" s="526" t="n">
        <v>-0.2</v>
      </c>
      <c r="J31" s="878" t="n">
        <v>214.7</v>
      </c>
      <c r="K31" s="244" t="n">
        <v>214.799</v>
      </c>
      <c r="L31" s="22">
        <f>IF(G31=0,"",IF(J$8=J$7,IF(F31&gt;0,IF(C31=1,G31-ROUND(J31-K31,2),G31-ROUND(K31-J31,2)),IF(C31=1,G31-ROUND(K31-J31,2),G31-ROUND(J31-K31,2))),IF(J$8&lt;&gt;J$7,IF(F31&gt;0,IF(C31=1,ROUND(K31-J31,2),ROUND(J31-K31,2)),IF(C31=1,ROUND(J31-K31,2),ROUND(K31-J31,2))))))</f>
        <v/>
      </c>
      <c r="M31" s="137">
        <f>IF(C31=0,ROUND(K31-J31,2),IF(C31=1,IF(F31&gt;0,ROUND(K31-J31,2),ROUND(J31-K31,2)),IF(C31=2,IF(F31&gt;0,ROUND(K31-J31,2),ROUND(J31-K31,2)))))</f>
        <v/>
      </c>
      <c r="N31" s="556" t="n">
        <v>0.08</v>
      </c>
      <c r="O31" s="240">
        <f>IF(AND(H31&gt;=M31,M31&gt;=I31),"OK","NG")</f>
        <v/>
      </c>
      <c r="P31" s="151" t="n"/>
      <c r="Q31" s="133" t="n">
        <v>13</v>
      </c>
      <c r="R31" s="953" t="n">
        <v>214.7</v>
      </c>
      <c r="S31" s="244" t="n">
        <v>214.799</v>
      </c>
      <c r="T31" s="244" t="n">
        <v>214.781</v>
      </c>
      <c r="U31" s="958" t="n"/>
      <c r="V31" s="958" t="n"/>
      <c r="W31" s="958" t="n"/>
      <c r="X31" s="958" t="n"/>
      <c r="Y31" s="958" t="n"/>
      <c r="Z31" s="958" t="n"/>
      <c r="AA31" s="958" t="n"/>
      <c r="AB31" s="958" t="n"/>
      <c r="AC31" s="958" t="n"/>
      <c r="AD31" s="958" t="n"/>
      <c r="AE31" s="958" t="n"/>
      <c r="AF31" s="958" t="n"/>
      <c r="AG31" s="958" t="n"/>
      <c r="AH31" s="958" t="n"/>
      <c r="AI31" s="958" t="n"/>
      <c r="AJ31" s="958" t="n"/>
      <c r="AK31" s="958" t="n"/>
      <c r="AL31" s="958" t="n"/>
      <c r="AM31" s="958" t="n"/>
      <c r="AN31" s="958" t="n"/>
      <c r="AO31" s="958" t="n"/>
      <c r="AP31" s="958" t="n"/>
      <c r="AQ31" s="958" t="n"/>
      <c r="AR31" s="958" t="n"/>
      <c r="AS31" s="958" t="n"/>
      <c r="AT31" s="958" t="n"/>
      <c r="AU31" s="958" t="n"/>
      <c r="AV31" s="958" t="n"/>
      <c r="AW31" s="958" t="n"/>
      <c r="AX31" s="958" t="n"/>
      <c r="AY31" s="958" t="n"/>
      <c r="AZ31" s="958" t="n"/>
      <c r="BA31" s="958" t="n"/>
      <c r="BB31" s="958" t="n"/>
      <c r="BC31" s="958" t="n"/>
      <c r="BD31" s="958" t="n"/>
      <c r="BE31" s="958" t="n"/>
      <c r="BF31" s="958" t="n"/>
      <c r="BG31" s="958" t="n"/>
      <c r="BH31" s="958" t="n"/>
      <c r="BI31" s="958" t="n"/>
      <c r="BJ31" s="958" t="n"/>
      <c r="BK31" s="958" t="n"/>
      <c r="BL31" s="958" t="n"/>
      <c r="BM31" s="958" t="n"/>
      <c r="BN31" s="958" t="n"/>
      <c r="BO31" s="958" t="n"/>
      <c r="BP31" s="958" t="n"/>
      <c r="BQ31" s="958" t="n"/>
      <c r="BR31" s="958" t="n"/>
      <c r="BS31" s="958" t="n"/>
      <c r="BT31" s="958" t="n"/>
      <c r="BU31" s="958" t="n"/>
      <c r="BV31" s="958" t="n"/>
      <c r="BW31" s="958" t="n"/>
      <c r="BX31" s="958" t="n"/>
      <c r="BY31" s="958" t="n"/>
      <c r="BZ31" s="958" t="n"/>
      <c r="CA31" s="958" t="n"/>
      <c r="CB31" s="958" t="n"/>
      <c r="CC31" s="958" t="n"/>
      <c r="CD31" s="958" t="n"/>
      <c r="CE31" s="958" t="n"/>
      <c r="CF31" s="958" t="n"/>
      <c r="CG31" s="958" t="n"/>
      <c r="CH31" s="958" t="n"/>
      <c r="CI31" s="958" t="n"/>
      <c r="CJ31" s="958" t="n"/>
      <c r="CK31" s="958" t="n"/>
      <c r="CL31" s="958" t="n"/>
      <c r="CM31" s="958" t="n"/>
      <c r="CN31" s="958" t="n"/>
      <c r="CO31" s="958" t="n"/>
      <c r="CP31" s="958" t="n"/>
      <c r="CQ31" s="958" t="n"/>
      <c r="CR31" s="958" t="n"/>
      <c r="CS31" s="958" t="n"/>
      <c r="CT31" s="958" t="n"/>
      <c r="CU31" s="958" t="n"/>
      <c r="CV31" s="958" t="n"/>
      <c r="CW31" s="958" t="n"/>
      <c r="CX31" s="958" t="n"/>
      <c r="CY31" s="958" t="n"/>
      <c r="CZ31" s="958" t="n"/>
      <c r="DA31" s="958" t="n"/>
      <c r="DB31" s="958" t="n"/>
      <c r="DC31" s="958" t="n"/>
      <c r="DD31" s="958" t="n"/>
      <c r="DE31" s="958" t="n"/>
      <c r="DF31" s="958" t="n"/>
      <c r="DG31" s="958" t="n"/>
      <c r="DH31" s="958" t="n"/>
      <c r="DI31" s="958" t="n"/>
      <c r="DJ31" s="958" t="n"/>
      <c r="DK31" s="958" t="n"/>
      <c r="DL31" s="958" t="n"/>
      <c r="DM31" s="958" t="n"/>
      <c r="DN31" s="959" t="n"/>
    </row>
    <row r="32" ht="13.5" customHeight="1" s="820">
      <c r="A32" s="145" t="n">
        <v>14</v>
      </c>
      <c r="B32" s="135" t="inlineStr">
        <is>
          <t>14.#4B 天側 Z=</t>
        </is>
      </c>
      <c r="C32" s="135" t="n">
        <v>2</v>
      </c>
      <c r="D32" s="639" t="inlineStr">
        <is>
          <t>Z</t>
        </is>
      </c>
      <c r="E32" s="639" t="inlineStr">
        <is>
          <t>端面</t>
        </is>
      </c>
      <c r="F32" s="878" t="n">
        <v>214.7</v>
      </c>
      <c r="G32" s="22" t="n">
        <v>4</v>
      </c>
      <c r="H32" s="525" t="n">
        <v>0.6</v>
      </c>
      <c r="I32" s="526" t="n">
        <v>-0.2</v>
      </c>
      <c r="J32" s="878" t="n">
        <v>214.7</v>
      </c>
      <c r="K32" s="244" t="n">
        <v>214.879</v>
      </c>
      <c r="L32" s="22">
        <f>IF(G32=0,"",IF(J$8=J$7,IF(F32&gt;0,IF(C32=1,G32-ROUND(J32-K32,2),G32-ROUND(K32-J32,2)),IF(C32=1,G32-ROUND(K32-J32,2),G32-ROUND(J32-K32,2))),IF(J$8&lt;&gt;J$7,IF(F32&gt;0,IF(C32=1,ROUND(K32-J32,2),ROUND(J32-K32,2)),IF(C32=1,ROUND(J32-K32,2),ROUND(K32-J32,2))))))</f>
        <v/>
      </c>
      <c r="M32" s="137">
        <f>IF(C32=0,ROUND(K32-J32,2),IF(C32=1,IF(F32&gt;0,ROUND(K32-J32,2),ROUND(J32-K32,2)),IF(C32=2,IF(F32&gt;0,ROUND(K32-J32,2),ROUND(J32-K32,2)))))</f>
        <v/>
      </c>
      <c r="N32" s="556" t="n">
        <v>0.07000000000000001</v>
      </c>
      <c r="O32" s="240">
        <f>IF(AND(H32&gt;=M32,M32&gt;=I32),"OK","NG")</f>
        <v/>
      </c>
      <c r="P32" s="151" t="n"/>
      <c r="Q32" s="133" t="n">
        <v>14</v>
      </c>
      <c r="R32" s="953" t="n">
        <v>214.7</v>
      </c>
      <c r="S32" s="244" t="n">
        <v>214.879</v>
      </c>
      <c r="T32" s="244" t="n">
        <v>214.772</v>
      </c>
      <c r="U32" s="958" t="n"/>
      <c r="V32" s="958" t="n"/>
      <c r="W32" s="958" t="n"/>
      <c r="X32" s="958" t="n"/>
      <c r="Y32" s="958" t="n"/>
      <c r="Z32" s="958" t="n"/>
      <c r="AA32" s="958" t="n"/>
      <c r="AB32" s="958" t="n"/>
      <c r="AC32" s="958" t="n"/>
      <c r="AD32" s="958" t="n"/>
      <c r="AE32" s="958" t="n"/>
      <c r="AF32" s="958" t="n"/>
      <c r="AG32" s="958" t="n"/>
      <c r="AH32" s="958" t="n"/>
      <c r="AI32" s="958" t="n"/>
      <c r="AJ32" s="958" t="n"/>
      <c r="AK32" s="958" t="n"/>
      <c r="AL32" s="958" t="n"/>
      <c r="AM32" s="958" t="n"/>
      <c r="AN32" s="958" t="n"/>
      <c r="AO32" s="958" t="n"/>
      <c r="AP32" s="958" t="n"/>
      <c r="AQ32" s="958" t="n"/>
      <c r="AR32" s="958" t="n"/>
      <c r="AS32" s="958" t="n"/>
      <c r="AT32" s="958" t="n"/>
      <c r="AU32" s="958" t="n"/>
      <c r="AV32" s="958" t="n"/>
      <c r="AW32" s="958" t="n"/>
      <c r="AX32" s="958" t="n"/>
      <c r="AY32" s="958" t="n"/>
      <c r="AZ32" s="958" t="n"/>
      <c r="BA32" s="958" t="n"/>
      <c r="BB32" s="958" t="n"/>
      <c r="BC32" s="958" t="n"/>
      <c r="BD32" s="958" t="n"/>
      <c r="BE32" s="958" t="n"/>
      <c r="BF32" s="958" t="n"/>
      <c r="BG32" s="958" t="n"/>
      <c r="BH32" s="958" t="n"/>
      <c r="BI32" s="958" t="n"/>
      <c r="BJ32" s="958" t="n"/>
      <c r="BK32" s="958" t="n"/>
      <c r="BL32" s="958" t="n"/>
      <c r="BM32" s="958" t="n"/>
      <c r="BN32" s="958" t="n"/>
      <c r="BO32" s="958" t="n"/>
      <c r="BP32" s="958" t="n"/>
      <c r="BQ32" s="958" t="n"/>
      <c r="BR32" s="958" t="n"/>
      <c r="BS32" s="958" t="n"/>
      <c r="BT32" s="958" t="n"/>
      <c r="BU32" s="958" t="n"/>
      <c r="BV32" s="958" t="n"/>
      <c r="BW32" s="958" t="n"/>
      <c r="BX32" s="958" t="n"/>
      <c r="BY32" s="958" t="n"/>
      <c r="BZ32" s="958" t="n"/>
      <c r="CA32" s="958" t="n"/>
      <c r="CB32" s="958" t="n"/>
      <c r="CC32" s="958" t="n"/>
      <c r="CD32" s="958" t="n"/>
      <c r="CE32" s="958" t="n"/>
      <c r="CF32" s="958" t="n"/>
      <c r="CG32" s="958" t="n"/>
      <c r="CH32" s="958" t="n"/>
      <c r="CI32" s="958" t="n"/>
      <c r="CJ32" s="958" t="n"/>
      <c r="CK32" s="958" t="n"/>
      <c r="CL32" s="958" t="n"/>
      <c r="CM32" s="958" t="n"/>
      <c r="CN32" s="958" t="n"/>
      <c r="CO32" s="958" t="n"/>
      <c r="CP32" s="958" t="n"/>
      <c r="CQ32" s="958" t="n"/>
      <c r="CR32" s="958" t="n"/>
      <c r="CS32" s="958" t="n"/>
      <c r="CT32" s="958" t="n"/>
      <c r="CU32" s="958" t="n"/>
      <c r="CV32" s="958" t="n"/>
      <c r="CW32" s="958" t="n"/>
      <c r="CX32" s="958" t="n"/>
      <c r="CY32" s="958" t="n"/>
      <c r="CZ32" s="958" t="n"/>
      <c r="DA32" s="958" t="n"/>
      <c r="DB32" s="958" t="n"/>
      <c r="DC32" s="958" t="n"/>
      <c r="DD32" s="958" t="n"/>
      <c r="DE32" s="958" t="n"/>
      <c r="DF32" s="958" t="n"/>
      <c r="DG32" s="958" t="n"/>
      <c r="DH32" s="958" t="n"/>
      <c r="DI32" s="958" t="n"/>
      <c r="DJ32" s="958" t="n"/>
      <c r="DK32" s="958" t="n"/>
      <c r="DL32" s="958" t="n"/>
      <c r="DM32" s="958" t="n"/>
      <c r="DN32" s="959" t="n"/>
    </row>
    <row r="33" ht="13.5" customHeight="1" s="820">
      <c r="A33" s="145" t="n">
        <v>15</v>
      </c>
      <c r="B33" s="135" t="inlineStr">
        <is>
          <t>15.#4B C側 Z=</t>
        </is>
      </c>
      <c r="C33" s="135" t="n">
        <v>2</v>
      </c>
      <c r="D33" s="639" t="inlineStr">
        <is>
          <t>Z</t>
        </is>
      </c>
      <c r="E33" s="639" t="inlineStr">
        <is>
          <t>端面</t>
        </is>
      </c>
      <c r="F33" s="878" t="n">
        <v>214.7</v>
      </c>
      <c r="G33" s="22" t="n">
        <v>4</v>
      </c>
      <c r="H33" s="525" t="n">
        <v>0.6</v>
      </c>
      <c r="I33" s="526" t="n">
        <v>-0.2</v>
      </c>
      <c r="J33" s="878" t="n">
        <v>214.7</v>
      </c>
      <c r="K33" s="244" t="n">
        <v>214.921</v>
      </c>
      <c r="L33" s="22">
        <f>IF(G33=0,"",IF(J$8=J$7,IF(F33&gt;0,IF(C33=1,G33-ROUND(J33-K33,2),G33-ROUND(K33-J33,2)),IF(C33=1,G33-ROUND(K33-J33,2),G33-ROUND(J33-K33,2))),IF(J$8&lt;&gt;J$7,IF(F33&gt;0,IF(C33=1,ROUND(K33-J33,2),ROUND(J33-K33,2)),IF(C33=1,ROUND(J33-K33,2),ROUND(K33-J33,2))))))</f>
        <v/>
      </c>
      <c r="M33" s="137">
        <f>IF(C33=0,ROUND(K33-J33,2),IF(C33=1,IF(F33&gt;0,ROUND(K33-J33,2),ROUND(J33-K33,2)),IF(C33=2,IF(F33&gt;0,ROUND(K33-J33,2),ROUND(J33-K33,2)))))</f>
        <v/>
      </c>
      <c r="N33" s="556" t="n">
        <v>0.04</v>
      </c>
      <c r="O33" s="240">
        <f>IF(AND(H33&gt;=M33,M33&gt;=I33),"OK","NG")</f>
        <v/>
      </c>
      <c r="P33" s="151" t="n"/>
      <c r="Q33" s="133" t="n">
        <v>15</v>
      </c>
      <c r="R33" s="953" t="n">
        <v>214.7</v>
      </c>
      <c r="S33" s="244" t="n">
        <v>214.921</v>
      </c>
      <c r="T33" s="244" t="n">
        <v>214.743</v>
      </c>
      <c r="U33" s="958" t="n"/>
      <c r="V33" s="958" t="n"/>
      <c r="W33" s="958" t="n"/>
      <c r="X33" s="958" t="n"/>
      <c r="Y33" s="958" t="n"/>
      <c r="Z33" s="958" t="n"/>
      <c r="AA33" s="958" t="n"/>
      <c r="AB33" s="958" t="n"/>
      <c r="AC33" s="958" t="n"/>
      <c r="AD33" s="958" t="n"/>
      <c r="AE33" s="958" t="n"/>
      <c r="AF33" s="958" t="n"/>
      <c r="AG33" s="958" t="n"/>
      <c r="AH33" s="958" t="n"/>
      <c r="AI33" s="958" t="n"/>
      <c r="AJ33" s="958" t="n"/>
      <c r="AK33" s="958" t="n"/>
      <c r="AL33" s="958" t="n"/>
      <c r="AM33" s="958" t="n"/>
      <c r="AN33" s="958" t="n"/>
      <c r="AO33" s="958" t="n"/>
      <c r="AP33" s="958" t="n"/>
      <c r="AQ33" s="958" t="n"/>
      <c r="AR33" s="958" t="n"/>
      <c r="AS33" s="958" t="n"/>
      <c r="AT33" s="958" t="n"/>
      <c r="AU33" s="958" t="n"/>
      <c r="AV33" s="958" t="n"/>
      <c r="AW33" s="958" t="n"/>
      <c r="AX33" s="958" t="n"/>
      <c r="AY33" s="958" t="n"/>
      <c r="AZ33" s="958" t="n"/>
      <c r="BA33" s="958" t="n"/>
      <c r="BB33" s="958" t="n"/>
      <c r="BC33" s="958" t="n"/>
      <c r="BD33" s="958" t="n"/>
      <c r="BE33" s="958" t="n"/>
      <c r="BF33" s="958" t="n"/>
      <c r="BG33" s="958" t="n"/>
      <c r="BH33" s="958" t="n"/>
      <c r="BI33" s="958" t="n"/>
      <c r="BJ33" s="958" t="n"/>
      <c r="BK33" s="958" t="n"/>
      <c r="BL33" s="958" t="n"/>
      <c r="BM33" s="958" t="n"/>
      <c r="BN33" s="958" t="n"/>
      <c r="BO33" s="958" t="n"/>
      <c r="BP33" s="958" t="n"/>
      <c r="BQ33" s="958" t="n"/>
      <c r="BR33" s="958" t="n"/>
      <c r="BS33" s="958" t="n"/>
      <c r="BT33" s="958" t="n"/>
      <c r="BU33" s="958" t="n"/>
      <c r="BV33" s="958" t="n"/>
      <c r="BW33" s="958" t="n"/>
      <c r="BX33" s="958" t="n"/>
      <c r="BY33" s="958" t="n"/>
      <c r="BZ33" s="958" t="n"/>
      <c r="CA33" s="958" t="n"/>
      <c r="CB33" s="958" t="n"/>
      <c r="CC33" s="958" t="n"/>
      <c r="CD33" s="958" t="n"/>
      <c r="CE33" s="958" t="n"/>
      <c r="CF33" s="958" t="n"/>
      <c r="CG33" s="958" t="n"/>
      <c r="CH33" s="958" t="n"/>
      <c r="CI33" s="958" t="n"/>
      <c r="CJ33" s="958" t="n"/>
      <c r="CK33" s="958" t="n"/>
      <c r="CL33" s="958" t="n"/>
      <c r="CM33" s="958" t="n"/>
      <c r="CN33" s="958" t="n"/>
      <c r="CO33" s="958" t="n"/>
      <c r="CP33" s="958" t="n"/>
      <c r="CQ33" s="958" t="n"/>
      <c r="CR33" s="958" t="n"/>
      <c r="CS33" s="958" t="n"/>
      <c r="CT33" s="958" t="n"/>
      <c r="CU33" s="958" t="n"/>
      <c r="CV33" s="958" t="n"/>
      <c r="CW33" s="958" t="n"/>
      <c r="CX33" s="958" t="n"/>
      <c r="CY33" s="958" t="n"/>
      <c r="CZ33" s="958" t="n"/>
      <c r="DA33" s="958" t="n"/>
      <c r="DB33" s="958" t="n"/>
      <c r="DC33" s="958" t="n"/>
      <c r="DD33" s="958" t="n"/>
      <c r="DE33" s="958" t="n"/>
      <c r="DF33" s="958" t="n"/>
      <c r="DG33" s="958" t="n"/>
      <c r="DH33" s="958" t="n"/>
      <c r="DI33" s="958" t="n"/>
      <c r="DJ33" s="958" t="n"/>
      <c r="DK33" s="958" t="n"/>
      <c r="DL33" s="958" t="n"/>
      <c r="DM33" s="958" t="n"/>
      <c r="DN33" s="959" t="n"/>
    </row>
    <row r="34" ht="13.5" customHeight="1" s="820" thickBot="1">
      <c r="A34" s="138" t="n">
        <v>16</v>
      </c>
      <c r="B34" s="146" t="inlineStr">
        <is>
          <t>16.#4B 地側 Z=</t>
        </is>
      </c>
      <c r="C34" s="146" t="n">
        <v>2</v>
      </c>
      <c r="D34" s="775" t="inlineStr">
        <is>
          <t>Z</t>
        </is>
      </c>
      <c r="E34" s="775" t="inlineStr">
        <is>
          <t>端面</t>
        </is>
      </c>
      <c r="F34" s="883" t="n">
        <v>214.7</v>
      </c>
      <c r="G34" s="202" t="n">
        <v>4</v>
      </c>
      <c r="H34" s="527" t="n">
        <v>0.6</v>
      </c>
      <c r="I34" s="528" t="n">
        <v>-0.2</v>
      </c>
      <c r="J34" s="883" t="n">
        <v>214.7</v>
      </c>
      <c r="K34" s="251" t="n">
        <v>214.745</v>
      </c>
      <c r="L34" s="202">
        <f>IF(G34=0,"",IF(J$8=J$7,IF(F34&gt;0,IF(C34=1,G34-ROUND(J34-K34,2),G34-ROUND(K34-J34,2)),IF(C34=1,G34-ROUND(K34-J34,2),G34-ROUND(J34-K34,2))),IF(J$8&lt;&gt;J$7,IF(F34&gt;0,IF(C34=1,ROUND(K34-J34,2),ROUND(J34-K34,2)),IF(C34=1,ROUND(J34-K34,2),ROUND(K34-J34,2))))))</f>
        <v/>
      </c>
      <c r="M34" s="218">
        <f>IF(C34=0,ROUND(K34-J34,2),IF(C34=1,IF(F34&gt;0,ROUND(K34-J34,2),ROUND(J34-K34,2)),IF(C34=2,IF(F34&gt;0,ROUND(K34-J34,2),ROUND(J34-K34,2)))))</f>
        <v/>
      </c>
      <c r="N34" s="558" t="n">
        <v>0.13</v>
      </c>
      <c r="O34" s="241">
        <f>IF(AND(H34&gt;=M34,M34&gt;=I34),"OK","NG")</f>
        <v/>
      </c>
      <c r="P34" s="151" t="n"/>
      <c r="Q34" s="511" t="n">
        <v>16</v>
      </c>
      <c r="R34" s="960" t="n">
        <v>214.7</v>
      </c>
      <c r="S34" s="251" t="n">
        <v>214.745</v>
      </c>
      <c r="T34" s="251" t="n">
        <v>214.827</v>
      </c>
      <c r="U34" s="961" t="n"/>
      <c r="V34" s="961" t="n"/>
      <c r="W34" s="961" t="n"/>
      <c r="X34" s="961" t="n"/>
      <c r="Y34" s="961" t="n"/>
      <c r="Z34" s="961" t="n"/>
      <c r="AA34" s="961" t="n"/>
      <c r="AB34" s="961" t="n"/>
      <c r="AC34" s="961" t="n"/>
      <c r="AD34" s="961" t="n"/>
      <c r="AE34" s="961" t="n"/>
      <c r="AF34" s="961" t="n"/>
      <c r="AG34" s="961" t="n"/>
      <c r="AH34" s="961" t="n"/>
      <c r="AI34" s="961" t="n"/>
      <c r="AJ34" s="961" t="n"/>
      <c r="AK34" s="961" t="n"/>
      <c r="AL34" s="961" t="n"/>
      <c r="AM34" s="961" t="n"/>
      <c r="AN34" s="961" t="n"/>
      <c r="AO34" s="961" t="n"/>
      <c r="AP34" s="961" t="n"/>
      <c r="AQ34" s="961" t="n"/>
      <c r="AR34" s="961" t="n"/>
      <c r="AS34" s="961" t="n"/>
      <c r="AT34" s="961" t="n"/>
      <c r="AU34" s="961" t="n"/>
      <c r="AV34" s="961" t="n"/>
      <c r="AW34" s="961" t="n"/>
      <c r="AX34" s="961" t="n"/>
      <c r="AY34" s="961" t="n"/>
      <c r="AZ34" s="961" t="n"/>
      <c r="BA34" s="961" t="n"/>
      <c r="BB34" s="961" t="n"/>
      <c r="BC34" s="961" t="n"/>
      <c r="BD34" s="961" t="n"/>
      <c r="BE34" s="961" t="n"/>
      <c r="BF34" s="961" t="n"/>
      <c r="BG34" s="961" t="n"/>
      <c r="BH34" s="961" t="n"/>
      <c r="BI34" s="961" t="n"/>
      <c r="BJ34" s="961" t="n"/>
      <c r="BK34" s="961" t="n"/>
      <c r="BL34" s="961" t="n"/>
      <c r="BM34" s="961" t="n"/>
      <c r="BN34" s="961" t="n"/>
      <c r="BO34" s="961" t="n"/>
      <c r="BP34" s="961" t="n"/>
      <c r="BQ34" s="961" t="n"/>
      <c r="BR34" s="961" t="n"/>
      <c r="BS34" s="961" t="n"/>
      <c r="BT34" s="961" t="n"/>
      <c r="BU34" s="961" t="n"/>
      <c r="BV34" s="961" t="n"/>
      <c r="BW34" s="961" t="n"/>
      <c r="BX34" s="961" t="n"/>
      <c r="BY34" s="961" t="n"/>
      <c r="BZ34" s="961" t="n"/>
      <c r="CA34" s="961" t="n"/>
      <c r="CB34" s="961" t="n"/>
      <c r="CC34" s="961" t="n"/>
      <c r="CD34" s="961" t="n"/>
      <c r="CE34" s="961" t="n"/>
      <c r="CF34" s="961" t="n"/>
      <c r="CG34" s="961" t="n"/>
      <c r="CH34" s="961" t="n"/>
      <c r="CI34" s="961" t="n"/>
      <c r="CJ34" s="961" t="n"/>
      <c r="CK34" s="961" t="n"/>
      <c r="CL34" s="961" t="n"/>
      <c r="CM34" s="961" t="n"/>
      <c r="CN34" s="961" t="n"/>
      <c r="CO34" s="961" t="n"/>
      <c r="CP34" s="961" t="n"/>
      <c r="CQ34" s="961" t="n"/>
      <c r="CR34" s="961" t="n"/>
      <c r="CS34" s="961" t="n"/>
      <c r="CT34" s="961" t="n"/>
      <c r="CU34" s="961" t="n"/>
      <c r="CV34" s="961" t="n"/>
      <c r="CW34" s="961" t="n"/>
      <c r="CX34" s="961" t="n"/>
      <c r="CY34" s="961" t="n"/>
      <c r="CZ34" s="961" t="n"/>
      <c r="DA34" s="961" t="n"/>
      <c r="DB34" s="961" t="n"/>
      <c r="DC34" s="961" t="n"/>
      <c r="DD34" s="961" t="n"/>
      <c r="DE34" s="961" t="n"/>
      <c r="DF34" s="961" t="n"/>
      <c r="DG34" s="961" t="n"/>
      <c r="DH34" s="961" t="n"/>
      <c r="DI34" s="961" t="n"/>
      <c r="DJ34" s="961" t="n"/>
      <c r="DK34" s="961" t="n"/>
      <c r="DL34" s="961" t="n"/>
      <c r="DM34" s="961" t="n"/>
      <c r="DN34" s="962" t="n"/>
    </row>
    <row r="36">
      <c r="O36" s="963" t="n"/>
      <c r="P36" s="963" t="n"/>
    </row>
    <row r="37">
      <c r="K37" s="964" t="n"/>
      <c r="M37" s="963" t="n"/>
      <c r="N37" s="963" t="n"/>
    </row>
  </sheetData>
  <mergeCells count="32">
    <mergeCell ref="Q1:R3"/>
    <mergeCell ref="D11:E11"/>
    <mergeCell ref="F5:F6"/>
    <mergeCell ref="A5:B8"/>
    <mergeCell ref="C5:C6"/>
    <mergeCell ref="D5:E6"/>
    <mergeCell ref="I3:K3"/>
    <mergeCell ref="L3:O3"/>
    <mergeCell ref="I4:K4"/>
    <mergeCell ref="L4:O4"/>
    <mergeCell ref="I5:I6"/>
    <mergeCell ref="K5:K6"/>
    <mergeCell ref="I2:K2"/>
    <mergeCell ref="L2:O2"/>
    <mergeCell ref="I1:K1"/>
    <mergeCell ref="L1:O1"/>
    <mergeCell ref="U5:AB5"/>
    <mergeCell ref="U6:AB6"/>
    <mergeCell ref="Q5:T5"/>
    <mergeCell ref="A9:B10"/>
    <mergeCell ref="C9:E9"/>
    <mergeCell ref="F9:I9"/>
    <mergeCell ref="C10:E10"/>
    <mergeCell ref="F10:I10"/>
    <mergeCell ref="C7:E7"/>
    <mergeCell ref="F7:I7"/>
    <mergeCell ref="L7:O10"/>
    <mergeCell ref="C8:E8"/>
    <mergeCell ref="F8:I8"/>
    <mergeCell ref="G5:H6"/>
    <mergeCell ref="J5:J6"/>
    <mergeCell ref="L5:O6"/>
  </mergeCells>
  <conditionalFormatting sqref="G12:G34 L12:L34">
    <cfRule type="cellIs" priority="4" operator="equal" dxfId="921">
      <formula>""</formula>
    </cfRule>
  </conditionalFormatting>
  <conditionalFormatting sqref="O12:P12 O13:O34">
    <cfRule type="cellIs" priority="1" operator="equal" dxfId="1" stopIfTrue="1">
      <formula>"NG"</formula>
    </cfRule>
    <cfRule type="cellIs" priority="2" operator="equal" dxfId="0" stopIfTrue="1">
      <formula>"OK"</formula>
    </cfRule>
  </conditionalFormatting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5"/>
</worksheet>
</file>

<file path=xl/worksheets/sheet4.xml><?xml version="1.0" encoding="utf-8"?>
<worksheet xmlns="http://schemas.openxmlformats.org/spreadsheetml/2006/main">
  <sheetPr transitionEvaluation="1">
    <tabColor theme="4"/>
    <outlinePr summaryBelow="1" summaryRight="1"/>
    <pageSetUpPr/>
  </sheetPr>
  <dimension ref="A1:DA432"/>
  <sheetViews>
    <sheetView zoomScale="70" zoomScaleNormal="70" workbookViewId="0">
      <selection activeCell="F9" sqref="F9:F432"/>
    </sheetView>
  </sheetViews>
  <sheetFormatPr baseColWidth="10" defaultColWidth="8.6640625" defaultRowHeight="14"/>
  <cols>
    <col width="5.6640625" customWidth="1" style="322" min="1" max="1"/>
    <col width="32.5" customWidth="1" style="322" min="2" max="2"/>
    <col width="10.1640625" customWidth="1" style="322" min="3" max="104"/>
    <col width="8.6640625" customWidth="1" style="322" min="105" max="16384"/>
  </cols>
  <sheetData>
    <row r="1" ht="15" customHeight="1" s="820" thickBot="1">
      <c r="A1" s="322" t="inlineStr">
        <is>
          <t>図面値からの変化量推移</t>
        </is>
      </c>
      <c r="B1" s="322" t="n"/>
      <c r="C1" s="322" t="n"/>
      <c r="D1" s="322" t="n"/>
      <c r="E1" s="322" t="n"/>
      <c r="F1" s="322" t="n"/>
      <c r="G1" s="322" t="n"/>
      <c r="H1" s="322" t="n"/>
      <c r="I1" s="322" t="n"/>
      <c r="J1" s="322" t="n"/>
      <c r="K1" s="322" t="n"/>
      <c r="L1" s="322" t="n"/>
      <c r="M1" s="322" t="n"/>
      <c r="N1" s="322" t="n"/>
      <c r="O1" s="322" t="n"/>
      <c r="P1" s="322" t="n"/>
      <c r="Q1" s="322" t="n"/>
      <c r="R1" s="322" t="n"/>
      <c r="S1" s="322" t="n"/>
      <c r="T1" s="322" t="n"/>
      <c r="U1" s="322" t="n"/>
      <c r="V1" s="322" t="n"/>
      <c r="W1" s="322" t="n"/>
      <c r="X1" s="322" t="n"/>
      <c r="Y1" s="322" t="n"/>
      <c r="Z1" s="322" t="n"/>
      <c r="AA1" s="322" t="n"/>
      <c r="AB1" s="322" t="n"/>
      <c r="AC1" s="322" t="n"/>
      <c r="AD1" s="322" t="n"/>
      <c r="AE1" s="322" t="n"/>
      <c r="AF1" s="322" t="n"/>
      <c r="AG1" s="322" t="n"/>
      <c r="AH1" s="322" t="n"/>
      <c r="AI1" s="322" t="n"/>
      <c r="AJ1" s="322" t="n"/>
      <c r="AK1" s="322" t="n"/>
      <c r="AL1" s="322" t="n"/>
      <c r="AM1" s="322" t="n"/>
      <c r="AN1" s="322" t="n"/>
      <c r="AO1" s="322" t="n"/>
      <c r="AP1" s="322" t="n"/>
      <c r="AQ1" s="322" t="n"/>
      <c r="AR1" s="322" t="n"/>
      <c r="AS1" s="322" t="n"/>
      <c r="AT1" s="322" t="n"/>
      <c r="AU1" s="322" t="n"/>
      <c r="AV1" s="322" t="n"/>
      <c r="AW1" s="322" t="n"/>
      <c r="AX1" s="322" t="n"/>
      <c r="AY1" s="322" t="n"/>
      <c r="AZ1" s="322" t="n"/>
      <c r="BA1" s="322" t="n"/>
      <c r="BB1" s="322" t="n"/>
      <c r="BC1" s="322" t="n"/>
      <c r="BD1" s="322" t="n"/>
      <c r="BE1" s="322" t="n"/>
      <c r="BF1" s="322" t="n"/>
      <c r="BG1" s="322" t="n"/>
      <c r="BH1" s="322" t="n"/>
      <c r="BI1" s="322" t="n"/>
      <c r="BJ1" s="322" t="n"/>
      <c r="BK1" s="322" t="n"/>
      <c r="BL1" s="322" t="n"/>
      <c r="BM1" s="322" t="n"/>
      <c r="BN1" s="322" t="n"/>
      <c r="BO1" s="322" t="n"/>
      <c r="BP1" s="322" t="n"/>
      <c r="BQ1" s="322" t="n"/>
      <c r="BR1" s="322" t="n"/>
      <c r="BS1" s="322" t="n"/>
      <c r="BT1" s="322" t="n"/>
      <c r="BU1" s="322" t="n"/>
      <c r="BV1" s="322" t="n"/>
      <c r="BW1" s="322" t="n"/>
      <c r="BX1" s="322" t="n"/>
      <c r="BY1" s="322" t="n"/>
      <c r="BZ1" s="322" t="n"/>
      <c r="CA1" s="322" t="n"/>
      <c r="CB1" s="322" t="n"/>
      <c r="CC1" s="322" t="n"/>
      <c r="CD1" s="322" t="n"/>
      <c r="CE1" s="322" t="n"/>
      <c r="CF1" s="322" t="n"/>
      <c r="CG1" s="322" t="n"/>
      <c r="CH1" s="322" t="n"/>
      <c r="CI1" s="322" t="n"/>
      <c r="CJ1" s="322" t="n"/>
      <c r="CK1" s="322" t="n"/>
      <c r="CL1" s="322" t="n"/>
      <c r="CM1" s="322" t="n"/>
      <c r="CN1" s="322" t="n"/>
      <c r="CO1" s="322" t="n"/>
      <c r="CP1" s="322" t="n"/>
      <c r="CQ1" s="322" t="n"/>
      <c r="CR1" s="322" t="n"/>
      <c r="CS1" s="322" t="n"/>
      <c r="CT1" s="322" t="n"/>
      <c r="CU1" s="322" t="n"/>
      <c r="CV1" s="322" t="n"/>
      <c r="CW1" s="322" t="n"/>
      <c r="CX1" s="322" t="n"/>
      <c r="CY1" s="322" t="n"/>
      <c r="CZ1" s="322" t="n"/>
    </row>
    <row r="2">
      <c r="A2" s="940">
        <f>A測定!A5</f>
        <v/>
      </c>
      <c r="B2" s="833" t="n"/>
      <c r="C2" s="190">
        <f>A測定!Q5</f>
        <v/>
      </c>
      <c r="D2" s="839" t="n"/>
      <c r="E2" s="839" t="n"/>
      <c r="F2" s="840" t="n"/>
      <c r="G2" s="322" t="n"/>
      <c r="H2" s="322" t="n"/>
      <c r="I2" s="322" t="n"/>
      <c r="J2" s="322" t="n"/>
      <c r="K2" s="322" t="n"/>
      <c r="L2" s="322" t="n"/>
      <c r="M2" s="322" t="n"/>
      <c r="N2" s="322" t="n"/>
      <c r="O2" s="322" t="n"/>
      <c r="P2" s="322" t="n"/>
      <c r="Q2" s="322" t="n"/>
      <c r="R2" s="322" t="n"/>
      <c r="S2" s="322" t="n"/>
      <c r="T2" s="322" t="n"/>
      <c r="U2" s="322" t="n"/>
      <c r="V2" s="322" t="n"/>
      <c r="W2" s="322" t="n"/>
      <c r="X2" s="322" t="n"/>
      <c r="Y2" s="322" t="n"/>
      <c r="Z2" s="322" t="n"/>
      <c r="AA2" s="322" t="n"/>
      <c r="AB2" s="322" t="n"/>
      <c r="AC2" s="322" t="n"/>
      <c r="AD2" s="322" t="n"/>
      <c r="AE2" s="322" t="n"/>
      <c r="AF2" s="322" t="n"/>
      <c r="AG2" s="322" t="n"/>
      <c r="AH2" s="322" t="n"/>
      <c r="AI2" s="322" t="n"/>
      <c r="AJ2" s="322" t="n"/>
      <c r="AK2" s="322" t="n"/>
      <c r="AL2" s="322" t="n"/>
      <c r="AM2" s="322" t="n"/>
      <c r="AN2" s="322" t="n"/>
      <c r="AO2" s="322" t="n"/>
      <c r="AP2" s="322" t="n"/>
      <c r="AQ2" s="322" t="n"/>
      <c r="AR2" s="322" t="n"/>
      <c r="AS2" s="322" t="n"/>
      <c r="AT2" s="322" t="n"/>
      <c r="AU2" s="322" t="n"/>
      <c r="AV2" s="322" t="n"/>
      <c r="AW2" s="322" t="n"/>
      <c r="AX2" s="322" t="n"/>
      <c r="AY2" s="322" t="n"/>
      <c r="AZ2" s="322" t="n"/>
      <c r="BA2" s="322" t="n"/>
      <c r="BB2" s="322" t="n"/>
      <c r="BC2" s="322" t="n"/>
      <c r="BD2" s="322" t="n"/>
      <c r="BE2" s="322" t="n"/>
      <c r="BF2" s="322" t="n"/>
      <c r="BG2" s="322" t="n"/>
      <c r="BH2" s="322" t="n"/>
      <c r="BI2" s="322" t="n"/>
      <c r="BJ2" s="322" t="n"/>
      <c r="BK2" s="322" t="n"/>
      <c r="BL2" s="322" t="n"/>
      <c r="BM2" s="322" t="n"/>
      <c r="BN2" s="322" t="n"/>
      <c r="BO2" s="322" t="n"/>
      <c r="BP2" s="322" t="n"/>
      <c r="BQ2" s="322" t="n"/>
      <c r="BR2" s="322" t="n"/>
      <c r="BS2" s="322" t="n"/>
      <c r="BT2" s="322" t="n"/>
      <c r="BU2" s="322" t="n"/>
      <c r="BV2" s="322" t="n"/>
      <c r="BW2" s="322" t="n"/>
      <c r="BX2" s="322" t="n"/>
      <c r="BY2" s="322" t="n"/>
      <c r="BZ2" s="322" t="n"/>
      <c r="CA2" s="322" t="n"/>
      <c r="CB2" s="322" t="n"/>
      <c r="CC2" s="322" t="n"/>
      <c r="CD2" s="322" t="n"/>
      <c r="CE2" s="322" t="n"/>
      <c r="CF2" s="322" t="n"/>
      <c r="CG2" s="322" t="n"/>
      <c r="CH2" s="322" t="n"/>
      <c r="CI2" s="322" t="n"/>
      <c r="CJ2" s="322" t="n"/>
      <c r="CK2" s="322" t="n"/>
      <c r="CL2" s="322" t="n"/>
      <c r="CM2" s="322" t="n"/>
      <c r="CN2" s="322" t="n"/>
      <c r="CO2" s="322" t="n"/>
      <c r="CP2" s="322" t="n"/>
      <c r="CQ2" s="322" t="n"/>
      <c r="CR2" s="322" t="n"/>
      <c r="CS2" s="322" t="n"/>
      <c r="CT2" s="322" t="n"/>
      <c r="CU2" s="322" t="n"/>
      <c r="CV2" s="322" t="n"/>
      <c r="CW2" s="322" t="n"/>
      <c r="CX2" s="322" t="n"/>
      <c r="CY2" s="322" t="n"/>
      <c r="CZ2" s="322" t="n"/>
    </row>
    <row r="3" ht="13.5" customHeight="1" s="820" thickBot="1">
      <c r="A3" s="816" t="n"/>
      <c r="B3" s="841" t="n"/>
      <c r="C3" s="849">
        <f>A測定!Q6</f>
        <v/>
      </c>
      <c r="D3" s="576">
        <f>A測定!R6</f>
        <v/>
      </c>
      <c r="E3" s="576">
        <f>A測定!S6</f>
        <v/>
      </c>
      <c r="F3" s="225">
        <f>A測定!T6</f>
        <v/>
      </c>
      <c r="G3" s="322" t="n"/>
      <c r="H3" s="322" t="n"/>
      <c r="I3" s="322" t="n"/>
      <c r="J3" s="322" t="n"/>
      <c r="K3" s="322" t="n"/>
      <c r="L3" s="322" t="n"/>
      <c r="M3" s="322" t="n"/>
      <c r="N3" s="322" t="n"/>
      <c r="O3" s="322" t="n"/>
      <c r="P3" s="322" t="n"/>
      <c r="Q3" s="322" t="n"/>
      <c r="R3" s="322" t="n"/>
      <c r="S3" s="322" t="n"/>
      <c r="T3" s="322" t="n"/>
      <c r="U3" s="322" t="n"/>
      <c r="V3" s="322" t="n"/>
      <c r="W3" s="322" t="n"/>
      <c r="X3" s="322" t="n"/>
      <c r="Y3" s="322" t="n"/>
      <c r="Z3" s="322" t="n"/>
      <c r="AA3" s="322" t="n"/>
      <c r="AB3" s="322" t="n"/>
      <c r="AC3" s="322" t="n"/>
      <c r="AD3" s="322" t="n"/>
      <c r="AE3" s="322" t="n"/>
      <c r="AF3" s="322" t="n"/>
      <c r="AG3" s="322" t="n"/>
      <c r="AH3" s="322" t="n"/>
      <c r="AI3" s="322" t="n"/>
      <c r="AJ3" s="322" t="n"/>
      <c r="AK3" s="322" t="n"/>
      <c r="AL3" s="322" t="n"/>
      <c r="AM3" s="322" t="n"/>
      <c r="AN3" s="322" t="n"/>
      <c r="AO3" s="322" t="n"/>
      <c r="AP3" s="322" t="n"/>
      <c r="AQ3" s="322" t="n"/>
      <c r="AR3" s="322" t="n"/>
      <c r="AS3" s="322" t="n"/>
      <c r="AT3" s="322" t="n"/>
      <c r="AU3" s="322" t="n"/>
      <c r="AV3" s="322" t="n"/>
      <c r="AW3" s="322" t="n"/>
      <c r="AX3" s="322" t="n"/>
      <c r="AY3" s="322" t="n"/>
      <c r="AZ3" s="322" t="n"/>
      <c r="BA3" s="322" t="n"/>
      <c r="BB3" s="322" t="n"/>
      <c r="BC3" s="322" t="n"/>
      <c r="BD3" s="322" t="n"/>
      <c r="BE3" s="322" t="n"/>
      <c r="BF3" s="322" t="n"/>
      <c r="BG3" s="322" t="n"/>
      <c r="BH3" s="322" t="n"/>
      <c r="BI3" s="322" t="n"/>
      <c r="BJ3" s="322" t="n"/>
      <c r="BK3" s="322" t="n"/>
      <c r="BL3" s="322" t="n"/>
      <c r="BM3" s="322" t="n"/>
      <c r="BN3" s="322" t="n"/>
      <c r="BO3" s="322" t="n"/>
      <c r="BP3" s="322" t="n"/>
      <c r="BQ3" s="322" t="n"/>
      <c r="BR3" s="322" t="n"/>
      <c r="BS3" s="322" t="n"/>
      <c r="BT3" s="322" t="n"/>
      <c r="BU3" s="322" t="n"/>
      <c r="BV3" s="322" t="n"/>
      <c r="BW3" s="322" t="n"/>
      <c r="BX3" s="322" t="n"/>
      <c r="BY3" s="322" t="n"/>
      <c r="BZ3" s="322" t="n"/>
      <c r="CA3" s="322" t="n"/>
      <c r="CB3" s="322" t="n"/>
      <c r="CC3" s="322" t="n"/>
      <c r="CD3" s="322" t="n"/>
      <c r="CE3" s="322" t="n"/>
      <c r="CF3" s="322" t="n"/>
      <c r="CG3" s="322" t="n"/>
      <c r="CH3" s="322" t="n"/>
      <c r="CI3" s="322" t="n"/>
      <c r="CJ3" s="322" t="n"/>
      <c r="CK3" s="322" t="n"/>
      <c r="CL3" s="322" t="n"/>
      <c r="CM3" s="322" t="n"/>
      <c r="CN3" s="322" t="n"/>
      <c r="CO3" s="322" t="n"/>
      <c r="CP3" s="322" t="n"/>
      <c r="CQ3" s="322" t="n"/>
      <c r="CR3" s="322" t="n"/>
      <c r="CS3" s="322" t="n"/>
      <c r="CT3" s="322" t="n"/>
      <c r="CU3" s="322" t="n"/>
      <c r="CV3" s="322" t="n"/>
      <c r="CW3" s="322" t="n"/>
      <c r="CX3" s="322" t="n"/>
      <c r="CY3" s="322" t="n"/>
      <c r="CZ3" s="322" t="n"/>
    </row>
    <row r="4" ht="13.5" customHeight="1" s="820">
      <c r="A4" s="816" t="n"/>
      <c r="B4" s="841" t="n"/>
      <c r="C4" s="852">
        <f>A測定!Q7</f>
        <v/>
      </c>
      <c r="D4" s="257">
        <f>A測定!R7</f>
        <v/>
      </c>
      <c r="E4" s="577">
        <f>A測定!S7</f>
        <v/>
      </c>
      <c r="F4" s="578">
        <f>A測定!T7</f>
        <v/>
      </c>
      <c r="G4" s="578">
        <f>A測定!U7</f>
        <v/>
      </c>
      <c r="H4" s="578">
        <f>A測定!V7</f>
        <v/>
      </c>
      <c r="I4" s="578">
        <f>A測定!W7</f>
        <v/>
      </c>
      <c r="J4" s="578">
        <f>A測定!X7</f>
        <v/>
      </c>
      <c r="K4" s="578">
        <f>A測定!Y7</f>
        <v/>
      </c>
      <c r="L4" s="578">
        <f>A測定!Z7</f>
        <v/>
      </c>
      <c r="M4" s="578">
        <f>A測定!AA7</f>
        <v/>
      </c>
      <c r="N4" s="578">
        <f>A測定!AB7</f>
        <v/>
      </c>
      <c r="O4" s="578">
        <f>A測定!AC7</f>
        <v/>
      </c>
      <c r="P4" s="578">
        <f>A測定!AD7</f>
        <v/>
      </c>
      <c r="Q4" s="578">
        <f>A測定!AE7</f>
        <v/>
      </c>
      <c r="R4" s="578">
        <f>A測定!AF7</f>
        <v/>
      </c>
      <c r="S4" s="578">
        <f>A測定!AG7</f>
        <v/>
      </c>
      <c r="T4" s="578">
        <f>A測定!AH7</f>
        <v/>
      </c>
      <c r="U4" s="578">
        <f>A測定!AI7</f>
        <v/>
      </c>
      <c r="V4" s="578">
        <f>A測定!AJ7</f>
        <v/>
      </c>
      <c r="W4" s="578">
        <f>A測定!AK7</f>
        <v/>
      </c>
      <c r="X4" s="578">
        <f>A測定!AL7</f>
        <v/>
      </c>
      <c r="Y4" s="578">
        <f>A測定!AM7</f>
        <v/>
      </c>
      <c r="Z4" s="578">
        <f>A測定!AN7</f>
        <v/>
      </c>
      <c r="AA4" s="578">
        <f>A測定!AO7</f>
        <v/>
      </c>
      <c r="AB4" s="578">
        <f>A測定!AP7</f>
        <v/>
      </c>
      <c r="AC4" s="578">
        <f>A測定!AQ7</f>
        <v/>
      </c>
      <c r="AD4" s="578">
        <f>A測定!AR7</f>
        <v/>
      </c>
      <c r="AE4" s="578">
        <f>A測定!AS7</f>
        <v/>
      </c>
      <c r="AF4" s="578">
        <f>A測定!AT7</f>
        <v/>
      </c>
      <c r="AG4" s="578">
        <f>A測定!AU7</f>
        <v/>
      </c>
      <c r="AH4" s="578">
        <f>A測定!AV7</f>
        <v/>
      </c>
      <c r="AI4" s="578">
        <f>A測定!AW7</f>
        <v/>
      </c>
      <c r="AJ4" s="578">
        <f>A測定!AX7</f>
        <v/>
      </c>
      <c r="AK4" s="578">
        <f>A測定!AY7</f>
        <v/>
      </c>
      <c r="AL4" s="578">
        <f>A測定!AZ7</f>
        <v/>
      </c>
      <c r="AM4" s="578">
        <f>A測定!BA7</f>
        <v/>
      </c>
      <c r="AN4" s="578">
        <f>A測定!BB7</f>
        <v/>
      </c>
      <c r="AO4" s="578">
        <f>A測定!BC7</f>
        <v/>
      </c>
      <c r="AP4" s="578">
        <f>A測定!BD7</f>
        <v/>
      </c>
      <c r="AQ4" s="578">
        <f>A測定!BE7</f>
        <v/>
      </c>
      <c r="AR4" s="578">
        <f>A測定!BF7</f>
        <v/>
      </c>
      <c r="AS4" s="578">
        <f>A測定!BG7</f>
        <v/>
      </c>
      <c r="AT4" s="578">
        <f>A測定!BH7</f>
        <v/>
      </c>
      <c r="AU4" s="578">
        <f>A測定!BI7</f>
        <v/>
      </c>
      <c r="AV4" s="578">
        <f>A測定!BJ7</f>
        <v/>
      </c>
      <c r="AW4" s="578">
        <f>A測定!BK7</f>
        <v/>
      </c>
      <c r="AX4" s="578">
        <f>A測定!BL7</f>
        <v/>
      </c>
      <c r="AY4" s="578">
        <f>A測定!BM7</f>
        <v/>
      </c>
      <c r="AZ4" s="578">
        <f>A測定!BN7</f>
        <v/>
      </c>
      <c r="BA4" s="578">
        <f>A測定!BO7</f>
        <v/>
      </c>
      <c r="BB4" s="578">
        <f>A測定!BP7</f>
        <v/>
      </c>
      <c r="BC4" s="578">
        <f>A測定!BQ7</f>
        <v/>
      </c>
      <c r="BD4" s="578">
        <f>A測定!BR7</f>
        <v/>
      </c>
      <c r="BE4" s="578">
        <f>A測定!BS7</f>
        <v/>
      </c>
      <c r="BF4" s="578">
        <f>A測定!BT7</f>
        <v/>
      </c>
      <c r="BG4" s="578">
        <f>A測定!BU7</f>
        <v/>
      </c>
      <c r="BH4" s="578">
        <f>A測定!BV7</f>
        <v/>
      </c>
      <c r="BI4" s="578">
        <f>A測定!BW7</f>
        <v/>
      </c>
      <c r="BJ4" s="578">
        <f>A測定!BX7</f>
        <v/>
      </c>
      <c r="BK4" s="578">
        <f>A測定!BY7</f>
        <v/>
      </c>
      <c r="BL4" s="578">
        <f>A測定!BZ7</f>
        <v/>
      </c>
      <c r="BM4" s="578">
        <f>A測定!CA7</f>
        <v/>
      </c>
      <c r="BN4" s="578">
        <f>A測定!CB7</f>
        <v/>
      </c>
      <c r="BO4" s="578">
        <f>A測定!CC7</f>
        <v/>
      </c>
      <c r="BP4" s="578">
        <f>A測定!CD7</f>
        <v/>
      </c>
      <c r="BQ4" s="578">
        <f>A測定!CE7</f>
        <v/>
      </c>
      <c r="BR4" s="578">
        <f>A測定!CF7</f>
        <v/>
      </c>
      <c r="BS4" s="578">
        <f>A測定!CG7</f>
        <v/>
      </c>
      <c r="BT4" s="578">
        <f>A測定!CH7</f>
        <v/>
      </c>
      <c r="BU4" s="578">
        <f>A測定!CI7</f>
        <v/>
      </c>
      <c r="BV4" s="578">
        <f>A測定!CJ7</f>
        <v/>
      </c>
      <c r="BW4" s="578">
        <f>A測定!CK7</f>
        <v/>
      </c>
      <c r="BX4" s="578">
        <f>A測定!CL7</f>
        <v/>
      </c>
      <c r="BY4" s="578">
        <f>A測定!CM7</f>
        <v/>
      </c>
      <c r="BZ4" s="578">
        <f>A測定!CN7</f>
        <v/>
      </c>
      <c r="CA4" s="578">
        <f>A測定!CO7</f>
        <v/>
      </c>
      <c r="CB4" s="578">
        <f>A測定!CP7</f>
        <v/>
      </c>
      <c r="CC4" s="578">
        <f>A測定!CQ7</f>
        <v/>
      </c>
      <c r="CD4" s="578">
        <f>A測定!CR7</f>
        <v/>
      </c>
      <c r="CE4" s="578">
        <f>A測定!CS7</f>
        <v/>
      </c>
      <c r="CF4" s="578">
        <f>A測定!CT7</f>
        <v/>
      </c>
      <c r="CG4" s="578">
        <f>A測定!CU7</f>
        <v/>
      </c>
      <c r="CH4" s="578">
        <f>A測定!CV7</f>
        <v/>
      </c>
      <c r="CI4" s="578">
        <f>A測定!CW7</f>
        <v/>
      </c>
      <c r="CJ4" s="578">
        <f>A測定!CX7</f>
        <v/>
      </c>
      <c r="CK4" s="578">
        <f>A測定!CY7</f>
        <v/>
      </c>
      <c r="CL4" s="578">
        <f>A測定!CZ7</f>
        <v/>
      </c>
      <c r="CM4" s="578">
        <f>A測定!DA7</f>
        <v/>
      </c>
      <c r="CN4" s="578">
        <f>A測定!DB7</f>
        <v/>
      </c>
      <c r="CO4" s="578">
        <f>A測定!DC7</f>
        <v/>
      </c>
      <c r="CP4" s="578">
        <f>A測定!DD7</f>
        <v/>
      </c>
      <c r="CQ4" s="578">
        <f>A測定!DE7</f>
        <v/>
      </c>
      <c r="CR4" s="578">
        <f>A測定!DF7</f>
        <v/>
      </c>
      <c r="CS4" s="578">
        <f>A測定!DG7</f>
        <v/>
      </c>
      <c r="CT4" s="578">
        <f>A測定!DH7</f>
        <v/>
      </c>
      <c r="CU4" s="578">
        <f>A測定!DI7</f>
        <v/>
      </c>
      <c r="CV4" s="578">
        <f>A測定!DJ7</f>
        <v/>
      </c>
      <c r="CW4" s="578">
        <f>A測定!DK7</f>
        <v/>
      </c>
      <c r="CX4" s="578">
        <f>A測定!DL7</f>
        <v/>
      </c>
      <c r="CY4" s="578">
        <f>A測定!DM7</f>
        <v/>
      </c>
      <c r="CZ4" s="258">
        <f>A測定!DN7</f>
        <v/>
      </c>
    </row>
    <row r="5" ht="13.5" customHeight="1" s="820" thickBot="1">
      <c r="A5" s="821" t="n"/>
      <c r="B5" s="848" t="n"/>
      <c r="C5" s="185">
        <f>A測定!Q8</f>
        <v/>
      </c>
      <c r="D5" s="185">
        <f>A測定!R8</f>
        <v/>
      </c>
      <c r="E5" s="945">
        <f>A測定!S8</f>
        <v/>
      </c>
      <c r="F5" s="946">
        <f>A測定!T8</f>
        <v/>
      </c>
      <c r="G5" s="946">
        <f>A測定!U8</f>
        <v/>
      </c>
      <c r="H5" s="946">
        <f>A測定!V8</f>
        <v/>
      </c>
      <c r="I5" s="946">
        <f>A測定!W8</f>
        <v/>
      </c>
      <c r="J5" s="946">
        <f>A測定!X8</f>
        <v/>
      </c>
      <c r="K5" s="946">
        <f>A測定!Y8</f>
        <v/>
      </c>
      <c r="L5" s="946">
        <f>A測定!Z8</f>
        <v/>
      </c>
      <c r="M5" s="946">
        <f>A測定!AA8</f>
        <v/>
      </c>
      <c r="N5" s="946">
        <f>A測定!AB8</f>
        <v/>
      </c>
      <c r="O5" s="946">
        <f>A測定!AC8</f>
        <v/>
      </c>
      <c r="P5" s="946">
        <f>A測定!AD8</f>
        <v/>
      </c>
      <c r="Q5" s="946">
        <f>A測定!AE8</f>
        <v/>
      </c>
      <c r="R5" s="946">
        <f>A測定!AF8</f>
        <v/>
      </c>
      <c r="S5" s="946">
        <f>A測定!AG8</f>
        <v/>
      </c>
      <c r="T5" s="946">
        <f>A測定!AH8</f>
        <v/>
      </c>
      <c r="U5" s="946">
        <f>A測定!AI8</f>
        <v/>
      </c>
      <c r="V5" s="946">
        <f>A測定!AJ8</f>
        <v/>
      </c>
      <c r="W5" s="946">
        <f>A測定!AK8</f>
        <v/>
      </c>
      <c r="X5" s="946">
        <f>A測定!AL8</f>
        <v/>
      </c>
      <c r="Y5" s="946">
        <f>A測定!AM8</f>
        <v/>
      </c>
      <c r="Z5" s="946">
        <f>A測定!AN8</f>
        <v/>
      </c>
      <c r="AA5" s="946">
        <f>A測定!AO8</f>
        <v/>
      </c>
      <c r="AB5" s="946">
        <f>A測定!AP8</f>
        <v/>
      </c>
      <c r="AC5" s="946">
        <f>A測定!AQ8</f>
        <v/>
      </c>
      <c r="AD5" s="946">
        <f>A測定!AR8</f>
        <v/>
      </c>
      <c r="AE5" s="946">
        <f>A測定!AS8</f>
        <v/>
      </c>
      <c r="AF5" s="946">
        <f>A測定!AT8</f>
        <v/>
      </c>
      <c r="AG5" s="946">
        <f>A測定!AU8</f>
        <v/>
      </c>
      <c r="AH5" s="946">
        <f>A測定!AV8</f>
        <v/>
      </c>
      <c r="AI5" s="946">
        <f>A測定!AW8</f>
        <v/>
      </c>
      <c r="AJ5" s="946">
        <f>A測定!AX8</f>
        <v/>
      </c>
      <c r="AK5" s="946">
        <f>A測定!AY8</f>
        <v/>
      </c>
      <c r="AL5" s="946">
        <f>A測定!AZ8</f>
        <v/>
      </c>
      <c r="AM5" s="946">
        <f>A測定!BA8</f>
        <v/>
      </c>
      <c r="AN5" s="946">
        <f>A測定!BB8</f>
        <v/>
      </c>
      <c r="AO5" s="946">
        <f>A測定!BC8</f>
        <v/>
      </c>
      <c r="AP5" s="946">
        <f>A測定!BD8</f>
        <v/>
      </c>
      <c r="AQ5" s="946">
        <f>A測定!BE8</f>
        <v/>
      </c>
      <c r="AR5" s="946">
        <f>A測定!BF8</f>
        <v/>
      </c>
      <c r="AS5" s="946">
        <f>A測定!BG8</f>
        <v/>
      </c>
      <c r="AT5" s="946">
        <f>A測定!BH8</f>
        <v/>
      </c>
      <c r="AU5" s="946">
        <f>A測定!BI8</f>
        <v/>
      </c>
      <c r="AV5" s="946">
        <f>A測定!BJ8</f>
        <v/>
      </c>
      <c r="AW5" s="946">
        <f>A測定!BK8</f>
        <v/>
      </c>
      <c r="AX5" s="946">
        <f>A測定!BL8</f>
        <v/>
      </c>
      <c r="AY5" s="946">
        <f>A測定!BM8</f>
        <v/>
      </c>
      <c r="AZ5" s="946">
        <f>A測定!BN8</f>
        <v/>
      </c>
      <c r="BA5" s="946">
        <f>A測定!BO8</f>
        <v/>
      </c>
      <c r="BB5" s="946">
        <f>A測定!BP8</f>
        <v/>
      </c>
      <c r="BC5" s="946">
        <f>A測定!BQ8</f>
        <v/>
      </c>
      <c r="BD5" s="946">
        <f>A測定!BR8</f>
        <v/>
      </c>
      <c r="BE5" s="946">
        <f>A測定!BS8</f>
        <v/>
      </c>
      <c r="BF5" s="946">
        <f>A測定!BT8</f>
        <v/>
      </c>
      <c r="BG5" s="946">
        <f>A測定!BU8</f>
        <v/>
      </c>
      <c r="BH5" s="946">
        <f>A測定!BV8</f>
        <v/>
      </c>
      <c r="BI5" s="946">
        <f>A測定!BW8</f>
        <v/>
      </c>
      <c r="BJ5" s="946">
        <f>A測定!BX8</f>
        <v/>
      </c>
      <c r="BK5" s="946">
        <f>A測定!BY8</f>
        <v/>
      </c>
      <c r="BL5" s="946">
        <f>A測定!BZ8</f>
        <v/>
      </c>
      <c r="BM5" s="946">
        <f>A測定!CA8</f>
        <v/>
      </c>
      <c r="BN5" s="946">
        <f>A測定!CB8</f>
        <v/>
      </c>
      <c r="BO5" s="946">
        <f>A測定!CC8</f>
        <v/>
      </c>
      <c r="BP5" s="946">
        <f>A測定!CD8</f>
        <v/>
      </c>
      <c r="BQ5" s="946">
        <f>A測定!CE8</f>
        <v/>
      </c>
      <c r="BR5" s="946">
        <f>A測定!CF8</f>
        <v/>
      </c>
      <c r="BS5" s="946">
        <f>A測定!CG8</f>
        <v/>
      </c>
      <c r="BT5" s="946">
        <f>A測定!CH8</f>
        <v/>
      </c>
      <c r="BU5" s="946">
        <f>A測定!CI8</f>
        <v/>
      </c>
      <c r="BV5" s="946">
        <f>A測定!CJ8</f>
        <v/>
      </c>
      <c r="BW5" s="946">
        <f>A測定!CK8</f>
        <v/>
      </c>
      <c r="BX5" s="946">
        <f>A測定!CL8</f>
        <v/>
      </c>
      <c r="BY5" s="946">
        <f>A測定!CM8</f>
        <v/>
      </c>
      <c r="BZ5" s="946">
        <f>A測定!CN8</f>
        <v/>
      </c>
      <c r="CA5" s="946">
        <f>A測定!CO8</f>
        <v/>
      </c>
      <c r="CB5" s="946">
        <f>A測定!CP8</f>
        <v/>
      </c>
      <c r="CC5" s="946">
        <f>A測定!CQ8</f>
        <v/>
      </c>
      <c r="CD5" s="946">
        <f>A測定!CR8</f>
        <v/>
      </c>
      <c r="CE5" s="946">
        <f>A測定!CS8</f>
        <v/>
      </c>
      <c r="CF5" s="946">
        <f>A測定!CT8</f>
        <v/>
      </c>
      <c r="CG5" s="946">
        <f>A測定!CU8</f>
        <v/>
      </c>
      <c r="CH5" s="946">
        <f>A測定!CV8</f>
        <v/>
      </c>
      <c r="CI5" s="946">
        <f>A測定!CW8</f>
        <v/>
      </c>
      <c r="CJ5" s="946">
        <f>A測定!CX8</f>
        <v/>
      </c>
      <c r="CK5" s="946">
        <f>A測定!CY8</f>
        <v/>
      </c>
      <c r="CL5" s="946">
        <f>A測定!CZ8</f>
        <v/>
      </c>
      <c r="CM5" s="946">
        <f>A測定!DA8</f>
        <v/>
      </c>
      <c r="CN5" s="946">
        <f>A測定!DB8</f>
        <v/>
      </c>
      <c r="CO5" s="946">
        <f>A測定!DC8</f>
        <v/>
      </c>
      <c r="CP5" s="946">
        <f>A測定!DD8</f>
        <v/>
      </c>
      <c r="CQ5" s="946">
        <f>A測定!DE8</f>
        <v/>
      </c>
      <c r="CR5" s="946">
        <f>A測定!DF8</f>
        <v/>
      </c>
      <c r="CS5" s="946">
        <f>A測定!DG8</f>
        <v/>
      </c>
      <c r="CT5" s="946">
        <f>A測定!DH8</f>
        <v/>
      </c>
      <c r="CU5" s="946">
        <f>A測定!DI8</f>
        <v/>
      </c>
      <c r="CV5" s="946">
        <f>A測定!DJ8</f>
        <v/>
      </c>
      <c r="CW5" s="946">
        <f>A測定!DK8</f>
        <v/>
      </c>
      <c r="CX5" s="946">
        <f>A測定!DL8</f>
        <v/>
      </c>
      <c r="CY5" s="946">
        <f>A測定!DM8</f>
        <v/>
      </c>
      <c r="CZ5" s="947">
        <f>A測定!DN8</f>
        <v/>
      </c>
      <c r="DA5" s="4" t="n"/>
    </row>
    <row r="6" ht="13.5" customHeight="1" s="820">
      <c r="A6" s="948">
        <f>A測定!A9</f>
        <v/>
      </c>
      <c r="B6" s="833" t="n"/>
      <c r="C6" s="259">
        <f>A測定!Q9</f>
        <v/>
      </c>
      <c r="D6" s="259">
        <f>A測定!R9</f>
        <v/>
      </c>
      <c r="E6" s="299">
        <f>A測定!S9</f>
        <v/>
      </c>
      <c r="F6" s="639">
        <f>A測定!T9</f>
        <v/>
      </c>
      <c r="G6" s="639">
        <f>A測定!U9</f>
        <v/>
      </c>
      <c r="H6" s="639">
        <f>A測定!V9</f>
        <v/>
      </c>
      <c r="I6" s="639">
        <f>A測定!W9</f>
        <v/>
      </c>
      <c r="J6" s="639">
        <f>A測定!X9</f>
        <v/>
      </c>
      <c r="K6" s="639">
        <f>A測定!Y9</f>
        <v/>
      </c>
      <c r="L6" s="639">
        <f>A測定!Z9</f>
        <v/>
      </c>
      <c r="M6" s="639">
        <f>A測定!AA9</f>
        <v/>
      </c>
      <c r="N6" s="639">
        <f>A測定!AB9</f>
        <v/>
      </c>
      <c r="O6" s="639">
        <f>A測定!AC9</f>
        <v/>
      </c>
      <c r="P6" s="639">
        <f>A測定!AD9</f>
        <v/>
      </c>
      <c r="Q6" s="639">
        <f>A測定!AE9</f>
        <v/>
      </c>
      <c r="R6" s="639">
        <f>A測定!AF9</f>
        <v/>
      </c>
      <c r="S6" s="639">
        <f>A測定!AG9</f>
        <v/>
      </c>
      <c r="T6" s="639">
        <f>A測定!AH9</f>
        <v/>
      </c>
      <c r="U6" s="639">
        <f>A測定!AI9</f>
        <v/>
      </c>
      <c r="V6" s="639">
        <f>A測定!AJ9</f>
        <v/>
      </c>
      <c r="W6" s="639">
        <f>A測定!AK9</f>
        <v/>
      </c>
      <c r="X6" s="639">
        <f>A測定!AL9</f>
        <v/>
      </c>
      <c r="Y6" s="639">
        <f>A測定!AM9</f>
        <v/>
      </c>
      <c r="Z6" s="639">
        <f>A測定!AN9</f>
        <v/>
      </c>
      <c r="AA6" s="639">
        <f>A測定!AO9</f>
        <v/>
      </c>
      <c r="AB6" s="639">
        <f>A測定!AP9</f>
        <v/>
      </c>
      <c r="AC6" s="639">
        <f>A測定!AQ9</f>
        <v/>
      </c>
      <c r="AD6" s="639">
        <f>A測定!AR9</f>
        <v/>
      </c>
      <c r="AE6" s="639">
        <f>A測定!AS9</f>
        <v/>
      </c>
      <c r="AF6" s="639">
        <f>A測定!AT9</f>
        <v/>
      </c>
      <c r="AG6" s="639">
        <f>A測定!AU9</f>
        <v/>
      </c>
      <c r="AH6" s="639">
        <f>A測定!AV9</f>
        <v/>
      </c>
      <c r="AI6" s="639">
        <f>A測定!AW9</f>
        <v/>
      </c>
      <c r="AJ6" s="639">
        <f>A測定!AX9</f>
        <v/>
      </c>
      <c r="AK6" s="639">
        <f>A測定!AY9</f>
        <v/>
      </c>
      <c r="AL6" s="639">
        <f>A測定!AZ9</f>
        <v/>
      </c>
      <c r="AM6" s="639">
        <f>A測定!BA9</f>
        <v/>
      </c>
      <c r="AN6" s="639">
        <f>A測定!BB9</f>
        <v/>
      </c>
      <c r="AO6" s="639">
        <f>A測定!BC9</f>
        <v/>
      </c>
      <c r="AP6" s="639">
        <f>A測定!BD9</f>
        <v/>
      </c>
      <c r="AQ6" s="639">
        <f>A測定!BE9</f>
        <v/>
      </c>
      <c r="AR6" s="639">
        <f>A測定!BF9</f>
        <v/>
      </c>
      <c r="AS6" s="639">
        <f>A測定!BG9</f>
        <v/>
      </c>
      <c r="AT6" s="639">
        <f>A測定!BH9</f>
        <v/>
      </c>
      <c r="AU6" s="639">
        <f>A測定!BI9</f>
        <v/>
      </c>
      <c r="AV6" s="639">
        <f>A測定!BJ9</f>
        <v/>
      </c>
      <c r="AW6" s="639">
        <f>A測定!BK9</f>
        <v/>
      </c>
      <c r="AX6" s="639">
        <f>A測定!BL9</f>
        <v/>
      </c>
      <c r="AY6" s="639">
        <f>A測定!BM9</f>
        <v/>
      </c>
      <c r="AZ6" s="639">
        <f>A測定!BN9</f>
        <v/>
      </c>
      <c r="BA6" s="639">
        <f>A測定!BO9</f>
        <v/>
      </c>
      <c r="BB6" s="639">
        <f>A測定!BP9</f>
        <v/>
      </c>
      <c r="BC6" s="639">
        <f>A測定!BQ9</f>
        <v/>
      </c>
      <c r="BD6" s="639">
        <f>A測定!BR9</f>
        <v/>
      </c>
      <c r="BE6" s="639">
        <f>A測定!BS9</f>
        <v/>
      </c>
      <c r="BF6" s="639">
        <f>A測定!BT9</f>
        <v/>
      </c>
      <c r="BG6" s="639">
        <f>A測定!BU9</f>
        <v/>
      </c>
      <c r="BH6" s="639">
        <f>A測定!BV9</f>
        <v/>
      </c>
      <c r="BI6" s="639">
        <f>A測定!BW9</f>
        <v/>
      </c>
      <c r="BJ6" s="639">
        <f>A測定!BX9</f>
        <v/>
      </c>
      <c r="BK6" s="639">
        <f>A測定!BY9</f>
        <v/>
      </c>
      <c r="BL6" s="639">
        <f>A測定!BZ9</f>
        <v/>
      </c>
      <c r="BM6" s="639">
        <f>A測定!CA9</f>
        <v/>
      </c>
      <c r="BN6" s="639">
        <f>A測定!CB9</f>
        <v/>
      </c>
      <c r="BO6" s="639">
        <f>A測定!CC9</f>
        <v/>
      </c>
      <c r="BP6" s="639">
        <f>A測定!CD9</f>
        <v/>
      </c>
      <c r="BQ6" s="639">
        <f>A測定!CE9</f>
        <v/>
      </c>
      <c r="BR6" s="639">
        <f>A測定!CF9</f>
        <v/>
      </c>
      <c r="BS6" s="639">
        <f>A測定!CG9</f>
        <v/>
      </c>
      <c r="BT6" s="639">
        <f>A測定!CH9</f>
        <v/>
      </c>
      <c r="BU6" s="639">
        <f>A測定!CI9</f>
        <v/>
      </c>
      <c r="BV6" s="639">
        <f>A測定!CJ9</f>
        <v/>
      </c>
      <c r="BW6" s="639">
        <f>A測定!CK9</f>
        <v/>
      </c>
      <c r="BX6" s="639">
        <f>A測定!CL9</f>
        <v/>
      </c>
      <c r="BY6" s="639">
        <f>A測定!CM9</f>
        <v/>
      </c>
      <c r="BZ6" s="639">
        <f>A測定!CN9</f>
        <v/>
      </c>
      <c r="CA6" s="639">
        <f>A測定!CO9</f>
        <v/>
      </c>
      <c r="CB6" s="639">
        <f>A測定!CP9</f>
        <v/>
      </c>
      <c r="CC6" s="639">
        <f>A測定!CQ9</f>
        <v/>
      </c>
      <c r="CD6" s="639">
        <f>A測定!CR9</f>
        <v/>
      </c>
      <c r="CE6" s="639">
        <f>A測定!CS9</f>
        <v/>
      </c>
      <c r="CF6" s="639">
        <f>A測定!CT9</f>
        <v/>
      </c>
      <c r="CG6" s="639">
        <f>A測定!CU9</f>
        <v/>
      </c>
      <c r="CH6" s="639">
        <f>A測定!CV9</f>
        <v/>
      </c>
      <c r="CI6" s="639">
        <f>A測定!CW9</f>
        <v/>
      </c>
      <c r="CJ6" s="639">
        <f>A測定!CX9</f>
        <v/>
      </c>
      <c r="CK6" s="639">
        <f>A測定!CY9</f>
        <v/>
      </c>
      <c r="CL6" s="639">
        <f>A測定!CZ9</f>
        <v/>
      </c>
      <c r="CM6" s="639">
        <f>A測定!DA9</f>
        <v/>
      </c>
      <c r="CN6" s="639">
        <f>A測定!DB9</f>
        <v/>
      </c>
      <c r="CO6" s="639">
        <f>A測定!DC9</f>
        <v/>
      </c>
      <c r="CP6" s="639">
        <f>A測定!DD9</f>
        <v/>
      </c>
      <c r="CQ6" s="639">
        <f>A測定!DE9</f>
        <v/>
      </c>
      <c r="CR6" s="639">
        <f>A測定!DF9</f>
        <v/>
      </c>
      <c r="CS6" s="639">
        <f>A測定!DG9</f>
        <v/>
      </c>
      <c r="CT6" s="639">
        <f>A測定!DH9</f>
        <v/>
      </c>
      <c r="CU6" s="639">
        <f>A測定!DI9</f>
        <v/>
      </c>
      <c r="CV6" s="639">
        <f>A測定!DJ9</f>
        <v/>
      </c>
      <c r="CW6" s="639">
        <f>A測定!DK9</f>
        <v/>
      </c>
      <c r="CX6" s="639">
        <f>A測定!DL9</f>
        <v/>
      </c>
      <c r="CY6" s="639">
        <f>A測定!DM9</f>
        <v/>
      </c>
      <c r="CZ6" s="222">
        <f>A測定!DN9</f>
        <v/>
      </c>
      <c r="DA6" s="4" t="n"/>
    </row>
    <row r="7" ht="13.5" customHeight="1" s="820" thickBot="1">
      <c r="A7" s="821" t="n"/>
      <c r="B7" s="848" t="n"/>
      <c r="C7" s="260">
        <f>A測定!Q10</f>
        <v/>
      </c>
      <c r="D7" s="260">
        <f>A測定!R10</f>
        <v/>
      </c>
      <c r="E7" s="28">
        <f>A測定!S10</f>
        <v/>
      </c>
      <c r="F7" s="638">
        <f>A測定!T10</f>
        <v/>
      </c>
      <c r="G7" s="638">
        <f>A測定!U10</f>
        <v/>
      </c>
      <c r="H7" s="638">
        <f>A測定!V10</f>
        <v/>
      </c>
      <c r="I7" s="638">
        <f>A測定!W10</f>
        <v/>
      </c>
      <c r="J7" s="638">
        <f>A測定!X10</f>
        <v/>
      </c>
      <c r="K7" s="638">
        <f>A測定!Y10</f>
        <v/>
      </c>
      <c r="L7" s="638">
        <f>A測定!Z10</f>
        <v/>
      </c>
      <c r="M7" s="638">
        <f>A測定!AA10</f>
        <v/>
      </c>
      <c r="N7" s="638">
        <f>A測定!AB10</f>
        <v/>
      </c>
      <c r="O7" s="638">
        <f>A測定!AC10</f>
        <v/>
      </c>
      <c r="P7" s="638">
        <f>A測定!AD10</f>
        <v/>
      </c>
      <c r="Q7" s="638">
        <f>A測定!AE10</f>
        <v/>
      </c>
      <c r="R7" s="638">
        <f>A測定!AF10</f>
        <v/>
      </c>
      <c r="S7" s="638">
        <f>A測定!AG10</f>
        <v/>
      </c>
      <c r="T7" s="638">
        <f>A測定!AH10</f>
        <v/>
      </c>
      <c r="U7" s="638">
        <f>A測定!AI10</f>
        <v/>
      </c>
      <c r="V7" s="638">
        <f>A測定!AJ10</f>
        <v/>
      </c>
      <c r="W7" s="638">
        <f>A測定!AK10</f>
        <v/>
      </c>
      <c r="X7" s="638">
        <f>A測定!AL10</f>
        <v/>
      </c>
      <c r="Y7" s="638">
        <f>A測定!AM10</f>
        <v/>
      </c>
      <c r="Z7" s="638">
        <f>A測定!AN10</f>
        <v/>
      </c>
      <c r="AA7" s="638">
        <f>A測定!AO10</f>
        <v/>
      </c>
      <c r="AB7" s="638">
        <f>A測定!AP10</f>
        <v/>
      </c>
      <c r="AC7" s="638">
        <f>A測定!AQ10</f>
        <v/>
      </c>
      <c r="AD7" s="638">
        <f>A測定!AR10</f>
        <v/>
      </c>
      <c r="AE7" s="638">
        <f>A測定!AS10</f>
        <v/>
      </c>
      <c r="AF7" s="638">
        <f>A測定!AT10</f>
        <v/>
      </c>
      <c r="AG7" s="638">
        <f>A測定!AU10</f>
        <v/>
      </c>
      <c r="AH7" s="638">
        <f>A測定!AV10</f>
        <v/>
      </c>
      <c r="AI7" s="638">
        <f>A測定!AW10</f>
        <v/>
      </c>
      <c r="AJ7" s="638">
        <f>A測定!AX10</f>
        <v/>
      </c>
      <c r="AK7" s="638">
        <f>A測定!AY10</f>
        <v/>
      </c>
      <c r="AL7" s="638">
        <f>A測定!AZ10</f>
        <v/>
      </c>
      <c r="AM7" s="638">
        <f>A測定!BA10</f>
        <v/>
      </c>
      <c r="AN7" s="638">
        <f>A測定!BB10</f>
        <v/>
      </c>
      <c r="AO7" s="638">
        <f>A測定!BC10</f>
        <v/>
      </c>
      <c r="AP7" s="638">
        <f>A測定!BD10</f>
        <v/>
      </c>
      <c r="AQ7" s="638">
        <f>A測定!BE10</f>
        <v/>
      </c>
      <c r="AR7" s="638">
        <f>A測定!BF10</f>
        <v/>
      </c>
      <c r="AS7" s="638">
        <f>A測定!BG10</f>
        <v/>
      </c>
      <c r="AT7" s="638">
        <f>A測定!BH10</f>
        <v/>
      </c>
      <c r="AU7" s="638">
        <f>A測定!BI10</f>
        <v/>
      </c>
      <c r="AV7" s="638">
        <f>A測定!BJ10</f>
        <v/>
      </c>
      <c r="AW7" s="638">
        <f>A測定!BK10</f>
        <v/>
      </c>
      <c r="AX7" s="638">
        <f>A測定!BL10</f>
        <v/>
      </c>
      <c r="AY7" s="638">
        <f>A測定!BM10</f>
        <v/>
      </c>
      <c r="AZ7" s="638">
        <f>A測定!BN10</f>
        <v/>
      </c>
      <c r="BA7" s="638">
        <f>A測定!BO10</f>
        <v/>
      </c>
      <c r="BB7" s="638">
        <f>A測定!BP10</f>
        <v/>
      </c>
      <c r="BC7" s="638">
        <f>A測定!BQ10</f>
        <v/>
      </c>
      <c r="BD7" s="638">
        <f>A測定!BR10</f>
        <v/>
      </c>
      <c r="BE7" s="638">
        <f>A測定!BS10</f>
        <v/>
      </c>
      <c r="BF7" s="638">
        <f>A測定!BT10</f>
        <v/>
      </c>
      <c r="BG7" s="638">
        <f>A測定!BU10</f>
        <v/>
      </c>
      <c r="BH7" s="638">
        <f>A測定!BV10</f>
        <v/>
      </c>
      <c r="BI7" s="638">
        <f>A測定!BW10</f>
        <v/>
      </c>
      <c r="BJ7" s="638">
        <f>A測定!BX10</f>
        <v/>
      </c>
      <c r="BK7" s="638">
        <f>A測定!BY10</f>
        <v/>
      </c>
      <c r="BL7" s="638">
        <f>A測定!BZ10</f>
        <v/>
      </c>
      <c r="BM7" s="638">
        <f>A測定!CA10</f>
        <v/>
      </c>
      <c r="BN7" s="638">
        <f>A測定!CB10</f>
        <v/>
      </c>
      <c r="BO7" s="638">
        <f>A測定!CC10</f>
        <v/>
      </c>
      <c r="BP7" s="638">
        <f>A測定!CD10</f>
        <v/>
      </c>
      <c r="BQ7" s="638">
        <f>A測定!CE10</f>
        <v/>
      </c>
      <c r="BR7" s="638">
        <f>A測定!CF10</f>
        <v/>
      </c>
      <c r="BS7" s="638">
        <f>A測定!CG10</f>
        <v/>
      </c>
      <c r="BT7" s="638">
        <f>A測定!CH10</f>
        <v/>
      </c>
      <c r="BU7" s="638">
        <f>A測定!CI10</f>
        <v/>
      </c>
      <c r="BV7" s="638">
        <f>A測定!CJ10</f>
        <v/>
      </c>
      <c r="BW7" s="638">
        <f>A測定!CK10</f>
        <v/>
      </c>
      <c r="BX7" s="638">
        <f>A測定!CL10</f>
        <v/>
      </c>
      <c r="BY7" s="638">
        <f>A測定!CM10</f>
        <v/>
      </c>
      <c r="BZ7" s="638">
        <f>A測定!CN10</f>
        <v/>
      </c>
      <c r="CA7" s="638">
        <f>A測定!CO10</f>
        <v/>
      </c>
      <c r="CB7" s="638">
        <f>A測定!CP10</f>
        <v/>
      </c>
      <c r="CC7" s="638">
        <f>A測定!CQ10</f>
        <v/>
      </c>
      <c r="CD7" s="638">
        <f>A測定!CR10</f>
        <v/>
      </c>
      <c r="CE7" s="638">
        <f>A測定!CS10</f>
        <v/>
      </c>
      <c r="CF7" s="638">
        <f>A測定!CT10</f>
        <v/>
      </c>
      <c r="CG7" s="638">
        <f>A測定!CU10</f>
        <v/>
      </c>
      <c r="CH7" s="638">
        <f>A測定!CV10</f>
        <v/>
      </c>
      <c r="CI7" s="638">
        <f>A測定!CW10</f>
        <v/>
      </c>
      <c r="CJ7" s="638">
        <f>A測定!CX10</f>
        <v/>
      </c>
      <c r="CK7" s="638">
        <f>A測定!CY10</f>
        <v/>
      </c>
      <c r="CL7" s="638">
        <f>A測定!CZ10</f>
        <v/>
      </c>
      <c r="CM7" s="638">
        <f>A測定!DA10</f>
        <v/>
      </c>
      <c r="CN7" s="638">
        <f>A測定!DB10</f>
        <v/>
      </c>
      <c r="CO7" s="638">
        <f>A測定!DC10</f>
        <v/>
      </c>
      <c r="CP7" s="638">
        <f>A測定!DD10</f>
        <v/>
      </c>
      <c r="CQ7" s="638">
        <f>A測定!DE10</f>
        <v/>
      </c>
      <c r="CR7" s="638">
        <f>A測定!DF10</f>
        <v/>
      </c>
      <c r="CS7" s="638">
        <f>A測定!DG10</f>
        <v/>
      </c>
      <c r="CT7" s="638">
        <f>A測定!DH10</f>
        <v/>
      </c>
      <c r="CU7" s="638">
        <f>A測定!DI10</f>
        <v/>
      </c>
      <c r="CV7" s="638">
        <f>A測定!DJ10</f>
        <v/>
      </c>
      <c r="CW7" s="638">
        <f>A測定!DK10</f>
        <v/>
      </c>
      <c r="CX7" s="638">
        <f>A測定!DL10</f>
        <v/>
      </c>
      <c r="CY7" s="638">
        <f>A測定!DM10</f>
        <v/>
      </c>
      <c r="CZ7" s="635">
        <f>A測定!DN10</f>
        <v/>
      </c>
      <c r="DA7" s="180" t="n"/>
    </row>
    <row r="8" ht="13.5" customHeight="1" s="820" thickBot="1">
      <c r="A8" s="13">
        <f>A測定!A11</f>
        <v/>
      </c>
      <c r="B8" s="766">
        <f>A測定!B11</f>
        <v/>
      </c>
      <c r="C8" s="311">
        <f>A測定!Q11</f>
        <v/>
      </c>
      <c r="D8" s="311">
        <f>A測定!R11</f>
        <v/>
      </c>
      <c r="E8" s="870">
        <f>A測定!S11</f>
        <v/>
      </c>
      <c r="F8" s="871">
        <f>A測定!T11</f>
        <v/>
      </c>
      <c r="G8" s="871">
        <f>A測定!U11</f>
        <v/>
      </c>
      <c r="H8" s="871">
        <f>A測定!V11</f>
        <v/>
      </c>
      <c r="I8" s="871">
        <f>A測定!W11</f>
        <v/>
      </c>
      <c r="J8" s="871">
        <f>A測定!X11</f>
        <v/>
      </c>
      <c r="K8" s="871">
        <f>A測定!Y11</f>
        <v/>
      </c>
      <c r="L8" s="871">
        <f>A測定!Z11</f>
        <v/>
      </c>
      <c r="M8" s="871">
        <f>A測定!AA11</f>
        <v/>
      </c>
      <c r="N8" s="871">
        <f>A測定!AB11</f>
        <v/>
      </c>
      <c r="O8" s="871">
        <f>A測定!AC11</f>
        <v/>
      </c>
      <c r="P8" s="871">
        <f>A測定!AD11</f>
        <v/>
      </c>
      <c r="Q8" s="871">
        <f>A測定!AE11</f>
        <v/>
      </c>
      <c r="R8" s="871">
        <f>A測定!AF11</f>
        <v/>
      </c>
      <c r="S8" s="871">
        <f>A測定!AG11</f>
        <v/>
      </c>
      <c r="T8" s="871">
        <f>A測定!AH11</f>
        <v/>
      </c>
      <c r="U8" s="871">
        <f>A測定!AI11</f>
        <v/>
      </c>
      <c r="V8" s="871">
        <f>A測定!AJ11</f>
        <v/>
      </c>
      <c r="W8" s="871">
        <f>A測定!AK11</f>
        <v/>
      </c>
      <c r="X8" s="871">
        <f>A測定!AL11</f>
        <v/>
      </c>
      <c r="Y8" s="871">
        <f>A測定!AM11</f>
        <v/>
      </c>
      <c r="Z8" s="871">
        <f>A測定!AN11</f>
        <v/>
      </c>
      <c r="AA8" s="871">
        <f>A測定!AO11</f>
        <v/>
      </c>
      <c r="AB8" s="871">
        <f>A測定!AP11</f>
        <v/>
      </c>
      <c r="AC8" s="871">
        <f>A測定!AQ11</f>
        <v/>
      </c>
      <c r="AD8" s="871">
        <f>A測定!AR11</f>
        <v/>
      </c>
      <c r="AE8" s="871">
        <f>A測定!AS11</f>
        <v/>
      </c>
      <c r="AF8" s="871">
        <f>A測定!AT11</f>
        <v/>
      </c>
      <c r="AG8" s="871">
        <f>A測定!AU11</f>
        <v/>
      </c>
      <c r="AH8" s="871">
        <f>A測定!AV11</f>
        <v/>
      </c>
      <c r="AI8" s="871">
        <f>A測定!AW11</f>
        <v/>
      </c>
      <c r="AJ8" s="871">
        <f>A測定!AX11</f>
        <v/>
      </c>
      <c r="AK8" s="871">
        <f>A測定!AY11</f>
        <v/>
      </c>
      <c r="AL8" s="871">
        <f>A測定!AZ11</f>
        <v/>
      </c>
      <c r="AM8" s="871">
        <f>A測定!BA11</f>
        <v/>
      </c>
      <c r="AN8" s="871">
        <f>A測定!BB11</f>
        <v/>
      </c>
      <c r="AO8" s="871">
        <f>A測定!BC11</f>
        <v/>
      </c>
      <c r="AP8" s="871">
        <f>A測定!BD11</f>
        <v/>
      </c>
      <c r="AQ8" s="871">
        <f>A測定!BE11</f>
        <v/>
      </c>
      <c r="AR8" s="871">
        <f>A測定!BF11</f>
        <v/>
      </c>
      <c r="AS8" s="871">
        <f>A測定!BG11</f>
        <v/>
      </c>
      <c r="AT8" s="871">
        <f>A測定!BH11</f>
        <v/>
      </c>
      <c r="AU8" s="871">
        <f>A測定!BI11</f>
        <v/>
      </c>
      <c r="AV8" s="871">
        <f>A測定!BJ11</f>
        <v/>
      </c>
      <c r="AW8" s="871">
        <f>A測定!BK11</f>
        <v/>
      </c>
      <c r="AX8" s="871">
        <f>A測定!BL11</f>
        <v/>
      </c>
      <c r="AY8" s="871">
        <f>A測定!BM11</f>
        <v/>
      </c>
      <c r="AZ8" s="871">
        <f>A測定!BN11</f>
        <v/>
      </c>
      <c r="BA8" s="871">
        <f>A測定!BO11</f>
        <v/>
      </c>
      <c r="BB8" s="871">
        <f>A測定!BP11</f>
        <v/>
      </c>
      <c r="BC8" s="871">
        <f>A測定!BQ11</f>
        <v/>
      </c>
      <c r="BD8" s="871">
        <f>A測定!BR11</f>
        <v/>
      </c>
      <c r="BE8" s="871">
        <f>A測定!BS11</f>
        <v/>
      </c>
      <c r="BF8" s="871">
        <f>A測定!BT11</f>
        <v/>
      </c>
      <c r="BG8" s="871">
        <f>A測定!BU11</f>
        <v/>
      </c>
      <c r="BH8" s="871">
        <f>A測定!BV11</f>
        <v/>
      </c>
      <c r="BI8" s="871">
        <f>A測定!BW11</f>
        <v/>
      </c>
      <c r="BJ8" s="871">
        <f>A測定!BX11</f>
        <v/>
      </c>
      <c r="BK8" s="871">
        <f>A測定!BY11</f>
        <v/>
      </c>
      <c r="BL8" s="871">
        <f>A測定!BZ11</f>
        <v/>
      </c>
      <c r="BM8" s="871">
        <f>A測定!CA11</f>
        <v/>
      </c>
      <c r="BN8" s="871">
        <f>A測定!CB11</f>
        <v/>
      </c>
      <c r="BO8" s="871">
        <f>A測定!CC11</f>
        <v/>
      </c>
      <c r="BP8" s="871">
        <f>A測定!CD11</f>
        <v/>
      </c>
      <c r="BQ8" s="871">
        <f>A測定!CE11</f>
        <v/>
      </c>
      <c r="BR8" s="871">
        <f>A測定!CF11</f>
        <v/>
      </c>
      <c r="BS8" s="871">
        <f>A測定!CG11</f>
        <v/>
      </c>
      <c r="BT8" s="871">
        <f>A測定!CH11</f>
        <v/>
      </c>
      <c r="BU8" s="871">
        <f>A測定!CI11</f>
        <v/>
      </c>
      <c r="BV8" s="871">
        <f>A測定!CJ11</f>
        <v/>
      </c>
      <c r="BW8" s="871">
        <f>A測定!CK11</f>
        <v/>
      </c>
      <c r="BX8" s="871">
        <f>A測定!CL11</f>
        <v/>
      </c>
      <c r="BY8" s="871">
        <f>A測定!CM11</f>
        <v/>
      </c>
      <c r="BZ8" s="871">
        <f>A測定!CN11</f>
        <v/>
      </c>
      <c r="CA8" s="871">
        <f>A測定!CO11</f>
        <v/>
      </c>
      <c r="CB8" s="871">
        <f>A測定!CP11</f>
        <v/>
      </c>
      <c r="CC8" s="871">
        <f>A測定!CQ11</f>
        <v/>
      </c>
      <c r="CD8" s="871">
        <f>A測定!CR11</f>
        <v/>
      </c>
      <c r="CE8" s="871">
        <f>A測定!CS11</f>
        <v/>
      </c>
      <c r="CF8" s="871">
        <f>A測定!CT11</f>
        <v/>
      </c>
      <c r="CG8" s="871">
        <f>A測定!CU11</f>
        <v/>
      </c>
      <c r="CH8" s="871">
        <f>A測定!CV11</f>
        <v/>
      </c>
      <c r="CI8" s="871">
        <f>A測定!CW11</f>
        <v/>
      </c>
      <c r="CJ8" s="871">
        <f>A測定!CX11</f>
        <v/>
      </c>
      <c r="CK8" s="871">
        <f>A測定!CY11</f>
        <v/>
      </c>
      <c r="CL8" s="871">
        <f>A測定!CZ11</f>
        <v/>
      </c>
      <c r="CM8" s="871">
        <f>A測定!DA11</f>
        <v/>
      </c>
      <c r="CN8" s="871">
        <f>A測定!DB11</f>
        <v/>
      </c>
      <c r="CO8" s="871">
        <f>A測定!DC11</f>
        <v/>
      </c>
      <c r="CP8" s="871">
        <f>A測定!DD11</f>
        <v/>
      </c>
      <c r="CQ8" s="871">
        <f>A測定!DE11</f>
        <v/>
      </c>
      <c r="CR8" s="871">
        <f>A測定!DF11</f>
        <v/>
      </c>
      <c r="CS8" s="871">
        <f>A測定!DG11</f>
        <v/>
      </c>
      <c r="CT8" s="871">
        <f>A測定!DH11</f>
        <v/>
      </c>
      <c r="CU8" s="871">
        <f>A測定!DI11</f>
        <v/>
      </c>
      <c r="CV8" s="871">
        <f>A測定!DJ11</f>
        <v/>
      </c>
      <c r="CW8" s="871">
        <f>A測定!DK11</f>
        <v/>
      </c>
      <c r="CX8" s="871">
        <f>A測定!DL11</f>
        <v/>
      </c>
      <c r="CY8" s="871">
        <f>A測定!DM11</f>
        <v/>
      </c>
      <c r="CZ8" s="872">
        <f>A測定!DN11</f>
        <v/>
      </c>
    </row>
    <row r="9" ht="13.5" customHeight="1" s="820">
      <c r="A9" s="512" t="n">
        <v>1001</v>
      </c>
      <c r="B9" s="331" t="inlineStr">
        <is>
          <t>1001.三点基准C天 Z=</t>
        </is>
      </c>
      <c r="C9" s="232">
        <f>A測定!Q12</f>
        <v/>
      </c>
      <c r="D9" s="875">
        <f>A測定!R12</f>
        <v/>
      </c>
      <c r="E9" s="965">
        <f>IF(A測定!S12="","",A測定!S12-$D9)</f>
        <v/>
      </c>
      <c r="F9" s="965">
        <f>IF(A測定!T12="","",A測定!T12-$D9)</f>
        <v/>
      </c>
      <c r="G9" s="966">
        <f>IF(A測定!U12="","",A測定!U12-$D9)</f>
        <v/>
      </c>
      <c r="H9" s="966">
        <f>IF(A測定!V12="","",A測定!V12-$D9)</f>
        <v/>
      </c>
      <c r="I9" s="966">
        <f>IF(A測定!W12="","",A測定!W12-$D9)</f>
        <v/>
      </c>
      <c r="J9" s="966">
        <f>IF(A測定!X12="","",A測定!X12-$D9)</f>
        <v/>
      </c>
      <c r="K9" s="966">
        <f>IF(A測定!Y12="","",A測定!Y12-$D9)</f>
        <v/>
      </c>
      <c r="L9" s="966">
        <f>IF(A測定!Z12="","",A測定!Z12-$D9)</f>
        <v/>
      </c>
      <c r="M9" s="966">
        <f>IF(A測定!AA12="","",A測定!AA12-$D9)</f>
        <v/>
      </c>
      <c r="N9" s="966">
        <f>IF(A測定!AB12="","",A測定!AB12-$D9)</f>
        <v/>
      </c>
      <c r="O9" s="966">
        <f>IF(A測定!AC12="","",A測定!AC12-$D9)</f>
        <v/>
      </c>
      <c r="P9" s="966">
        <f>IF(A測定!AD12="","",A測定!AD12-$D9)</f>
        <v/>
      </c>
      <c r="Q9" s="966">
        <f>IF(A測定!AE12="","",A測定!AE12-$D9)</f>
        <v/>
      </c>
      <c r="R9" s="966">
        <f>IF(A測定!AF12="","",A測定!AF12-$D9)</f>
        <v/>
      </c>
      <c r="S9" s="966">
        <f>IF(A測定!AG12="","",A測定!AG12-$D9)</f>
        <v/>
      </c>
      <c r="T9" s="966">
        <f>IF(A測定!AH12="","",A測定!AH12-$D9)</f>
        <v/>
      </c>
      <c r="U9" s="966">
        <f>IF(A測定!AI12="","",A測定!AI12-$D9)</f>
        <v/>
      </c>
      <c r="V9" s="966">
        <f>IF(A測定!AJ12="","",A測定!AJ12-$D9)</f>
        <v/>
      </c>
      <c r="W9" s="966">
        <f>IF(A測定!AK12="","",A測定!AK12-$D9)</f>
        <v/>
      </c>
      <c r="X9" s="966">
        <f>IF(A測定!AL12="","",A測定!AL12-$D9)</f>
        <v/>
      </c>
      <c r="Y9" s="966">
        <f>IF(A測定!AM12="","",A測定!AM12-$D9)</f>
        <v/>
      </c>
      <c r="Z9" s="966">
        <f>IF(A測定!AN12="","",A測定!AN12-$D9)</f>
        <v/>
      </c>
      <c r="AA9" s="966">
        <f>IF(A測定!AO12="","",A測定!AO12-$D9)</f>
        <v/>
      </c>
      <c r="AB9" s="966">
        <f>IF(A測定!AP12="","",A測定!AP12-$D9)</f>
        <v/>
      </c>
      <c r="AC9" s="966">
        <f>IF(A測定!AQ12="","",A測定!AQ12-$D9)</f>
        <v/>
      </c>
      <c r="AD9" s="966">
        <f>IF(A測定!AR12="","",A測定!AR12-$D9)</f>
        <v/>
      </c>
      <c r="AE9" s="966">
        <f>IF(A測定!AS12="","",A測定!AS12-$D9)</f>
        <v/>
      </c>
      <c r="AF9" s="966">
        <f>IF(A測定!AT12="","",A測定!AT12-$D9)</f>
        <v/>
      </c>
      <c r="AG9" s="966">
        <f>IF(A測定!AU12="","",A測定!AU12-$D9)</f>
        <v/>
      </c>
      <c r="AH9" s="966">
        <f>IF(A測定!AV12="","",A測定!AV12-$D9)</f>
        <v/>
      </c>
      <c r="AI9" s="966">
        <f>IF(A測定!AW12="","",A測定!AW12-$D9)</f>
        <v/>
      </c>
      <c r="AJ9" s="966">
        <f>IF(A測定!AX12="","",A測定!AX12-$D9)</f>
        <v/>
      </c>
      <c r="AK9" s="966">
        <f>IF(A測定!AY12="","",A測定!AY12-$D9)</f>
        <v/>
      </c>
      <c r="AL9" s="966">
        <f>IF(A測定!AZ12="","",A測定!AZ12-$D9)</f>
        <v/>
      </c>
      <c r="AM9" s="966">
        <f>IF(A測定!BA12="","",A測定!BA12-$D9)</f>
        <v/>
      </c>
      <c r="AN9" s="966">
        <f>IF(A測定!BB12="","",A測定!BB12-$D9)</f>
        <v/>
      </c>
      <c r="AO9" s="966">
        <f>IF(A測定!BC12="","",A測定!BC12-$D9)</f>
        <v/>
      </c>
      <c r="AP9" s="966">
        <f>IF(A測定!BD12="","",A測定!BD12-$D9)</f>
        <v/>
      </c>
      <c r="AQ9" s="966">
        <f>IF(A測定!BE12="","",A測定!BE12-$D9)</f>
        <v/>
      </c>
      <c r="AR9" s="966">
        <f>IF(A測定!BF12="","",A測定!BF12-$D9)</f>
        <v/>
      </c>
      <c r="AS9" s="966">
        <f>IF(A測定!BG12="","",A測定!BG12-$D9)</f>
        <v/>
      </c>
      <c r="AT9" s="966">
        <f>IF(A測定!BH12="","",A測定!BH12-$D9)</f>
        <v/>
      </c>
      <c r="AU9" s="966">
        <f>IF(A測定!BI12="","",A測定!BI12-$D9)</f>
        <v/>
      </c>
      <c r="AV9" s="966">
        <f>IF(A測定!BJ12="","",A測定!BJ12-$D9)</f>
        <v/>
      </c>
      <c r="AW9" s="966">
        <f>IF(A測定!BK12="","",A測定!BK12-$D9)</f>
        <v/>
      </c>
      <c r="AX9" s="966">
        <f>IF(A測定!BL12="","",A測定!BL12-$D9)</f>
        <v/>
      </c>
      <c r="AY9" s="966">
        <f>IF(A測定!BM12="","",A測定!BM12-$D9)</f>
        <v/>
      </c>
      <c r="AZ9" s="966">
        <f>IF(A測定!BN12="","",A測定!BN12-$D9)</f>
        <v/>
      </c>
      <c r="BA9" s="966">
        <f>IF(A測定!BO12="","",A測定!BO12-$D9)</f>
        <v/>
      </c>
      <c r="BB9" s="966">
        <f>IF(A測定!BP12="","",A測定!BP12-$D9)</f>
        <v/>
      </c>
      <c r="BC9" s="966">
        <f>IF(A測定!BQ12="","",A測定!BQ12-$D9)</f>
        <v/>
      </c>
      <c r="BD9" s="966">
        <f>IF(A測定!BR12="","",A測定!BR12-$D9)</f>
        <v/>
      </c>
      <c r="BE9" s="966">
        <f>IF(A測定!BS12="","",A測定!BS12-$D9)</f>
        <v/>
      </c>
      <c r="BF9" s="966">
        <f>IF(A測定!BT12="","",A測定!BT12-$D9)</f>
        <v/>
      </c>
      <c r="BG9" s="966">
        <f>IF(A測定!BU12="","",A測定!BU12-$D9)</f>
        <v/>
      </c>
      <c r="BH9" s="966">
        <f>IF(A測定!BV12="","",A測定!BV12-$D9)</f>
        <v/>
      </c>
      <c r="BI9" s="966">
        <f>IF(A測定!BW12="","",A測定!BW12-$D9)</f>
        <v/>
      </c>
      <c r="BJ9" s="966">
        <f>IF(A測定!BX12="","",A測定!BX12-$D9)</f>
        <v/>
      </c>
      <c r="BK9" s="966">
        <f>IF(A測定!BY12="","",A測定!BY12-$D9)</f>
        <v/>
      </c>
      <c r="BL9" s="966">
        <f>IF(A測定!BZ12="","",A測定!BZ12-$D9)</f>
        <v/>
      </c>
      <c r="BM9" s="966">
        <f>IF(A測定!CA12="","",A測定!CA12-$D9)</f>
        <v/>
      </c>
      <c r="BN9" s="966">
        <f>IF(A測定!CB12="","",A測定!CB12-$D9)</f>
        <v/>
      </c>
      <c r="BO9" s="966">
        <f>IF(A測定!CC12="","",A測定!CC12-$D9)</f>
        <v/>
      </c>
      <c r="BP9" s="966">
        <f>IF(A測定!CD12="","",A測定!CD12-$D9)</f>
        <v/>
      </c>
      <c r="BQ9" s="966">
        <f>IF(A測定!CE12="","",A測定!CE12-$D9)</f>
        <v/>
      </c>
      <c r="BR9" s="966">
        <f>IF(A測定!CF12="","",A測定!CF12-$D9)</f>
        <v/>
      </c>
      <c r="BS9" s="966">
        <f>IF(A測定!CG12="","",A測定!CG12-$D9)</f>
        <v/>
      </c>
      <c r="BT9" s="966">
        <f>IF(A測定!CH12="","",A測定!CH12-$D9)</f>
        <v/>
      </c>
      <c r="BU9" s="966">
        <f>IF(A測定!CI12="","",A測定!CI12-$D9)</f>
        <v/>
      </c>
      <c r="BV9" s="966">
        <f>IF(A測定!CJ12="","",A測定!CJ12-$D9)</f>
        <v/>
      </c>
      <c r="BW9" s="966">
        <f>IF(A測定!CK12="","",A測定!CK12-$D9)</f>
        <v/>
      </c>
      <c r="BX9" s="966">
        <f>IF(A測定!CL12="","",A測定!CL12-$D9)</f>
        <v/>
      </c>
      <c r="BY9" s="966">
        <f>IF(A測定!CM12="","",A測定!CM12-$D9)</f>
        <v/>
      </c>
      <c r="BZ9" s="966">
        <f>IF(A測定!CN12="","",A測定!CN12-$D9)</f>
        <v/>
      </c>
      <c r="CA9" s="966">
        <f>IF(A測定!CO12="","",A測定!CO12-$D9)</f>
        <v/>
      </c>
      <c r="CB9" s="966">
        <f>IF(A測定!CP12="","",A測定!CP12-$D9)</f>
        <v/>
      </c>
      <c r="CC9" s="966">
        <f>IF(A測定!CQ12="","",A測定!CQ12-$D9)</f>
        <v/>
      </c>
      <c r="CD9" s="966">
        <f>IF(A測定!CR12="","",A測定!CR12-$D9)</f>
        <v/>
      </c>
      <c r="CE9" s="966">
        <f>IF(A測定!CS12="","",A測定!CS12-$D9)</f>
        <v/>
      </c>
      <c r="CF9" s="966">
        <f>IF(A測定!CT12="","",A測定!CT12-$D9)</f>
        <v/>
      </c>
      <c r="CG9" s="966">
        <f>IF(A測定!CU12="","",A測定!CU12-$D9)</f>
        <v/>
      </c>
      <c r="CH9" s="966">
        <f>IF(A測定!CV12="","",A測定!CV12-$D9)</f>
        <v/>
      </c>
      <c r="CI9" s="966">
        <f>IF(A測定!CW12="","",A測定!CW12-$D9)</f>
        <v/>
      </c>
      <c r="CJ9" s="966">
        <f>IF(A測定!CX12="","",A測定!CX12-$D9)</f>
        <v/>
      </c>
      <c r="CK9" s="966">
        <f>IF(A測定!CY12="","",A測定!CY12-$D9)</f>
        <v/>
      </c>
      <c r="CL9" s="966">
        <f>IF(A測定!CZ12="","",A測定!CZ12-$D9)</f>
        <v/>
      </c>
      <c r="CM9" s="966">
        <f>IF(A測定!DA12="","",A測定!DA12-$D9)</f>
        <v/>
      </c>
      <c r="CN9" s="966">
        <f>IF(A測定!DB12="","",A測定!DB12-$D9)</f>
        <v/>
      </c>
      <c r="CO9" s="966">
        <f>IF(A測定!DC12="","",A測定!DC12-$D9)</f>
        <v/>
      </c>
      <c r="CP9" s="966">
        <f>IF(A測定!DD12="","",A測定!DD12-$D9)</f>
        <v/>
      </c>
      <c r="CQ9" s="966">
        <f>IF(A測定!DE12="","",A測定!DE12-$D9)</f>
        <v/>
      </c>
      <c r="CR9" s="966">
        <f>IF(A測定!DF12="","",A測定!DF12-$D9)</f>
        <v/>
      </c>
      <c r="CS9" s="966">
        <f>IF(A測定!DG12="","",A測定!DG12-$D9)</f>
        <v/>
      </c>
      <c r="CT9" s="966">
        <f>IF(A測定!DH12="","",A測定!DH12-$D9)</f>
        <v/>
      </c>
      <c r="CU9" s="966">
        <f>IF(A測定!DI12="","",A測定!DI12-$D9)</f>
        <v/>
      </c>
      <c r="CV9" s="966">
        <f>IF(A測定!DJ12="","",A測定!DJ12-$D9)</f>
        <v/>
      </c>
      <c r="CW9" s="966">
        <f>IF(A測定!DK12="","",A測定!DK12-$D9)</f>
        <v/>
      </c>
      <c r="CX9" s="966">
        <f>IF(A測定!DL12="","",A測定!DL12-$D9)</f>
        <v/>
      </c>
      <c r="CY9" s="966">
        <f>IF(A測定!DM12="","",A測定!DM12-$D9)</f>
        <v/>
      </c>
      <c r="CZ9" s="967">
        <f>IF(A測定!DN12="","",A測定!DN12-$D9)</f>
        <v/>
      </c>
    </row>
    <row r="10" ht="13.5" customHeight="1" s="820">
      <c r="A10" s="361" t="n">
        <v>1002</v>
      </c>
      <c r="B10" s="332" t="inlineStr">
        <is>
          <t>1002.三点基准C地 Z=</t>
        </is>
      </c>
      <c r="C10" s="145">
        <f>A測定!Q13</f>
        <v/>
      </c>
      <c r="D10" s="880">
        <f>A測定!R13</f>
        <v/>
      </c>
      <c r="E10" s="968">
        <f>IF(A測定!S13="","",A測定!S13-$D10)</f>
        <v/>
      </c>
      <c r="F10" s="968">
        <f>IF(A測定!T13="","",A測定!T13-$D10)</f>
        <v/>
      </c>
      <c r="G10" s="969">
        <f>IF(A測定!U13="","",A測定!U13-$D10)</f>
        <v/>
      </c>
      <c r="H10" s="969">
        <f>IF(A測定!V13="","",A測定!V13-$D10)</f>
        <v/>
      </c>
      <c r="I10" s="969">
        <f>IF(A測定!W13="","",A測定!W13-$D10)</f>
        <v/>
      </c>
      <c r="J10" s="969">
        <f>IF(A測定!X13="","",A測定!X13-$D10)</f>
        <v/>
      </c>
      <c r="K10" s="969">
        <f>IF(A測定!Y13="","",A測定!Y13-$D10)</f>
        <v/>
      </c>
      <c r="L10" s="969">
        <f>IF(A測定!Z13="","",A測定!Z13-$D10)</f>
        <v/>
      </c>
      <c r="M10" s="969">
        <f>IF(A測定!AA13="","",A測定!AA13-$D10)</f>
        <v/>
      </c>
      <c r="N10" s="969">
        <f>IF(A測定!AB13="","",A測定!AB13-$D10)</f>
        <v/>
      </c>
      <c r="O10" s="969">
        <f>IF(A測定!AC13="","",A測定!AC13-$D10)</f>
        <v/>
      </c>
      <c r="P10" s="969">
        <f>IF(A測定!AD13="","",A測定!AD13-$D10)</f>
        <v/>
      </c>
      <c r="Q10" s="969">
        <f>IF(A測定!AE13="","",A測定!AE13-$D10)</f>
        <v/>
      </c>
      <c r="R10" s="969">
        <f>IF(A測定!AF13="","",A測定!AF13-$D10)</f>
        <v/>
      </c>
      <c r="S10" s="969">
        <f>IF(A測定!AG13="","",A測定!AG13-$D10)</f>
        <v/>
      </c>
      <c r="T10" s="969">
        <f>IF(A測定!AH13="","",A測定!AH13-$D10)</f>
        <v/>
      </c>
      <c r="U10" s="969">
        <f>IF(A測定!AI13="","",A測定!AI13-$D10)</f>
        <v/>
      </c>
      <c r="V10" s="969">
        <f>IF(A測定!AJ13="","",A測定!AJ13-$D10)</f>
        <v/>
      </c>
      <c r="W10" s="969">
        <f>IF(A測定!AK13="","",A測定!AK13-$D10)</f>
        <v/>
      </c>
      <c r="X10" s="969">
        <f>IF(A測定!AL13="","",A測定!AL13-$D10)</f>
        <v/>
      </c>
      <c r="Y10" s="969">
        <f>IF(A測定!AM13="","",A測定!AM13-$D10)</f>
        <v/>
      </c>
      <c r="Z10" s="969">
        <f>IF(A測定!AN13="","",A測定!AN13-$D10)</f>
        <v/>
      </c>
      <c r="AA10" s="969">
        <f>IF(A測定!AO13="","",A測定!AO13-$D10)</f>
        <v/>
      </c>
      <c r="AB10" s="969">
        <f>IF(A測定!AP13="","",A測定!AP13-$D10)</f>
        <v/>
      </c>
      <c r="AC10" s="969">
        <f>IF(A測定!AQ13="","",A測定!AQ13-$D10)</f>
        <v/>
      </c>
      <c r="AD10" s="969">
        <f>IF(A測定!AR13="","",A測定!AR13-$D10)</f>
        <v/>
      </c>
      <c r="AE10" s="969">
        <f>IF(A測定!AS13="","",A測定!AS13-$D10)</f>
        <v/>
      </c>
      <c r="AF10" s="969">
        <f>IF(A測定!AT13="","",A測定!AT13-$D10)</f>
        <v/>
      </c>
      <c r="AG10" s="969">
        <f>IF(A測定!AU13="","",A測定!AU13-$D10)</f>
        <v/>
      </c>
      <c r="AH10" s="969">
        <f>IF(A測定!AV13="","",A測定!AV13-$D10)</f>
        <v/>
      </c>
      <c r="AI10" s="969">
        <f>IF(A測定!AW13="","",A測定!AW13-$D10)</f>
        <v/>
      </c>
      <c r="AJ10" s="969">
        <f>IF(A測定!AX13="","",A測定!AX13-$D10)</f>
        <v/>
      </c>
      <c r="AK10" s="969">
        <f>IF(A測定!AY13="","",A測定!AY13-$D10)</f>
        <v/>
      </c>
      <c r="AL10" s="969">
        <f>IF(A測定!AZ13="","",A測定!AZ13-$D10)</f>
        <v/>
      </c>
      <c r="AM10" s="969">
        <f>IF(A測定!BA13="","",A測定!BA13-$D10)</f>
        <v/>
      </c>
      <c r="AN10" s="969">
        <f>IF(A測定!BB13="","",A測定!BB13-$D10)</f>
        <v/>
      </c>
      <c r="AO10" s="969">
        <f>IF(A測定!BC13="","",A測定!BC13-$D10)</f>
        <v/>
      </c>
      <c r="AP10" s="969">
        <f>IF(A測定!BD13="","",A測定!BD13-$D10)</f>
        <v/>
      </c>
      <c r="AQ10" s="969">
        <f>IF(A測定!BE13="","",A測定!BE13-$D10)</f>
        <v/>
      </c>
      <c r="AR10" s="969">
        <f>IF(A測定!BF13="","",A測定!BF13-$D10)</f>
        <v/>
      </c>
      <c r="AS10" s="969">
        <f>IF(A測定!BG13="","",A測定!BG13-$D10)</f>
        <v/>
      </c>
      <c r="AT10" s="969">
        <f>IF(A測定!BH13="","",A測定!BH13-$D10)</f>
        <v/>
      </c>
      <c r="AU10" s="969">
        <f>IF(A測定!BI13="","",A測定!BI13-$D10)</f>
        <v/>
      </c>
      <c r="AV10" s="969">
        <f>IF(A測定!BJ13="","",A測定!BJ13-$D10)</f>
        <v/>
      </c>
      <c r="AW10" s="969">
        <f>IF(A測定!BK13="","",A測定!BK13-$D10)</f>
        <v/>
      </c>
      <c r="AX10" s="969">
        <f>IF(A測定!BL13="","",A測定!BL13-$D10)</f>
        <v/>
      </c>
      <c r="AY10" s="969">
        <f>IF(A測定!BM13="","",A測定!BM13-$D10)</f>
        <v/>
      </c>
      <c r="AZ10" s="969">
        <f>IF(A測定!BN13="","",A測定!BN13-$D10)</f>
        <v/>
      </c>
      <c r="BA10" s="969">
        <f>IF(A測定!BO13="","",A測定!BO13-$D10)</f>
        <v/>
      </c>
      <c r="BB10" s="969">
        <f>IF(A測定!BP13="","",A測定!BP13-$D10)</f>
        <v/>
      </c>
      <c r="BC10" s="969">
        <f>IF(A測定!BQ13="","",A測定!BQ13-$D10)</f>
        <v/>
      </c>
      <c r="BD10" s="969">
        <f>IF(A測定!BR13="","",A測定!BR13-$D10)</f>
        <v/>
      </c>
      <c r="BE10" s="969">
        <f>IF(A測定!BS13="","",A測定!BS13-$D10)</f>
        <v/>
      </c>
      <c r="BF10" s="969">
        <f>IF(A測定!BT13="","",A測定!BT13-$D10)</f>
        <v/>
      </c>
      <c r="BG10" s="969">
        <f>IF(A測定!BU13="","",A測定!BU13-$D10)</f>
        <v/>
      </c>
      <c r="BH10" s="969">
        <f>IF(A測定!BV13="","",A測定!BV13-$D10)</f>
        <v/>
      </c>
      <c r="BI10" s="969">
        <f>IF(A測定!BW13="","",A測定!BW13-$D10)</f>
        <v/>
      </c>
      <c r="BJ10" s="969">
        <f>IF(A測定!BX13="","",A測定!BX13-$D10)</f>
        <v/>
      </c>
      <c r="BK10" s="969">
        <f>IF(A測定!BY13="","",A測定!BY13-$D10)</f>
        <v/>
      </c>
      <c r="BL10" s="969">
        <f>IF(A測定!BZ13="","",A測定!BZ13-$D10)</f>
        <v/>
      </c>
      <c r="BM10" s="969">
        <f>IF(A測定!CA13="","",A測定!CA13-$D10)</f>
        <v/>
      </c>
      <c r="BN10" s="969">
        <f>IF(A測定!CB13="","",A測定!CB13-$D10)</f>
        <v/>
      </c>
      <c r="BO10" s="969">
        <f>IF(A測定!CC13="","",A測定!CC13-$D10)</f>
        <v/>
      </c>
      <c r="BP10" s="969">
        <f>IF(A測定!CD13="","",A測定!CD13-$D10)</f>
        <v/>
      </c>
      <c r="BQ10" s="969">
        <f>IF(A測定!CE13="","",A測定!CE13-$D10)</f>
        <v/>
      </c>
      <c r="BR10" s="969">
        <f>IF(A測定!CF13="","",A測定!CF13-$D10)</f>
        <v/>
      </c>
      <c r="BS10" s="969">
        <f>IF(A測定!CG13="","",A測定!CG13-$D10)</f>
        <v/>
      </c>
      <c r="BT10" s="969">
        <f>IF(A測定!CH13="","",A測定!CH13-$D10)</f>
        <v/>
      </c>
      <c r="BU10" s="969">
        <f>IF(A測定!CI13="","",A測定!CI13-$D10)</f>
        <v/>
      </c>
      <c r="BV10" s="969">
        <f>IF(A測定!CJ13="","",A測定!CJ13-$D10)</f>
        <v/>
      </c>
      <c r="BW10" s="969">
        <f>IF(A測定!CK13="","",A測定!CK13-$D10)</f>
        <v/>
      </c>
      <c r="BX10" s="969">
        <f>IF(A測定!CL13="","",A測定!CL13-$D10)</f>
        <v/>
      </c>
      <c r="BY10" s="969">
        <f>IF(A測定!CM13="","",A測定!CM13-$D10)</f>
        <v/>
      </c>
      <c r="BZ10" s="969">
        <f>IF(A測定!CN13="","",A測定!CN13-$D10)</f>
        <v/>
      </c>
      <c r="CA10" s="969">
        <f>IF(A測定!CO13="","",A測定!CO13-$D10)</f>
        <v/>
      </c>
      <c r="CB10" s="969">
        <f>IF(A測定!CP13="","",A測定!CP13-$D10)</f>
        <v/>
      </c>
      <c r="CC10" s="969">
        <f>IF(A測定!CQ13="","",A測定!CQ13-$D10)</f>
        <v/>
      </c>
      <c r="CD10" s="969">
        <f>IF(A測定!CR13="","",A測定!CR13-$D10)</f>
        <v/>
      </c>
      <c r="CE10" s="969">
        <f>IF(A測定!CS13="","",A測定!CS13-$D10)</f>
        <v/>
      </c>
      <c r="CF10" s="969">
        <f>IF(A測定!CT13="","",A測定!CT13-$D10)</f>
        <v/>
      </c>
      <c r="CG10" s="969">
        <f>IF(A測定!CU13="","",A測定!CU13-$D10)</f>
        <v/>
      </c>
      <c r="CH10" s="969">
        <f>IF(A測定!CV13="","",A測定!CV13-$D10)</f>
        <v/>
      </c>
      <c r="CI10" s="969">
        <f>IF(A測定!CW13="","",A測定!CW13-$D10)</f>
        <v/>
      </c>
      <c r="CJ10" s="969">
        <f>IF(A測定!CX13="","",A測定!CX13-$D10)</f>
        <v/>
      </c>
      <c r="CK10" s="969">
        <f>IF(A測定!CY13="","",A測定!CY13-$D10)</f>
        <v/>
      </c>
      <c r="CL10" s="969">
        <f>IF(A測定!CZ13="","",A測定!CZ13-$D10)</f>
        <v/>
      </c>
      <c r="CM10" s="969">
        <f>IF(A測定!DA13="","",A測定!DA13-$D10)</f>
        <v/>
      </c>
      <c r="CN10" s="969">
        <f>IF(A測定!DB13="","",A測定!DB13-$D10)</f>
        <v/>
      </c>
      <c r="CO10" s="969">
        <f>IF(A測定!DC13="","",A測定!DC13-$D10)</f>
        <v/>
      </c>
      <c r="CP10" s="969">
        <f>IF(A測定!DD13="","",A測定!DD13-$D10)</f>
        <v/>
      </c>
      <c r="CQ10" s="969">
        <f>IF(A測定!DE13="","",A測定!DE13-$D10)</f>
        <v/>
      </c>
      <c r="CR10" s="969">
        <f>IF(A測定!DF13="","",A測定!DF13-$D10)</f>
        <v/>
      </c>
      <c r="CS10" s="969">
        <f>IF(A測定!DG13="","",A測定!DG13-$D10)</f>
        <v/>
      </c>
      <c r="CT10" s="969">
        <f>IF(A測定!DH13="","",A測定!DH13-$D10)</f>
        <v/>
      </c>
      <c r="CU10" s="969">
        <f>IF(A測定!DI13="","",A測定!DI13-$D10)</f>
        <v/>
      </c>
      <c r="CV10" s="969">
        <f>IF(A測定!DJ13="","",A測定!DJ13-$D10)</f>
        <v/>
      </c>
      <c r="CW10" s="969">
        <f>IF(A測定!DK13="","",A測定!DK13-$D10)</f>
        <v/>
      </c>
      <c r="CX10" s="969">
        <f>IF(A測定!DL13="","",A測定!DL13-$D10)</f>
        <v/>
      </c>
      <c r="CY10" s="969">
        <f>IF(A測定!DM13="","",A測定!DM13-$D10)</f>
        <v/>
      </c>
      <c r="CZ10" s="970">
        <f>IF(A測定!DN13="","",A測定!DN13-$D10)</f>
        <v/>
      </c>
    </row>
    <row r="11" ht="13.5" customHeight="1" s="820">
      <c r="A11" s="361" t="n">
        <v>1003</v>
      </c>
      <c r="B11" s="332" t="inlineStr">
        <is>
          <t>1003.三点基准TC Z=</t>
        </is>
      </c>
      <c r="C11" s="145">
        <f>A測定!Q14</f>
        <v/>
      </c>
      <c r="D11" s="880">
        <f>A測定!R14</f>
        <v/>
      </c>
      <c r="E11" s="968">
        <f>IF(A測定!S14="","",A測定!S14-$D11)</f>
        <v/>
      </c>
      <c r="F11" s="968">
        <f>IF(A測定!T14="","",A測定!T14-$D11)</f>
        <v/>
      </c>
      <c r="G11" s="969">
        <f>IF(A測定!U14="","",A測定!U14-$D11)</f>
        <v/>
      </c>
      <c r="H11" s="969">
        <f>IF(A測定!V14="","",A測定!V14-$D11)</f>
        <v/>
      </c>
      <c r="I11" s="969">
        <f>IF(A測定!W14="","",A測定!W14-$D11)</f>
        <v/>
      </c>
      <c r="J11" s="969">
        <f>IF(A測定!X14="","",A測定!X14-$D11)</f>
        <v/>
      </c>
      <c r="K11" s="969">
        <f>IF(A測定!Y14="","",A測定!Y14-$D11)</f>
        <v/>
      </c>
      <c r="L11" s="969">
        <f>IF(A測定!Z14="","",A測定!Z14-$D11)</f>
        <v/>
      </c>
      <c r="M11" s="969">
        <f>IF(A測定!AA14="","",A測定!AA14-$D11)</f>
        <v/>
      </c>
      <c r="N11" s="969">
        <f>IF(A測定!AB14="","",A測定!AB14-$D11)</f>
        <v/>
      </c>
      <c r="O11" s="969">
        <f>IF(A測定!AC14="","",A測定!AC14-$D11)</f>
        <v/>
      </c>
      <c r="P11" s="969">
        <f>IF(A測定!AD14="","",A測定!AD14-$D11)</f>
        <v/>
      </c>
      <c r="Q11" s="969">
        <f>IF(A測定!AE14="","",A測定!AE14-$D11)</f>
        <v/>
      </c>
      <c r="R11" s="969">
        <f>IF(A測定!AF14="","",A測定!AF14-$D11)</f>
        <v/>
      </c>
      <c r="S11" s="969">
        <f>IF(A測定!AG14="","",A測定!AG14-$D11)</f>
        <v/>
      </c>
      <c r="T11" s="969">
        <f>IF(A測定!AH14="","",A測定!AH14-$D11)</f>
        <v/>
      </c>
      <c r="U11" s="969">
        <f>IF(A測定!AI14="","",A測定!AI14-$D11)</f>
        <v/>
      </c>
      <c r="V11" s="969">
        <f>IF(A測定!AJ14="","",A測定!AJ14-$D11)</f>
        <v/>
      </c>
      <c r="W11" s="969">
        <f>IF(A測定!AK14="","",A測定!AK14-$D11)</f>
        <v/>
      </c>
      <c r="X11" s="969">
        <f>IF(A測定!AL14="","",A測定!AL14-$D11)</f>
        <v/>
      </c>
      <c r="Y11" s="969">
        <f>IF(A測定!AM14="","",A測定!AM14-$D11)</f>
        <v/>
      </c>
      <c r="Z11" s="969">
        <f>IF(A測定!AN14="","",A測定!AN14-$D11)</f>
        <v/>
      </c>
      <c r="AA11" s="969">
        <f>IF(A測定!AO14="","",A測定!AO14-$D11)</f>
        <v/>
      </c>
      <c r="AB11" s="969">
        <f>IF(A測定!AP14="","",A測定!AP14-$D11)</f>
        <v/>
      </c>
      <c r="AC11" s="969">
        <f>IF(A測定!AQ14="","",A測定!AQ14-$D11)</f>
        <v/>
      </c>
      <c r="AD11" s="969">
        <f>IF(A測定!AR14="","",A測定!AR14-$D11)</f>
        <v/>
      </c>
      <c r="AE11" s="969">
        <f>IF(A測定!AS14="","",A測定!AS14-$D11)</f>
        <v/>
      </c>
      <c r="AF11" s="969">
        <f>IF(A測定!AT14="","",A測定!AT14-$D11)</f>
        <v/>
      </c>
      <c r="AG11" s="969">
        <f>IF(A測定!AU14="","",A測定!AU14-$D11)</f>
        <v/>
      </c>
      <c r="AH11" s="969">
        <f>IF(A測定!AV14="","",A測定!AV14-$D11)</f>
        <v/>
      </c>
      <c r="AI11" s="969">
        <f>IF(A測定!AW14="","",A測定!AW14-$D11)</f>
        <v/>
      </c>
      <c r="AJ11" s="969">
        <f>IF(A測定!AX14="","",A測定!AX14-$D11)</f>
        <v/>
      </c>
      <c r="AK11" s="969">
        <f>IF(A測定!AY14="","",A測定!AY14-$D11)</f>
        <v/>
      </c>
      <c r="AL11" s="969">
        <f>IF(A測定!AZ14="","",A測定!AZ14-$D11)</f>
        <v/>
      </c>
      <c r="AM11" s="969">
        <f>IF(A測定!BA14="","",A測定!BA14-$D11)</f>
        <v/>
      </c>
      <c r="AN11" s="969">
        <f>IF(A測定!BB14="","",A測定!BB14-$D11)</f>
        <v/>
      </c>
      <c r="AO11" s="969">
        <f>IF(A測定!BC14="","",A測定!BC14-$D11)</f>
        <v/>
      </c>
      <c r="AP11" s="969">
        <f>IF(A測定!BD14="","",A測定!BD14-$D11)</f>
        <v/>
      </c>
      <c r="AQ11" s="969">
        <f>IF(A測定!BE14="","",A測定!BE14-$D11)</f>
        <v/>
      </c>
      <c r="AR11" s="969">
        <f>IF(A測定!BF14="","",A測定!BF14-$D11)</f>
        <v/>
      </c>
      <c r="AS11" s="969">
        <f>IF(A測定!BG14="","",A測定!BG14-$D11)</f>
        <v/>
      </c>
      <c r="AT11" s="969">
        <f>IF(A測定!BH14="","",A測定!BH14-$D11)</f>
        <v/>
      </c>
      <c r="AU11" s="969">
        <f>IF(A測定!BI14="","",A測定!BI14-$D11)</f>
        <v/>
      </c>
      <c r="AV11" s="969">
        <f>IF(A測定!BJ14="","",A測定!BJ14-$D11)</f>
        <v/>
      </c>
      <c r="AW11" s="969">
        <f>IF(A測定!BK14="","",A測定!BK14-$D11)</f>
        <v/>
      </c>
      <c r="AX11" s="969">
        <f>IF(A測定!BL14="","",A測定!BL14-$D11)</f>
        <v/>
      </c>
      <c r="AY11" s="969">
        <f>IF(A測定!BM14="","",A測定!BM14-$D11)</f>
        <v/>
      </c>
      <c r="AZ11" s="969">
        <f>IF(A測定!BN14="","",A測定!BN14-$D11)</f>
        <v/>
      </c>
      <c r="BA11" s="969">
        <f>IF(A測定!BO14="","",A測定!BO14-$D11)</f>
        <v/>
      </c>
      <c r="BB11" s="969">
        <f>IF(A測定!BP14="","",A測定!BP14-$D11)</f>
        <v/>
      </c>
      <c r="BC11" s="969">
        <f>IF(A測定!BQ14="","",A測定!BQ14-$D11)</f>
        <v/>
      </c>
      <c r="BD11" s="969">
        <f>IF(A測定!BR14="","",A測定!BR14-$D11)</f>
        <v/>
      </c>
      <c r="BE11" s="969">
        <f>IF(A測定!BS14="","",A測定!BS14-$D11)</f>
        <v/>
      </c>
      <c r="BF11" s="969">
        <f>IF(A測定!BT14="","",A測定!BT14-$D11)</f>
        <v/>
      </c>
      <c r="BG11" s="969">
        <f>IF(A測定!BU14="","",A測定!BU14-$D11)</f>
        <v/>
      </c>
      <c r="BH11" s="969">
        <f>IF(A測定!BV14="","",A測定!BV14-$D11)</f>
        <v/>
      </c>
      <c r="BI11" s="969">
        <f>IF(A測定!BW14="","",A測定!BW14-$D11)</f>
        <v/>
      </c>
      <c r="BJ11" s="969">
        <f>IF(A測定!BX14="","",A測定!BX14-$D11)</f>
        <v/>
      </c>
      <c r="BK11" s="969">
        <f>IF(A測定!BY14="","",A測定!BY14-$D11)</f>
        <v/>
      </c>
      <c r="BL11" s="969">
        <f>IF(A測定!BZ14="","",A測定!BZ14-$D11)</f>
        <v/>
      </c>
      <c r="BM11" s="969">
        <f>IF(A測定!CA14="","",A測定!CA14-$D11)</f>
        <v/>
      </c>
      <c r="BN11" s="969">
        <f>IF(A測定!CB14="","",A測定!CB14-$D11)</f>
        <v/>
      </c>
      <c r="BO11" s="969">
        <f>IF(A測定!CC14="","",A測定!CC14-$D11)</f>
        <v/>
      </c>
      <c r="BP11" s="969">
        <f>IF(A測定!CD14="","",A測定!CD14-$D11)</f>
        <v/>
      </c>
      <c r="BQ11" s="969">
        <f>IF(A測定!CE14="","",A測定!CE14-$D11)</f>
        <v/>
      </c>
      <c r="BR11" s="969">
        <f>IF(A測定!CF14="","",A測定!CF14-$D11)</f>
        <v/>
      </c>
      <c r="BS11" s="969">
        <f>IF(A測定!CG14="","",A測定!CG14-$D11)</f>
        <v/>
      </c>
      <c r="BT11" s="969">
        <f>IF(A測定!CH14="","",A測定!CH14-$D11)</f>
        <v/>
      </c>
      <c r="BU11" s="969">
        <f>IF(A測定!CI14="","",A測定!CI14-$D11)</f>
        <v/>
      </c>
      <c r="BV11" s="969">
        <f>IF(A測定!CJ14="","",A測定!CJ14-$D11)</f>
        <v/>
      </c>
      <c r="BW11" s="969">
        <f>IF(A測定!CK14="","",A測定!CK14-$D11)</f>
        <v/>
      </c>
      <c r="BX11" s="969">
        <f>IF(A測定!CL14="","",A測定!CL14-$D11)</f>
        <v/>
      </c>
      <c r="BY11" s="969">
        <f>IF(A測定!CM14="","",A測定!CM14-$D11)</f>
        <v/>
      </c>
      <c r="BZ11" s="969">
        <f>IF(A測定!CN14="","",A測定!CN14-$D11)</f>
        <v/>
      </c>
      <c r="CA11" s="969">
        <f>IF(A測定!CO14="","",A測定!CO14-$D11)</f>
        <v/>
      </c>
      <c r="CB11" s="969">
        <f>IF(A測定!CP14="","",A測定!CP14-$D11)</f>
        <v/>
      </c>
      <c r="CC11" s="969">
        <f>IF(A測定!CQ14="","",A測定!CQ14-$D11)</f>
        <v/>
      </c>
      <c r="CD11" s="969">
        <f>IF(A測定!CR14="","",A測定!CR14-$D11)</f>
        <v/>
      </c>
      <c r="CE11" s="969">
        <f>IF(A測定!CS14="","",A測定!CS14-$D11)</f>
        <v/>
      </c>
      <c r="CF11" s="969">
        <f>IF(A測定!CT14="","",A測定!CT14-$D11)</f>
        <v/>
      </c>
      <c r="CG11" s="969">
        <f>IF(A測定!CU14="","",A測定!CU14-$D11)</f>
        <v/>
      </c>
      <c r="CH11" s="969">
        <f>IF(A測定!CV14="","",A測定!CV14-$D11)</f>
        <v/>
      </c>
      <c r="CI11" s="969">
        <f>IF(A測定!CW14="","",A測定!CW14-$D11)</f>
        <v/>
      </c>
      <c r="CJ11" s="969">
        <f>IF(A測定!CX14="","",A測定!CX14-$D11)</f>
        <v/>
      </c>
      <c r="CK11" s="969">
        <f>IF(A測定!CY14="","",A測定!CY14-$D11)</f>
        <v/>
      </c>
      <c r="CL11" s="969">
        <f>IF(A測定!CZ14="","",A測定!CZ14-$D11)</f>
        <v/>
      </c>
      <c r="CM11" s="969">
        <f>IF(A測定!DA14="","",A測定!DA14-$D11)</f>
        <v/>
      </c>
      <c r="CN11" s="969">
        <f>IF(A測定!DB14="","",A測定!DB14-$D11)</f>
        <v/>
      </c>
      <c r="CO11" s="969">
        <f>IF(A測定!DC14="","",A測定!DC14-$D11)</f>
        <v/>
      </c>
      <c r="CP11" s="969">
        <f>IF(A測定!DD14="","",A測定!DD14-$D11)</f>
        <v/>
      </c>
      <c r="CQ11" s="969">
        <f>IF(A測定!DE14="","",A測定!DE14-$D11)</f>
        <v/>
      </c>
      <c r="CR11" s="969">
        <f>IF(A測定!DF14="","",A測定!DF14-$D11)</f>
        <v/>
      </c>
      <c r="CS11" s="969">
        <f>IF(A測定!DG14="","",A測定!DG14-$D11)</f>
        <v/>
      </c>
      <c r="CT11" s="969">
        <f>IF(A測定!DH14="","",A測定!DH14-$D11)</f>
        <v/>
      </c>
      <c r="CU11" s="969">
        <f>IF(A測定!DI14="","",A測定!DI14-$D11)</f>
        <v/>
      </c>
      <c r="CV11" s="969">
        <f>IF(A測定!DJ14="","",A測定!DJ14-$D11)</f>
        <v/>
      </c>
      <c r="CW11" s="969">
        <f>IF(A測定!DK14="","",A測定!DK14-$D11)</f>
        <v/>
      </c>
      <c r="CX11" s="969">
        <f>IF(A測定!DL14="","",A測定!DL14-$D11)</f>
        <v/>
      </c>
      <c r="CY11" s="969">
        <f>IF(A測定!DM14="","",A測定!DM14-$D11)</f>
        <v/>
      </c>
      <c r="CZ11" s="970">
        <f>IF(A測定!DN14="","",A測定!DN14-$D11)</f>
        <v/>
      </c>
    </row>
    <row r="12" ht="13.5" customHeight="1" s="820">
      <c r="A12" s="361" t="n">
        <v>311</v>
      </c>
      <c r="B12" s="332" t="inlineStr">
        <is>
          <t>311.加工基准定位销孔（副） X=</t>
        </is>
      </c>
      <c r="C12" s="145">
        <f>A測定!Q15</f>
        <v/>
      </c>
      <c r="D12" s="880">
        <f>A測定!R15</f>
        <v/>
      </c>
      <c r="E12" s="968">
        <f>IF(A測定!S15="","",A測定!S15-$D12)</f>
        <v/>
      </c>
      <c r="F12" s="968">
        <f>IF(A測定!T15="","",A測定!T15-$D12)</f>
        <v/>
      </c>
      <c r="G12" s="969">
        <f>IF(A測定!U15="","",A測定!U15-$D12)</f>
        <v/>
      </c>
      <c r="H12" s="969">
        <f>IF(A測定!V15="","",A測定!V15-$D12)</f>
        <v/>
      </c>
      <c r="I12" s="969">
        <f>IF(A測定!W15="","",A測定!W15-$D12)</f>
        <v/>
      </c>
      <c r="J12" s="969">
        <f>IF(A測定!X15="","",A測定!X15-$D12)</f>
        <v/>
      </c>
      <c r="K12" s="969">
        <f>IF(A測定!Y15="","",A測定!Y15-$D12)</f>
        <v/>
      </c>
      <c r="L12" s="969">
        <f>IF(A測定!Z15="","",A測定!Z15-$D12)</f>
        <v/>
      </c>
      <c r="M12" s="969">
        <f>IF(A測定!AA15="","",A測定!AA15-$D12)</f>
        <v/>
      </c>
      <c r="N12" s="969">
        <f>IF(A測定!AB15="","",A測定!AB15-$D12)</f>
        <v/>
      </c>
      <c r="O12" s="969">
        <f>IF(A測定!AC15="","",A測定!AC15-$D12)</f>
        <v/>
      </c>
      <c r="P12" s="969">
        <f>IF(A測定!AD15="","",A測定!AD15-$D12)</f>
        <v/>
      </c>
      <c r="Q12" s="969">
        <f>IF(A測定!AE15="","",A測定!AE15-$D12)</f>
        <v/>
      </c>
      <c r="R12" s="969">
        <f>IF(A測定!AF15="","",A測定!AF15-$D12)</f>
        <v/>
      </c>
      <c r="S12" s="969">
        <f>IF(A測定!AG15="","",A測定!AG15-$D12)</f>
        <v/>
      </c>
      <c r="T12" s="969">
        <f>IF(A測定!AH15="","",A測定!AH15-$D12)</f>
        <v/>
      </c>
      <c r="U12" s="969">
        <f>IF(A測定!AI15="","",A測定!AI15-$D12)</f>
        <v/>
      </c>
      <c r="V12" s="969">
        <f>IF(A測定!AJ15="","",A測定!AJ15-$D12)</f>
        <v/>
      </c>
      <c r="W12" s="969">
        <f>IF(A測定!AK15="","",A測定!AK15-$D12)</f>
        <v/>
      </c>
      <c r="X12" s="969">
        <f>IF(A測定!AL15="","",A測定!AL15-$D12)</f>
        <v/>
      </c>
      <c r="Y12" s="969">
        <f>IF(A測定!AM15="","",A測定!AM15-$D12)</f>
        <v/>
      </c>
      <c r="Z12" s="969">
        <f>IF(A測定!AN15="","",A測定!AN15-$D12)</f>
        <v/>
      </c>
      <c r="AA12" s="969">
        <f>IF(A測定!AO15="","",A測定!AO15-$D12)</f>
        <v/>
      </c>
      <c r="AB12" s="969">
        <f>IF(A測定!AP15="","",A測定!AP15-$D12)</f>
        <v/>
      </c>
      <c r="AC12" s="969">
        <f>IF(A測定!AQ15="","",A測定!AQ15-$D12)</f>
        <v/>
      </c>
      <c r="AD12" s="969">
        <f>IF(A測定!AR15="","",A測定!AR15-$D12)</f>
        <v/>
      </c>
      <c r="AE12" s="969">
        <f>IF(A測定!AS15="","",A測定!AS15-$D12)</f>
        <v/>
      </c>
      <c r="AF12" s="969">
        <f>IF(A測定!AT15="","",A測定!AT15-$D12)</f>
        <v/>
      </c>
      <c r="AG12" s="969">
        <f>IF(A測定!AU15="","",A測定!AU15-$D12)</f>
        <v/>
      </c>
      <c r="AH12" s="969">
        <f>IF(A測定!AV15="","",A測定!AV15-$D12)</f>
        <v/>
      </c>
      <c r="AI12" s="969">
        <f>IF(A測定!AW15="","",A測定!AW15-$D12)</f>
        <v/>
      </c>
      <c r="AJ12" s="969">
        <f>IF(A測定!AX15="","",A測定!AX15-$D12)</f>
        <v/>
      </c>
      <c r="AK12" s="969">
        <f>IF(A測定!AY15="","",A測定!AY15-$D12)</f>
        <v/>
      </c>
      <c r="AL12" s="969">
        <f>IF(A測定!AZ15="","",A測定!AZ15-$D12)</f>
        <v/>
      </c>
      <c r="AM12" s="969">
        <f>IF(A測定!BA15="","",A測定!BA15-$D12)</f>
        <v/>
      </c>
      <c r="AN12" s="969">
        <f>IF(A測定!BB15="","",A測定!BB15-$D12)</f>
        <v/>
      </c>
      <c r="AO12" s="969">
        <f>IF(A測定!BC15="","",A測定!BC15-$D12)</f>
        <v/>
      </c>
      <c r="AP12" s="969">
        <f>IF(A測定!BD15="","",A測定!BD15-$D12)</f>
        <v/>
      </c>
      <c r="AQ12" s="969">
        <f>IF(A測定!BE15="","",A測定!BE15-$D12)</f>
        <v/>
      </c>
      <c r="AR12" s="969">
        <f>IF(A測定!BF15="","",A測定!BF15-$D12)</f>
        <v/>
      </c>
      <c r="AS12" s="969">
        <f>IF(A測定!BG15="","",A測定!BG15-$D12)</f>
        <v/>
      </c>
      <c r="AT12" s="969">
        <f>IF(A測定!BH15="","",A測定!BH15-$D12)</f>
        <v/>
      </c>
      <c r="AU12" s="969">
        <f>IF(A測定!BI15="","",A測定!BI15-$D12)</f>
        <v/>
      </c>
      <c r="AV12" s="969">
        <f>IF(A測定!BJ15="","",A測定!BJ15-$D12)</f>
        <v/>
      </c>
      <c r="AW12" s="969">
        <f>IF(A測定!BK15="","",A測定!BK15-$D12)</f>
        <v/>
      </c>
      <c r="AX12" s="969">
        <f>IF(A測定!BL15="","",A測定!BL15-$D12)</f>
        <v/>
      </c>
      <c r="AY12" s="969">
        <f>IF(A測定!BM15="","",A測定!BM15-$D12)</f>
        <v/>
      </c>
      <c r="AZ12" s="969">
        <f>IF(A測定!BN15="","",A測定!BN15-$D12)</f>
        <v/>
      </c>
      <c r="BA12" s="969">
        <f>IF(A測定!BO15="","",A測定!BO15-$D12)</f>
        <v/>
      </c>
      <c r="BB12" s="969">
        <f>IF(A測定!BP15="","",A測定!BP15-$D12)</f>
        <v/>
      </c>
      <c r="BC12" s="969">
        <f>IF(A測定!BQ15="","",A測定!BQ15-$D12)</f>
        <v/>
      </c>
      <c r="BD12" s="969">
        <f>IF(A測定!BR15="","",A測定!BR15-$D12)</f>
        <v/>
      </c>
      <c r="BE12" s="969">
        <f>IF(A測定!BS15="","",A測定!BS15-$D12)</f>
        <v/>
      </c>
      <c r="BF12" s="969">
        <f>IF(A測定!BT15="","",A測定!BT15-$D12)</f>
        <v/>
      </c>
      <c r="BG12" s="969">
        <f>IF(A測定!BU15="","",A測定!BU15-$D12)</f>
        <v/>
      </c>
      <c r="BH12" s="969">
        <f>IF(A測定!BV15="","",A測定!BV15-$D12)</f>
        <v/>
      </c>
      <c r="BI12" s="969">
        <f>IF(A測定!BW15="","",A測定!BW15-$D12)</f>
        <v/>
      </c>
      <c r="BJ12" s="969">
        <f>IF(A測定!BX15="","",A測定!BX15-$D12)</f>
        <v/>
      </c>
      <c r="BK12" s="969">
        <f>IF(A測定!BY15="","",A測定!BY15-$D12)</f>
        <v/>
      </c>
      <c r="BL12" s="969">
        <f>IF(A測定!BZ15="","",A測定!BZ15-$D12)</f>
        <v/>
      </c>
      <c r="BM12" s="969">
        <f>IF(A測定!CA15="","",A測定!CA15-$D12)</f>
        <v/>
      </c>
      <c r="BN12" s="969">
        <f>IF(A測定!CB15="","",A測定!CB15-$D12)</f>
        <v/>
      </c>
      <c r="BO12" s="969">
        <f>IF(A測定!CC15="","",A測定!CC15-$D12)</f>
        <v/>
      </c>
      <c r="BP12" s="969">
        <f>IF(A測定!CD15="","",A測定!CD15-$D12)</f>
        <v/>
      </c>
      <c r="BQ12" s="969">
        <f>IF(A測定!CE15="","",A測定!CE15-$D12)</f>
        <v/>
      </c>
      <c r="BR12" s="969">
        <f>IF(A測定!CF15="","",A測定!CF15-$D12)</f>
        <v/>
      </c>
      <c r="BS12" s="969">
        <f>IF(A測定!CG15="","",A測定!CG15-$D12)</f>
        <v/>
      </c>
      <c r="BT12" s="969">
        <f>IF(A測定!CH15="","",A測定!CH15-$D12)</f>
        <v/>
      </c>
      <c r="BU12" s="969">
        <f>IF(A測定!CI15="","",A測定!CI15-$D12)</f>
        <v/>
      </c>
      <c r="BV12" s="969">
        <f>IF(A測定!CJ15="","",A測定!CJ15-$D12)</f>
        <v/>
      </c>
      <c r="BW12" s="969">
        <f>IF(A測定!CK15="","",A測定!CK15-$D12)</f>
        <v/>
      </c>
      <c r="BX12" s="969">
        <f>IF(A測定!CL15="","",A測定!CL15-$D12)</f>
        <v/>
      </c>
      <c r="BY12" s="969">
        <f>IF(A測定!CM15="","",A測定!CM15-$D12)</f>
        <v/>
      </c>
      <c r="BZ12" s="969">
        <f>IF(A測定!CN15="","",A測定!CN15-$D12)</f>
        <v/>
      </c>
      <c r="CA12" s="969">
        <f>IF(A測定!CO15="","",A測定!CO15-$D12)</f>
        <v/>
      </c>
      <c r="CB12" s="969">
        <f>IF(A測定!CP15="","",A測定!CP15-$D12)</f>
        <v/>
      </c>
      <c r="CC12" s="969">
        <f>IF(A測定!CQ15="","",A測定!CQ15-$D12)</f>
        <v/>
      </c>
      <c r="CD12" s="969">
        <f>IF(A測定!CR15="","",A測定!CR15-$D12)</f>
        <v/>
      </c>
      <c r="CE12" s="969">
        <f>IF(A測定!CS15="","",A測定!CS15-$D12)</f>
        <v/>
      </c>
      <c r="CF12" s="969">
        <f>IF(A測定!CT15="","",A測定!CT15-$D12)</f>
        <v/>
      </c>
      <c r="CG12" s="969">
        <f>IF(A測定!CU15="","",A測定!CU15-$D12)</f>
        <v/>
      </c>
      <c r="CH12" s="969">
        <f>IF(A測定!CV15="","",A測定!CV15-$D12)</f>
        <v/>
      </c>
      <c r="CI12" s="969">
        <f>IF(A測定!CW15="","",A測定!CW15-$D12)</f>
        <v/>
      </c>
      <c r="CJ12" s="969">
        <f>IF(A測定!CX15="","",A測定!CX15-$D12)</f>
        <v/>
      </c>
      <c r="CK12" s="969">
        <f>IF(A測定!CY15="","",A測定!CY15-$D12)</f>
        <v/>
      </c>
      <c r="CL12" s="969">
        <f>IF(A測定!CZ15="","",A測定!CZ15-$D12)</f>
        <v/>
      </c>
      <c r="CM12" s="969">
        <f>IF(A測定!DA15="","",A測定!DA15-$D12)</f>
        <v/>
      </c>
      <c r="CN12" s="969">
        <f>IF(A測定!DB15="","",A測定!DB15-$D12)</f>
        <v/>
      </c>
      <c r="CO12" s="969">
        <f>IF(A測定!DC15="","",A測定!DC15-$D12)</f>
        <v/>
      </c>
      <c r="CP12" s="969">
        <f>IF(A測定!DD15="","",A測定!DD15-$D12)</f>
        <v/>
      </c>
      <c r="CQ12" s="969">
        <f>IF(A測定!DE15="","",A測定!DE15-$D12)</f>
        <v/>
      </c>
      <c r="CR12" s="969">
        <f>IF(A測定!DF15="","",A測定!DF15-$D12)</f>
        <v/>
      </c>
      <c r="CS12" s="969">
        <f>IF(A測定!DG15="","",A測定!DG15-$D12)</f>
        <v/>
      </c>
      <c r="CT12" s="969">
        <f>IF(A測定!DH15="","",A測定!DH15-$D12)</f>
        <v/>
      </c>
      <c r="CU12" s="969">
        <f>IF(A測定!DI15="","",A測定!DI15-$D12)</f>
        <v/>
      </c>
      <c r="CV12" s="969">
        <f>IF(A測定!DJ15="","",A測定!DJ15-$D12)</f>
        <v/>
      </c>
      <c r="CW12" s="969">
        <f>IF(A測定!DK15="","",A測定!DK15-$D12)</f>
        <v/>
      </c>
      <c r="CX12" s="969">
        <f>IF(A測定!DL15="","",A測定!DL15-$D12)</f>
        <v/>
      </c>
      <c r="CY12" s="969">
        <f>IF(A測定!DM15="","",A測定!DM15-$D12)</f>
        <v/>
      </c>
      <c r="CZ12" s="970">
        <f>IF(A測定!DN15="","",A測定!DN15-$D12)</f>
        <v/>
      </c>
    </row>
    <row r="13" ht="13.5" customHeight="1" s="820">
      <c r="A13" s="361" t="n">
        <v>311</v>
      </c>
      <c r="B13" s="332" t="inlineStr">
        <is>
          <t>311.加工基准定位销孔（副） Y=</t>
        </is>
      </c>
      <c r="C13" s="145">
        <f>A測定!Q16</f>
        <v/>
      </c>
      <c r="D13" s="880">
        <f>A測定!R16</f>
        <v/>
      </c>
      <c r="E13" s="968">
        <f>IF(A測定!S16="","",A測定!S16-$D13)</f>
        <v/>
      </c>
      <c r="F13" s="968">
        <f>IF(A測定!T16="","",A測定!T16-$D13)</f>
        <v/>
      </c>
      <c r="G13" s="969">
        <f>IF(A測定!U16="","",A測定!U16-$D13)</f>
        <v/>
      </c>
      <c r="H13" s="969">
        <f>IF(A測定!V16="","",A測定!V16-$D13)</f>
        <v/>
      </c>
      <c r="I13" s="969">
        <f>IF(A測定!W16="","",A測定!W16-$D13)</f>
        <v/>
      </c>
      <c r="J13" s="969">
        <f>IF(A測定!X16="","",A測定!X16-$D13)</f>
        <v/>
      </c>
      <c r="K13" s="969">
        <f>IF(A測定!Y16="","",A測定!Y16-$D13)</f>
        <v/>
      </c>
      <c r="L13" s="969">
        <f>IF(A測定!Z16="","",A測定!Z16-$D13)</f>
        <v/>
      </c>
      <c r="M13" s="969">
        <f>IF(A測定!AA16="","",A測定!AA16-$D13)</f>
        <v/>
      </c>
      <c r="N13" s="969">
        <f>IF(A測定!AB16="","",A測定!AB16-$D13)</f>
        <v/>
      </c>
      <c r="O13" s="969">
        <f>IF(A測定!AC16="","",A測定!AC16-$D13)</f>
        <v/>
      </c>
      <c r="P13" s="969">
        <f>IF(A測定!AD16="","",A測定!AD16-$D13)</f>
        <v/>
      </c>
      <c r="Q13" s="969">
        <f>IF(A測定!AE16="","",A測定!AE16-$D13)</f>
        <v/>
      </c>
      <c r="R13" s="969">
        <f>IF(A測定!AF16="","",A測定!AF16-$D13)</f>
        <v/>
      </c>
      <c r="S13" s="969">
        <f>IF(A測定!AG16="","",A測定!AG16-$D13)</f>
        <v/>
      </c>
      <c r="T13" s="969">
        <f>IF(A測定!AH16="","",A測定!AH16-$D13)</f>
        <v/>
      </c>
      <c r="U13" s="969">
        <f>IF(A測定!AI16="","",A測定!AI16-$D13)</f>
        <v/>
      </c>
      <c r="V13" s="969">
        <f>IF(A測定!AJ16="","",A測定!AJ16-$D13)</f>
        <v/>
      </c>
      <c r="W13" s="969">
        <f>IF(A測定!AK16="","",A測定!AK16-$D13)</f>
        <v/>
      </c>
      <c r="X13" s="969">
        <f>IF(A測定!AL16="","",A測定!AL16-$D13)</f>
        <v/>
      </c>
      <c r="Y13" s="969">
        <f>IF(A測定!AM16="","",A測定!AM16-$D13)</f>
        <v/>
      </c>
      <c r="Z13" s="969">
        <f>IF(A測定!AN16="","",A測定!AN16-$D13)</f>
        <v/>
      </c>
      <c r="AA13" s="969">
        <f>IF(A測定!AO16="","",A測定!AO16-$D13)</f>
        <v/>
      </c>
      <c r="AB13" s="969">
        <f>IF(A測定!AP16="","",A測定!AP16-$D13)</f>
        <v/>
      </c>
      <c r="AC13" s="969">
        <f>IF(A測定!AQ16="","",A測定!AQ16-$D13)</f>
        <v/>
      </c>
      <c r="AD13" s="969">
        <f>IF(A測定!AR16="","",A測定!AR16-$D13)</f>
        <v/>
      </c>
      <c r="AE13" s="969">
        <f>IF(A測定!AS16="","",A測定!AS16-$D13)</f>
        <v/>
      </c>
      <c r="AF13" s="969">
        <f>IF(A測定!AT16="","",A測定!AT16-$D13)</f>
        <v/>
      </c>
      <c r="AG13" s="969">
        <f>IF(A測定!AU16="","",A測定!AU16-$D13)</f>
        <v/>
      </c>
      <c r="AH13" s="969">
        <f>IF(A測定!AV16="","",A測定!AV16-$D13)</f>
        <v/>
      </c>
      <c r="AI13" s="969">
        <f>IF(A測定!AW16="","",A測定!AW16-$D13)</f>
        <v/>
      </c>
      <c r="AJ13" s="969">
        <f>IF(A測定!AX16="","",A測定!AX16-$D13)</f>
        <v/>
      </c>
      <c r="AK13" s="969">
        <f>IF(A測定!AY16="","",A測定!AY16-$D13)</f>
        <v/>
      </c>
      <c r="AL13" s="969">
        <f>IF(A測定!AZ16="","",A測定!AZ16-$D13)</f>
        <v/>
      </c>
      <c r="AM13" s="969">
        <f>IF(A測定!BA16="","",A測定!BA16-$D13)</f>
        <v/>
      </c>
      <c r="AN13" s="969">
        <f>IF(A測定!BB16="","",A測定!BB16-$D13)</f>
        <v/>
      </c>
      <c r="AO13" s="969">
        <f>IF(A測定!BC16="","",A測定!BC16-$D13)</f>
        <v/>
      </c>
      <c r="AP13" s="969">
        <f>IF(A測定!BD16="","",A測定!BD16-$D13)</f>
        <v/>
      </c>
      <c r="AQ13" s="969">
        <f>IF(A測定!BE16="","",A測定!BE16-$D13)</f>
        <v/>
      </c>
      <c r="AR13" s="969">
        <f>IF(A測定!BF16="","",A測定!BF16-$D13)</f>
        <v/>
      </c>
      <c r="AS13" s="969">
        <f>IF(A測定!BG16="","",A測定!BG16-$D13)</f>
        <v/>
      </c>
      <c r="AT13" s="969">
        <f>IF(A測定!BH16="","",A測定!BH16-$D13)</f>
        <v/>
      </c>
      <c r="AU13" s="969">
        <f>IF(A測定!BI16="","",A測定!BI16-$D13)</f>
        <v/>
      </c>
      <c r="AV13" s="969">
        <f>IF(A測定!BJ16="","",A測定!BJ16-$D13)</f>
        <v/>
      </c>
      <c r="AW13" s="969">
        <f>IF(A測定!BK16="","",A測定!BK16-$D13)</f>
        <v/>
      </c>
      <c r="AX13" s="969">
        <f>IF(A測定!BL16="","",A測定!BL16-$D13)</f>
        <v/>
      </c>
      <c r="AY13" s="969">
        <f>IF(A測定!BM16="","",A測定!BM16-$D13)</f>
        <v/>
      </c>
      <c r="AZ13" s="969">
        <f>IF(A測定!BN16="","",A測定!BN16-$D13)</f>
        <v/>
      </c>
      <c r="BA13" s="969">
        <f>IF(A測定!BO16="","",A測定!BO16-$D13)</f>
        <v/>
      </c>
      <c r="BB13" s="969">
        <f>IF(A測定!BP16="","",A測定!BP16-$D13)</f>
        <v/>
      </c>
      <c r="BC13" s="969">
        <f>IF(A測定!BQ16="","",A測定!BQ16-$D13)</f>
        <v/>
      </c>
      <c r="BD13" s="969">
        <f>IF(A測定!BR16="","",A測定!BR16-$D13)</f>
        <v/>
      </c>
      <c r="BE13" s="969">
        <f>IF(A測定!BS16="","",A測定!BS16-$D13)</f>
        <v/>
      </c>
      <c r="BF13" s="969">
        <f>IF(A測定!BT16="","",A測定!BT16-$D13)</f>
        <v/>
      </c>
      <c r="BG13" s="969">
        <f>IF(A測定!BU16="","",A測定!BU16-$D13)</f>
        <v/>
      </c>
      <c r="BH13" s="969">
        <f>IF(A測定!BV16="","",A測定!BV16-$D13)</f>
        <v/>
      </c>
      <c r="BI13" s="969">
        <f>IF(A測定!BW16="","",A測定!BW16-$D13)</f>
        <v/>
      </c>
      <c r="BJ13" s="969">
        <f>IF(A測定!BX16="","",A測定!BX16-$D13)</f>
        <v/>
      </c>
      <c r="BK13" s="969">
        <f>IF(A測定!BY16="","",A測定!BY16-$D13)</f>
        <v/>
      </c>
      <c r="BL13" s="969">
        <f>IF(A測定!BZ16="","",A測定!BZ16-$D13)</f>
        <v/>
      </c>
      <c r="BM13" s="969">
        <f>IF(A測定!CA16="","",A測定!CA16-$D13)</f>
        <v/>
      </c>
      <c r="BN13" s="969">
        <f>IF(A測定!CB16="","",A測定!CB16-$D13)</f>
        <v/>
      </c>
      <c r="BO13" s="969">
        <f>IF(A測定!CC16="","",A測定!CC16-$D13)</f>
        <v/>
      </c>
      <c r="BP13" s="969">
        <f>IF(A測定!CD16="","",A測定!CD16-$D13)</f>
        <v/>
      </c>
      <c r="BQ13" s="969">
        <f>IF(A測定!CE16="","",A測定!CE16-$D13)</f>
        <v/>
      </c>
      <c r="BR13" s="969">
        <f>IF(A測定!CF16="","",A測定!CF16-$D13)</f>
        <v/>
      </c>
      <c r="BS13" s="969">
        <f>IF(A測定!CG16="","",A測定!CG16-$D13)</f>
        <v/>
      </c>
      <c r="BT13" s="969">
        <f>IF(A測定!CH16="","",A測定!CH16-$D13)</f>
        <v/>
      </c>
      <c r="BU13" s="969">
        <f>IF(A測定!CI16="","",A測定!CI16-$D13)</f>
        <v/>
      </c>
      <c r="BV13" s="969">
        <f>IF(A測定!CJ16="","",A測定!CJ16-$D13)</f>
        <v/>
      </c>
      <c r="BW13" s="969">
        <f>IF(A測定!CK16="","",A測定!CK16-$D13)</f>
        <v/>
      </c>
      <c r="BX13" s="969">
        <f>IF(A測定!CL16="","",A測定!CL16-$D13)</f>
        <v/>
      </c>
      <c r="BY13" s="969">
        <f>IF(A測定!CM16="","",A測定!CM16-$D13)</f>
        <v/>
      </c>
      <c r="BZ13" s="969">
        <f>IF(A測定!CN16="","",A測定!CN16-$D13)</f>
        <v/>
      </c>
      <c r="CA13" s="969">
        <f>IF(A測定!CO16="","",A測定!CO16-$D13)</f>
        <v/>
      </c>
      <c r="CB13" s="969">
        <f>IF(A測定!CP16="","",A測定!CP16-$D13)</f>
        <v/>
      </c>
      <c r="CC13" s="969">
        <f>IF(A測定!CQ16="","",A測定!CQ16-$D13)</f>
        <v/>
      </c>
      <c r="CD13" s="969">
        <f>IF(A測定!CR16="","",A測定!CR16-$D13)</f>
        <v/>
      </c>
      <c r="CE13" s="969">
        <f>IF(A測定!CS16="","",A測定!CS16-$D13)</f>
        <v/>
      </c>
      <c r="CF13" s="969">
        <f>IF(A測定!CT16="","",A測定!CT16-$D13)</f>
        <v/>
      </c>
      <c r="CG13" s="969">
        <f>IF(A測定!CU16="","",A測定!CU16-$D13)</f>
        <v/>
      </c>
      <c r="CH13" s="969">
        <f>IF(A測定!CV16="","",A測定!CV16-$D13)</f>
        <v/>
      </c>
      <c r="CI13" s="969">
        <f>IF(A測定!CW16="","",A測定!CW16-$D13)</f>
        <v/>
      </c>
      <c r="CJ13" s="969">
        <f>IF(A測定!CX16="","",A測定!CX16-$D13)</f>
        <v/>
      </c>
      <c r="CK13" s="969">
        <f>IF(A測定!CY16="","",A測定!CY16-$D13)</f>
        <v/>
      </c>
      <c r="CL13" s="969">
        <f>IF(A測定!CZ16="","",A測定!CZ16-$D13)</f>
        <v/>
      </c>
      <c r="CM13" s="969">
        <f>IF(A測定!DA16="","",A測定!DA16-$D13)</f>
        <v/>
      </c>
      <c r="CN13" s="969">
        <f>IF(A測定!DB16="","",A測定!DB16-$D13)</f>
        <v/>
      </c>
      <c r="CO13" s="969">
        <f>IF(A測定!DC16="","",A測定!DC16-$D13)</f>
        <v/>
      </c>
      <c r="CP13" s="969">
        <f>IF(A測定!DD16="","",A測定!DD16-$D13)</f>
        <v/>
      </c>
      <c r="CQ13" s="969">
        <f>IF(A測定!DE16="","",A測定!DE16-$D13)</f>
        <v/>
      </c>
      <c r="CR13" s="969">
        <f>IF(A測定!DF16="","",A測定!DF16-$D13)</f>
        <v/>
      </c>
      <c r="CS13" s="969">
        <f>IF(A測定!DG16="","",A測定!DG16-$D13)</f>
        <v/>
      </c>
      <c r="CT13" s="969">
        <f>IF(A測定!DH16="","",A測定!DH16-$D13)</f>
        <v/>
      </c>
      <c r="CU13" s="969">
        <f>IF(A測定!DI16="","",A測定!DI16-$D13)</f>
        <v/>
      </c>
      <c r="CV13" s="969">
        <f>IF(A測定!DJ16="","",A測定!DJ16-$D13)</f>
        <v/>
      </c>
      <c r="CW13" s="969">
        <f>IF(A測定!DK16="","",A測定!DK16-$D13)</f>
        <v/>
      </c>
      <c r="CX13" s="969">
        <f>IF(A測定!DL16="","",A測定!DL16-$D13)</f>
        <v/>
      </c>
      <c r="CY13" s="969">
        <f>IF(A測定!DM16="","",A測定!DM16-$D13)</f>
        <v/>
      </c>
      <c r="CZ13" s="970">
        <f>IF(A測定!DN16="","",A測定!DN16-$D13)</f>
        <v/>
      </c>
    </row>
    <row r="14" ht="13.5" customHeight="1" s="820">
      <c r="A14" s="361" t="n">
        <v>314</v>
      </c>
      <c r="B14" s="332" t="inlineStr">
        <is>
          <t>314.加工基准定位销孔（正） X=</t>
        </is>
      </c>
      <c r="C14" s="145">
        <f>A測定!Q17</f>
        <v/>
      </c>
      <c r="D14" s="880">
        <f>A測定!R17</f>
        <v/>
      </c>
      <c r="E14" s="968">
        <f>IF(A測定!S17="","",A測定!S17-$D14)</f>
        <v/>
      </c>
      <c r="F14" s="968">
        <f>IF(A測定!T17="","",A測定!T17-$D14)</f>
        <v/>
      </c>
      <c r="G14" s="969" t="n"/>
      <c r="H14" s="969" t="n"/>
      <c r="I14" s="969" t="n"/>
      <c r="J14" s="969" t="n"/>
      <c r="K14" s="969" t="n"/>
      <c r="L14" s="969" t="n"/>
      <c r="M14" s="969" t="n"/>
      <c r="N14" s="969" t="n"/>
      <c r="O14" s="969" t="n"/>
      <c r="P14" s="969" t="n"/>
      <c r="Q14" s="969" t="n"/>
      <c r="R14" s="969" t="n"/>
      <c r="S14" s="969" t="n"/>
      <c r="T14" s="969" t="n"/>
      <c r="U14" s="969" t="n"/>
      <c r="V14" s="969" t="n"/>
      <c r="W14" s="969" t="n"/>
      <c r="X14" s="969" t="n"/>
      <c r="Y14" s="969" t="n"/>
      <c r="Z14" s="969" t="n"/>
      <c r="AA14" s="969" t="n"/>
      <c r="AB14" s="969" t="n"/>
      <c r="AC14" s="969" t="n"/>
      <c r="AD14" s="969" t="n"/>
      <c r="AE14" s="969" t="n"/>
      <c r="AF14" s="969" t="n"/>
      <c r="AG14" s="969" t="n"/>
      <c r="AH14" s="969" t="n"/>
      <c r="AI14" s="969" t="n"/>
      <c r="AJ14" s="969" t="n"/>
      <c r="AK14" s="969" t="n"/>
      <c r="AL14" s="969" t="n"/>
      <c r="AM14" s="969" t="n"/>
      <c r="AN14" s="969" t="n"/>
      <c r="AO14" s="969" t="n"/>
      <c r="AP14" s="969" t="n"/>
      <c r="AQ14" s="969" t="n"/>
      <c r="AR14" s="969" t="n"/>
      <c r="AS14" s="969" t="n"/>
      <c r="AT14" s="969" t="n"/>
      <c r="AU14" s="969" t="n"/>
      <c r="AV14" s="969" t="n"/>
      <c r="AW14" s="969" t="n"/>
      <c r="AX14" s="969" t="n"/>
      <c r="AY14" s="969" t="n"/>
      <c r="AZ14" s="969" t="n"/>
      <c r="BA14" s="969" t="n"/>
      <c r="BB14" s="969" t="n"/>
      <c r="BC14" s="969" t="n"/>
      <c r="BD14" s="969" t="n"/>
      <c r="BE14" s="969" t="n"/>
      <c r="BF14" s="969" t="n"/>
      <c r="BG14" s="969" t="n"/>
      <c r="BH14" s="969" t="n"/>
      <c r="BI14" s="969" t="n"/>
      <c r="BJ14" s="969" t="n"/>
      <c r="BK14" s="969" t="n"/>
      <c r="BL14" s="969" t="n"/>
      <c r="BM14" s="969" t="n"/>
      <c r="BN14" s="969" t="n"/>
      <c r="BO14" s="969" t="n"/>
      <c r="BP14" s="969" t="n"/>
      <c r="BQ14" s="969" t="n"/>
      <c r="BR14" s="969" t="n"/>
      <c r="BS14" s="969" t="n"/>
      <c r="BT14" s="969" t="n"/>
      <c r="BU14" s="969" t="n"/>
      <c r="BV14" s="969" t="n"/>
      <c r="BW14" s="969" t="n"/>
      <c r="BX14" s="969" t="n"/>
      <c r="BY14" s="969" t="n"/>
      <c r="BZ14" s="969" t="n"/>
      <c r="CA14" s="969" t="n"/>
      <c r="CB14" s="969" t="n"/>
      <c r="CC14" s="969" t="n"/>
      <c r="CD14" s="969" t="n"/>
      <c r="CE14" s="969" t="n"/>
      <c r="CF14" s="969" t="n"/>
      <c r="CG14" s="969" t="n"/>
      <c r="CH14" s="969" t="n"/>
      <c r="CI14" s="969" t="n"/>
      <c r="CJ14" s="969" t="n"/>
      <c r="CK14" s="969" t="n"/>
      <c r="CL14" s="969" t="n"/>
      <c r="CM14" s="969" t="n"/>
      <c r="CN14" s="969" t="n"/>
      <c r="CO14" s="969" t="n"/>
      <c r="CP14" s="969" t="n"/>
      <c r="CQ14" s="969" t="n"/>
      <c r="CR14" s="969" t="n"/>
      <c r="CS14" s="969" t="n"/>
      <c r="CT14" s="969" t="n"/>
      <c r="CU14" s="969" t="n"/>
      <c r="CV14" s="969" t="n"/>
      <c r="CW14" s="969" t="n"/>
      <c r="CX14" s="969" t="n"/>
      <c r="CY14" s="969" t="n"/>
      <c r="CZ14" s="970" t="n"/>
    </row>
    <row r="15" ht="13.5" customHeight="1" s="820">
      <c r="A15" s="361" t="n">
        <v>314</v>
      </c>
      <c r="B15" s="332" t="inlineStr">
        <is>
          <t>314.加工基准定位销孔（正） Y=</t>
        </is>
      </c>
      <c r="C15" s="145">
        <f>A測定!Q18</f>
        <v/>
      </c>
      <c r="D15" s="880">
        <f>A測定!R18</f>
        <v/>
      </c>
      <c r="E15" s="968">
        <f>IF(A測定!S18="","",A測定!S18-$D15)</f>
        <v/>
      </c>
      <c r="F15" s="968">
        <f>IF(A測定!T18="","",A測定!T18-$D15)</f>
        <v/>
      </c>
      <c r="G15" s="969" t="n"/>
      <c r="H15" s="969" t="n"/>
      <c r="I15" s="969" t="n"/>
      <c r="J15" s="969" t="n"/>
      <c r="K15" s="969" t="n"/>
      <c r="L15" s="969" t="n"/>
      <c r="M15" s="969" t="n"/>
      <c r="N15" s="969" t="n"/>
      <c r="O15" s="969" t="n"/>
      <c r="P15" s="969" t="n"/>
      <c r="Q15" s="969" t="n"/>
      <c r="R15" s="969" t="n"/>
      <c r="S15" s="969" t="n"/>
      <c r="T15" s="969" t="n"/>
      <c r="U15" s="969" t="n"/>
      <c r="V15" s="969" t="n"/>
      <c r="W15" s="969" t="n"/>
      <c r="X15" s="969" t="n"/>
      <c r="Y15" s="969" t="n"/>
      <c r="Z15" s="969" t="n"/>
      <c r="AA15" s="969" t="n"/>
      <c r="AB15" s="969" t="n"/>
      <c r="AC15" s="969" t="n"/>
      <c r="AD15" s="969" t="n"/>
      <c r="AE15" s="969" t="n"/>
      <c r="AF15" s="969" t="n"/>
      <c r="AG15" s="969" t="n"/>
      <c r="AH15" s="969" t="n"/>
      <c r="AI15" s="969" t="n"/>
      <c r="AJ15" s="969" t="n"/>
      <c r="AK15" s="969" t="n"/>
      <c r="AL15" s="969" t="n"/>
      <c r="AM15" s="969" t="n"/>
      <c r="AN15" s="969" t="n"/>
      <c r="AO15" s="969" t="n"/>
      <c r="AP15" s="969" t="n"/>
      <c r="AQ15" s="969" t="n"/>
      <c r="AR15" s="969" t="n"/>
      <c r="AS15" s="969" t="n"/>
      <c r="AT15" s="969" t="n"/>
      <c r="AU15" s="969" t="n"/>
      <c r="AV15" s="969" t="n"/>
      <c r="AW15" s="969" t="n"/>
      <c r="AX15" s="969" t="n"/>
      <c r="AY15" s="969" t="n"/>
      <c r="AZ15" s="969" t="n"/>
      <c r="BA15" s="969" t="n"/>
      <c r="BB15" s="969" t="n"/>
      <c r="BC15" s="969" t="n"/>
      <c r="BD15" s="969" t="n"/>
      <c r="BE15" s="969" t="n"/>
      <c r="BF15" s="969" t="n"/>
      <c r="BG15" s="969" t="n"/>
      <c r="BH15" s="969" t="n"/>
      <c r="BI15" s="969" t="n"/>
      <c r="BJ15" s="969" t="n"/>
      <c r="BK15" s="969" t="n"/>
      <c r="BL15" s="969" t="n"/>
      <c r="BM15" s="969" t="n"/>
      <c r="BN15" s="969" t="n"/>
      <c r="BO15" s="969" t="n"/>
      <c r="BP15" s="969" t="n"/>
      <c r="BQ15" s="969" t="n"/>
      <c r="BR15" s="969" t="n"/>
      <c r="BS15" s="969" t="n"/>
      <c r="BT15" s="969" t="n"/>
      <c r="BU15" s="969" t="n"/>
      <c r="BV15" s="969" t="n"/>
      <c r="BW15" s="969" t="n"/>
      <c r="BX15" s="969" t="n"/>
      <c r="BY15" s="969" t="n"/>
      <c r="BZ15" s="969" t="n"/>
      <c r="CA15" s="969" t="n"/>
      <c r="CB15" s="969" t="n"/>
      <c r="CC15" s="969" t="n"/>
      <c r="CD15" s="969" t="n"/>
      <c r="CE15" s="969" t="n"/>
      <c r="CF15" s="969" t="n"/>
      <c r="CG15" s="969" t="n"/>
      <c r="CH15" s="969" t="n"/>
      <c r="CI15" s="969" t="n"/>
      <c r="CJ15" s="969" t="n"/>
      <c r="CK15" s="969" t="n"/>
      <c r="CL15" s="969" t="n"/>
      <c r="CM15" s="969" t="n"/>
      <c r="CN15" s="969" t="n"/>
      <c r="CO15" s="969" t="n"/>
      <c r="CP15" s="969" t="n"/>
      <c r="CQ15" s="969" t="n"/>
      <c r="CR15" s="969" t="n"/>
      <c r="CS15" s="969" t="n"/>
      <c r="CT15" s="969" t="n"/>
      <c r="CU15" s="969" t="n"/>
      <c r="CV15" s="969" t="n"/>
      <c r="CW15" s="969" t="n"/>
      <c r="CX15" s="969" t="n"/>
      <c r="CY15" s="969" t="n"/>
      <c r="CZ15" s="970" t="n"/>
    </row>
    <row r="16" ht="13.5" customHeight="1" s="820">
      <c r="A16" s="361" t="n">
        <v>312</v>
      </c>
      <c r="B16" s="332" t="inlineStr">
        <is>
          <t>312.搬送PL定位销孔 X=</t>
        </is>
      </c>
      <c r="C16" s="145">
        <f>A測定!Q19</f>
        <v/>
      </c>
      <c r="D16" s="880">
        <f>A測定!R19</f>
        <v/>
      </c>
      <c r="E16" s="968">
        <f>IF(A測定!S19="","",A測定!S19-$D16)</f>
        <v/>
      </c>
      <c r="F16" s="968">
        <f>IF(A測定!T19="","",A測定!T19-$D16)</f>
        <v/>
      </c>
      <c r="G16" s="969" t="n"/>
      <c r="H16" s="969" t="n"/>
      <c r="I16" s="969" t="n"/>
      <c r="J16" s="969" t="n"/>
      <c r="K16" s="969" t="n"/>
      <c r="L16" s="969" t="n"/>
      <c r="M16" s="969" t="n"/>
      <c r="N16" s="969" t="n"/>
      <c r="O16" s="969" t="n"/>
      <c r="P16" s="969" t="n"/>
      <c r="Q16" s="969" t="n"/>
      <c r="R16" s="969" t="n"/>
      <c r="S16" s="969" t="n"/>
      <c r="T16" s="969" t="n"/>
      <c r="U16" s="969" t="n"/>
      <c r="V16" s="969" t="n"/>
      <c r="W16" s="969" t="n"/>
      <c r="X16" s="969" t="n"/>
      <c r="Y16" s="969" t="n"/>
      <c r="Z16" s="969" t="n"/>
      <c r="AA16" s="969" t="n"/>
      <c r="AB16" s="969" t="n"/>
      <c r="AC16" s="969" t="n"/>
      <c r="AD16" s="969" t="n"/>
      <c r="AE16" s="969" t="n"/>
      <c r="AF16" s="969" t="n"/>
      <c r="AG16" s="969" t="n"/>
      <c r="AH16" s="969" t="n"/>
      <c r="AI16" s="969" t="n"/>
      <c r="AJ16" s="969" t="n"/>
      <c r="AK16" s="969" t="n"/>
      <c r="AL16" s="969" t="n"/>
      <c r="AM16" s="969" t="n"/>
      <c r="AN16" s="969" t="n"/>
      <c r="AO16" s="969" t="n"/>
      <c r="AP16" s="969" t="n"/>
      <c r="AQ16" s="969" t="n"/>
      <c r="AR16" s="969" t="n"/>
      <c r="AS16" s="969" t="n"/>
      <c r="AT16" s="969" t="n"/>
      <c r="AU16" s="969" t="n"/>
      <c r="AV16" s="969" t="n"/>
      <c r="AW16" s="969" t="n"/>
      <c r="AX16" s="969" t="n"/>
      <c r="AY16" s="969" t="n"/>
      <c r="AZ16" s="969" t="n"/>
      <c r="BA16" s="969" t="n"/>
      <c r="BB16" s="969" t="n"/>
      <c r="BC16" s="969" t="n"/>
      <c r="BD16" s="969" t="n"/>
      <c r="BE16" s="969" t="n"/>
      <c r="BF16" s="969" t="n"/>
      <c r="BG16" s="969" t="n"/>
      <c r="BH16" s="969" t="n"/>
      <c r="BI16" s="969" t="n"/>
      <c r="BJ16" s="969" t="n"/>
      <c r="BK16" s="969" t="n"/>
      <c r="BL16" s="969" t="n"/>
      <c r="BM16" s="969" t="n"/>
      <c r="BN16" s="969" t="n"/>
      <c r="BO16" s="969" t="n"/>
      <c r="BP16" s="969" t="n"/>
      <c r="BQ16" s="969" t="n"/>
      <c r="BR16" s="969" t="n"/>
      <c r="BS16" s="969" t="n"/>
      <c r="BT16" s="969" t="n"/>
      <c r="BU16" s="969" t="n"/>
      <c r="BV16" s="969" t="n"/>
      <c r="BW16" s="969" t="n"/>
      <c r="BX16" s="969" t="n"/>
      <c r="BY16" s="969" t="n"/>
      <c r="BZ16" s="969" t="n"/>
      <c r="CA16" s="969" t="n"/>
      <c r="CB16" s="969" t="n"/>
      <c r="CC16" s="969" t="n"/>
      <c r="CD16" s="969" t="n"/>
      <c r="CE16" s="969" t="n"/>
      <c r="CF16" s="969" t="n"/>
      <c r="CG16" s="969" t="n"/>
      <c r="CH16" s="969" t="n"/>
      <c r="CI16" s="969" t="n"/>
      <c r="CJ16" s="969" t="n"/>
      <c r="CK16" s="969" t="n"/>
      <c r="CL16" s="969" t="n"/>
      <c r="CM16" s="969" t="n"/>
      <c r="CN16" s="969" t="n"/>
      <c r="CO16" s="969" t="n"/>
      <c r="CP16" s="969" t="n"/>
      <c r="CQ16" s="969" t="n"/>
      <c r="CR16" s="969" t="n"/>
      <c r="CS16" s="969" t="n"/>
      <c r="CT16" s="969" t="n"/>
      <c r="CU16" s="969" t="n"/>
      <c r="CV16" s="969" t="n"/>
      <c r="CW16" s="969" t="n"/>
      <c r="CX16" s="969" t="n"/>
      <c r="CY16" s="969" t="n"/>
      <c r="CZ16" s="970" t="n"/>
    </row>
    <row r="17" ht="13.5" customHeight="1" s="820">
      <c r="A17" s="361" t="n">
        <v>312</v>
      </c>
      <c r="B17" s="332" t="inlineStr">
        <is>
          <t>312.搬送PL定位销孔 Y=</t>
        </is>
      </c>
      <c r="C17" s="145">
        <f>A測定!Q20</f>
        <v/>
      </c>
      <c r="D17" s="880">
        <f>A測定!R20</f>
        <v/>
      </c>
      <c r="E17" s="968">
        <f>IF(A測定!S20="","",A測定!S20-$D17)</f>
        <v/>
      </c>
      <c r="F17" s="968">
        <f>IF(A測定!T20="","",A測定!T20-$D17)</f>
        <v/>
      </c>
      <c r="G17" s="969" t="n"/>
      <c r="H17" s="969" t="n"/>
      <c r="I17" s="969" t="n"/>
      <c r="J17" s="969" t="n"/>
      <c r="K17" s="969" t="n"/>
      <c r="L17" s="969" t="n"/>
      <c r="M17" s="969" t="n"/>
      <c r="N17" s="969" t="n"/>
      <c r="O17" s="969" t="n"/>
      <c r="P17" s="969" t="n"/>
      <c r="Q17" s="969" t="n"/>
      <c r="R17" s="969" t="n"/>
      <c r="S17" s="969" t="n"/>
      <c r="T17" s="969" t="n"/>
      <c r="U17" s="969" t="n"/>
      <c r="V17" s="969" t="n"/>
      <c r="W17" s="969" t="n"/>
      <c r="X17" s="969" t="n"/>
      <c r="Y17" s="969" t="n"/>
      <c r="Z17" s="969" t="n"/>
      <c r="AA17" s="969" t="n"/>
      <c r="AB17" s="969" t="n"/>
      <c r="AC17" s="969" t="n"/>
      <c r="AD17" s="969" t="n"/>
      <c r="AE17" s="969" t="n"/>
      <c r="AF17" s="969" t="n"/>
      <c r="AG17" s="969" t="n"/>
      <c r="AH17" s="969" t="n"/>
      <c r="AI17" s="969" t="n"/>
      <c r="AJ17" s="969" t="n"/>
      <c r="AK17" s="969" t="n"/>
      <c r="AL17" s="969" t="n"/>
      <c r="AM17" s="969" t="n"/>
      <c r="AN17" s="969" t="n"/>
      <c r="AO17" s="969" t="n"/>
      <c r="AP17" s="969" t="n"/>
      <c r="AQ17" s="969" t="n"/>
      <c r="AR17" s="969" t="n"/>
      <c r="AS17" s="969" t="n"/>
      <c r="AT17" s="969" t="n"/>
      <c r="AU17" s="969" t="n"/>
      <c r="AV17" s="969" t="n"/>
      <c r="AW17" s="969" t="n"/>
      <c r="AX17" s="969" t="n"/>
      <c r="AY17" s="969" t="n"/>
      <c r="AZ17" s="969" t="n"/>
      <c r="BA17" s="969" t="n"/>
      <c r="BB17" s="969" t="n"/>
      <c r="BC17" s="969" t="n"/>
      <c r="BD17" s="969" t="n"/>
      <c r="BE17" s="969" t="n"/>
      <c r="BF17" s="969" t="n"/>
      <c r="BG17" s="969" t="n"/>
      <c r="BH17" s="969" t="n"/>
      <c r="BI17" s="969" t="n"/>
      <c r="BJ17" s="969" t="n"/>
      <c r="BK17" s="969" t="n"/>
      <c r="BL17" s="969" t="n"/>
      <c r="BM17" s="969" t="n"/>
      <c r="BN17" s="969" t="n"/>
      <c r="BO17" s="969" t="n"/>
      <c r="BP17" s="969" t="n"/>
      <c r="BQ17" s="969" t="n"/>
      <c r="BR17" s="969" t="n"/>
      <c r="BS17" s="969" t="n"/>
      <c r="BT17" s="969" t="n"/>
      <c r="BU17" s="969" t="n"/>
      <c r="BV17" s="969" t="n"/>
      <c r="BW17" s="969" t="n"/>
      <c r="BX17" s="969" t="n"/>
      <c r="BY17" s="969" t="n"/>
      <c r="BZ17" s="969" t="n"/>
      <c r="CA17" s="969" t="n"/>
      <c r="CB17" s="969" t="n"/>
      <c r="CC17" s="969" t="n"/>
      <c r="CD17" s="969" t="n"/>
      <c r="CE17" s="969" t="n"/>
      <c r="CF17" s="969" t="n"/>
      <c r="CG17" s="969" t="n"/>
      <c r="CH17" s="969" t="n"/>
      <c r="CI17" s="969" t="n"/>
      <c r="CJ17" s="969" t="n"/>
      <c r="CK17" s="969" t="n"/>
      <c r="CL17" s="969" t="n"/>
      <c r="CM17" s="969" t="n"/>
      <c r="CN17" s="969" t="n"/>
      <c r="CO17" s="969" t="n"/>
      <c r="CP17" s="969" t="n"/>
      <c r="CQ17" s="969" t="n"/>
      <c r="CR17" s="969" t="n"/>
      <c r="CS17" s="969" t="n"/>
      <c r="CT17" s="969" t="n"/>
      <c r="CU17" s="969" t="n"/>
      <c r="CV17" s="969" t="n"/>
      <c r="CW17" s="969" t="n"/>
      <c r="CX17" s="969" t="n"/>
      <c r="CY17" s="969" t="n"/>
      <c r="CZ17" s="970" t="n"/>
    </row>
    <row r="18" ht="13.5" customHeight="1" s="820">
      <c r="A18" s="361" t="n">
        <v>313</v>
      </c>
      <c r="B18" s="332" t="inlineStr">
        <is>
          <t>313.搬送PL定位销孔 X=</t>
        </is>
      </c>
      <c r="C18" s="145">
        <f>A測定!Q21</f>
        <v/>
      </c>
      <c r="D18" s="880">
        <f>A測定!R21</f>
        <v/>
      </c>
      <c r="E18" s="968">
        <f>IF(A測定!S21="","",A測定!S21-$D18)</f>
        <v/>
      </c>
      <c r="F18" s="968">
        <f>IF(A測定!T21="","",A測定!T21-$D18)</f>
        <v/>
      </c>
      <c r="G18" s="969" t="n"/>
      <c r="H18" s="969" t="n"/>
      <c r="I18" s="969" t="n"/>
      <c r="J18" s="969" t="n"/>
      <c r="K18" s="969" t="n"/>
      <c r="L18" s="969" t="n"/>
      <c r="M18" s="969" t="n"/>
      <c r="N18" s="969" t="n"/>
      <c r="O18" s="969" t="n"/>
      <c r="P18" s="969" t="n"/>
      <c r="Q18" s="969" t="n"/>
      <c r="R18" s="969" t="n"/>
      <c r="S18" s="969" t="n"/>
      <c r="T18" s="969" t="n"/>
      <c r="U18" s="969" t="n"/>
      <c r="V18" s="969" t="n"/>
      <c r="W18" s="969" t="n"/>
      <c r="X18" s="969" t="n"/>
      <c r="Y18" s="969" t="n"/>
      <c r="Z18" s="969" t="n"/>
      <c r="AA18" s="969" t="n"/>
      <c r="AB18" s="969" t="n"/>
      <c r="AC18" s="969" t="n"/>
      <c r="AD18" s="969" t="n"/>
      <c r="AE18" s="969" t="n"/>
      <c r="AF18" s="969" t="n"/>
      <c r="AG18" s="969" t="n"/>
      <c r="AH18" s="969" t="n"/>
      <c r="AI18" s="969" t="n"/>
      <c r="AJ18" s="969" t="n"/>
      <c r="AK18" s="969" t="n"/>
      <c r="AL18" s="969" t="n"/>
      <c r="AM18" s="969" t="n"/>
      <c r="AN18" s="969" t="n"/>
      <c r="AO18" s="969" t="n"/>
      <c r="AP18" s="969" t="n"/>
      <c r="AQ18" s="969" t="n"/>
      <c r="AR18" s="969" t="n"/>
      <c r="AS18" s="969" t="n"/>
      <c r="AT18" s="969" t="n"/>
      <c r="AU18" s="969" t="n"/>
      <c r="AV18" s="969" t="n"/>
      <c r="AW18" s="969" t="n"/>
      <c r="AX18" s="969" t="n"/>
      <c r="AY18" s="969" t="n"/>
      <c r="AZ18" s="969" t="n"/>
      <c r="BA18" s="969" t="n"/>
      <c r="BB18" s="969" t="n"/>
      <c r="BC18" s="969" t="n"/>
      <c r="BD18" s="969" t="n"/>
      <c r="BE18" s="969" t="n"/>
      <c r="BF18" s="969" t="n"/>
      <c r="BG18" s="969" t="n"/>
      <c r="BH18" s="969" t="n"/>
      <c r="BI18" s="969" t="n"/>
      <c r="BJ18" s="969" t="n"/>
      <c r="BK18" s="969" t="n"/>
      <c r="BL18" s="969" t="n"/>
      <c r="BM18" s="969" t="n"/>
      <c r="BN18" s="969" t="n"/>
      <c r="BO18" s="969" t="n"/>
      <c r="BP18" s="969" t="n"/>
      <c r="BQ18" s="969" t="n"/>
      <c r="BR18" s="969" t="n"/>
      <c r="BS18" s="969" t="n"/>
      <c r="BT18" s="969" t="n"/>
      <c r="BU18" s="969" t="n"/>
      <c r="BV18" s="969" t="n"/>
      <c r="BW18" s="969" t="n"/>
      <c r="BX18" s="969" t="n"/>
      <c r="BY18" s="969" t="n"/>
      <c r="BZ18" s="969" t="n"/>
      <c r="CA18" s="969" t="n"/>
      <c r="CB18" s="969" t="n"/>
      <c r="CC18" s="969" t="n"/>
      <c r="CD18" s="969" t="n"/>
      <c r="CE18" s="969" t="n"/>
      <c r="CF18" s="969" t="n"/>
      <c r="CG18" s="969" t="n"/>
      <c r="CH18" s="969" t="n"/>
      <c r="CI18" s="969" t="n"/>
      <c r="CJ18" s="969" t="n"/>
      <c r="CK18" s="969" t="n"/>
      <c r="CL18" s="969" t="n"/>
      <c r="CM18" s="969" t="n"/>
      <c r="CN18" s="969" t="n"/>
      <c r="CO18" s="969" t="n"/>
      <c r="CP18" s="969" t="n"/>
      <c r="CQ18" s="969" t="n"/>
      <c r="CR18" s="969" t="n"/>
      <c r="CS18" s="969" t="n"/>
      <c r="CT18" s="969" t="n"/>
      <c r="CU18" s="969" t="n"/>
      <c r="CV18" s="969" t="n"/>
      <c r="CW18" s="969" t="n"/>
      <c r="CX18" s="969" t="n"/>
      <c r="CY18" s="969" t="n"/>
      <c r="CZ18" s="970" t="n"/>
    </row>
    <row r="19" ht="13.5" customHeight="1" s="820">
      <c r="A19" s="361" t="n">
        <v>313</v>
      </c>
      <c r="B19" s="332" t="inlineStr">
        <is>
          <t>313.搬送PL定位销孔 Y=</t>
        </is>
      </c>
      <c r="C19" s="145">
        <f>A測定!Q22</f>
        <v/>
      </c>
      <c r="D19" s="880">
        <f>A測定!R22</f>
        <v/>
      </c>
      <c r="E19" s="968">
        <f>IF(A測定!S22="","",A測定!S22-$D19)</f>
        <v/>
      </c>
      <c r="F19" s="968">
        <f>IF(A測定!T22="","",A測定!T22-$D19)</f>
        <v/>
      </c>
      <c r="G19" s="969" t="n"/>
      <c r="H19" s="969" t="n"/>
      <c r="I19" s="969" t="n"/>
      <c r="J19" s="969" t="n"/>
      <c r="K19" s="969" t="n"/>
      <c r="L19" s="969" t="n"/>
      <c r="M19" s="969" t="n"/>
      <c r="N19" s="969" t="n"/>
      <c r="O19" s="969" t="n"/>
      <c r="P19" s="969" t="n"/>
      <c r="Q19" s="969" t="n"/>
      <c r="R19" s="969" t="n"/>
      <c r="S19" s="969" t="n"/>
      <c r="T19" s="969" t="n"/>
      <c r="U19" s="969" t="n"/>
      <c r="V19" s="969" t="n"/>
      <c r="W19" s="969" t="n"/>
      <c r="X19" s="969" t="n"/>
      <c r="Y19" s="969" t="n"/>
      <c r="Z19" s="969" t="n"/>
      <c r="AA19" s="969" t="n"/>
      <c r="AB19" s="969" t="n"/>
      <c r="AC19" s="969" t="n"/>
      <c r="AD19" s="969" t="n"/>
      <c r="AE19" s="969" t="n"/>
      <c r="AF19" s="969" t="n"/>
      <c r="AG19" s="969" t="n"/>
      <c r="AH19" s="969" t="n"/>
      <c r="AI19" s="969" t="n"/>
      <c r="AJ19" s="969" t="n"/>
      <c r="AK19" s="969" t="n"/>
      <c r="AL19" s="969" t="n"/>
      <c r="AM19" s="969" t="n"/>
      <c r="AN19" s="969" t="n"/>
      <c r="AO19" s="969" t="n"/>
      <c r="AP19" s="969" t="n"/>
      <c r="AQ19" s="969" t="n"/>
      <c r="AR19" s="969" t="n"/>
      <c r="AS19" s="969" t="n"/>
      <c r="AT19" s="969" t="n"/>
      <c r="AU19" s="969" t="n"/>
      <c r="AV19" s="969" t="n"/>
      <c r="AW19" s="969" t="n"/>
      <c r="AX19" s="969" t="n"/>
      <c r="AY19" s="969" t="n"/>
      <c r="AZ19" s="969" t="n"/>
      <c r="BA19" s="969" t="n"/>
      <c r="BB19" s="969" t="n"/>
      <c r="BC19" s="969" t="n"/>
      <c r="BD19" s="969" t="n"/>
      <c r="BE19" s="969" t="n"/>
      <c r="BF19" s="969" t="n"/>
      <c r="BG19" s="969" t="n"/>
      <c r="BH19" s="969" t="n"/>
      <c r="BI19" s="969" t="n"/>
      <c r="BJ19" s="969" t="n"/>
      <c r="BK19" s="969" t="n"/>
      <c r="BL19" s="969" t="n"/>
      <c r="BM19" s="969" t="n"/>
      <c r="BN19" s="969" t="n"/>
      <c r="BO19" s="969" t="n"/>
      <c r="BP19" s="969" t="n"/>
      <c r="BQ19" s="969" t="n"/>
      <c r="BR19" s="969" t="n"/>
      <c r="BS19" s="969" t="n"/>
      <c r="BT19" s="969" t="n"/>
      <c r="BU19" s="969" t="n"/>
      <c r="BV19" s="969" t="n"/>
      <c r="BW19" s="969" t="n"/>
      <c r="BX19" s="969" t="n"/>
      <c r="BY19" s="969" t="n"/>
      <c r="BZ19" s="969" t="n"/>
      <c r="CA19" s="969" t="n"/>
      <c r="CB19" s="969" t="n"/>
      <c r="CC19" s="969" t="n"/>
      <c r="CD19" s="969" t="n"/>
      <c r="CE19" s="969" t="n"/>
      <c r="CF19" s="969" t="n"/>
      <c r="CG19" s="969" t="n"/>
      <c r="CH19" s="969" t="n"/>
      <c r="CI19" s="969" t="n"/>
      <c r="CJ19" s="969" t="n"/>
      <c r="CK19" s="969" t="n"/>
      <c r="CL19" s="969" t="n"/>
      <c r="CM19" s="969" t="n"/>
      <c r="CN19" s="969" t="n"/>
      <c r="CO19" s="969" t="n"/>
      <c r="CP19" s="969" t="n"/>
      <c r="CQ19" s="969" t="n"/>
      <c r="CR19" s="969" t="n"/>
      <c r="CS19" s="969" t="n"/>
      <c r="CT19" s="969" t="n"/>
      <c r="CU19" s="969" t="n"/>
      <c r="CV19" s="969" t="n"/>
      <c r="CW19" s="969" t="n"/>
      <c r="CX19" s="969" t="n"/>
      <c r="CY19" s="969" t="n"/>
      <c r="CZ19" s="970" t="n"/>
    </row>
    <row r="20" ht="13.5" customHeight="1" s="820">
      <c r="A20" s="361" t="n">
        <v>315</v>
      </c>
      <c r="B20" s="332" t="inlineStr">
        <is>
          <t>315.油道孔 X=</t>
        </is>
      </c>
      <c r="C20" s="145">
        <f>A測定!Q23</f>
        <v/>
      </c>
      <c r="D20" s="880">
        <f>A測定!R23</f>
        <v/>
      </c>
      <c r="E20" s="968">
        <f>IF(A測定!S23="","",A測定!S23-$D20)</f>
        <v/>
      </c>
      <c r="F20" s="968">
        <f>IF(A測定!T23="","",A測定!T23-$D20)</f>
        <v/>
      </c>
      <c r="G20" s="969" t="n"/>
      <c r="H20" s="969" t="n"/>
      <c r="I20" s="969" t="n"/>
      <c r="J20" s="969" t="n"/>
      <c r="K20" s="969" t="n"/>
      <c r="L20" s="969" t="n"/>
      <c r="M20" s="969" t="n"/>
      <c r="N20" s="969" t="n"/>
      <c r="O20" s="969" t="n"/>
      <c r="P20" s="969" t="n"/>
      <c r="Q20" s="969" t="n"/>
      <c r="R20" s="969" t="n"/>
      <c r="S20" s="969" t="n"/>
      <c r="T20" s="969" t="n"/>
      <c r="U20" s="969" t="n"/>
      <c r="V20" s="969" t="n"/>
      <c r="W20" s="969" t="n"/>
      <c r="X20" s="969" t="n"/>
      <c r="Y20" s="969" t="n"/>
      <c r="Z20" s="969" t="n"/>
      <c r="AA20" s="969" t="n"/>
      <c r="AB20" s="969" t="n"/>
      <c r="AC20" s="969" t="n"/>
      <c r="AD20" s="969" t="n"/>
      <c r="AE20" s="969" t="n"/>
      <c r="AF20" s="969" t="n"/>
      <c r="AG20" s="969" t="n"/>
      <c r="AH20" s="969" t="n"/>
      <c r="AI20" s="969" t="n"/>
      <c r="AJ20" s="969" t="n"/>
      <c r="AK20" s="969" t="n"/>
      <c r="AL20" s="969" t="n"/>
      <c r="AM20" s="969" t="n"/>
      <c r="AN20" s="969" t="n"/>
      <c r="AO20" s="969" t="n"/>
      <c r="AP20" s="969" t="n"/>
      <c r="AQ20" s="969" t="n"/>
      <c r="AR20" s="969" t="n"/>
      <c r="AS20" s="969" t="n"/>
      <c r="AT20" s="969" t="n"/>
      <c r="AU20" s="969" t="n"/>
      <c r="AV20" s="969" t="n"/>
      <c r="AW20" s="969" t="n"/>
      <c r="AX20" s="969" t="n"/>
      <c r="AY20" s="969" t="n"/>
      <c r="AZ20" s="969" t="n"/>
      <c r="BA20" s="969" t="n"/>
      <c r="BB20" s="969" t="n"/>
      <c r="BC20" s="969" t="n"/>
      <c r="BD20" s="969" t="n"/>
      <c r="BE20" s="969" t="n"/>
      <c r="BF20" s="969" t="n"/>
      <c r="BG20" s="969" t="n"/>
      <c r="BH20" s="969" t="n"/>
      <c r="BI20" s="969" t="n"/>
      <c r="BJ20" s="969" t="n"/>
      <c r="BK20" s="969" t="n"/>
      <c r="BL20" s="969" t="n"/>
      <c r="BM20" s="969" t="n"/>
      <c r="BN20" s="969" t="n"/>
      <c r="BO20" s="969" t="n"/>
      <c r="BP20" s="969" t="n"/>
      <c r="BQ20" s="969" t="n"/>
      <c r="BR20" s="969" t="n"/>
      <c r="BS20" s="969" t="n"/>
      <c r="BT20" s="969" t="n"/>
      <c r="BU20" s="969" t="n"/>
      <c r="BV20" s="969" t="n"/>
      <c r="BW20" s="969" t="n"/>
      <c r="BX20" s="969" t="n"/>
      <c r="BY20" s="969" t="n"/>
      <c r="BZ20" s="969" t="n"/>
      <c r="CA20" s="969" t="n"/>
      <c r="CB20" s="969" t="n"/>
      <c r="CC20" s="969" t="n"/>
      <c r="CD20" s="969" t="n"/>
      <c r="CE20" s="969" t="n"/>
      <c r="CF20" s="969" t="n"/>
      <c r="CG20" s="969" t="n"/>
      <c r="CH20" s="969" t="n"/>
      <c r="CI20" s="969" t="n"/>
      <c r="CJ20" s="969" t="n"/>
      <c r="CK20" s="969" t="n"/>
      <c r="CL20" s="969" t="n"/>
      <c r="CM20" s="969" t="n"/>
      <c r="CN20" s="969" t="n"/>
      <c r="CO20" s="969" t="n"/>
      <c r="CP20" s="969" t="n"/>
      <c r="CQ20" s="969" t="n"/>
      <c r="CR20" s="969" t="n"/>
      <c r="CS20" s="969" t="n"/>
      <c r="CT20" s="969" t="n"/>
      <c r="CU20" s="969" t="n"/>
      <c r="CV20" s="969" t="n"/>
      <c r="CW20" s="969" t="n"/>
      <c r="CX20" s="969" t="n"/>
      <c r="CY20" s="969" t="n"/>
      <c r="CZ20" s="970" t="n"/>
    </row>
    <row r="21" ht="13.5" customHeight="1" s="820">
      <c r="A21" s="361" t="n">
        <v>315</v>
      </c>
      <c r="B21" s="332" t="inlineStr">
        <is>
          <t>315.油道孔 Y=</t>
        </is>
      </c>
      <c r="C21" s="145">
        <f>A測定!Q24</f>
        <v/>
      </c>
      <c r="D21" s="880">
        <f>A測定!R24</f>
        <v/>
      </c>
      <c r="E21" s="968">
        <f>IF(A測定!S24="","",A測定!S24-$D21)</f>
        <v/>
      </c>
      <c r="F21" s="968">
        <f>IF(A測定!T24="","",A測定!T24-$D21)</f>
        <v/>
      </c>
      <c r="G21" s="969" t="n"/>
      <c r="H21" s="969" t="n"/>
      <c r="I21" s="969" t="n"/>
      <c r="J21" s="969" t="n"/>
      <c r="K21" s="969" t="n"/>
      <c r="L21" s="969" t="n"/>
      <c r="M21" s="969" t="n"/>
      <c r="N21" s="969" t="n"/>
      <c r="O21" s="969" t="n"/>
      <c r="P21" s="969" t="n"/>
      <c r="Q21" s="969" t="n"/>
      <c r="R21" s="969" t="n"/>
      <c r="S21" s="969" t="n"/>
      <c r="T21" s="969" t="n"/>
      <c r="U21" s="969" t="n"/>
      <c r="V21" s="969" t="n"/>
      <c r="W21" s="969" t="n"/>
      <c r="X21" s="969" t="n"/>
      <c r="Y21" s="969" t="n"/>
      <c r="Z21" s="969" t="n"/>
      <c r="AA21" s="969" t="n"/>
      <c r="AB21" s="969" t="n"/>
      <c r="AC21" s="969" t="n"/>
      <c r="AD21" s="969" t="n"/>
      <c r="AE21" s="969" t="n"/>
      <c r="AF21" s="969" t="n"/>
      <c r="AG21" s="969" t="n"/>
      <c r="AH21" s="969" t="n"/>
      <c r="AI21" s="969" t="n"/>
      <c r="AJ21" s="969" t="n"/>
      <c r="AK21" s="969" t="n"/>
      <c r="AL21" s="969" t="n"/>
      <c r="AM21" s="969" t="n"/>
      <c r="AN21" s="969" t="n"/>
      <c r="AO21" s="969" t="n"/>
      <c r="AP21" s="969" t="n"/>
      <c r="AQ21" s="969" t="n"/>
      <c r="AR21" s="969" t="n"/>
      <c r="AS21" s="969" t="n"/>
      <c r="AT21" s="969" t="n"/>
      <c r="AU21" s="969" t="n"/>
      <c r="AV21" s="969" t="n"/>
      <c r="AW21" s="969" t="n"/>
      <c r="AX21" s="969" t="n"/>
      <c r="AY21" s="969" t="n"/>
      <c r="AZ21" s="969" t="n"/>
      <c r="BA21" s="969" t="n"/>
      <c r="BB21" s="969" t="n"/>
      <c r="BC21" s="969" t="n"/>
      <c r="BD21" s="969" t="n"/>
      <c r="BE21" s="969" t="n"/>
      <c r="BF21" s="969" t="n"/>
      <c r="BG21" s="969" t="n"/>
      <c r="BH21" s="969" t="n"/>
      <c r="BI21" s="969" t="n"/>
      <c r="BJ21" s="969" t="n"/>
      <c r="BK21" s="969" t="n"/>
      <c r="BL21" s="969" t="n"/>
      <c r="BM21" s="969" t="n"/>
      <c r="BN21" s="969" t="n"/>
      <c r="BO21" s="969" t="n"/>
      <c r="BP21" s="969" t="n"/>
      <c r="BQ21" s="969" t="n"/>
      <c r="BR21" s="969" t="n"/>
      <c r="BS21" s="969" t="n"/>
      <c r="BT21" s="969" t="n"/>
      <c r="BU21" s="969" t="n"/>
      <c r="BV21" s="969" t="n"/>
      <c r="BW21" s="969" t="n"/>
      <c r="BX21" s="969" t="n"/>
      <c r="BY21" s="969" t="n"/>
      <c r="BZ21" s="969" t="n"/>
      <c r="CA21" s="969" t="n"/>
      <c r="CB21" s="969" t="n"/>
      <c r="CC21" s="969" t="n"/>
      <c r="CD21" s="969" t="n"/>
      <c r="CE21" s="969" t="n"/>
      <c r="CF21" s="969" t="n"/>
      <c r="CG21" s="969" t="n"/>
      <c r="CH21" s="969" t="n"/>
      <c r="CI21" s="969" t="n"/>
      <c r="CJ21" s="969" t="n"/>
      <c r="CK21" s="969" t="n"/>
      <c r="CL21" s="969" t="n"/>
      <c r="CM21" s="969" t="n"/>
      <c r="CN21" s="969" t="n"/>
      <c r="CO21" s="969" t="n"/>
      <c r="CP21" s="969" t="n"/>
      <c r="CQ21" s="969" t="n"/>
      <c r="CR21" s="969" t="n"/>
      <c r="CS21" s="969" t="n"/>
      <c r="CT21" s="969" t="n"/>
      <c r="CU21" s="969" t="n"/>
      <c r="CV21" s="969" t="n"/>
      <c r="CW21" s="969" t="n"/>
      <c r="CX21" s="969" t="n"/>
      <c r="CY21" s="969" t="n"/>
      <c r="CZ21" s="970" t="n"/>
    </row>
    <row r="22" ht="13.5" customHeight="1" s="820">
      <c r="A22" s="361" t="n">
        <v>320</v>
      </c>
      <c r="B22" s="332" t="inlineStr">
        <is>
          <t>320.PCV通路孔 X=</t>
        </is>
      </c>
      <c r="C22" s="145">
        <f>A測定!Q25</f>
        <v/>
      </c>
      <c r="D22" s="880">
        <f>A測定!R25</f>
        <v/>
      </c>
      <c r="E22" s="968">
        <f>IF(A測定!S25="","",A測定!S25-$D22)</f>
        <v/>
      </c>
      <c r="F22" s="968">
        <f>IF(A測定!T25="","",A測定!T25-$D22)</f>
        <v/>
      </c>
      <c r="G22" s="969" t="n"/>
      <c r="H22" s="969" t="n"/>
      <c r="I22" s="969" t="n"/>
      <c r="J22" s="969" t="n"/>
      <c r="K22" s="969" t="n"/>
      <c r="L22" s="969" t="n"/>
      <c r="M22" s="969" t="n"/>
      <c r="N22" s="969" t="n"/>
      <c r="O22" s="969" t="n"/>
      <c r="P22" s="969" t="n"/>
      <c r="Q22" s="969" t="n"/>
      <c r="R22" s="969" t="n"/>
      <c r="S22" s="969" t="n"/>
      <c r="T22" s="969" t="n"/>
      <c r="U22" s="969" t="n"/>
      <c r="V22" s="969" t="n"/>
      <c r="W22" s="969" t="n"/>
      <c r="X22" s="969" t="n"/>
      <c r="Y22" s="969" t="n"/>
      <c r="Z22" s="969" t="n"/>
      <c r="AA22" s="969" t="n"/>
      <c r="AB22" s="969" t="n"/>
      <c r="AC22" s="969" t="n"/>
      <c r="AD22" s="969" t="n"/>
      <c r="AE22" s="969" t="n"/>
      <c r="AF22" s="969" t="n"/>
      <c r="AG22" s="969" t="n"/>
      <c r="AH22" s="969" t="n"/>
      <c r="AI22" s="969" t="n"/>
      <c r="AJ22" s="969" t="n"/>
      <c r="AK22" s="969" t="n"/>
      <c r="AL22" s="969" t="n"/>
      <c r="AM22" s="969" t="n"/>
      <c r="AN22" s="969" t="n"/>
      <c r="AO22" s="969" t="n"/>
      <c r="AP22" s="969" t="n"/>
      <c r="AQ22" s="969" t="n"/>
      <c r="AR22" s="969" t="n"/>
      <c r="AS22" s="969" t="n"/>
      <c r="AT22" s="969" t="n"/>
      <c r="AU22" s="969" t="n"/>
      <c r="AV22" s="969" t="n"/>
      <c r="AW22" s="969" t="n"/>
      <c r="AX22" s="969" t="n"/>
      <c r="AY22" s="969" t="n"/>
      <c r="AZ22" s="969" t="n"/>
      <c r="BA22" s="969" t="n"/>
      <c r="BB22" s="969" t="n"/>
      <c r="BC22" s="969" t="n"/>
      <c r="BD22" s="969" t="n"/>
      <c r="BE22" s="969" t="n"/>
      <c r="BF22" s="969" t="n"/>
      <c r="BG22" s="969" t="n"/>
      <c r="BH22" s="969" t="n"/>
      <c r="BI22" s="969" t="n"/>
      <c r="BJ22" s="969" t="n"/>
      <c r="BK22" s="969" t="n"/>
      <c r="BL22" s="969" t="n"/>
      <c r="BM22" s="969" t="n"/>
      <c r="BN22" s="969" t="n"/>
      <c r="BO22" s="969" t="n"/>
      <c r="BP22" s="969" t="n"/>
      <c r="BQ22" s="969" t="n"/>
      <c r="BR22" s="969" t="n"/>
      <c r="BS22" s="969" t="n"/>
      <c r="BT22" s="969" t="n"/>
      <c r="BU22" s="969" t="n"/>
      <c r="BV22" s="969" t="n"/>
      <c r="BW22" s="969" t="n"/>
      <c r="BX22" s="969" t="n"/>
      <c r="BY22" s="969" t="n"/>
      <c r="BZ22" s="969" t="n"/>
      <c r="CA22" s="969" t="n"/>
      <c r="CB22" s="969" t="n"/>
      <c r="CC22" s="969" t="n"/>
      <c r="CD22" s="969" t="n"/>
      <c r="CE22" s="969" t="n"/>
      <c r="CF22" s="969" t="n"/>
      <c r="CG22" s="969" t="n"/>
      <c r="CH22" s="969" t="n"/>
      <c r="CI22" s="969" t="n"/>
      <c r="CJ22" s="969" t="n"/>
      <c r="CK22" s="969" t="n"/>
      <c r="CL22" s="969" t="n"/>
      <c r="CM22" s="969" t="n"/>
      <c r="CN22" s="969" t="n"/>
      <c r="CO22" s="969" t="n"/>
      <c r="CP22" s="969" t="n"/>
      <c r="CQ22" s="969" t="n"/>
      <c r="CR22" s="969" t="n"/>
      <c r="CS22" s="969" t="n"/>
      <c r="CT22" s="969" t="n"/>
      <c r="CU22" s="969" t="n"/>
      <c r="CV22" s="969" t="n"/>
      <c r="CW22" s="969" t="n"/>
      <c r="CX22" s="969" t="n"/>
      <c r="CY22" s="969" t="n"/>
      <c r="CZ22" s="970" t="n"/>
    </row>
    <row r="23" ht="13.5" customHeight="1" s="820">
      <c r="A23" s="361" t="n">
        <v>320</v>
      </c>
      <c r="B23" s="332" t="inlineStr">
        <is>
          <t>320.PCV通路孔 Y=</t>
        </is>
      </c>
      <c r="C23" s="145">
        <f>A測定!Q26</f>
        <v/>
      </c>
      <c r="D23" s="880">
        <f>A測定!R26</f>
        <v/>
      </c>
      <c r="E23" s="968">
        <f>IF(A測定!S26="","",A測定!S26-$D23)</f>
        <v/>
      </c>
      <c r="F23" s="968">
        <f>IF(A測定!T26="","",A測定!T26-$D23)</f>
        <v/>
      </c>
      <c r="G23" s="969" t="n"/>
      <c r="H23" s="969" t="n"/>
      <c r="I23" s="969" t="n"/>
      <c r="J23" s="969" t="n"/>
      <c r="K23" s="969" t="n"/>
      <c r="L23" s="969" t="n"/>
      <c r="M23" s="969" t="n"/>
      <c r="N23" s="969" t="n"/>
      <c r="O23" s="969" t="n"/>
      <c r="P23" s="969" t="n"/>
      <c r="Q23" s="969" t="n"/>
      <c r="R23" s="969" t="n"/>
      <c r="S23" s="969" t="n"/>
      <c r="T23" s="969" t="n"/>
      <c r="U23" s="969" t="n"/>
      <c r="V23" s="969" t="n"/>
      <c r="W23" s="969" t="n"/>
      <c r="X23" s="969" t="n"/>
      <c r="Y23" s="969" t="n"/>
      <c r="Z23" s="969" t="n"/>
      <c r="AA23" s="969" t="n"/>
      <c r="AB23" s="969" t="n"/>
      <c r="AC23" s="969" t="n"/>
      <c r="AD23" s="969" t="n"/>
      <c r="AE23" s="969" t="n"/>
      <c r="AF23" s="969" t="n"/>
      <c r="AG23" s="969" t="n"/>
      <c r="AH23" s="969" t="n"/>
      <c r="AI23" s="969" t="n"/>
      <c r="AJ23" s="969" t="n"/>
      <c r="AK23" s="969" t="n"/>
      <c r="AL23" s="969" t="n"/>
      <c r="AM23" s="969" t="n"/>
      <c r="AN23" s="969" t="n"/>
      <c r="AO23" s="969" t="n"/>
      <c r="AP23" s="969" t="n"/>
      <c r="AQ23" s="969" t="n"/>
      <c r="AR23" s="969" t="n"/>
      <c r="AS23" s="969" t="n"/>
      <c r="AT23" s="969" t="n"/>
      <c r="AU23" s="969" t="n"/>
      <c r="AV23" s="969" t="n"/>
      <c r="AW23" s="969" t="n"/>
      <c r="AX23" s="969" t="n"/>
      <c r="AY23" s="969" t="n"/>
      <c r="AZ23" s="969" t="n"/>
      <c r="BA23" s="969" t="n"/>
      <c r="BB23" s="969" t="n"/>
      <c r="BC23" s="969" t="n"/>
      <c r="BD23" s="969" t="n"/>
      <c r="BE23" s="969" t="n"/>
      <c r="BF23" s="969" t="n"/>
      <c r="BG23" s="969" t="n"/>
      <c r="BH23" s="969" t="n"/>
      <c r="BI23" s="969" t="n"/>
      <c r="BJ23" s="969" t="n"/>
      <c r="BK23" s="969" t="n"/>
      <c r="BL23" s="969" t="n"/>
      <c r="BM23" s="969" t="n"/>
      <c r="BN23" s="969" t="n"/>
      <c r="BO23" s="969" t="n"/>
      <c r="BP23" s="969" t="n"/>
      <c r="BQ23" s="969" t="n"/>
      <c r="BR23" s="969" t="n"/>
      <c r="BS23" s="969" t="n"/>
      <c r="BT23" s="969" t="n"/>
      <c r="BU23" s="969" t="n"/>
      <c r="BV23" s="969" t="n"/>
      <c r="BW23" s="969" t="n"/>
      <c r="BX23" s="969" t="n"/>
      <c r="BY23" s="969" t="n"/>
      <c r="BZ23" s="969" t="n"/>
      <c r="CA23" s="969" t="n"/>
      <c r="CB23" s="969" t="n"/>
      <c r="CC23" s="969" t="n"/>
      <c r="CD23" s="969" t="n"/>
      <c r="CE23" s="969" t="n"/>
      <c r="CF23" s="969" t="n"/>
      <c r="CG23" s="969" t="n"/>
      <c r="CH23" s="969" t="n"/>
      <c r="CI23" s="969" t="n"/>
      <c r="CJ23" s="969" t="n"/>
      <c r="CK23" s="969" t="n"/>
      <c r="CL23" s="969" t="n"/>
      <c r="CM23" s="969" t="n"/>
      <c r="CN23" s="969" t="n"/>
      <c r="CO23" s="969" t="n"/>
      <c r="CP23" s="969" t="n"/>
      <c r="CQ23" s="969" t="n"/>
      <c r="CR23" s="969" t="n"/>
      <c r="CS23" s="969" t="n"/>
      <c r="CT23" s="969" t="n"/>
      <c r="CU23" s="969" t="n"/>
      <c r="CV23" s="969" t="n"/>
      <c r="CW23" s="969" t="n"/>
      <c r="CX23" s="969" t="n"/>
      <c r="CY23" s="969" t="n"/>
      <c r="CZ23" s="970" t="n"/>
    </row>
    <row r="24" ht="13.5" customHeight="1" s="820">
      <c r="A24" s="361" t="n">
        <v>351</v>
      </c>
      <c r="B24" s="332" t="inlineStr">
        <is>
          <t>351.Ga端面 Z=</t>
        </is>
      </c>
      <c r="C24" s="145">
        <f>A測定!Q27</f>
        <v/>
      </c>
      <c r="D24" s="880">
        <f>A測定!R27</f>
        <v/>
      </c>
      <c r="E24" s="968">
        <f>IF(A測定!S27="","",A測定!S27-$D24)</f>
        <v/>
      </c>
      <c r="F24" s="968">
        <f>IF(A測定!T27="","",A測定!T27-$D24)</f>
        <v/>
      </c>
      <c r="G24" s="969" t="n"/>
      <c r="H24" s="969" t="n"/>
      <c r="I24" s="969" t="n"/>
      <c r="J24" s="969" t="n"/>
      <c r="K24" s="969" t="n"/>
      <c r="L24" s="969" t="n"/>
      <c r="M24" s="969" t="n"/>
      <c r="N24" s="969" t="n"/>
      <c r="O24" s="969" t="n"/>
      <c r="P24" s="969" t="n"/>
      <c r="Q24" s="969" t="n"/>
      <c r="R24" s="969" t="n"/>
      <c r="S24" s="969" t="n"/>
      <c r="T24" s="969" t="n"/>
      <c r="U24" s="969" t="n"/>
      <c r="V24" s="969" t="n"/>
      <c r="W24" s="969" t="n"/>
      <c r="X24" s="969" t="n"/>
      <c r="Y24" s="969" t="n"/>
      <c r="Z24" s="969" t="n"/>
      <c r="AA24" s="969" t="n"/>
      <c r="AB24" s="969" t="n"/>
      <c r="AC24" s="969" t="n"/>
      <c r="AD24" s="969" t="n"/>
      <c r="AE24" s="969" t="n"/>
      <c r="AF24" s="969" t="n"/>
      <c r="AG24" s="969" t="n"/>
      <c r="AH24" s="969" t="n"/>
      <c r="AI24" s="969" t="n"/>
      <c r="AJ24" s="969" t="n"/>
      <c r="AK24" s="969" t="n"/>
      <c r="AL24" s="969" t="n"/>
      <c r="AM24" s="969" t="n"/>
      <c r="AN24" s="969" t="n"/>
      <c r="AO24" s="969" t="n"/>
      <c r="AP24" s="969" t="n"/>
      <c r="AQ24" s="969" t="n"/>
      <c r="AR24" s="969" t="n"/>
      <c r="AS24" s="969" t="n"/>
      <c r="AT24" s="969" t="n"/>
      <c r="AU24" s="969" t="n"/>
      <c r="AV24" s="969" t="n"/>
      <c r="AW24" s="969" t="n"/>
      <c r="AX24" s="969" t="n"/>
      <c r="AY24" s="969" t="n"/>
      <c r="AZ24" s="969" t="n"/>
      <c r="BA24" s="969" t="n"/>
      <c r="BB24" s="969" t="n"/>
      <c r="BC24" s="969" t="n"/>
      <c r="BD24" s="969" t="n"/>
      <c r="BE24" s="969" t="n"/>
      <c r="BF24" s="969" t="n"/>
      <c r="BG24" s="969" t="n"/>
      <c r="BH24" s="969" t="n"/>
      <c r="BI24" s="969" t="n"/>
      <c r="BJ24" s="969" t="n"/>
      <c r="BK24" s="969" t="n"/>
      <c r="BL24" s="969" t="n"/>
      <c r="BM24" s="969" t="n"/>
      <c r="BN24" s="969" t="n"/>
      <c r="BO24" s="969" t="n"/>
      <c r="BP24" s="969" t="n"/>
      <c r="BQ24" s="969" t="n"/>
      <c r="BR24" s="969" t="n"/>
      <c r="BS24" s="969" t="n"/>
      <c r="BT24" s="969" t="n"/>
      <c r="BU24" s="969" t="n"/>
      <c r="BV24" s="969" t="n"/>
      <c r="BW24" s="969" t="n"/>
      <c r="BX24" s="969" t="n"/>
      <c r="BY24" s="969" t="n"/>
      <c r="BZ24" s="969" t="n"/>
      <c r="CA24" s="969" t="n"/>
      <c r="CB24" s="969" t="n"/>
      <c r="CC24" s="969" t="n"/>
      <c r="CD24" s="969" t="n"/>
      <c r="CE24" s="969" t="n"/>
      <c r="CF24" s="969" t="n"/>
      <c r="CG24" s="969" t="n"/>
      <c r="CH24" s="969" t="n"/>
      <c r="CI24" s="969" t="n"/>
      <c r="CJ24" s="969" t="n"/>
      <c r="CK24" s="969" t="n"/>
      <c r="CL24" s="969" t="n"/>
      <c r="CM24" s="969" t="n"/>
      <c r="CN24" s="969" t="n"/>
      <c r="CO24" s="969" t="n"/>
      <c r="CP24" s="969" t="n"/>
      <c r="CQ24" s="969" t="n"/>
      <c r="CR24" s="969" t="n"/>
      <c r="CS24" s="969" t="n"/>
      <c r="CT24" s="969" t="n"/>
      <c r="CU24" s="969" t="n"/>
      <c r="CV24" s="969" t="n"/>
      <c r="CW24" s="969" t="n"/>
      <c r="CX24" s="969" t="n"/>
      <c r="CY24" s="969" t="n"/>
      <c r="CZ24" s="970" t="n"/>
    </row>
    <row r="25" ht="13.5" customHeight="1" s="820">
      <c r="A25" s="361" t="n">
        <v>352</v>
      </c>
      <c r="B25" s="332" t="inlineStr">
        <is>
          <t>352.Ga端面 Z=</t>
        </is>
      </c>
      <c r="C25" s="145">
        <f>A測定!Q28</f>
        <v/>
      </c>
      <c r="D25" s="880">
        <f>A測定!R28</f>
        <v/>
      </c>
      <c r="E25" s="968">
        <f>IF(A測定!S28="","",A測定!S28-$D25)</f>
        <v/>
      </c>
      <c r="F25" s="968">
        <f>IF(A測定!T28="","",A測定!T28-$D25)</f>
        <v/>
      </c>
      <c r="G25" s="969" t="n"/>
      <c r="H25" s="969" t="n"/>
      <c r="I25" s="969" t="n"/>
      <c r="J25" s="969" t="n"/>
      <c r="K25" s="969" t="n"/>
      <c r="L25" s="969" t="n"/>
      <c r="M25" s="969" t="n"/>
      <c r="N25" s="969" t="n"/>
      <c r="O25" s="969" t="n"/>
      <c r="P25" s="969" t="n"/>
      <c r="Q25" s="969" t="n"/>
      <c r="R25" s="969" t="n"/>
      <c r="S25" s="969" t="n"/>
      <c r="T25" s="969" t="n"/>
      <c r="U25" s="969" t="n"/>
      <c r="V25" s="969" t="n"/>
      <c r="W25" s="969" t="n"/>
      <c r="X25" s="969" t="n"/>
      <c r="Y25" s="969" t="n"/>
      <c r="Z25" s="969" t="n"/>
      <c r="AA25" s="969" t="n"/>
      <c r="AB25" s="969" t="n"/>
      <c r="AC25" s="969" t="n"/>
      <c r="AD25" s="969" t="n"/>
      <c r="AE25" s="969" t="n"/>
      <c r="AF25" s="969" t="n"/>
      <c r="AG25" s="969" t="n"/>
      <c r="AH25" s="969" t="n"/>
      <c r="AI25" s="969" t="n"/>
      <c r="AJ25" s="969" t="n"/>
      <c r="AK25" s="969" t="n"/>
      <c r="AL25" s="969" t="n"/>
      <c r="AM25" s="969" t="n"/>
      <c r="AN25" s="969" t="n"/>
      <c r="AO25" s="969" t="n"/>
      <c r="AP25" s="969" t="n"/>
      <c r="AQ25" s="969" t="n"/>
      <c r="AR25" s="969" t="n"/>
      <c r="AS25" s="969" t="n"/>
      <c r="AT25" s="969" t="n"/>
      <c r="AU25" s="969" t="n"/>
      <c r="AV25" s="969" t="n"/>
      <c r="AW25" s="969" t="n"/>
      <c r="AX25" s="969" t="n"/>
      <c r="AY25" s="969" t="n"/>
      <c r="AZ25" s="969" t="n"/>
      <c r="BA25" s="969" t="n"/>
      <c r="BB25" s="969" t="n"/>
      <c r="BC25" s="969" t="n"/>
      <c r="BD25" s="969" t="n"/>
      <c r="BE25" s="969" t="n"/>
      <c r="BF25" s="969" t="n"/>
      <c r="BG25" s="969" t="n"/>
      <c r="BH25" s="969" t="n"/>
      <c r="BI25" s="969" t="n"/>
      <c r="BJ25" s="969" t="n"/>
      <c r="BK25" s="969" t="n"/>
      <c r="BL25" s="969" t="n"/>
      <c r="BM25" s="969" t="n"/>
      <c r="BN25" s="969" t="n"/>
      <c r="BO25" s="969" t="n"/>
      <c r="BP25" s="969" t="n"/>
      <c r="BQ25" s="969" t="n"/>
      <c r="BR25" s="969" t="n"/>
      <c r="BS25" s="969" t="n"/>
      <c r="BT25" s="969" t="n"/>
      <c r="BU25" s="969" t="n"/>
      <c r="BV25" s="969" t="n"/>
      <c r="BW25" s="969" t="n"/>
      <c r="BX25" s="969" t="n"/>
      <c r="BY25" s="969" t="n"/>
      <c r="BZ25" s="969" t="n"/>
      <c r="CA25" s="969" t="n"/>
      <c r="CB25" s="969" t="n"/>
      <c r="CC25" s="969" t="n"/>
      <c r="CD25" s="969" t="n"/>
      <c r="CE25" s="969" t="n"/>
      <c r="CF25" s="969" t="n"/>
      <c r="CG25" s="969" t="n"/>
      <c r="CH25" s="969" t="n"/>
      <c r="CI25" s="969" t="n"/>
      <c r="CJ25" s="969" t="n"/>
      <c r="CK25" s="969" t="n"/>
      <c r="CL25" s="969" t="n"/>
      <c r="CM25" s="969" t="n"/>
      <c r="CN25" s="969" t="n"/>
      <c r="CO25" s="969" t="n"/>
      <c r="CP25" s="969" t="n"/>
      <c r="CQ25" s="969" t="n"/>
      <c r="CR25" s="969" t="n"/>
      <c r="CS25" s="969" t="n"/>
      <c r="CT25" s="969" t="n"/>
      <c r="CU25" s="969" t="n"/>
      <c r="CV25" s="969" t="n"/>
      <c r="CW25" s="969" t="n"/>
      <c r="CX25" s="969" t="n"/>
      <c r="CY25" s="969" t="n"/>
      <c r="CZ25" s="970" t="n"/>
    </row>
    <row r="26" ht="13.5" customHeight="1" s="820">
      <c r="A26" s="361" t="n">
        <v>353</v>
      </c>
      <c r="B26" s="332" t="inlineStr">
        <is>
          <t>353.Ga端面 Z=</t>
        </is>
      </c>
      <c r="C26" s="145">
        <f>A測定!Q29</f>
        <v/>
      </c>
      <c r="D26" s="880">
        <f>A測定!R29</f>
        <v/>
      </c>
      <c r="E26" s="968">
        <f>IF(A測定!S29="","",A測定!S29-$D26)</f>
        <v/>
      </c>
      <c r="F26" s="968">
        <f>IF(A測定!T29="","",A測定!T29-$D26)</f>
        <v/>
      </c>
      <c r="G26" s="969" t="n"/>
      <c r="H26" s="969" t="n"/>
      <c r="I26" s="969" t="n"/>
      <c r="J26" s="969" t="n"/>
      <c r="K26" s="969" t="n"/>
      <c r="L26" s="969" t="n"/>
      <c r="M26" s="969" t="n"/>
      <c r="N26" s="969" t="n"/>
      <c r="O26" s="969" t="n"/>
      <c r="P26" s="969" t="n"/>
      <c r="Q26" s="969" t="n"/>
      <c r="R26" s="969" t="n"/>
      <c r="S26" s="969" t="n"/>
      <c r="T26" s="969" t="n"/>
      <c r="U26" s="969" t="n"/>
      <c r="V26" s="969" t="n"/>
      <c r="W26" s="969" t="n"/>
      <c r="X26" s="969" t="n"/>
      <c r="Y26" s="969" t="n"/>
      <c r="Z26" s="969" t="n"/>
      <c r="AA26" s="969" t="n"/>
      <c r="AB26" s="969" t="n"/>
      <c r="AC26" s="969" t="n"/>
      <c r="AD26" s="969" t="n"/>
      <c r="AE26" s="969" t="n"/>
      <c r="AF26" s="969" t="n"/>
      <c r="AG26" s="969" t="n"/>
      <c r="AH26" s="969" t="n"/>
      <c r="AI26" s="969" t="n"/>
      <c r="AJ26" s="969" t="n"/>
      <c r="AK26" s="969" t="n"/>
      <c r="AL26" s="969" t="n"/>
      <c r="AM26" s="969" t="n"/>
      <c r="AN26" s="969" t="n"/>
      <c r="AO26" s="969" t="n"/>
      <c r="AP26" s="969" t="n"/>
      <c r="AQ26" s="969" t="n"/>
      <c r="AR26" s="969" t="n"/>
      <c r="AS26" s="969" t="n"/>
      <c r="AT26" s="969" t="n"/>
      <c r="AU26" s="969" t="n"/>
      <c r="AV26" s="969" t="n"/>
      <c r="AW26" s="969" t="n"/>
      <c r="AX26" s="969" t="n"/>
      <c r="AY26" s="969" t="n"/>
      <c r="AZ26" s="969" t="n"/>
      <c r="BA26" s="969" t="n"/>
      <c r="BB26" s="969" t="n"/>
      <c r="BC26" s="969" t="n"/>
      <c r="BD26" s="969" t="n"/>
      <c r="BE26" s="969" t="n"/>
      <c r="BF26" s="969" t="n"/>
      <c r="BG26" s="969" t="n"/>
      <c r="BH26" s="969" t="n"/>
      <c r="BI26" s="969" t="n"/>
      <c r="BJ26" s="969" t="n"/>
      <c r="BK26" s="969" t="n"/>
      <c r="BL26" s="969" t="n"/>
      <c r="BM26" s="969" t="n"/>
      <c r="BN26" s="969" t="n"/>
      <c r="BO26" s="969" t="n"/>
      <c r="BP26" s="969" t="n"/>
      <c r="BQ26" s="969" t="n"/>
      <c r="BR26" s="969" t="n"/>
      <c r="BS26" s="969" t="n"/>
      <c r="BT26" s="969" t="n"/>
      <c r="BU26" s="969" t="n"/>
      <c r="BV26" s="969" t="n"/>
      <c r="BW26" s="969" t="n"/>
      <c r="BX26" s="969" t="n"/>
      <c r="BY26" s="969" t="n"/>
      <c r="BZ26" s="969" t="n"/>
      <c r="CA26" s="969" t="n"/>
      <c r="CB26" s="969" t="n"/>
      <c r="CC26" s="969" t="n"/>
      <c r="CD26" s="969" t="n"/>
      <c r="CE26" s="969" t="n"/>
      <c r="CF26" s="969" t="n"/>
      <c r="CG26" s="969" t="n"/>
      <c r="CH26" s="969" t="n"/>
      <c r="CI26" s="969" t="n"/>
      <c r="CJ26" s="969" t="n"/>
      <c r="CK26" s="969" t="n"/>
      <c r="CL26" s="969" t="n"/>
      <c r="CM26" s="969" t="n"/>
      <c r="CN26" s="969" t="n"/>
      <c r="CO26" s="969" t="n"/>
      <c r="CP26" s="969" t="n"/>
      <c r="CQ26" s="969" t="n"/>
      <c r="CR26" s="969" t="n"/>
      <c r="CS26" s="969" t="n"/>
      <c r="CT26" s="969" t="n"/>
      <c r="CU26" s="969" t="n"/>
      <c r="CV26" s="969" t="n"/>
      <c r="CW26" s="969" t="n"/>
      <c r="CX26" s="969" t="n"/>
      <c r="CY26" s="969" t="n"/>
      <c r="CZ26" s="970" t="n"/>
    </row>
    <row r="27" ht="13.5" customHeight="1" s="820">
      <c r="A27" s="361" t="n">
        <v>354</v>
      </c>
      <c r="B27" s="332" t="inlineStr">
        <is>
          <t>354.Ga端面 Z=</t>
        </is>
      </c>
      <c r="C27" s="145">
        <f>A測定!Q30</f>
        <v/>
      </c>
      <c r="D27" s="880">
        <f>A測定!R30</f>
        <v/>
      </c>
      <c r="E27" s="968">
        <f>IF(A測定!S30="","",A測定!S30-$D27)</f>
        <v/>
      </c>
      <c r="F27" s="968">
        <f>IF(A測定!T30="","",A測定!T30-$D27)</f>
        <v/>
      </c>
      <c r="G27" s="969" t="n"/>
      <c r="H27" s="969" t="n"/>
      <c r="I27" s="969" t="n"/>
      <c r="J27" s="969" t="n"/>
      <c r="K27" s="969" t="n"/>
      <c r="L27" s="969" t="n"/>
      <c r="M27" s="969" t="n"/>
      <c r="N27" s="969" t="n"/>
      <c r="O27" s="969" t="n"/>
      <c r="P27" s="969" t="n"/>
      <c r="Q27" s="969" t="n"/>
      <c r="R27" s="969" t="n"/>
      <c r="S27" s="969" t="n"/>
      <c r="T27" s="969" t="n"/>
      <c r="U27" s="969" t="n"/>
      <c r="V27" s="969" t="n"/>
      <c r="W27" s="969" t="n"/>
      <c r="X27" s="969" t="n"/>
      <c r="Y27" s="969" t="n"/>
      <c r="Z27" s="969" t="n"/>
      <c r="AA27" s="969" t="n"/>
      <c r="AB27" s="969" t="n"/>
      <c r="AC27" s="969" t="n"/>
      <c r="AD27" s="969" t="n"/>
      <c r="AE27" s="969" t="n"/>
      <c r="AF27" s="969" t="n"/>
      <c r="AG27" s="969" t="n"/>
      <c r="AH27" s="969" t="n"/>
      <c r="AI27" s="969" t="n"/>
      <c r="AJ27" s="969" t="n"/>
      <c r="AK27" s="969" t="n"/>
      <c r="AL27" s="969" t="n"/>
      <c r="AM27" s="969" t="n"/>
      <c r="AN27" s="969" t="n"/>
      <c r="AO27" s="969" t="n"/>
      <c r="AP27" s="969" t="n"/>
      <c r="AQ27" s="969" t="n"/>
      <c r="AR27" s="969" t="n"/>
      <c r="AS27" s="969" t="n"/>
      <c r="AT27" s="969" t="n"/>
      <c r="AU27" s="969" t="n"/>
      <c r="AV27" s="969" t="n"/>
      <c r="AW27" s="969" t="n"/>
      <c r="AX27" s="969" t="n"/>
      <c r="AY27" s="969" t="n"/>
      <c r="AZ27" s="969" t="n"/>
      <c r="BA27" s="969" t="n"/>
      <c r="BB27" s="969" t="n"/>
      <c r="BC27" s="969" t="n"/>
      <c r="BD27" s="969" t="n"/>
      <c r="BE27" s="969" t="n"/>
      <c r="BF27" s="969" t="n"/>
      <c r="BG27" s="969" t="n"/>
      <c r="BH27" s="969" t="n"/>
      <c r="BI27" s="969" t="n"/>
      <c r="BJ27" s="969" t="n"/>
      <c r="BK27" s="969" t="n"/>
      <c r="BL27" s="969" t="n"/>
      <c r="BM27" s="969" t="n"/>
      <c r="BN27" s="969" t="n"/>
      <c r="BO27" s="969" t="n"/>
      <c r="BP27" s="969" t="n"/>
      <c r="BQ27" s="969" t="n"/>
      <c r="BR27" s="969" t="n"/>
      <c r="BS27" s="969" t="n"/>
      <c r="BT27" s="969" t="n"/>
      <c r="BU27" s="969" t="n"/>
      <c r="BV27" s="969" t="n"/>
      <c r="BW27" s="969" t="n"/>
      <c r="BX27" s="969" t="n"/>
      <c r="BY27" s="969" t="n"/>
      <c r="BZ27" s="969" t="n"/>
      <c r="CA27" s="969" t="n"/>
      <c r="CB27" s="969" t="n"/>
      <c r="CC27" s="969" t="n"/>
      <c r="CD27" s="969" t="n"/>
      <c r="CE27" s="969" t="n"/>
      <c r="CF27" s="969" t="n"/>
      <c r="CG27" s="969" t="n"/>
      <c r="CH27" s="969" t="n"/>
      <c r="CI27" s="969" t="n"/>
      <c r="CJ27" s="969" t="n"/>
      <c r="CK27" s="969" t="n"/>
      <c r="CL27" s="969" t="n"/>
      <c r="CM27" s="969" t="n"/>
      <c r="CN27" s="969" t="n"/>
      <c r="CO27" s="969" t="n"/>
      <c r="CP27" s="969" t="n"/>
      <c r="CQ27" s="969" t="n"/>
      <c r="CR27" s="969" t="n"/>
      <c r="CS27" s="969" t="n"/>
      <c r="CT27" s="969" t="n"/>
      <c r="CU27" s="969" t="n"/>
      <c r="CV27" s="969" t="n"/>
      <c r="CW27" s="969" t="n"/>
      <c r="CX27" s="969" t="n"/>
      <c r="CY27" s="969" t="n"/>
      <c r="CZ27" s="970" t="n"/>
    </row>
    <row r="28" ht="13.5" customHeight="1" s="820">
      <c r="A28" s="361" t="n">
        <v>355</v>
      </c>
      <c r="B28" s="332" t="inlineStr">
        <is>
          <t>355.Ga端面 Z=</t>
        </is>
      </c>
      <c r="C28" s="145">
        <f>A測定!Q31</f>
        <v/>
      </c>
      <c r="D28" s="880">
        <f>A測定!R31</f>
        <v/>
      </c>
      <c r="E28" s="968">
        <f>IF(A測定!S31="","",A測定!S31-$D28)</f>
        <v/>
      </c>
      <c r="F28" s="968">
        <f>IF(A測定!T31="","",A測定!T31-$D28)</f>
        <v/>
      </c>
      <c r="G28" s="969" t="n"/>
      <c r="H28" s="969" t="n"/>
      <c r="I28" s="969" t="n"/>
      <c r="J28" s="969" t="n"/>
      <c r="K28" s="969" t="n"/>
      <c r="L28" s="969" t="n"/>
      <c r="M28" s="969" t="n"/>
      <c r="N28" s="969" t="n"/>
      <c r="O28" s="969" t="n"/>
      <c r="P28" s="969" t="n"/>
      <c r="Q28" s="969" t="n"/>
      <c r="R28" s="969" t="n"/>
      <c r="S28" s="969" t="n"/>
      <c r="T28" s="969" t="n"/>
      <c r="U28" s="969" t="n"/>
      <c r="V28" s="969" t="n"/>
      <c r="W28" s="969" t="n"/>
      <c r="X28" s="969" t="n"/>
      <c r="Y28" s="969" t="n"/>
      <c r="Z28" s="969" t="n"/>
      <c r="AA28" s="969" t="n"/>
      <c r="AB28" s="969" t="n"/>
      <c r="AC28" s="969" t="n"/>
      <c r="AD28" s="969" t="n"/>
      <c r="AE28" s="969" t="n"/>
      <c r="AF28" s="969" t="n"/>
      <c r="AG28" s="969" t="n"/>
      <c r="AH28" s="969" t="n"/>
      <c r="AI28" s="969" t="n"/>
      <c r="AJ28" s="969" t="n"/>
      <c r="AK28" s="969" t="n"/>
      <c r="AL28" s="969" t="n"/>
      <c r="AM28" s="969" t="n"/>
      <c r="AN28" s="969" t="n"/>
      <c r="AO28" s="969" t="n"/>
      <c r="AP28" s="969" t="n"/>
      <c r="AQ28" s="969" t="n"/>
      <c r="AR28" s="969" t="n"/>
      <c r="AS28" s="969" t="n"/>
      <c r="AT28" s="969" t="n"/>
      <c r="AU28" s="969" t="n"/>
      <c r="AV28" s="969" t="n"/>
      <c r="AW28" s="969" t="n"/>
      <c r="AX28" s="969" t="n"/>
      <c r="AY28" s="969" t="n"/>
      <c r="AZ28" s="969" t="n"/>
      <c r="BA28" s="969" t="n"/>
      <c r="BB28" s="969" t="n"/>
      <c r="BC28" s="969" t="n"/>
      <c r="BD28" s="969" t="n"/>
      <c r="BE28" s="969" t="n"/>
      <c r="BF28" s="969" t="n"/>
      <c r="BG28" s="969" t="n"/>
      <c r="BH28" s="969" t="n"/>
      <c r="BI28" s="969" t="n"/>
      <c r="BJ28" s="969" t="n"/>
      <c r="BK28" s="969" t="n"/>
      <c r="BL28" s="969" t="n"/>
      <c r="BM28" s="969" t="n"/>
      <c r="BN28" s="969" t="n"/>
      <c r="BO28" s="969" t="n"/>
      <c r="BP28" s="969" t="n"/>
      <c r="BQ28" s="969" t="n"/>
      <c r="BR28" s="969" t="n"/>
      <c r="BS28" s="969" t="n"/>
      <c r="BT28" s="969" t="n"/>
      <c r="BU28" s="969" t="n"/>
      <c r="BV28" s="969" t="n"/>
      <c r="BW28" s="969" t="n"/>
      <c r="BX28" s="969" t="n"/>
      <c r="BY28" s="969" t="n"/>
      <c r="BZ28" s="969" t="n"/>
      <c r="CA28" s="969" t="n"/>
      <c r="CB28" s="969" t="n"/>
      <c r="CC28" s="969" t="n"/>
      <c r="CD28" s="969" t="n"/>
      <c r="CE28" s="969" t="n"/>
      <c r="CF28" s="969" t="n"/>
      <c r="CG28" s="969" t="n"/>
      <c r="CH28" s="969" t="n"/>
      <c r="CI28" s="969" t="n"/>
      <c r="CJ28" s="969" t="n"/>
      <c r="CK28" s="969" t="n"/>
      <c r="CL28" s="969" t="n"/>
      <c r="CM28" s="969" t="n"/>
      <c r="CN28" s="969" t="n"/>
      <c r="CO28" s="969" t="n"/>
      <c r="CP28" s="969" t="n"/>
      <c r="CQ28" s="969" t="n"/>
      <c r="CR28" s="969" t="n"/>
      <c r="CS28" s="969" t="n"/>
      <c r="CT28" s="969" t="n"/>
      <c r="CU28" s="969" t="n"/>
      <c r="CV28" s="969" t="n"/>
      <c r="CW28" s="969" t="n"/>
      <c r="CX28" s="969" t="n"/>
      <c r="CY28" s="969" t="n"/>
      <c r="CZ28" s="970" t="n"/>
    </row>
    <row r="29" ht="13.5" customHeight="1" s="820">
      <c r="A29" s="361" t="n">
        <v>356</v>
      </c>
      <c r="B29" s="332" t="inlineStr">
        <is>
          <t>356.Ga端面 Z=</t>
        </is>
      </c>
      <c r="C29" s="145">
        <f>A測定!Q32</f>
        <v/>
      </c>
      <c r="D29" s="880">
        <f>A測定!R32</f>
        <v/>
      </c>
      <c r="E29" s="968">
        <f>IF(A測定!S32="","",A測定!S32-$D29)</f>
        <v/>
      </c>
      <c r="F29" s="968">
        <f>IF(A測定!T32="","",A測定!T32-$D29)</f>
        <v/>
      </c>
      <c r="G29" s="969" t="n"/>
      <c r="H29" s="969" t="n"/>
      <c r="I29" s="969" t="n"/>
      <c r="J29" s="969" t="n"/>
      <c r="K29" s="969" t="n"/>
      <c r="L29" s="969" t="n"/>
      <c r="M29" s="969" t="n"/>
      <c r="N29" s="969" t="n"/>
      <c r="O29" s="969" t="n"/>
      <c r="P29" s="969" t="n"/>
      <c r="Q29" s="969" t="n"/>
      <c r="R29" s="969" t="n"/>
      <c r="S29" s="969" t="n"/>
      <c r="T29" s="969" t="n"/>
      <c r="U29" s="969" t="n"/>
      <c r="V29" s="969" t="n"/>
      <c r="W29" s="969" t="n"/>
      <c r="X29" s="969" t="n"/>
      <c r="Y29" s="969" t="n"/>
      <c r="Z29" s="969" t="n"/>
      <c r="AA29" s="969" t="n"/>
      <c r="AB29" s="969" t="n"/>
      <c r="AC29" s="969" t="n"/>
      <c r="AD29" s="969" t="n"/>
      <c r="AE29" s="969" t="n"/>
      <c r="AF29" s="969" t="n"/>
      <c r="AG29" s="969" t="n"/>
      <c r="AH29" s="969" t="n"/>
      <c r="AI29" s="969" t="n"/>
      <c r="AJ29" s="969" t="n"/>
      <c r="AK29" s="969" t="n"/>
      <c r="AL29" s="969" t="n"/>
      <c r="AM29" s="969" t="n"/>
      <c r="AN29" s="969" t="n"/>
      <c r="AO29" s="969" t="n"/>
      <c r="AP29" s="969" t="n"/>
      <c r="AQ29" s="969" t="n"/>
      <c r="AR29" s="969" t="n"/>
      <c r="AS29" s="969" t="n"/>
      <c r="AT29" s="969" t="n"/>
      <c r="AU29" s="969" t="n"/>
      <c r="AV29" s="969" t="n"/>
      <c r="AW29" s="969" t="n"/>
      <c r="AX29" s="969" t="n"/>
      <c r="AY29" s="969" t="n"/>
      <c r="AZ29" s="969" t="n"/>
      <c r="BA29" s="969" t="n"/>
      <c r="BB29" s="969" t="n"/>
      <c r="BC29" s="969" t="n"/>
      <c r="BD29" s="969" t="n"/>
      <c r="BE29" s="969" t="n"/>
      <c r="BF29" s="969" t="n"/>
      <c r="BG29" s="969" t="n"/>
      <c r="BH29" s="969" t="n"/>
      <c r="BI29" s="969" t="n"/>
      <c r="BJ29" s="969" t="n"/>
      <c r="BK29" s="969" t="n"/>
      <c r="BL29" s="969" t="n"/>
      <c r="BM29" s="969" t="n"/>
      <c r="BN29" s="969" t="n"/>
      <c r="BO29" s="969" t="n"/>
      <c r="BP29" s="969" t="n"/>
      <c r="BQ29" s="969" t="n"/>
      <c r="BR29" s="969" t="n"/>
      <c r="BS29" s="969" t="n"/>
      <c r="BT29" s="969" t="n"/>
      <c r="BU29" s="969" t="n"/>
      <c r="BV29" s="969" t="n"/>
      <c r="BW29" s="969" t="n"/>
      <c r="BX29" s="969" t="n"/>
      <c r="BY29" s="969" t="n"/>
      <c r="BZ29" s="969" t="n"/>
      <c r="CA29" s="969" t="n"/>
      <c r="CB29" s="969" t="n"/>
      <c r="CC29" s="969" t="n"/>
      <c r="CD29" s="969" t="n"/>
      <c r="CE29" s="969" t="n"/>
      <c r="CF29" s="969" t="n"/>
      <c r="CG29" s="969" t="n"/>
      <c r="CH29" s="969" t="n"/>
      <c r="CI29" s="969" t="n"/>
      <c r="CJ29" s="969" t="n"/>
      <c r="CK29" s="969" t="n"/>
      <c r="CL29" s="969" t="n"/>
      <c r="CM29" s="969" t="n"/>
      <c r="CN29" s="969" t="n"/>
      <c r="CO29" s="969" t="n"/>
      <c r="CP29" s="969" t="n"/>
      <c r="CQ29" s="969" t="n"/>
      <c r="CR29" s="969" t="n"/>
      <c r="CS29" s="969" t="n"/>
      <c r="CT29" s="969" t="n"/>
      <c r="CU29" s="969" t="n"/>
      <c r="CV29" s="969" t="n"/>
      <c r="CW29" s="969" t="n"/>
      <c r="CX29" s="969" t="n"/>
      <c r="CY29" s="969" t="n"/>
      <c r="CZ29" s="970" t="n"/>
    </row>
    <row r="30" ht="13.5" customHeight="1" s="820">
      <c r="A30" s="361" t="n">
        <v>357</v>
      </c>
      <c r="B30" s="332" t="inlineStr">
        <is>
          <t>357.Ga端面 Z=</t>
        </is>
      </c>
      <c r="C30" s="145">
        <f>A測定!Q33</f>
        <v/>
      </c>
      <c r="D30" s="880">
        <f>A測定!R33</f>
        <v/>
      </c>
      <c r="E30" s="968">
        <f>IF(A測定!S33="","",A測定!S33-$D30)</f>
        <v/>
      </c>
      <c r="F30" s="968">
        <f>IF(A測定!T33="","",A測定!T33-$D30)</f>
        <v/>
      </c>
      <c r="G30" s="969" t="n"/>
      <c r="H30" s="969" t="n"/>
      <c r="I30" s="969" t="n"/>
      <c r="J30" s="969" t="n"/>
      <c r="K30" s="969" t="n"/>
      <c r="L30" s="969" t="n"/>
      <c r="M30" s="969" t="n"/>
      <c r="N30" s="969" t="n"/>
      <c r="O30" s="969" t="n"/>
      <c r="P30" s="969" t="n"/>
      <c r="Q30" s="969" t="n"/>
      <c r="R30" s="969" t="n"/>
      <c r="S30" s="969" t="n"/>
      <c r="T30" s="969" t="n"/>
      <c r="U30" s="969" t="n"/>
      <c r="V30" s="969" t="n"/>
      <c r="W30" s="969" t="n"/>
      <c r="X30" s="969" t="n"/>
      <c r="Y30" s="969" t="n"/>
      <c r="Z30" s="969" t="n"/>
      <c r="AA30" s="969" t="n"/>
      <c r="AB30" s="969" t="n"/>
      <c r="AC30" s="969" t="n"/>
      <c r="AD30" s="969" t="n"/>
      <c r="AE30" s="969" t="n"/>
      <c r="AF30" s="969" t="n"/>
      <c r="AG30" s="969" t="n"/>
      <c r="AH30" s="969" t="n"/>
      <c r="AI30" s="969" t="n"/>
      <c r="AJ30" s="969" t="n"/>
      <c r="AK30" s="969" t="n"/>
      <c r="AL30" s="969" t="n"/>
      <c r="AM30" s="969" t="n"/>
      <c r="AN30" s="969" t="n"/>
      <c r="AO30" s="969" t="n"/>
      <c r="AP30" s="969" t="n"/>
      <c r="AQ30" s="969" t="n"/>
      <c r="AR30" s="969" t="n"/>
      <c r="AS30" s="969" t="n"/>
      <c r="AT30" s="969" t="n"/>
      <c r="AU30" s="969" t="n"/>
      <c r="AV30" s="969" t="n"/>
      <c r="AW30" s="969" t="n"/>
      <c r="AX30" s="969" t="n"/>
      <c r="AY30" s="969" t="n"/>
      <c r="AZ30" s="969" t="n"/>
      <c r="BA30" s="969" t="n"/>
      <c r="BB30" s="969" t="n"/>
      <c r="BC30" s="969" t="n"/>
      <c r="BD30" s="969" t="n"/>
      <c r="BE30" s="969" t="n"/>
      <c r="BF30" s="969" t="n"/>
      <c r="BG30" s="969" t="n"/>
      <c r="BH30" s="969" t="n"/>
      <c r="BI30" s="969" t="n"/>
      <c r="BJ30" s="969" t="n"/>
      <c r="BK30" s="969" t="n"/>
      <c r="BL30" s="969" t="n"/>
      <c r="BM30" s="969" t="n"/>
      <c r="BN30" s="969" t="n"/>
      <c r="BO30" s="969" t="n"/>
      <c r="BP30" s="969" t="n"/>
      <c r="BQ30" s="969" t="n"/>
      <c r="BR30" s="969" t="n"/>
      <c r="BS30" s="969" t="n"/>
      <c r="BT30" s="969" t="n"/>
      <c r="BU30" s="969" t="n"/>
      <c r="BV30" s="969" t="n"/>
      <c r="BW30" s="969" t="n"/>
      <c r="BX30" s="969" t="n"/>
      <c r="BY30" s="969" t="n"/>
      <c r="BZ30" s="969" t="n"/>
      <c r="CA30" s="969" t="n"/>
      <c r="CB30" s="969" t="n"/>
      <c r="CC30" s="969" t="n"/>
      <c r="CD30" s="969" t="n"/>
      <c r="CE30" s="969" t="n"/>
      <c r="CF30" s="969" t="n"/>
      <c r="CG30" s="969" t="n"/>
      <c r="CH30" s="969" t="n"/>
      <c r="CI30" s="969" t="n"/>
      <c r="CJ30" s="969" t="n"/>
      <c r="CK30" s="969" t="n"/>
      <c r="CL30" s="969" t="n"/>
      <c r="CM30" s="969" t="n"/>
      <c r="CN30" s="969" t="n"/>
      <c r="CO30" s="969" t="n"/>
      <c r="CP30" s="969" t="n"/>
      <c r="CQ30" s="969" t="n"/>
      <c r="CR30" s="969" t="n"/>
      <c r="CS30" s="969" t="n"/>
      <c r="CT30" s="969" t="n"/>
      <c r="CU30" s="969" t="n"/>
      <c r="CV30" s="969" t="n"/>
      <c r="CW30" s="969" t="n"/>
      <c r="CX30" s="969" t="n"/>
      <c r="CY30" s="969" t="n"/>
      <c r="CZ30" s="970" t="n"/>
    </row>
    <row r="31" ht="13.5" customHeight="1" s="820">
      <c r="A31" s="361" t="n">
        <v>358</v>
      </c>
      <c r="B31" s="332" t="inlineStr">
        <is>
          <t>358.Ga端面 Z=</t>
        </is>
      </c>
      <c r="C31" s="145">
        <f>A測定!Q34</f>
        <v/>
      </c>
      <c r="D31" s="880">
        <f>A測定!R34</f>
        <v/>
      </c>
      <c r="E31" s="968">
        <f>IF(A測定!S34="","",A測定!S34-$D31)</f>
        <v/>
      </c>
      <c r="F31" s="968">
        <f>IF(A測定!T34="","",A測定!T34-$D31)</f>
        <v/>
      </c>
      <c r="G31" s="969" t="n"/>
      <c r="H31" s="969" t="n"/>
      <c r="I31" s="969" t="n"/>
      <c r="J31" s="969" t="n"/>
      <c r="K31" s="969" t="n"/>
      <c r="L31" s="969" t="n"/>
      <c r="M31" s="969" t="n"/>
      <c r="N31" s="969" t="n"/>
      <c r="O31" s="969" t="n"/>
      <c r="P31" s="969" t="n"/>
      <c r="Q31" s="969" t="n"/>
      <c r="R31" s="969" t="n"/>
      <c r="S31" s="969" t="n"/>
      <c r="T31" s="969" t="n"/>
      <c r="U31" s="969" t="n"/>
      <c r="V31" s="969" t="n"/>
      <c r="W31" s="969" t="n"/>
      <c r="X31" s="969" t="n"/>
      <c r="Y31" s="969" t="n"/>
      <c r="Z31" s="969" t="n"/>
      <c r="AA31" s="969" t="n"/>
      <c r="AB31" s="969" t="n"/>
      <c r="AC31" s="969" t="n"/>
      <c r="AD31" s="969" t="n"/>
      <c r="AE31" s="969" t="n"/>
      <c r="AF31" s="969" t="n"/>
      <c r="AG31" s="969" t="n"/>
      <c r="AH31" s="969" t="n"/>
      <c r="AI31" s="969" t="n"/>
      <c r="AJ31" s="969" t="n"/>
      <c r="AK31" s="969" t="n"/>
      <c r="AL31" s="969" t="n"/>
      <c r="AM31" s="969" t="n"/>
      <c r="AN31" s="969" t="n"/>
      <c r="AO31" s="969" t="n"/>
      <c r="AP31" s="969" t="n"/>
      <c r="AQ31" s="969" t="n"/>
      <c r="AR31" s="969" t="n"/>
      <c r="AS31" s="969" t="n"/>
      <c r="AT31" s="969" t="n"/>
      <c r="AU31" s="969" t="n"/>
      <c r="AV31" s="969" t="n"/>
      <c r="AW31" s="969" t="n"/>
      <c r="AX31" s="969" t="n"/>
      <c r="AY31" s="969" t="n"/>
      <c r="AZ31" s="969" t="n"/>
      <c r="BA31" s="969" t="n"/>
      <c r="BB31" s="969" t="n"/>
      <c r="BC31" s="969" t="n"/>
      <c r="BD31" s="969" t="n"/>
      <c r="BE31" s="969" t="n"/>
      <c r="BF31" s="969" t="n"/>
      <c r="BG31" s="969" t="n"/>
      <c r="BH31" s="969" t="n"/>
      <c r="BI31" s="969" t="n"/>
      <c r="BJ31" s="969" t="n"/>
      <c r="BK31" s="969" t="n"/>
      <c r="BL31" s="969" t="n"/>
      <c r="BM31" s="969" t="n"/>
      <c r="BN31" s="969" t="n"/>
      <c r="BO31" s="969" t="n"/>
      <c r="BP31" s="969" t="n"/>
      <c r="BQ31" s="969" t="n"/>
      <c r="BR31" s="969" t="n"/>
      <c r="BS31" s="969" t="n"/>
      <c r="BT31" s="969" t="n"/>
      <c r="BU31" s="969" t="n"/>
      <c r="BV31" s="969" t="n"/>
      <c r="BW31" s="969" t="n"/>
      <c r="BX31" s="969" t="n"/>
      <c r="BY31" s="969" t="n"/>
      <c r="BZ31" s="969" t="n"/>
      <c r="CA31" s="969" t="n"/>
      <c r="CB31" s="969" t="n"/>
      <c r="CC31" s="969" t="n"/>
      <c r="CD31" s="969" t="n"/>
      <c r="CE31" s="969" t="n"/>
      <c r="CF31" s="969" t="n"/>
      <c r="CG31" s="969" t="n"/>
      <c r="CH31" s="969" t="n"/>
      <c r="CI31" s="969" t="n"/>
      <c r="CJ31" s="969" t="n"/>
      <c r="CK31" s="969" t="n"/>
      <c r="CL31" s="969" t="n"/>
      <c r="CM31" s="969" t="n"/>
      <c r="CN31" s="969" t="n"/>
      <c r="CO31" s="969" t="n"/>
      <c r="CP31" s="969" t="n"/>
      <c r="CQ31" s="969" t="n"/>
      <c r="CR31" s="969" t="n"/>
      <c r="CS31" s="969" t="n"/>
      <c r="CT31" s="969" t="n"/>
      <c r="CU31" s="969" t="n"/>
      <c r="CV31" s="969" t="n"/>
      <c r="CW31" s="969" t="n"/>
      <c r="CX31" s="969" t="n"/>
      <c r="CY31" s="969" t="n"/>
      <c r="CZ31" s="970" t="n"/>
    </row>
    <row r="32" ht="13.5" customHeight="1" s="820">
      <c r="A32" s="361" t="n">
        <v>359</v>
      </c>
      <c r="B32" s="332" t="inlineStr">
        <is>
          <t>359.Ga端面 Z=</t>
        </is>
      </c>
      <c r="C32" s="145">
        <f>A測定!Q35</f>
        <v/>
      </c>
      <c r="D32" s="880">
        <f>A測定!R35</f>
        <v/>
      </c>
      <c r="E32" s="968">
        <f>IF(A測定!S35="","",A測定!S35-$D32)</f>
        <v/>
      </c>
      <c r="F32" s="968">
        <f>IF(A測定!T35="","",A測定!T35-$D32)</f>
        <v/>
      </c>
      <c r="G32" s="969" t="n"/>
      <c r="H32" s="969" t="n"/>
      <c r="I32" s="969" t="n"/>
      <c r="J32" s="969" t="n"/>
      <c r="K32" s="969" t="n"/>
      <c r="L32" s="969" t="n"/>
      <c r="M32" s="969" t="n"/>
      <c r="N32" s="969" t="n"/>
      <c r="O32" s="969" t="n"/>
      <c r="P32" s="969" t="n"/>
      <c r="Q32" s="969" t="n"/>
      <c r="R32" s="969" t="n"/>
      <c r="S32" s="969" t="n"/>
      <c r="T32" s="969" t="n"/>
      <c r="U32" s="969" t="n"/>
      <c r="V32" s="969" t="n"/>
      <c r="W32" s="969" t="n"/>
      <c r="X32" s="969" t="n"/>
      <c r="Y32" s="969" t="n"/>
      <c r="Z32" s="969" t="n"/>
      <c r="AA32" s="969" t="n"/>
      <c r="AB32" s="969" t="n"/>
      <c r="AC32" s="969" t="n"/>
      <c r="AD32" s="969" t="n"/>
      <c r="AE32" s="969" t="n"/>
      <c r="AF32" s="969" t="n"/>
      <c r="AG32" s="969" t="n"/>
      <c r="AH32" s="969" t="n"/>
      <c r="AI32" s="969" t="n"/>
      <c r="AJ32" s="969" t="n"/>
      <c r="AK32" s="969" t="n"/>
      <c r="AL32" s="969" t="n"/>
      <c r="AM32" s="969" t="n"/>
      <c r="AN32" s="969" t="n"/>
      <c r="AO32" s="969" t="n"/>
      <c r="AP32" s="969" t="n"/>
      <c r="AQ32" s="969" t="n"/>
      <c r="AR32" s="969" t="n"/>
      <c r="AS32" s="969" t="n"/>
      <c r="AT32" s="969" t="n"/>
      <c r="AU32" s="969" t="n"/>
      <c r="AV32" s="969" t="n"/>
      <c r="AW32" s="969" t="n"/>
      <c r="AX32" s="969" t="n"/>
      <c r="AY32" s="969" t="n"/>
      <c r="AZ32" s="969" t="n"/>
      <c r="BA32" s="969" t="n"/>
      <c r="BB32" s="969" t="n"/>
      <c r="BC32" s="969" t="n"/>
      <c r="BD32" s="969" t="n"/>
      <c r="BE32" s="969" t="n"/>
      <c r="BF32" s="969" t="n"/>
      <c r="BG32" s="969" t="n"/>
      <c r="BH32" s="969" t="n"/>
      <c r="BI32" s="969" t="n"/>
      <c r="BJ32" s="969" t="n"/>
      <c r="BK32" s="969" t="n"/>
      <c r="BL32" s="969" t="n"/>
      <c r="BM32" s="969" t="n"/>
      <c r="BN32" s="969" t="n"/>
      <c r="BO32" s="969" t="n"/>
      <c r="BP32" s="969" t="n"/>
      <c r="BQ32" s="969" t="n"/>
      <c r="BR32" s="969" t="n"/>
      <c r="BS32" s="969" t="n"/>
      <c r="BT32" s="969" t="n"/>
      <c r="BU32" s="969" t="n"/>
      <c r="BV32" s="969" t="n"/>
      <c r="BW32" s="969" t="n"/>
      <c r="BX32" s="969" t="n"/>
      <c r="BY32" s="969" t="n"/>
      <c r="BZ32" s="969" t="n"/>
      <c r="CA32" s="969" t="n"/>
      <c r="CB32" s="969" t="n"/>
      <c r="CC32" s="969" t="n"/>
      <c r="CD32" s="969" t="n"/>
      <c r="CE32" s="969" t="n"/>
      <c r="CF32" s="969" t="n"/>
      <c r="CG32" s="969" t="n"/>
      <c r="CH32" s="969" t="n"/>
      <c r="CI32" s="969" t="n"/>
      <c r="CJ32" s="969" t="n"/>
      <c r="CK32" s="969" t="n"/>
      <c r="CL32" s="969" t="n"/>
      <c r="CM32" s="969" t="n"/>
      <c r="CN32" s="969" t="n"/>
      <c r="CO32" s="969" t="n"/>
      <c r="CP32" s="969" t="n"/>
      <c r="CQ32" s="969" t="n"/>
      <c r="CR32" s="969" t="n"/>
      <c r="CS32" s="969" t="n"/>
      <c r="CT32" s="969" t="n"/>
      <c r="CU32" s="969" t="n"/>
      <c r="CV32" s="969" t="n"/>
      <c r="CW32" s="969" t="n"/>
      <c r="CX32" s="969" t="n"/>
      <c r="CY32" s="969" t="n"/>
      <c r="CZ32" s="970" t="n"/>
    </row>
    <row r="33" ht="13.5" customHeight="1" s="820">
      <c r="A33" s="361" t="n">
        <v>360</v>
      </c>
      <c r="B33" s="332" t="inlineStr">
        <is>
          <t>360.Ga端面 Z=</t>
        </is>
      </c>
      <c r="C33" s="145">
        <f>A測定!Q36</f>
        <v/>
      </c>
      <c r="D33" s="880">
        <f>A測定!R36</f>
        <v/>
      </c>
      <c r="E33" s="968">
        <f>IF(A測定!S36="","",A測定!S36-$D33)</f>
        <v/>
      </c>
      <c r="F33" s="968">
        <f>IF(A測定!T36="","",A測定!T36-$D33)</f>
        <v/>
      </c>
      <c r="G33" s="969" t="n"/>
      <c r="H33" s="969" t="n"/>
      <c r="I33" s="969" t="n"/>
      <c r="J33" s="969" t="n"/>
      <c r="K33" s="969" t="n"/>
      <c r="L33" s="969" t="n"/>
      <c r="M33" s="969" t="n"/>
      <c r="N33" s="969" t="n"/>
      <c r="O33" s="969" t="n"/>
      <c r="P33" s="969" t="n"/>
      <c r="Q33" s="969" t="n"/>
      <c r="R33" s="969" t="n"/>
      <c r="S33" s="969" t="n"/>
      <c r="T33" s="969" t="n"/>
      <c r="U33" s="969" t="n"/>
      <c r="V33" s="969" t="n"/>
      <c r="W33" s="969" t="n"/>
      <c r="X33" s="969" t="n"/>
      <c r="Y33" s="969" t="n"/>
      <c r="Z33" s="969" t="n"/>
      <c r="AA33" s="969" t="n"/>
      <c r="AB33" s="969" t="n"/>
      <c r="AC33" s="969" t="n"/>
      <c r="AD33" s="969" t="n"/>
      <c r="AE33" s="969" t="n"/>
      <c r="AF33" s="969" t="n"/>
      <c r="AG33" s="969" t="n"/>
      <c r="AH33" s="969" t="n"/>
      <c r="AI33" s="969" t="n"/>
      <c r="AJ33" s="969" t="n"/>
      <c r="AK33" s="969" t="n"/>
      <c r="AL33" s="969" t="n"/>
      <c r="AM33" s="969" t="n"/>
      <c r="AN33" s="969" t="n"/>
      <c r="AO33" s="969" t="n"/>
      <c r="AP33" s="969" t="n"/>
      <c r="AQ33" s="969" t="n"/>
      <c r="AR33" s="969" t="n"/>
      <c r="AS33" s="969" t="n"/>
      <c r="AT33" s="969" t="n"/>
      <c r="AU33" s="969" t="n"/>
      <c r="AV33" s="969" t="n"/>
      <c r="AW33" s="969" t="n"/>
      <c r="AX33" s="969" t="n"/>
      <c r="AY33" s="969" t="n"/>
      <c r="AZ33" s="969" t="n"/>
      <c r="BA33" s="969" t="n"/>
      <c r="BB33" s="969" t="n"/>
      <c r="BC33" s="969" t="n"/>
      <c r="BD33" s="969" t="n"/>
      <c r="BE33" s="969" t="n"/>
      <c r="BF33" s="969" t="n"/>
      <c r="BG33" s="969" t="n"/>
      <c r="BH33" s="969" t="n"/>
      <c r="BI33" s="969" t="n"/>
      <c r="BJ33" s="969" t="n"/>
      <c r="BK33" s="969" t="n"/>
      <c r="BL33" s="969" t="n"/>
      <c r="BM33" s="969" t="n"/>
      <c r="BN33" s="969" t="n"/>
      <c r="BO33" s="969" t="n"/>
      <c r="BP33" s="969" t="n"/>
      <c r="BQ33" s="969" t="n"/>
      <c r="BR33" s="969" t="n"/>
      <c r="BS33" s="969" t="n"/>
      <c r="BT33" s="969" t="n"/>
      <c r="BU33" s="969" t="n"/>
      <c r="BV33" s="969" t="n"/>
      <c r="BW33" s="969" t="n"/>
      <c r="BX33" s="969" t="n"/>
      <c r="BY33" s="969" t="n"/>
      <c r="BZ33" s="969" t="n"/>
      <c r="CA33" s="969" t="n"/>
      <c r="CB33" s="969" t="n"/>
      <c r="CC33" s="969" t="n"/>
      <c r="CD33" s="969" t="n"/>
      <c r="CE33" s="969" t="n"/>
      <c r="CF33" s="969" t="n"/>
      <c r="CG33" s="969" t="n"/>
      <c r="CH33" s="969" t="n"/>
      <c r="CI33" s="969" t="n"/>
      <c r="CJ33" s="969" t="n"/>
      <c r="CK33" s="969" t="n"/>
      <c r="CL33" s="969" t="n"/>
      <c r="CM33" s="969" t="n"/>
      <c r="CN33" s="969" t="n"/>
      <c r="CO33" s="969" t="n"/>
      <c r="CP33" s="969" t="n"/>
      <c r="CQ33" s="969" t="n"/>
      <c r="CR33" s="969" t="n"/>
      <c r="CS33" s="969" t="n"/>
      <c r="CT33" s="969" t="n"/>
      <c r="CU33" s="969" t="n"/>
      <c r="CV33" s="969" t="n"/>
      <c r="CW33" s="969" t="n"/>
      <c r="CX33" s="969" t="n"/>
      <c r="CY33" s="969" t="n"/>
      <c r="CZ33" s="970" t="n"/>
    </row>
    <row r="34" ht="13.5" customHeight="1" s="820">
      <c r="A34" s="361" t="n">
        <v>361</v>
      </c>
      <c r="B34" s="332" t="inlineStr">
        <is>
          <t>361.Ga端面 Z=</t>
        </is>
      </c>
      <c r="C34" s="145">
        <f>A測定!Q37</f>
        <v/>
      </c>
      <c r="D34" s="880">
        <f>A測定!R37</f>
        <v/>
      </c>
      <c r="E34" s="968">
        <f>IF(A測定!S37="","",A測定!S37-$D34)</f>
        <v/>
      </c>
      <c r="F34" s="968">
        <f>IF(A測定!T37="","",A測定!T37-$D34)</f>
        <v/>
      </c>
      <c r="G34" s="969" t="n"/>
      <c r="H34" s="969" t="n"/>
      <c r="I34" s="969" t="n"/>
      <c r="J34" s="969" t="n"/>
      <c r="K34" s="969" t="n"/>
      <c r="L34" s="969" t="n"/>
      <c r="M34" s="969" t="n"/>
      <c r="N34" s="969" t="n"/>
      <c r="O34" s="969" t="n"/>
      <c r="P34" s="969" t="n"/>
      <c r="Q34" s="969" t="n"/>
      <c r="R34" s="969" t="n"/>
      <c r="S34" s="969" t="n"/>
      <c r="T34" s="969" t="n"/>
      <c r="U34" s="969" t="n"/>
      <c r="V34" s="969" t="n"/>
      <c r="W34" s="969" t="n"/>
      <c r="X34" s="969" t="n"/>
      <c r="Y34" s="969" t="n"/>
      <c r="Z34" s="969" t="n"/>
      <c r="AA34" s="969" t="n"/>
      <c r="AB34" s="969" t="n"/>
      <c r="AC34" s="969" t="n"/>
      <c r="AD34" s="969" t="n"/>
      <c r="AE34" s="969" t="n"/>
      <c r="AF34" s="969" t="n"/>
      <c r="AG34" s="969" t="n"/>
      <c r="AH34" s="969" t="n"/>
      <c r="AI34" s="969" t="n"/>
      <c r="AJ34" s="969" t="n"/>
      <c r="AK34" s="969" t="n"/>
      <c r="AL34" s="969" t="n"/>
      <c r="AM34" s="969" t="n"/>
      <c r="AN34" s="969" t="n"/>
      <c r="AO34" s="969" t="n"/>
      <c r="AP34" s="969" t="n"/>
      <c r="AQ34" s="969" t="n"/>
      <c r="AR34" s="969" t="n"/>
      <c r="AS34" s="969" t="n"/>
      <c r="AT34" s="969" t="n"/>
      <c r="AU34" s="969" t="n"/>
      <c r="AV34" s="969" t="n"/>
      <c r="AW34" s="969" t="n"/>
      <c r="AX34" s="969" t="n"/>
      <c r="AY34" s="969" t="n"/>
      <c r="AZ34" s="969" t="n"/>
      <c r="BA34" s="969" t="n"/>
      <c r="BB34" s="969" t="n"/>
      <c r="BC34" s="969" t="n"/>
      <c r="BD34" s="969" t="n"/>
      <c r="BE34" s="969" t="n"/>
      <c r="BF34" s="969" t="n"/>
      <c r="BG34" s="969" t="n"/>
      <c r="BH34" s="969" t="n"/>
      <c r="BI34" s="969" t="n"/>
      <c r="BJ34" s="969" t="n"/>
      <c r="BK34" s="969" t="n"/>
      <c r="BL34" s="969" t="n"/>
      <c r="BM34" s="969" t="n"/>
      <c r="BN34" s="969" t="n"/>
      <c r="BO34" s="969" t="n"/>
      <c r="BP34" s="969" t="n"/>
      <c r="BQ34" s="969" t="n"/>
      <c r="BR34" s="969" t="n"/>
      <c r="BS34" s="969" t="n"/>
      <c r="BT34" s="969" t="n"/>
      <c r="BU34" s="969" t="n"/>
      <c r="BV34" s="969" t="n"/>
      <c r="BW34" s="969" t="n"/>
      <c r="BX34" s="969" t="n"/>
      <c r="BY34" s="969" t="n"/>
      <c r="BZ34" s="969" t="n"/>
      <c r="CA34" s="969" t="n"/>
      <c r="CB34" s="969" t="n"/>
      <c r="CC34" s="969" t="n"/>
      <c r="CD34" s="969" t="n"/>
      <c r="CE34" s="969" t="n"/>
      <c r="CF34" s="969" t="n"/>
      <c r="CG34" s="969" t="n"/>
      <c r="CH34" s="969" t="n"/>
      <c r="CI34" s="969" t="n"/>
      <c r="CJ34" s="969" t="n"/>
      <c r="CK34" s="969" t="n"/>
      <c r="CL34" s="969" t="n"/>
      <c r="CM34" s="969" t="n"/>
      <c r="CN34" s="969" t="n"/>
      <c r="CO34" s="969" t="n"/>
      <c r="CP34" s="969" t="n"/>
      <c r="CQ34" s="969" t="n"/>
      <c r="CR34" s="969" t="n"/>
      <c r="CS34" s="969" t="n"/>
      <c r="CT34" s="969" t="n"/>
      <c r="CU34" s="969" t="n"/>
      <c r="CV34" s="969" t="n"/>
      <c r="CW34" s="969" t="n"/>
      <c r="CX34" s="969" t="n"/>
      <c r="CY34" s="969" t="n"/>
      <c r="CZ34" s="970" t="n"/>
    </row>
    <row r="35" ht="13.5" customHeight="1" s="820">
      <c r="A35" s="361" t="n">
        <v>362</v>
      </c>
      <c r="B35" s="332" t="inlineStr">
        <is>
          <t>362.Ga端面 Z=</t>
        </is>
      </c>
      <c r="C35" s="145">
        <f>A測定!Q38</f>
        <v/>
      </c>
      <c r="D35" s="880">
        <f>A測定!R38</f>
        <v/>
      </c>
      <c r="E35" s="968">
        <f>IF(A測定!S38="","",A測定!S38-$D35)</f>
        <v/>
      </c>
      <c r="F35" s="968">
        <f>IF(A測定!T38="","",A測定!T38-$D35)</f>
        <v/>
      </c>
      <c r="G35" s="969" t="n"/>
      <c r="H35" s="969" t="n"/>
      <c r="I35" s="969" t="n"/>
      <c r="J35" s="969" t="n"/>
      <c r="K35" s="969" t="n"/>
      <c r="L35" s="969" t="n"/>
      <c r="M35" s="969" t="n"/>
      <c r="N35" s="969" t="n"/>
      <c r="O35" s="969" t="n"/>
      <c r="P35" s="969" t="n"/>
      <c r="Q35" s="969" t="n"/>
      <c r="R35" s="969" t="n"/>
      <c r="S35" s="969" t="n"/>
      <c r="T35" s="969" t="n"/>
      <c r="U35" s="969" t="n"/>
      <c r="V35" s="969" t="n"/>
      <c r="W35" s="969" t="n"/>
      <c r="X35" s="969" t="n"/>
      <c r="Y35" s="969" t="n"/>
      <c r="Z35" s="969" t="n"/>
      <c r="AA35" s="969" t="n"/>
      <c r="AB35" s="969" t="n"/>
      <c r="AC35" s="969" t="n"/>
      <c r="AD35" s="969" t="n"/>
      <c r="AE35" s="969" t="n"/>
      <c r="AF35" s="969" t="n"/>
      <c r="AG35" s="969" t="n"/>
      <c r="AH35" s="969" t="n"/>
      <c r="AI35" s="969" t="n"/>
      <c r="AJ35" s="969" t="n"/>
      <c r="AK35" s="969" t="n"/>
      <c r="AL35" s="969" t="n"/>
      <c r="AM35" s="969" t="n"/>
      <c r="AN35" s="969" t="n"/>
      <c r="AO35" s="969" t="n"/>
      <c r="AP35" s="969" t="n"/>
      <c r="AQ35" s="969" t="n"/>
      <c r="AR35" s="969" t="n"/>
      <c r="AS35" s="969" t="n"/>
      <c r="AT35" s="969" t="n"/>
      <c r="AU35" s="969" t="n"/>
      <c r="AV35" s="969" t="n"/>
      <c r="AW35" s="969" t="n"/>
      <c r="AX35" s="969" t="n"/>
      <c r="AY35" s="969" t="n"/>
      <c r="AZ35" s="969" t="n"/>
      <c r="BA35" s="969" t="n"/>
      <c r="BB35" s="969" t="n"/>
      <c r="BC35" s="969" t="n"/>
      <c r="BD35" s="969" t="n"/>
      <c r="BE35" s="969" t="n"/>
      <c r="BF35" s="969" t="n"/>
      <c r="BG35" s="969" t="n"/>
      <c r="BH35" s="969" t="n"/>
      <c r="BI35" s="969" t="n"/>
      <c r="BJ35" s="969" t="n"/>
      <c r="BK35" s="969" t="n"/>
      <c r="BL35" s="969" t="n"/>
      <c r="BM35" s="969" t="n"/>
      <c r="BN35" s="969" t="n"/>
      <c r="BO35" s="969" t="n"/>
      <c r="BP35" s="969" t="n"/>
      <c r="BQ35" s="969" t="n"/>
      <c r="BR35" s="969" t="n"/>
      <c r="BS35" s="969" t="n"/>
      <c r="BT35" s="969" t="n"/>
      <c r="BU35" s="969" t="n"/>
      <c r="BV35" s="969" t="n"/>
      <c r="BW35" s="969" t="n"/>
      <c r="BX35" s="969" t="n"/>
      <c r="BY35" s="969" t="n"/>
      <c r="BZ35" s="969" t="n"/>
      <c r="CA35" s="969" t="n"/>
      <c r="CB35" s="969" t="n"/>
      <c r="CC35" s="969" t="n"/>
      <c r="CD35" s="969" t="n"/>
      <c r="CE35" s="969" t="n"/>
      <c r="CF35" s="969" t="n"/>
      <c r="CG35" s="969" t="n"/>
      <c r="CH35" s="969" t="n"/>
      <c r="CI35" s="969" t="n"/>
      <c r="CJ35" s="969" t="n"/>
      <c r="CK35" s="969" t="n"/>
      <c r="CL35" s="969" t="n"/>
      <c r="CM35" s="969" t="n"/>
      <c r="CN35" s="969" t="n"/>
      <c r="CO35" s="969" t="n"/>
      <c r="CP35" s="969" t="n"/>
      <c r="CQ35" s="969" t="n"/>
      <c r="CR35" s="969" t="n"/>
      <c r="CS35" s="969" t="n"/>
      <c r="CT35" s="969" t="n"/>
      <c r="CU35" s="969" t="n"/>
      <c r="CV35" s="969" t="n"/>
      <c r="CW35" s="969" t="n"/>
      <c r="CX35" s="969" t="n"/>
      <c r="CY35" s="969" t="n"/>
      <c r="CZ35" s="970" t="n"/>
    </row>
    <row r="36" ht="13.5" customHeight="1" s="820">
      <c r="A36" s="361" t="n">
        <v>363</v>
      </c>
      <c r="B36" s="332" t="inlineStr">
        <is>
          <t>363.Ga端面 Z=</t>
        </is>
      </c>
      <c r="C36" s="145">
        <f>A測定!Q39</f>
        <v/>
      </c>
      <c r="D36" s="880">
        <f>A測定!R39</f>
        <v/>
      </c>
      <c r="E36" s="968">
        <f>IF(A測定!S39="","",A測定!S39-$D36)</f>
        <v/>
      </c>
      <c r="F36" s="968">
        <f>IF(A測定!T39="","",A測定!T39-$D36)</f>
        <v/>
      </c>
      <c r="G36" s="969" t="n"/>
      <c r="H36" s="969" t="n"/>
      <c r="I36" s="969" t="n"/>
      <c r="J36" s="969" t="n"/>
      <c r="K36" s="969" t="n"/>
      <c r="L36" s="969" t="n"/>
      <c r="M36" s="969" t="n"/>
      <c r="N36" s="969" t="n"/>
      <c r="O36" s="969" t="n"/>
      <c r="P36" s="969" t="n"/>
      <c r="Q36" s="969" t="n"/>
      <c r="R36" s="969" t="n"/>
      <c r="S36" s="969" t="n"/>
      <c r="T36" s="969" t="n"/>
      <c r="U36" s="969" t="n"/>
      <c r="V36" s="969" t="n"/>
      <c r="W36" s="969" t="n"/>
      <c r="X36" s="969" t="n"/>
      <c r="Y36" s="969" t="n"/>
      <c r="Z36" s="969" t="n"/>
      <c r="AA36" s="969" t="n"/>
      <c r="AB36" s="969" t="n"/>
      <c r="AC36" s="969" t="n"/>
      <c r="AD36" s="969" t="n"/>
      <c r="AE36" s="969" t="n"/>
      <c r="AF36" s="969" t="n"/>
      <c r="AG36" s="969" t="n"/>
      <c r="AH36" s="969" t="n"/>
      <c r="AI36" s="969" t="n"/>
      <c r="AJ36" s="969" t="n"/>
      <c r="AK36" s="969" t="n"/>
      <c r="AL36" s="969" t="n"/>
      <c r="AM36" s="969" t="n"/>
      <c r="AN36" s="969" t="n"/>
      <c r="AO36" s="969" t="n"/>
      <c r="AP36" s="969" t="n"/>
      <c r="AQ36" s="969" t="n"/>
      <c r="AR36" s="969" t="n"/>
      <c r="AS36" s="969" t="n"/>
      <c r="AT36" s="969" t="n"/>
      <c r="AU36" s="969" t="n"/>
      <c r="AV36" s="969" t="n"/>
      <c r="AW36" s="969" t="n"/>
      <c r="AX36" s="969" t="n"/>
      <c r="AY36" s="969" t="n"/>
      <c r="AZ36" s="969" t="n"/>
      <c r="BA36" s="969" t="n"/>
      <c r="BB36" s="969" t="n"/>
      <c r="BC36" s="969" t="n"/>
      <c r="BD36" s="969" t="n"/>
      <c r="BE36" s="969" t="n"/>
      <c r="BF36" s="969" t="n"/>
      <c r="BG36" s="969" t="n"/>
      <c r="BH36" s="969" t="n"/>
      <c r="BI36" s="969" t="n"/>
      <c r="BJ36" s="969" t="n"/>
      <c r="BK36" s="969" t="n"/>
      <c r="BL36" s="969" t="n"/>
      <c r="BM36" s="969" t="n"/>
      <c r="BN36" s="969" t="n"/>
      <c r="BO36" s="969" t="n"/>
      <c r="BP36" s="969" t="n"/>
      <c r="BQ36" s="969" t="n"/>
      <c r="BR36" s="969" t="n"/>
      <c r="BS36" s="969" t="n"/>
      <c r="BT36" s="969" t="n"/>
      <c r="BU36" s="969" t="n"/>
      <c r="BV36" s="969" t="n"/>
      <c r="BW36" s="969" t="n"/>
      <c r="BX36" s="969" t="n"/>
      <c r="BY36" s="969" t="n"/>
      <c r="BZ36" s="969" t="n"/>
      <c r="CA36" s="969" t="n"/>
      <c r="CB36" s="969" t="n"/>
      <c r="CC36" s="969" t="n"/>
      <c r="CD36" s="969" t="n"/>
      <c r="CE36" s="969" t="n"/>
      <c r="CF36" s="969" t="n"/>
      <c r="CG36" s="969" t="n"/>
      <c r="CH36" s="969" t="n"/>
      <c r="CI36" s="969" t="n"/>
      <c r="CJ36" s="969" t="n"/>
      <c r="CK36" s="969" t="n"/>
      <c r="CL36" s="969" t="n"/>
      <c r="CM36" s="969" t="n"/>
      <c r="CN36" s="969" t="n"/>
      <c r="CO36" s="969" t="n"/>
      <c r="CP36" s="969" t="n"/>
      <c r="CQ36" s="969" t="n"/>
      <c r="CR36" s="969" t="n"/>
      <c r="CS36" s="969" t="n"/>
      <c r="CT36" s="969" t="n"/>
      <c r="CU36" s="969" t="n"/>
      <c r="CV36" s="969" t="n"/>
      <c r="CW36" s="969" t="n"/>
      <c r="CX36" s="969" t="n"/>
      <c r="CY36" s="969" t="n"/>
      <c r="CZ36" s="970" t="n"/>
    </row>
    <row r="37" ht="13.5" customHeight="1" s="820">
      <c r="A37" s="361" t="n">
        <v>364</v>
      </c>
      <c r="B37" s="332" t="inlineStr">
        <is>
          <t>364.Ga端面 Z=</t>
        </is>
      </c>
      <c r="C37" s="145">
        <f>A測定!Q40</f>
        <v/>
      </c>
      <c r="D37" s="880">
        <f>A測定!R40</f>
        <v/>
      </c>
      <c r="E37" s="968">
        <f>IF(A測定!S40="","",A測定!S40-$D37)</f>
        <v/>
      </c>
      <c r="F37" s="968">
        <f>IF(A測定!T40="","",A測定!T40-$D37)</f>
        <v/>
      </c>
      <c r="G37" s="969" t="n"/>
      <c r="H37" s="969" t="n"/>
      <c r="I37" s="969" t="n"/>
      <c r="J37" s="969" t="n"/>
      <c r="K37" s="969" t="n"/>
      <c r="L37" s="969" t="n"/>
      <c r="M37" s="969" t="n"/>
      <c r="N37" s="969" t="n"/>
      <c r="O37" s="969" t="n"/>
      <c r="P37" s="969" t="n"/>
      <c r="Q37" s="969" t="n"/>
      <c r="R37" s="969" t="n"/>
      <c r="S37" s="969" t="n"/>
      <c r="T37" s="969" t="n"/>
      <c r="U37" s="969" t="n"/>
      <c r="V37" s="969" t="n"/>
      <c r="W37" s="969" t="n"/>
      <c r="X37" s="969" t="n"/>
      <c r="Y37" s="969" t="n"/>
      <c r="Z37" s="969" t="n"/>
      <c r="AA37" s="969" t="n"/>
      <c r="AB37" s="969" t="n"/>
      <c r="AC37" s="969" t="n"/>
      <c r="AD37" s="969" t="n"/>
      <c r="AE37" s="969" t="n"/>
      <c r="AF37" s="969" t="n"/>
      <c r="AG37" s="969" t="n"/>
      <c r="AH37" s="969" t="n"/>
      <c r="AI37" s="969" t="n"/>
      <c r="AJ37" s="969" t="n"/>
      <c r="AK37" s="969" t="n"/>
      <c r="AL37" s="969" t="n"/>
      <c r="AM37" s="969" t="n"/>
      <c r="AN37" s="969" t="n"/>
      <c r="AO37" s="969" t="n"/>
      <c r="AP37" s="969" t="n"/>
      <c r="AQ37" s="969" t="n"/>
      <c r="AR37" s="969" t="n"/>
      <c r="AS37" s="969" t="n"/>
      <c r="AT37" s="969" t="n"/>
      <c r="AU37" s="969" t="n"/>
      <c r="AV37" s="969" t="n"/>
      <c r="AW37" s="969" t="n"/>
      <c r="AX37" s="969" t="n"/>
      <c r="AY37" s="969" t="n"/>
      <c r="AZ37" s="969" t="n"/>
      <c r="BA37" s="969" t="n"/>
      <c r="BB37" s="969" t="n"/>
      <c r="BC37" s="969" t="n"/>
      <c r="BD37" s="969" t="n"/>
      <c r="BE37" s="969" t="n"/>
      <c r="BF37" s="969" t="n"/>
      <c r="BG37" s="969" t="n"/>
      <c r="BH37" s="969" t="n"/>
      <c r="BI37" s="969" t="n"/>
      <c r="BJ37" s="969" t="n"/>
      <c r="BK37" s="969" t="n"/>
      <c r="BL37" s="969" t="n"/>
      <c r="BM37" s="969" t="n"/>
      <c r="BN37" s="969" t="n"/>
      <c r="BO37" s="969" t="n"/>
      <c r="BP37" s="969" t="n"/>
      <c r="BQ37" s="969" t="n"/>
      <c r="BR37" s="969" t="n"/>
      <c r="BS37" s="969" t="n"/>
      <c r="BT37" s="969" t="n"/>
      <c r="BU37" s="969" t="n"/>
      <c r="BV37" s="969" t="n"/>
      <c r="BW37" s="969" t="n"/>
      <c r="BX37" s="969" t="n"/>
      <c r="BY37" s="969" t="n"/>
      <c r="BZ37" s="969" t="n"/>
      <c r="CA37" s="969" t="n"/>
      <c r="CB37" s="969" t="n"/>
      <c r="CC37" s="969" t="n"/>
      <c r="CD37" s="969" t="n"/>
      <c r="CE37" s="969" t="n"/>
      <c r="CF37" s="969" t="n"/>
      <c r="CG37" s="969" t="n"/>
      <c r="CH37" s="969" t="n"/>
      <c r="CI37" s="969" t="n"/>
      <c r="CJ37" s="969" t="n"/>
      <c r="CK37" s="969" t="n"/>
      <c r="CL37" s="969" t="n"/>
      <c r="CM37" s="969" t="n"/>
      <c r="CN37" s="969" t="n"/>
      <c r="CO37" s="969" t="n"/>
      <c r="CP37" s="969" t="n"/>
      <c r="CQ37" s="969" t="n"/>
      <c r="CR37" s="969" t="n"/>
      <c r="CS37" s="969" t="n"/>
      <c r="CT37" s="969" t="n"/>
      <c r="CU37" s="969" t="n"/>
      <c r="CV37" s="969" t="n"/>
      <c r="CW37" s="969" t="n"/>
      <c r="CX37" s="969" t="n"/>
      <c r="CY37" s="969" t="n"/>
      <c r="CZ37" s="970" t="n"/>
    </row>
    <row r="38" ht="13.5" customHeight="1" s="820">
      <c r="A38" s="361" t="n">
        <v>365</v>
      </c>
      <c r="B38" s="332" t="inlineStr">
        <is>
          <t>365.Ga端面 Z=</t>
        </is>
      </c>
      <c r="C38" s="145">
        <f>A測定!Q41</f>
        <v/>
      </c>
      <c r="D38" s="880">
        <f>A測定!R41</f>
        <v/>
      </c>
      <c r="E38" s="968">
        <f>IF(A測定!S41="","",A測定!S41-$D38)</f>
        <v/>
      </c>
      <c r="F38" s="968">
        <f>IF(A測定!T41="","",A測定!T41-$D38)</f>
        <v/>
      </c>
      <c r="G38" s="969" t="n"/>
      <c r="H38" s="969" t="n"/>
      <c r="I38" s="969" t="n"/>
      <c r="J38" s="969" t="n"/>
      <c r="K38" s="969" t="n"/>
      <c r="L38" s="969" t="n"/>
      <c r="M38" s="969" t="n"/>
      <c r="N38" s="969" t="n"/>
      <c r="O38" s="969" t="n"/>
      <c r="P38" s="969" t="n"/>
      <c r="Q38" s="969" t="n"/>
      <c r="R38" s="969" t="n"/>
      <c r="S38" s="969" t="n"/>
      <c r="T38" s="969" t="n"/>
      <c r="U38" s="969" t="n"/>
      <c r="V38" s="969" t="n"/>
      <c r="W38" s="969" t="n"/>
      <c r="X38" s="969" t="n"/>
      <c r="Y38" s="969" t="n"/>
      <c r="Z38" s="969" t="n"/>
      <c r="AA38" s="969" t="n"/>
      <c r="AB38" s="969" t="n"/>
      <c r="AC38" s="969" t="n"/>
      <c r="AD38" s="969" t="n"/>
      <c r="AE38" s="969" t="n"/>
      <c r="AF38" s="969" t="n"/>
      <c r="AG38" s="969" t="n"/>
      <c r="AH38" s="969" t="n"/>
      <c r="AI38" s="969" t="n"/>
      <c r="AJ38" s="969" t="n"/>
      <c r="AK38" s="969" t="n"/>
      <c r="AL38" s="969" t="n"/>
      <c r="AM38" s="969" t="n"/>
      <c r="AN38" s="969" t="n"/>
      <c r="AO38" s="969" t="n"/>
      <c r="AP38" s="969" t="n"/>
      <c r="AQ38" s="969" t="n"/>
      <c r="AR38" s="969" t="n"/>
      <c r="AS38" s="969" t="n"/>
      <c r="AT38" s="969" t="n"/>
      <c r="AU38" s="969" t="n"/>
      <c r="AV38" s="969" t="n"/>
      <c r="AW38" s="969" t="n"/>
      <c r="AX38" s="969" t="n"/>
      <c r="AY38" s="969" t="n"/>
      <c r="AZ38" s="969" t="n"/>
      <c r="BA38" s="969" t="n"/>
      <c r="BB38" s="969" t="n"/>
      <c r="BC38" s="969" t="n"/>
      <c r="BD38" s="969" t="n"/>
      <c r="BE38" s="969" t="n"/>
      <c r="BF38" s="969" t="n"/>
      <c r="BG38" s="969" t="n"/>
      <c r="BH38" s="969" t="n"/>
      <c r="BI38" s="969" t="n"/>
      <c r="BJ38" s="969" t="n"/>
      <c r="BK38" s="969" t="n"/>
      <c r="BL38" s="969" t="n"/>
      <c r="BM38" s="969" t="n"/>
      <c r="BN38" s="969" t="n"/>
      <c r="BO38" s="969" t="n"/>
      <c r="BP38" s="969" t="n"/>
      <c r="BQ38" s="969" t="n"/>
      <c r="BR38" s="969" t="n"/>
      <c r="BS38" s="969" t="n"/>
      <c r="BT38" s="969" t="n"/>
      <c r="BU38" s="969" t="n"/>
      <c r="BV38" s="969" t="n"/>
      <c r="BW38" s="969" t="n"/>
      <c r="BX38" s="969" t="n"/>
      <c r="BY38" s="969" t="n"/>
      <c r="BZ38" s="969" t="n"/>
      <c r="CA38" s="969" t="n"/>
      <c r="CB38" s="969" t="n"/>
      <c r="CC38" s="969" t="n"/>
      <c r="CD38" s="969" t="n"/>
      <c r="CE38" s="969" t="n"/>
      <c r="CF38" s="969" t="n"/>
      <c r="CG38" s="969" t="n"/>
      <c r="CH38" s="969" t="n"/>
      <c r="CI38" s="969" t="n"/>
      <c r="CJ38" s="969" t="n"/>
      <c r="CK38" s="969" t="n"/>
      <c r="CL38" s="969" t="n"/>
      <c r="CM38" s="969" t="n"/>
      <c r="CN38" s="969" t="n"/>
      <c r="CO38" s="969" t="n"/>
      <c r="CP38" s="969" t="n"/>
      <c r="CQ38" s="969" t="n"/>
      <c r="CR38" s="969" t="n"/>
      <c r="CS38" s="969" t="n"/>
      <c r="CT38" s="969" t="n"/>
      <c r="CU38" s="969" t="n"/>
      <c r="CV38" s="969" t="n"/>
      <c r="CW38" s="969" t="n"/>
      <c r="CX38" s="969" t="n"/>
      <c r="CY38" s="969" t="n"/>
      <c r="CZ38" s="970" t="n"/>
    </row>
    <row r="39" ht="13.5" customHeight="1" s="820">
      <c r="A39" s="361" t="n">
        <v>366</v>
      </c>
      <c r="B39" s="332" t="inlineStr">
        <is>
          <t>366.Ga端面 Z=</t>
        </is>
      </c>
      <c r="C39" s="145">
        <f>A測定!Q42</f>
        <v/>
      </c>
      <c r="D39" s="880">
        <f>A測定!R42</f>
        <v/>
      </c>
      <c r="E39" s="968">
        <f>IF(A測定!S42="","",A測定!S42-$D39)</f>
        <v/>
      </c>
      <c r="F39" s="968">
        <f>IF(A測定!T42="","",A測定!T42-$D39)</f>
        <v/>
      </c>
      <c r="G39" s="969" t="n"/>
      <c r="H39" s="969" t="n"/>
      <c r="I39" s="969" t="n"/>
      <c r="J39" s="969" t="n"/>
      <c r="K39" s="969" t="n"/>
      <c r="L39" s="969" t="n"/>
      <c r="M39" s="969" t="n"/>
      <c r="N39" s="969" t="n"/>
      <c r="O39" s="969" t="n"/>
      <c r="P39" s="969" t="n"/>
      <c r="Q39" s="969" t="n"/>
      <c r="R39" s="969" t="n"/>
      <c r="S39" s="969" t="n"/>
      <c r="T39" s="969" t="n"/>
      <c r="U39" s="969" t="n"/>
      <c r="V39" s="969" t="n"/>
      <c r="W39" s="969" t="n"/>
      <c r="X39" s="969" t="n"/>
      <c r="Y39" s="969" t="n"/>
      <c r="Z39" s="969" t="n"/>
      <c r="AA39" s="969" t="n"/>
      <c r="AB39" s="969" t="n"/>
      <c r="AC39" s="969" t="n"/>
      <c r="AD39" s="969" t="n"/>
      <c r="AE39" s="969" t="n"/>
      <c r="AF39" s="969" t="n"/>
      <c r="AG39" s="969" t="n"/>
      <c r="AH39" s="969" t="n"/>
      <c r="AI39" s="969" t="n"/>
      <c r="AJ39" s="969" t="n"/>
      <c r="AK39" s="969" t="n"/>
      <c r="AL39" s="969" t="n"/>
      <c r="AM39" s="969" t="n"/>
      <c r="AN39" s="969" t="n"/>
      <c r="AO39" s="969" t="n"/>
      <c r="AP39" s="969" t="n"/>
      <c r="AQ39" s="969" t="n"/>
      <c r="AR39" s="969" t="n"/>
      <c r="AS39" s="969" t="n"/>
      <c r="AT39" s="969" t="n"/>
      <c r="AU39" s="969" t="n"/>
      <c r="AV39" s="969" t="n"/>
      <c r="AW39" s="969" t="n"/>
      <c r="AX39" s="969" t="n"/>
      <c r="AY39" s="969" t="n"/>
      <c r="AZ39" s="969" t="n"/>
      <c r="BA39" s="969" t="n"/>
      <c r="BB39" s="969" t="n"/>
      <c r="BC39" s="969" t="n"/>
      <c r="BD39" s="969" t="n"/>
      <c r="BE39" s="969" t="n"/>
      <c r="BF39" s="969" t="n"/>
      <c r="BG39" s="969" t="n"/>
      <c r="BH39" s="969" t="n"/>
      <c r="BI39" s="969" t="n"/>
      <c r="BJ39" s="969" t="n"/>
      <c r="BK39" s="969" t="n"/>
      <c r="BL39" s="969" t="n"/>
      <c r="BM39" s="969" t="n"/>
      <c r="BN39" s="969" t="n"/>
      <c r="BO39" s="969" t="n"/>
      <c r="BP39" s="969" t="n"/>
      <c r="BQ39" s="969" t="n"/>
      <c r="BR39" s="969" t="n"/>
      <c r="BS39" s="969" t="n"/>
      <c r="BT39" s="969" t="n"/>
      <c r="BU39" s="969" t="n"/>
      <c r="BV39" s="969" t="n"/>
      <c r="BW39" s="969" t="n"/>
      <c r="BX39" s="969" t="n"/>
      <c r="BY39" s="969" t="n"/>
      <c r="BZ39" s="969" t="n"/>
      <c r="CA39" s="969" t="n"/>
      <c r="CB39" s="969" t="n"/>
      <c r="CC39" s="969" t="n"/>
      <c r="CD39" s="969" t="n"/>
      <c r="CE39" s="969" t="n"/>
      <c r="CF39" s="969" t="n"/>
      <c r="CG39" s="969" t="n"/>
      <c r="CH39" s="969" t="n"/>
      <c r="CI39" s="969" t="n"/>
      <c r="CJ39" s="969" t="n"/>
      <c r="CK39" s="969" t="n"/>
      <c r="CL39" s="969" t="n"/>
      <c r="CM39" s="969" t="n"/>
      <c r="CN39" s="969" t="n"/>
      <c r="CO39" s="969" t="n"/>
      <c r="CP39" s="969" t="n"/>
      <c r="CQ39" s="969" t="n"/>
      <c r="CR39" s="969" t="n"/>
      <c r="CS39" s="969" t="n"/>
      <c r="CT39" s="969" t="n"/>
      <c r="CU39" s="969" t="n"/>
      <c r="CV39" s="969" t="n"/>
      <c r="CW39" s="969" t="n"/>
      <c r="CX39" s="969" t="n"/>
      <c r="CY39" s="969" t="n"/>
      <c r="CZ39" s="970" t="n"/>
    </row>
    <row r="40" ht="13.5" customHeight="1" s="820">
      <c r="A40" s="361" t="n">
        <v>367</v>
      </c>
      <c r="B40" s="332" t="inlineStr">
        <is>
          <t>367.Ga端面 Z=</t>
        </is>
      </c>
      <c r="C40" s="145">
        <f>A測定!Q43</f>
        <v/>
      </c>
      <c r="D40" s="880">
        <f>A測定!R43</f>
        <v/>
      </c>
      <c r="E40" s="968">
        <f>IF(A測定!S43="","",A測定!S43-$D40)</f>
        <v/>
      </c>
      <c r="F40" s="968">
        <f>IF(A測定!T43="","",A測定!T43-$D40)</f>
        <v/>
      </c>
      <c r="G40" s="969" t="n"/>
      <c r="H40" s="969" t="n"/>
      <c r="I40" s="969" t="n"/>
      <c r="J40" s="969" t="n"/>
      <c r="K40" s="969" t="n"/>
      <c r="L40" s="969" t="n"/>
      <c r="M40" s="969" t="n"/>
      <c r="N40" s="969" t="n"/>
      <c r="O40" s="969" t="n"/>
      <c r="P40" s="969" t="n"/>
      <c r="Q40" s="969" t="n"/>
      <c r="R40" s="969" t="n"/>
      <c r="S40" s="969" t="n"/>
      <c r="T40" s="969" t="n"/>
      <c r="U40" s="969" t="n"/>
      <c r="V40" s="969" t="n"/>
      <c r="W40" s="969" t="n"/>
      <c r="X40" s="969" t="n"/>
      <c r="Y40" s="969" t="n"/>
      <c r="Z40" s="969" t="n"/>
      <c r="AA40" s="969" t="n"/>
      <c r="AB40" s="969" t="n"/>
      <c r="AC40" s="969" t="n"/>
      <c r="AD40" s="969" t="n"/>
      <c r="AE40" s="969" t="n"/>
      <c r="AF40" s="969" t="n"/>
      <c r="AG40" s="969" t="n"/>
      <c r="AH40" s="969" t="n"/>
      <c r="AI40" s="969" t="n"/>
      <c r="AJ40" s="969" t="n"/>
      <c r="AK40" s="969" t="n"/>
      <c r="AL40" s="969" t="n"/>
      <c r="AM40" s="969" t="n"/>
      <c r="AN40" s="969" t="n"/>
      <c r="AO40" s="969" t="n"/>
      <c r="AP40" s="969" t="n"/>
      <c r="AQ40" s="969" t="n"/>
      <c r="AR40" s="969" t="n"/>
      <c r="AS40" s="969" t="n"/>
      <c r="AT40" s="969" t="n"/>
      <c r="AU40" s="969" t="n"/>
      <c r="AV40" s="969" t="n"/>
      <c r="AW40" s="969" t="n"/>
      <c r="AX40" s="969" t="n"/>
      <c r="AY40" s="969" t="n"/>
      <c r="AZ40" s="969" t="n"/>
      <c r="BA40" s="969" t="n"/>
      <c r="BB40" s="969" t="n"/>
      <c r="BC40" s="969" t="n"/>
      <c r="BD40" s="969" t="n"/>
      <c r="BE40" s="969" t="n"/>
      <c r="BF40" s="969" t="n"/>
      <c r="BG40" s="969" t="n"/>
      <c r="BH40" s="969" t="n"/>
      <c r="BI40" s="969" t="n"/>
      <c r="BJ40" s="969" t="n"/>
      <c r="BK40" s="969" t="n"/>
      <c r="BL40" s="969" t="n"/>
      <c r="BM40" s="969" t="n"/>
      <c r="BN40" s="969" t="n"/>
      <c r="BO40" s="969" t="n"/>
      <c r="BP40" s="969" t="n"/>
      <c r="BQ40" s="969" t="n"/>
      <c r="BR40" s="969" t="n"/>
      <c r="BS40" s="969" t="n"/>
      <c r="BT40" s="969" t="n"/>
      <c r="BU40" s="969" t="n"/>
      <c r="BV40" s="969" t="n"/>
      <c r="BW40" s="969" t="n"/>
      <c r="BX40" s="969" t="n"/>
      <c r="BY40" s="969" t="n"/>
      <c r="BZ40" s="969" t="n"/>
      <c r="CA40" s="969" t="n"/>
      <c r="CB40" s="969" t="n"/>
      <c r="CC40" s="969" t="n"/>
      <c r="CD40" s="969" t="n"/>
      <c r="CE40" s="969" t="n"/>
      <c r="CF40" s="969" t="n"/>
      <c r="CG40" s="969" t="n"/>
      <c r="CH40" s="969" t="n"/>
      <c r="CI40" s="969" t="n"/>
      <c r="CJ40" s="969" t="n"/>
      <c r="CK40" s="969" t="n"/>
      <c r="CL40" s="969" t="n"/>
      <c r="CM40" s="969" t="n"/>
      <c r="CN40" s="969" t="n"/>
      <c r="CO40" s="969" t="n"/>
      <c r="CP40" s="969" t="n"/>
      <c r="CQ40" s="969" t="n"/>
      <c r="CR40" s="969" t="n"/>
      <c r="CS40" s="969" t="n"/>
      <c r="CT40" s="969" t="n"/>
      <c r="CU40" s="969" t="n"/>
      <c r="CV40" s="969" t="n"/>
      <c r="CW40" s="969" t="n"/>
      <c r="CX40" s="969" t="n"/>
      <c r="CY40" s="969" t="n"/>
      <c r="CZ40" s="970" t="n"/>
    </row>
    <row r="41" ht="13.5" customHeight="1" s="820">
      <c r="A41" s="361" t="n">
        <v>368</v>
      </c>
      <c r="B41" s="332" t="inlineStr">
        <is>
          <t>368.Ga端面 Z=</t>
        </is>
      </c>
      <c r="C41" s="145">
        <f>A測定!Q44</f>
        <v/>
      </c>
      <c r="D41" s="880">
        <f>A測定!R44</f>
        <v/>
      </c>
      <c r="E41" s="968">
        <f>IF(A測定!S44="","",A測定!S44-$D41)</f>
        <v/>
      </c>
      <c r="F41" s="968">
        <f>IF(A測定!T44="","",A測定!T44-$D41)</f>
        <v/>
      </c>
      <c r="G41" s="969" t="n"/>
      <c r="H41" s="969" t="n"/>
      <c r="I41" s="969" t="n"/>
      <c r="J41" s="969" t="n"/>
      <c r="K41" s="969" t="n"/>
      <c r="L41" s="969" t="n"/>
      <c r="M41" s="969" t="n"/>
      <c r="N41" s="969" t="n"/>
      <c r="O41" s="969" t="n"/>
      <c r="P41" s="969" t="n"/>
      <c r="Q41" s="969" t="n"/>
      <c r="R41" s="969" t="n"/>
      <c r="S41" s="969" t="n"/>
      <c r="T41" s="969" t="n"/>
      <c r="U41" s="969" t="n"/>
      <c r="V41" s="969" t="n"/>
      <c r="W41" s="969" t="n"/>
      <c r="X41" s="969" t="n"/>
      <c r="Y41" s="969" t="n"/>
      <c r="Z41" s="969" t="n"/>
      <c r="AA41" s="969" t="n"/>
      <c r="AB41" s="969" t="n"/>
      <c r="AC41" s="969" t="n"/>
      <c r="AD41" s="969" t="n"/>
      <c r="AE41" s="969" t="n"/>
      <c r="AF41" s="969" t="n"/>
      <c r="AG41" s="969" t="n"/>
      <c r="AH41" s="969" t="n"/>
      <c r="AI41" s="969" t="n"/>
      <c r="AJ41" s="969" t="n"/>
      <c r="AK41" s="969" t="n"/>
      <c r="AL41" s="969" t="n"/>
      <c r="AM41" s="969" t="n"/>
      <c r="AN41" s="969" t="n"/>
      <c r="AO41" s="969" t="n"/>
      <c r="AP41" s="969" t="n"/>
      <c r="AQ41" s="969" t="n"/>
      <c r="AR41" s="969" t="n"/>
      <c r="AS41" s="969" t="n"/>
      <c r="AT41" s="969" t="n"/>
      <c r="AU41" s="969" t="n"/>
      <c r="AV41" s="969" t="n"/>
      <c r="AW41" s="969" t="n"/>
      <c r="AX41" s="969" t="n"/>
      <c r="AY41" s="969" t="n"/>
      <c r="AZ41" s="969" t="n"/>
      <c r="BA41" s="969" t="n"/>
      <c r="BB41" s="969" t="n"/>
      <c r="BC41" s="969" t="n"/>
      <c r="BD41" s="969" t="n"/>
      <c r="BE41" s="969" t="n"/>
      <c r="BF41" s="969" t="n"/>
      <c r="BG41" s="969" t="n"/>
      <c r="BH41" s="969" t="n"/>
      <c r="BI41" s="969" t="n"/>
      <c r="BJ41" s="969" t="n"/>
      <c r="BK41" s="969" t="n"/>
      <c r="BL41" s="969" t="n"/>
      <c r="BM41" s="969" t="n"/>
      <c r="BN41" s="969" t="n"/>
      <c r="BO41" s="969" t="n"/>
      <c r="BP41" s="969" t="n"/>
      <c r="BQ41" s="969" t="n"/>
      <c r="BR41" s="969" t="n"/>
      <c r="BS41" s="969" t="n"/>
      <c r="BT41" s="969" t="n"/>
      <c r="BU41" s="969" t="n"/>
      <c r="BV41" s="969" t="n"/>
      <c r="BW41" s="969" t="n"/>
      <c r="BX41" s="969" t="n"/>
      <c r="BY41" s="969" t="n"/>
      <c r="BZ41" s="969" t="n"/>
      <c r="CA41" s="969" t="n"/>
      <c r="CB41" s="969" t="n"/>
      <c r="CC41" s="969" t="n"/>
      <c r="CD41" s="969" t="n"/>
      <c r="CE41" s="969" t="n"/>
      <c r="CF41" s="969" t="n"/>
      <c r="CG41" s="969" t="n"/>
      <c r="CH41" s="969" t="n"/>
      <c r="CI41" s="969" t="n"/>
      <c r="CJ41" s="969" t="n"/>
      <c r="CK41" s="969" t="n"/>
      <c r="CL41" s="969" t="n"/>
      <c r="CM41" s="969" t="n"/>
      <c r="CN41" s="969" t="n"/>
      <c r="CO41" s="969" t="n"/>
      <c r="CP41" s="969" t="n"/>
      <c r="CQ41" s="969" t="n"/>
      <c r="CR41" s="969" t="n"/>
      <c r="CS41" s="969" t="n"/>
      <c r="CT41" s="969" t="n"/>
      <c r="CU41" s="969" t="n"/>
      <c r="CV41" s="969" t="n"/>
      <c r="CW41" s="969" t="n"/>
      <c r="CX41" s="969" t="n"/>
      <c r="CY41" s="969" t="n"/>
      <c r="CZ41" s="970" t="n"/>
    </row>
    <row r="42" ht="13.5" customHeight="1" s="820">
      <c r="A42" s="361" t="n">
        <v>369</v>
      </c>
      <c r="B42" s="332" t="inlineStr">
        <is>
          <t>369.Ga端面 Z=</t>
        </is>
      </c>
      <c r="C42" s="145">
        <f>A測定!Q45</f>
        <v/>
      </c>
      <c r="D42" s="880">
        <f>A測定!R45</f>
        <v/>
      </c>
      <c r="E42" s="968">
        <f>IF(A測定!S45="","",A測定!S45-$D42)</f>
        <v/>
      </c>
      <c r="F42" s="968">
        <f>IF(A測定!T45="","",A測定!T45-$D42)</f>
        <v/>
      </c>
      <c r="G42" s="969" t="n"/>
      <c r="H42" s="969" t="n"/>
      <c r="I42" s="969" t="n"/>
      <c r="J42" s="969" t="n"/>
      <c r="K42" s="969" t="n"/>
      <c r="L42" s="969" t="n"/>
      <c r="M42" s="969" t="n"/>
      <c r="N42" s="969" t="n"/>
      <c r="O42" s="969" t="n"/>
      <c r="P42" s="969" t="n"/>
      <c r="Q42" s="969" t="n"/>
      <c r="R42" s="969" t="n"/>
      <c r="S42" s="969" t="n"/>
      <c r="T42" s="969" t="n"/>
      <c r="U42" s="969" t="n"/>
      <c r="V42" s="969" t="n"/>
      <c r="W42" s="969" t="n"/>
      <c r="X42" s="969" t="n"/>
      <c r="Y42" s="969" t="n"/>
      <c r="Z42" s="969" t="n"/>
      <c r="AA42" s="969" t="n"/>
      <c r="AB42" s="969" t="n"/>
      <c r="AC42" s="969" t="n"/>
      <c r="AD42" s="969" t="n"/>
      <c r="AE42" s="969" t="n"/>
      <c r="AF42" s="969" t="n"/>
      <c r="AG42" s="969" t="n"/>
      <c r="AH42" s="969" t="n"/>
      <c r="AI42" s="969" t="n"/>
      <c r="AJ42" s="969" t="n"/>
      <c r="AK42" s="969" t="n"/>
      <c r="AL42" s="969" t="n"/>
      <c r="AM42" s="969" t="n"/>
      <c r="AN42" s="969" t="n"/>
      <c r="AO42" s="969" t="n"/>
      <c r="AP42" s="969" t="n"/>
      <c r="AQ42" s="969" t="n"/>
      <c r="AR42" s="969" t="n"/>
      <c r="AS42" s="969" t="n"/>
      <c r="AT42" s="969" t="n"/>
      <c r="AU42" s="969" t="n"/>
      <c r="AV42" s="969" t="n"/>
      <c r="AW42" s="969" t="n"/>
      <c r="AX42" s="969" t="n"/>
      <c r="AY42" s="969" t="n"/>
      <c r="AZ42" s="969" t="n"/>
      <c r="BA42" s="969" t="n"/>
      <c r="BB42" s="969" t="n"/>
      <c r="BC42" s="969" t="n"/>
      <c r="BD42" s="969" t="n"/>
      <c r="BE42" s="969" t="n"/>
      <c r="BF42" s="969" t="n"/>
      <c r="BG42" s="969" t="n"/>
      <c r="BH42" s="969" t="n"/>
      <c r="BI42" s="969" t="n"/>
      <c r="BJ42" s="969" t="n"/>
      <c r="BK42" s="969" t="n"/>
      <c r="BL42" s="969" t="n"/>
      <c r="BM42" s="969" t="n"/>
      <c r="BN42" s="969" t="n"/>
      <c r="BO42" s="969" t="n"/>
      <c r="BP42" s="969" t="n"/>
      <c r="BQ42" s="969" t="n"/>
      <c r="BR42" s="969" t="n"/>
      <c r="BS42" s="969" t="n"/>
      <c r="BT42" s="969" t="n"/>
      <c r="BU42" s="969" t="n"/>
      <c r="BV42" s="969" t="n"/>
      <c r="BW42" s="969" t="n"/>
      <c r="BX42" s="969" t="n"/>
      <c r="BY42" s="969" t="n"/>
      <c r="BZ42" s="969" t="n"/>
      <c r="CA42" s="969" t="n"/>
      <c r="CB42" s="969" t="n"/>
      <c r="CC42" s="969" t="n"/>
      <c r="CD42" s="969" t="n"/>
      <c r="CE42" s="969" t="n"/>
      <c r="CF42" s="969" t="n"/>
      <c r="CG42" s="969" t="n"/>
      <c r="CH42" s="969" t="n"/>
      <c r="CI42" s="969" t="n"/>
      <c r="CJ42" s="969" t="n"/>
      <c r="CK42" s="969" t="n"/>
      <c r="CL42" s="969" t="n"/>
      <c r="CM42" s="969" t="n"/>
      <c r="CN42" s="969" t="n"/>
      <c r="CO42" s="969" t="n"/>
      <c r="CP42" s="969" t="n"/>
      <c r="CQ42" s="969" t="n"/>
      <c r="CR42" s="969" t="n"/>
      <c r="CS42" s="969" t="n"/>
      <c r="CT42" s="969" t="n"/>
      <c r="CU42" s="969" t="n"/>
      <c r="CV42" s="969" t="n"/>
      <c r="CW42" s="969" t="n"/>
      <c r="CX42" s="969" t="n"/>
      <c r="CY42" s="969" t="n"/>
      <c r="CZ42" s="970" t="n"/>
    </row>
    <row r="43" ht="13.5" customHeight="1" s="820">
      <c r="A43" s="361" t="n">
        <v>371</v>
      </c>
      <c r="B43" s="332" t="inlineStr">
        <is>
          <t>371.Ga端面 Z=</t>
        </is>
      </c>
      <c r="C43" s="145">
        <f>A測定!Q46</f>
        <v/>
      </c>
      <c r="D43" s="880">
        <f>A測定!R46</f>
        <v/>
      </c>
      <c r="E43" s="968">
        <f>IF(A測定!S46="","",A測定!S46-$D43)</f>
        <v/>
      </c>
      <c r="F43" s="968">
        <f>IF(A測定!T46="","",A測定!T46-$D43)</f>
        <v/>
      </c>
      <c r="G43" s="969" t="n"/>
      <c r="H43" s="969" t="n"/>
      <c r="I43" s="969" t="n"/>
      <c r="J43" s="969" t="n"/>
      <c r="K43" s="969" t="n"/>
      <c r="L43" s="969" t="n"/>
      <c r="M43" s="969" t="n"/>
      <c r="N43" s="969" t="n"/>
      <c r="O43" s="969" t="n"/>
      <c r="P43" s="969" t="n"/>
      <c r="Q43" s="969" t="n"/>
      <c r="R43" s="969" t="n"/>
      <c r="S43" s="969" t="n"/>
      <c r="T43" s="969" t="n"/>
      <c r="U43" s="969" t="n"/>
      <c r="V43" s="969" t="n"/>
      <c r="W43" s="969" t="n"/>
      <c r="X43" s="969" t="n"/>
      <c r="Y43" s="969" t="n"/>
      <c r="Z43" s="969" t="n"/>
      <c r="AA43" s="969" t="n"/>
      <c r="AB43" s="969" t="n"/>
      <c r="AC43" s="969" t="n"/>
      <c r="AD43" s="969" t="n"/>
      <c r="AE43" s="969" t="n"/>
      <c r="AF43" s="969" t="n"/>
      <c r="AG43" s="969" t="n"/>
      <c r="AH43" s="969" t="n"/>
      <c r="AI43" s="969" t="n"/>
      <c r="AJ43" s="969" t="n"/>
      <c r="AK43" s="969" t="n"/>
      <c r="AL43" s="969" t="n"/>
      <c r="AM43" s="969" t="n"/>
      <c r="AN43" s="969" t="n"/>
      <c r="AO43" s="969" t="n"/>
      <c r="AP43" s="969" t="n"/>
      <c r="AQ43" s="969" t="n"/>
      <c r="AR43" s="969" t="n"/>
      <c r="AS43" s="969" t="n"/>
      <c r="AT43" s="969" t="n"/>
      <c r="AU43" s="969" t="n"/>
      <c r="AV43" s="969" t="n"/>
      <c r="AW43" s="969" t="n"/>
      <c r="AX43" s="969" t="n"/>
      <c r="AY43" s="969" t="n"/>
      <c r="AZ43" s="969" t="n"/>
      <c r="BA43" s="969" t="n"/>
      <c r="BB43" s="969" t="n"/>
      <c r="BC43" s="969" t="n"/>
      <c r="BD43" s="969" t="n"/>
      <c r="BE43" s="969" t="n"/>
      <c r="BF43" s="969" t="n"/>
      <c r="BG43" s="969" t="n"/>
      <c r="BH43" s="969" t="n"/>
      <c r="BI43" s="969" t="n"/>
      <c r="BJ43" s="969" t="n"/>
      <c r="BK43" s="969" t="n"/>
      <c r="BL43" s="969" t="n"/>
      <c r="BM43" s="969" t="n"/>
      <c r="BN43" s="969" t="n"/>
      <c r="BO43" s="969" t="n"/>
      <c r="BP43" s="969" t="n"/>
      <c r="BQ43" s="969" t="n"/>
      <c r="BR43" s="969" t="n"/>
      <c r="BS43" s="969" t="n"/>
      <c r="BT43" s="969" t="n"/>
      <c r="BU43" s="969" t="n"/>
      <c r="BV43" s="969" t="n"/>
      <c r="BW43" s="969" t="n"/>
      <c r="BX43" s="969" t="n"/>
      <c r="BY43" s="969" t="n"/>
      <c r="BZ43" s="969" t="n"/>
      <c r="CA43" s="969" t="n"/>
      <c r="CB43" s="969" t="n"/>
      <c r="CC43" s="969" t="n"/>
      <c r="CD43" s="969" t="n"/>
      <c r="CE43" s="969" t="n"/>
      <c r="CF43" s="969" t="n"/>
      <c r="CG43" s="969" t="n"/>
      <c r="CH43" s="969" t="n"/>
      <c r="CI43" s="969" t="n"/>
      <c r="CJ43" s="969" t="n"/>
      <c r="CK43" s="969" t="n"/>
      <c r="CL43" s="969" t="n"/>
      <c r="CM43" s="969" t="n"/>
      <c r="CN43" s="969" t="n"/>
      <c r="CO43" s="969" t="n"/>
      <c r="CP43" s="969" t="n"/>
      <c r="CQ43" s="969" t="n"/>
      <c r="CR43" s="969" t="n"/>
      <c r="CS43" s="969" t="n"/>
      <c r="CT43" s="969" t="n"/>
      <c r="CU43" s="969" t="n"/>
      <c r="CV43" s="969" t="n"/>
      <c r="CW43" s="969" t="n"/>
      <c r="CX43" s="969" t="n"/>
      <c r="CY43" s="969" t="n"/>
      <c r="CZ43" s="970" t="n"/>
    </row>
    <row r="44" ht="13.5" customHeight="1" s="820">
      <c r="A44" s="361" t="n">
        <v>372</v>
      </c>
      <c r="B44" s="332" t="inlineStr">
        <is>
          <t>372.Ga端面 Z=</t>
        </is>
      </c>
      <c r="C44" s="145">
        <f>A測定!Q47</f>
        <v/>
      </c>
      <c r="D44" s="880">
        <f>A測定!R47</f>
        <v/>
      </c>
      <c r="E44" s="968">
        <f>IF(A測定!S47="","",A測定!S47-$D44)</f>
        <v/>
      </c>
      <c r="F44" s="968">
        <f>IF(A測定!T47="","",A測定!T47-$D44)</f>
        <v/>
      </c>
      <c r="G44" s="969" t="n"/>
      <c r="H44" s="969" t="n"/>
      <c r="I44" s="969" t="n"/>
      <c r="J44" s="969" t="n"/>
      <c r="K44" s="969" t="n"/>
      <c r="L44" s="969" t="n"/>
      <c r="M44" s="969" t="n"/>
      <c r="N44" s="969" t="n"/>
      <c r="O44" s="969" t="n"/>
      <c r="P44" s="969" t="n"/>
      <c r="Q44" s="969" t="n"/>
      <c r="R44" s="969" t="n"/>
      <c r="S44" s="969" t="n"/>
      <c r="T44" s="969" t="n"/>
      <c r="U44" s="969" t="n"/>
      <c r="V44" s="969" t="n"/>
      <c r="W44" s="969" t="n"/>
      <c r="X44" s="969" t="n"/>
      <c r="Y44" s="969" t="n"/>
      <c r="Z44" s="969" t="n"/>
      <c r="AA44" s="969" t="n"/>
      <c r="AB44" s="969" t="n"/>
      <c r="AC44" s="969" t="n"/>
      <c r="AD44" s="969" t="n"/>
      <c r="AE44" s="969" t="n"/>
      <c r="AF44" s="969" t="n"/>
      <c r="AG44" s="969" t="n"/>
      <c r="AH44" s="969" t="n"/>
      <c r="AI44" s="969" t="n"/>
      <c r="AJ44" s="969" t="n"/>
      <c r="AK44" s="969" t="n"/>
      <c r="AL44" s="969" t="n"/>
      <c r="AM44" s="969" t="n"/>
      <c r="AN44" s="969" t="n"/>
      <c r="AO44" s="969" t="n"/>
      <c r="AP44" s="969" t="n"/>
      <c r="AQ44" s="969" t="n"/>
      <c r="AR44" s="969" t="n"/>
      <c r="AS44" s="969" t="n"/>
      <c r="AT44" s="969" t="n"/>
      <c r="AU44" s="969" t="n"/>
      <c r="AV44" s="969" t="n"/>
      <c r="AW44" s="969" t="n"/>
      <c r="AX44" s="969" t="n"/>
      <c r="AY44" s="969" t="n"/>
      <c r="AZ44" s="969" t="n"/>
      <c r="BA44" s="969" t="n"/>
      <c r="BB44" s="969" t="n"/>
      <c r="BC44" s="969" t="n"/>
      <c r="BD44" s="969" t="n"/>
      <c r="BE44" s="969" t="n"/>
      <c r="BF44" s="969" t="n"/>
      <c r="BG44" s="969" t="n"/>
      <c r="BH44" s="969" t="n"/>
      <c r="BI44" s="969" t="n"/>
      <c r="BJ44" s="969" t="n"/>
      <c r="BK44" s="969" t="n"/>
      <c r="BL44" s="969" t="n"/>
      <c r="BM44" s="969" t="n"/>
      <c r="BN44" s="969" t="n"/>
      <c r="BO44" s="969" t="n"/>
      <c r="BP44" s="969" t="n"/>
      <c r="BQ44" s="969" t="n"/>
      <c r="BR44" s="969" t="n"/>
      <c r="BS44" s="969" t="n"/>
      <c r="BT44" s="969" t="n"/>
      <c r="BU44" s="969" t="n"/>
      <c r="BV44" s="969" t="n"/>
      <c r="BW44" s="969" t="n"/>
      <c r="BX44" s="969" t="n"/>
      <c r="BY44" s="969" t="n"/>
      <c r="BZ44" s="969" t="n"/>
      <c r="CA44" s="969" t="n"/>
      <c r="CB44" s="969" t="n"/>
      <c r="CC44" s="969" t="n"/>
      <c r="CD44" s="969" t="n"/>
      <c r="CE44" s="969" t="n"/>
      <c r="CF44" s="969" t="n"/>
      <c r="CG44" s="969" t="n"/>
      <c r="CH44" s="969" t="n"/>
      <c r="CI44" s="969" t="n"/>
      <c r="CJ44" s="969" t="n"/>
      <c r="CK44" s="969" t="n"/>
      <c r="CL44" s="969" t="n"/>
      <c r="CM44" s="969" t="n"/>
      <c r="CN44" s="969" t="n"/>
      <c r="CO44" s="969" t="n"/>
      <c r="CP44" s="969" t="n"/>
      <c r="CQ44" s="969" t="n"/>
      <c r="CR44" s="969" t="n"/>
      <c r="CS44" s="969" t="n"/>
      <c r="CT44" s="969" t="n"/>
      <c r="CU44" s="969" t="n"/>
      <c r="CV44" s="969" t="n"/>
      <c r="CW44" s="969" t="n"/>
      <c r="CX44" s="969" t="n"/>
      <c r="CY44" s="969" t="n"/>
      <c r="CZ44" s="970" t="n"/>
    </row>
    <row r="45" ht="13.5" customHeight="1" s="820">
      <c r="A45" s="361" t="n">
        <v>373</v>
      </c>
      <c r="B45" s="332" t="inlineStr">
        <is>
          <t>373.Ga端面 Z=</t>
        </is>
      </c>
      <c r="C45" s="145">
        <f>A測定!Q48</f>
        <v/>
      </c>
      <c r="D45" s="880">
        <f>A測定!R48</f>
        <v/>
      </c>
      <c r="E45" s="968">
        <f>IF(A測定!S48="","",A測定!S48-$D45)</f>
        <v/>
      </c>
      <c r="F45" s="968">
        <f>IF(A測定!T48="","",A測定!T48-$D45)</f>
        <v/>
      </c>
      <c r="G45" s="969" t="n"/>
      <c r="H45" s="969" t="n"/>
      <c r="I45" s="969" t="n"/>
      <c r="J45" s="969" t="n"/>
      <c r="K45" s="969" t="n"/>
      <c r="L45" s="969" t="n"/>
      <c r="M45" s="969" t="n"/>
      <c r="N45" s="969" t="n"/>
      <c r="O45" s="969" t="n"/>
      <c r="P45" s="969" t="n"/>
      <c r="Q45" s="969" t="n"/>
      <c r="R45" s="969" t="n"/>
      <c r="S45" s="969" t="n"/>
      <c r="T45" s="969" t="n"/>
      <c r="U45" s="969" t="n"/>
      <c r="V45" s="969" t="n"/>
      <c r="W45" s="969" t="n"/>
      <c r="X45" s="969" t="n"/>
      <c r="Y45" s="969" t="n"/>
      <c r="Z45" s="969" t="n"/>
      <c r="AA45" s="969" t="n"/>
      <c r="AB45" s="969" t="n"/>
      <c r="AC45" s="969" t="n"/>
      <c r="AD45" s="969" t="n"/>
      <c r="AE45" s="969" t="n"/>
      <c r="AF45" s="969" t="n"/>
      <c r="AG45" s="969" t="n"/>
      <c r="AH45" s="969" t="n"/>
      <c r="AI45" s="969" t="n"/>
      <c r="AJ45" s="969" t="n"/>
      <c r="AK45" s="969" t="n"/>
      <c r="AL45" s="969" t="n"/>
      <c r="AM45" s="969" t="n"/>
      <c r="AN45" s="969" t="n"/>
      <c r="AO45" s="969" t="n"/>
      <c r="AP45" s="969" t="n"/>
      <c r="AQ45" s="969" t="n"/>
      <c r="AR45" s="969" t="n"/>
      <c r="AS45" s="969" t="n"/>
      <c r="AT45" s="969" t="n"/>
      <c r="AU45" s="969" t="n"/>
      <c r="AV45" s="969" t="n"/>
      <c r="AW45" s="969" t="n"/>
      <c r="AX45" s="969" t="n"/>
      <c r="AY45" s="969" t="n"/>
      <c r="AZ45" s="969" t="n"/>
      <c r="BA45" s="969" t="n"/>
      <c r="BB45" s="969" t="n"/>
      <c r="BC45" s="969" t="n"/>
      <c r="BD45" s="969" t="n"/>
      <c r="BE45" s="969" t="n"/>
      <c r="BF45" s="969" t="n"/>
      <c r="BG45" s="969" t="n"/>
      <c r="BH45" s="969" t="n"/>
      <c r="BI45" s="969" t="n"/>
      <c r="BJ45" s="969" t="n"/>
      <c r="BK45" s="969" t="n"/>
      <c r="BL45" s="969" t="n"/>
      <c r="BM45" s="969" t="n"/>
      <c r="BN45" s="969" t="n"/>
      <c r="BO45" s="969" t="n"/>
      <c r="BP45" s="969" t="n"/>
      <c r="BQ45" s="969" t="n"/>
      <c r="BR45" s="969" t="n"/>
      <c r="BS45" s="969" t="n"/>
      <c r="BT45" s="969" t="n"/>
      <c r="BU45" s="969" t="n"/>
      <c r="BV45" s="969" t="n"/>
      <c r="BW45" s="969" t="n"/>
      <c r="BX45" s="969" t="n"/>
      <c r="BY45" s="969" t="n"/>
      <c r="BZ45" s="969" t="n"/>
      <c r="CA45" s="969" t="n"/>
      <c r="CB45" s="969" t="n"/>
      <c r="CC45" s="969" t="n"/>
      <c r="CD45" s="969" t="n"/>
      <c r="CE45" s="969" t="n"/>
      <c r="CF45" s="969" t="n"/>
      <c r="CG45" s="969" t="n"/>
      <c r="CH45" s="969" t="n"/>
      <c r="CI45" s="969" t="n"/>
      <c r="CJ45" s="969" t="n"/>
      <c r="CK45" s="969" t="n"/>
      <c r="CL45" s="969" t="n"/>
      <c r="CM45" s="969" t="n"/>
      <c r="CN45" s="969" t="n"/>
      <c r="CO45" s="969" t="n"/>
      <c r="CP45" s="969" t="n"/>
      <c r="CQ45" s="969" t="n"/>
      <c r="CR45" s="969" t="n"/>
      <c r="CS45" s="969" t="n"/>
      <c r="CT45" s="969" t="n"/>
      <c r="CU45" s="969" t="n"/>
      <c r="CV45" s="969" t="n"/>
      <c r="CW45" s="969" t="n"/>
      <c r="CX45" s="969" t="n"/>
      <c r="CY45" s="969" t="n"/>
      <c r="CZ45" s="970" t="n"/>
    </row>
    <row r="46" ht="13.5" customHeight="1" s="820">
      <c r="A46" s="361" t="n">
        <v>374</v>
      </c>
      <c r="B46" s="332" t="inlineStr">
        <is>
          <t>374.Ga端面 Z=</t>
        </is>
      </c>
      <c r="C46" s="145">
        <f>A測定!Q49</f>
        <v/>
      </c>
      <c r="D46" s="880">
        <f>A測定!R49</f>
        <v/>
      </c>
      <c r="E46" s="968">
        <f>IF(A測定!S49="","",A測定!S49-$D46)</f>
        <v/>
      </c>
      <c r="F46" s="968">
        <f>IF(A測定!T49="","",A測定!T49-$D46)</f>
        <v/>
      </c>
      <c r="G46" s="969" t="n"/>
      <c r="H46" s="969" t="n"/>
      <c r="I46" s="969" t="n"/>
      <c r="J46" s="969" t="n"/>
      <c r="K46" s="969" t="n"/>
      <c r="L46" s="969" t="n"/>
      <c r="M46" s="969" t="n"/>
      <c r="N46" s="969" t="n"/>
      <c r="O46" s="969" t="n"/>
      <c r="P46" s="969" t="n"/>
      <c r="Q46" s="969" t="n"/>
      <c r="R46" s="969" t="n"/>
      <c r="S46" s="969" t="n"/>
      <c r="T46" s="969" t="n"/>
      <c r="U46" s="969" t="n"/>
      <c r="V46" s="969" t="n"/>
      <c r="W46" s="969" t="n"/>
      <c r="X46" s="969" t="n"/>
      <c r="Y46" s="969" t="n"/>
      <c r="Z46" s="969" t="n"/>
      <c r="AA46" s="969" t="n"/>
      <c r="AB46" s="969" t="n"/>
      <c r="AC46" s="969" t="n"/>
      <c r="AD46" s="969" t="n"/>
      <c r="AE46" s="969" t="n"/>
      <c r="AF46" s="969" t="n"/>
      <c r="AG46" s="969" t="n"/>
      <c r="AH46" s="969" t="n"/>
      <c r="AI46" s="969" t="n"/>
      <c r="AJ46" s="969" t="n"/>
      <c r="AK46" s="969" t="n"/>
      <c r="AL46" s="969" t="n"/>
      <c r="AM46" s="969" t="n"/>
      <c r="AN46" s="969" t="n"/>
      <c r="AO46" s="969" t="n"/>
      <c r="AP46" s="969" t="n"/>
      <c r="AQ46" s="969" t="n"/>
      <c r="AR46" s="969" t="n"/>
      <c r="AS46" s="969" t="n"/>
      <c r="AT46" s="969" t="n"/>
      <c r="AU46" s="969" t="n"/>
      <c r="AV46" s="969" t="n"/>
      <c r="AW46" s="969" t="n"/>
      <c r="AX46" s="969" t="n"/>
      <c r="AY46" s="969" t="n"/>
      <c r="AZ46" s="969" t="n"/>
      <c r="BA46" s="969" t="n"/>
      <c r="BB46" s="969" t="n"/>
      <c r="BC46" s="969" t="n"/>
      <c r="BD46" s="969" t="n"/>
      <c r="BE46" s="969" t="n"/>
      <c r="BF46" s="969" t="n"/>
      <c r="BG46" s="969" t="n"/>
      <c r="BH46" s="969" t="n"/>
      <c r="BI46" s="969" t="n"/>
      <c r="BJ46" s="969" t="n"/>
      <c r="BK46" s="969" t="n"/>
      <c r="BL46" s="969" t="n"/>
      <c r="BM46" s="969" t="n"/>
      <c r="BN46" s="969" t="n"/>
      <c r="BO46" s="969" t="n"/>
      <c r="BP46" s="969" t="n"/>
      <c r="BQ46" s="969" t="n"/>
      <c r="BR46" s="969" t="n"/>
      <c r="BS46" s="969" t="n"/>
      <c r="BT46" s="969" t="n"/>
      <c r="BU46" s="969" t="n"/>
      <c r="BV46" s="969" t="n"/>
      <c r="BW46" s="969" t="n"/>
      <c r="BX46" s="969" t="n"/>
      <c r="BY46" s="969" t="n"/>
      <c r="BZ46" s="969" t="n"/>
      <c r="CA46" s="969" t="n"/>
      <c r="CB46" s="969" t="n"/>
      <c r="CC46" s="969" t="n"/>
      <c r="CD46" s="969" t="n"/>
      <c r="CE46" s="969" t="n"/>
      <c r="CF46" s="969" t="n"/>
      <c r="CG46" s="969" t="n"/>
      <c r="CH46" s="969" t="n"/>
      <c r="CI46" s="969" t="n"/>
      <c r="CJ46" s="969" t="n"/>
      <c r="CK46" s="969" t="n"/>
      <c r="CL46" s="969" t="n"/>
      <c r="CM46" s="969" t="n"/>
      <c r="CN46" s="969" t="n"/>
      <c r="CO46" s="969" t="n"/>
      <c r="CP46" s="969" t="n"/>
      <c r="CQ46" s="969" t="n"/>
      <c r="CR46" s="969" t="n"/>
      <c r="CS46" s="969" t="n"/>
      <c r="CT46" s="969" t="n"/>
      <c r="CU46" s="969" t="n"/>
      <c r="CV46" s="969" t="n"/>
      <c r="CW46" s="969" t="n"/>
      <c r="CX46" s="969" t="n"/>
      <c r="CY46" s="969" t="n"/>
      <c r="CZ46" s="970" t="n"/>
    </row>
    <row r="47" ht="13.5" customHeight="1" s="820">
      <c r="A47" s="361" t="n">
        <v>375</v>
      </c>
      <c r="B47" s="332" t="inlineStr">
        <is>
          <t>375.Ga端面 Z=</t>
        </is>
      </c>
      <c r="C47" s="145">
        <f>A測定!Q50</f>
        <v/>
      </c>
      <c r="D47" s="880">
        <f>A測定!R50</f>
        <v/>
      </c>
      <c r="E47" s="968">
        <f>IF(A測定!S50="","",A測定!S50-$D47)</f>
        <v/>
      </c>
      <c r="F47" s="968">
        <f>IF(A測定!T50="","",A測定!T50-$D47)</f>
        <v/>
      </c>
      <c r="G47" s="969" t="n"/>
      <c r="H47" s="969" t="n"/>
      <c r="I47" s="969" t="n"/>
      <c r="J47" s="969" t="n"/>
      <c r="K47" s="969" t="n"/>
      <c r="L47" s="969" t="n"/>
      <c r="M47" s="969" t="n"/>
      <c r="N47" s="969" t="n"/>
      <c r="O47" s="969" t="n"/>
      <c r="P47" s="969" t="n"/>
      <c r="Q47" s="969" t="n"/>
      <c r="R47" s="969" t="n"/>
      <c r="S47" s="969" t="n"/>
      <c r="T47" s="969" t="n"/>
      <c r="U47" s="969" t="n"/>
      <c r="V47" s="969" t="n"/>
      <c r="W47" s="969" t="n"/>
      <c r="X47" s="969" t="n"/>
      <c r="Y47" s="969" t="n"/>
      <c r="Z47" s="969" t="n"/>
      <c r="AA47" s="969" t="n"/>
      <c r="AB47" s="969" t="n"/>
      <c r="AC47" s="969" t="n"/>
      <c r="AD47" s="969" t="n"/>
      <c r="AE47" s="969" t="n"/>
      <c r="AF47" s="969" t="n"/>
      <c r="AG47" s="969" t="n"/>
      <c r="AH47" s="969" t="n"/>
      <c r="AI47" s="969" t="n"/>
      <c r="AJ47" s="969" t="n"/>
      <c r="AK47" s="969" t="n"/>
      <c r="AL47" s="969" t="n"/>
      <c r="AM47" s="969" t="n"/>
      <c r="AN47" s="969" t="n"/>
      <c r="AO47" s="969" t="n"/>
      <c r="AP47" s="969" t="n"/>
      <c r="AQ47" s="969" t="n"/>
      <c r="AR47" s="969" t="n"/>
      <c r="AS47" s="969" t="n"/>
      <c r="AT47" s="969" t="n"/>
      <c r="AU47" s="969" t="n"/>
      <c r="AV47" s="969" t="n"/>
      <c r="AW47" s="969" t="n"/>
      <c r="AX47" s="969" t="n"/>
      <c r="AY47" s="969" t="n"/>
      <c r="AZ47" s="969" t="n"/>
      <c r="BA47" s="969" t="n"/>
      <c r="BB47" s="969" t="n"/>
      <c r="BC47" s="969" t="n"/>
      <c r="BD47" s="969" t="n"/>
      <c r="BE47" s="969" t="n"/>
      <c r="BF47" s="969" t="n"/>
      <c r="BG47" s="969" t="n"/>
      <c r="BH47" s="969" t="n"/>
      <c r="BI47" s="969" t="n"/>
      <c r="BJ47" s="969" t="n"/>
      <c r="BK47" s="969" t="n"/>
      <c r="BL47" s="969" t="n"/>
      <c r="BM47" s="969" t="n"/>
      <c r="BN47" s="969" t="n"/>
      <c r="BO47" s="969" t="n"/>
      <c r="BP47" s="969" t="n"/>
      <c r="BQ47" s="969" t="n"/>
      <c r="BR47" s="969" t="n"/>
      <c r="BS47" s="969" t="n"/>
      <c r="BT47" s="969" t="n"/>
      <c r="BU47" s="969" t="n"/>
      <c r="BV47" s="969" t="n"/>
      <c r="BW47" s="969" t="n"/>
      <c r="BX47" s="969" t="n"/>
      <c r="BY47" s="969" t="n"/>
      <c r="BZ47" s="969" t="n"/>
      <c r="CA47" s="969" t="n"/>
      <c r="CB47" s="969" t="n"/>
      <c r="CC47" s="969" t="n"/>
      <c r="CD47" s="969" t="n"/>
      <c r="CE47" s="969" t="n"/>
      <c r="CF47" s="969" t="n"/>
      <c r="CG47" s="969" t="n"/>
      <c r="CH47" s="969" t="n"/>
      <c r="CI47" s="969" t="n"/>
      <c r="CJ47" s="969" t="n"/>
      <c r="CK47" s="969" t="n"/>
      <c r="CL47" s="969" t="n"/>
      <c r="CM47" s="969" t="n"/>
      <c r="CN47" s="969" t="n"/>
      <c r="CO47" s="969" t="n"/>
      <c r="CP47" s="969" t="n"/>
      <c r="CQ47" s="969" t="n"/>
      <c r="CR47" s="969" t="n"/>
      <c r="CS47" s="969" t="n"/>
      <c r="CT47" s="969" t="n"/>
      <c r="CU47" s="969" t="n"/>
      <c r="CV47" s="969" t="n"/>
      <c r="CW47" s="969" t="n"/>
      <c r="CX47" s="969" t="n"/>
      <c r="CY47" s="969" t="n"/>
      <c r="CZ47" s="970" t="n"/>
    </row>
    <row r="48" ht="13.5" customHeight="1" s="820">
      <c r="A48" s="361" t="n">
        <v>376</v>
      </c>
      <c r="B48" s="332" t="inlineStr">
        <is>
          <t>376.Ga端面 Z=</t>
        </is>
      </c>
      <c r="C48" s="145">
        <f>A測定!Q51</f>
        <v/>
      </c>
      <c r="D48" s="880">
        <f>A測定!R51</f>
        <v/>
      </c>
      <c r="E48" s="968">
        <f>IF(A測定!S51="","",A測定!S51-$D48)</f>
        <v/>
      </c>
      <c r="F48" s="968">
        <f>IF(A測定!T51="","",A測定!T51-$D48)</f>
        <v/>
      </c>
      <c r="G48" s="969" t="n"/>
      <c r="H48" s="969" t="n"/>
      <c r="I48" s="969" t="n"/>
      <c r="J48" s="969" t="n"/>
      <c r="K48" s="969" t="n"/>
      <c r="L48" s="969" t="n"/>
      <c r="M48" s="969" t="n"/>
      <c r="N48" s="969" t="n"/>
      <c r="O48" s="969" t="n"/>
      <c r="P48" s="969" t="n"/>
      <c r="Q48" s="969" t="n"/>
      <c r="R48" s="969" t="n"/>
      <c r="S48" s="969" t="n"/>
      <c r="T48" s="969" t="n"/>
      <c r="U48" s="969" t="n"/>
      <c r="V48" s="969" t="n"/>
      <c r="W48" s="969" t="n"/>
      <c r="X48" s="969" t="n"/>
      <c r="Y48" s="969" t="n"/>
      <c r="Z48" s="969" t="n"/>
      <c r="AA48" s="969" t="n"/>
      <c r="AB48" s="969" t="n"/>
      <c r="AC48" s="969" t="n"/>
      <c r="AD48" s="969" t="n"/>
      <c r="AE48" s="969" t="n"/>
      <c r="AF48" s="969" t="n"/>
      <c r="AG48" s="969" t="n"/>
      <c r="AH48" s="969" t="n"/>
      <c r="AI48" s="969" t="n"/>
      <c r="AJ48" s="969" t="n"/>
      <c r="AK48" s="969" t="n"/>
      <c r="AL48" s="969" t="n"/>
      <c r="AM48" s="969" t="n"/>
      <c r="AN48" s="969" t="n"/>
      <c r="AO48" s="969" t="n"/>
      <c r="AP48" s="969" t="n"/>
      <c r="AQ48" s="969" t="n"/>
      <c r="AR48" s="969" t="n"/>
      <c r="AS48" s="969" t="n"/>
      <c r="AT48" s="969" t="n"/>
      <c r="AU48" s="969" t="n"/>
      <c r="AV48" s="969" t="n"/>
      <c r="AW48" s="969" t="n"/>
      <c r="AX48" s="969" t="n"/>
      <c r="AY48" s="969" t="n"/>
      <c r="AZ48" s="969" t="n"/>
      <c r="BA48" s="969" t="n"/>
      <c r="BB48" s="969" t="n"/>
      <c r="BC48" s="969" t="n"/>
      <c r="BD48" s="969" t="n"/>
      <c r="BE48" s="969" t="n"/>
      <c r="BF48" s="969" t="n"/>
      <c r="BG48" s="969" t="n"/>
      <c r="BH48" s="969" t="n"/>
      <c r="BI48" s="969" t="n"/>
      <c r="BJ48" s="969" t="n"/>
      <c r="BK48" s="969" t="n"/>
      <c r="BL48" s="969" t="n"/>
      <c r="BM48" s="969" t="n"/>
      <c r="BN48" s="969" t="n"/>
      <c r="BO48" s="969" t="n"/>
      <c r="BP48" s="969" t="n"/>
      <c r="BQ48" s="969" t="n"/>
      <c r="BR48" s="969" t="n"/>
      <c r="BS48" s="969" t="n"/>
      <c r="BT48" s="969" t="n"/>
      <c r="BU48" s="969" t="n"/>
      <c r="BV48" s="969" t="n"/>
      <c r="BW48" s="969" t="n"/>
      <c r="BX48" s="969" t="n"/>
      <c r="BY48" s="969" t="n"/>
      <c r="BZ48" s="969" t="n"/>
      <c r="CA48" s="969" t="n"/>
      <c r="CB48" s="969" t="n"/>
      <c r="CC48" s="969" t="n"/>
      <c r="CD48" s="969" t="n"/>
      <c r="CE48" s="969" t="n"/>
      <c r="CF48" s="969" t="n"/>
      <c r="CG48" s="969" t="n"/>
      <c r="CH48" s="969" t="n"/>
      <c r="CI48" s="969" t="n"/>
      <c r="CJ48" s="969" t="n"/>
      <c r="CK48" s="969" t="n"/>
      <c r="CL48" s="969" t="n"/>
      <c r="CM48" s="969" t="n"/>
      <c r="CN48" s="969" t="n"/>
      <c r="CO48" s="969" t="n"/>
      <c r="CP48" s="969" t="n"/>
      <c r="CQ48" s="969" t="n"/>
      <c r="CR48" s="969" t="n"/>
      <c r="CS48" s="969" t="n"/>
      <c r="CT48" s="969" t="n"/>
      <c r="CU48" s="969" t="n"/>
      <c r="CV48" s="969" t="n"/>
      <c r="CW48" s="969" t="n"/>
      <c r="CX48" s="969" t="n"/>
      <c r="CY48" s="969" t="n"/>
      <c r="CZ48" s="970" t="n"/>
    </row>
    <row r="49" ht="13.5" customHeight="1" s="820">
      <c r="A49" s="361" t="n">
        <v>377</v>
      </c>
      <c r="B49" s="332" t="inlineStr">
        <is>
          <t>377.Ga端面 Z=</t>
        </is>
      </c>
      <c r="C49" s="145">
        <f>A測定!Q52</f>
        <v/>
      </c>
      <c r="D49" s="880">
        <f>A測定!R52</f>
        <v/>
      </c>
      <c r="E49" s="968">
        <f>IF(A測定!S52="","",A測定!S52-$D49)</f>
        <v/>
      </c>
      <c r="F49" s="968">
        <f>IF(A測定!T52="","",A測定!T52-$D49)</f>
        <v/>
      </c>
      <c r="G49" s="969" t="n"/>
      <c r="H49" s="969" t="n"/>
      <c r="I49" s="969" t="n"/>
      <c r="J49" s="969" t="n"/>
      <c r="K49" s="969" t="n"/>
      <c r="L49" s="969" t="n"/>
      <c r="M49" s="969" t="n"/>
      <c r="N49" s="969" t="n"/>
      <c r="O49" s="969" t="n"/>
      <c r="P49" s="969" t="n"/>
      <c r="Q49" s="969" t="n"/>
      <c r="R49" s="969" t="n"/>
      <c r="S49" s="969" t="n"/>
      <c r="T49" s="969" t="n"/>
      <c r="U49" s="969" t="n"/>
      <c r="V49" s="969" t="n"/>
      <c r="W49" s="969" t="n"/>
      <c r="X49" s="969" t="n"/>
      <c r="Y49" s="969" t="n"/>
      <c r="Z49" s="969" t="n"/>
      <c r="AA49" s="969" t="n"/>
      <c r="AB49" s="969" t="n"/>
      <c r="AC49" s="969" t="n"/>
      <c r="AD49" s="969" t="n"/>
      <c r="AE49" s="969" t="n"/>
      <c r="AF49" s="969" t="n"/>
      <c r="AG49" s="969" t="n"/>
      <c r="AH49" s="969" t="n"/>
      <c r="AI49" s="969" t="n"/>
      <c r="AJ49" s="969" t="n"/>
      <c r="AK49" s="969" t="n"/>
      <c r="AL49" s="969" t="n"/>
      <c r="AM49" s="969" t="n"/>
      <c r="AN49" s="969" t="n"/>
      <c r="AO49" s="969" t="n"/>
      <c r="AP49" s="969" t="n"/>
      <c r="AQ49" s="969" t="n"/>
      <c r="AR49" s="969" t="n"/>
      <c r="AS49" s="969" t="n"/>
      <c r="AT49" s="969" t="n"/>
      <c r="AU49" s="969" t="n"/>
      <c r="AV49" s="969" t="n"/>
      <c r="AW49" s="969" t="n"/>
      <c r="AX49" s="969" t="n"/>
      <c r="AY49" s="969" t="n"/>
      <c r="AZ49" s="969" t="n"/>
      <c r="BA49" s="969" t="n"/>
      <c r="BB49" s="969" t="n"/>
      <c r="BC49" s="969" t="n"/>
      <c r="BD49" s="969" t="n"/>
      <c r="BE49" s="969" t="n"/>
      <c r="BF49" s="969" t="n"/>
      <c r="BG49" s="969" t="n"/>
      <c r="BH49" s="969" t="n"/>
      <c r="BI49" s="969" t="n"/>
      <c r="BJ49" s="969" t="n"/>
      <c r="BK49" s="969" t="n"/>
      <c r="BL49" s="969" t="n"/>
      <c r="BM49" s="969" t="n"/>
      <c r="BN49" s="969" t="n"/>
      <c r="BO49" s="969" t="n"/>
      <c r="BP49" s="969" t="n"/>
      <c r="BQ49" s="969" t="n"/>
      <c r="BR49" s="969" t="n"/>
      <c r="BS49" s="969" t="n"/>
      <c r="BT49" s="969" t="n"/>
      <c r="BU49" s="969" t="n"/>
      <c r="BV49" s="969" t="n"/>
      <c r="BW49" s="969" t="n"/>
      <c r="BX49" s="969" t="n"/>
      <c r="BY49" s="969" t="n"/>
      <c r="BZ49" s="969" t="n"/>
      <c r="CA49" s="969" t="n"/>
      <c r="CB49" s="969" t="n"/>
      <c r="CC49" s="969" t="n"/>
      <c r="CD49" s="969" t="n"/>
      <c r="CE49" s="969" t="n"/>
      <c r="CF49" s="969" t="n"/>
      <c r="CG49" s="969" t="n"/>
      <c r="CH49" s="969" t="n"/>
      <c r="CI49" s="969" t="n"/>
      <c r="CJ49" s="969" t="n"/>
      <c r="CK49" s="969" t="n"/>
      <c r="CL49" s="969" t="n"/>
      <c r="CM49" s="969" t="n"/>
      <c r="CN49" s="969" t="n"/>
      <c r="CO49" s="969" t="n"/>
      <c r="CP49" s="969" t="n"/>
      <c r="CQ49" s="969" t="n"/>
      <c r="CR49" s="969" t="n"/>
      <c r="CS49" s="969" t="n"/>
      <c r="CT49" s="969" t="n"/>
      <c r="CU49" s="969" t="n"/>
      <c r="CV49" s="969" t="n"/>
      <c r="CW49" s="969" t="n"/>
      <c r="CX49" s="969" t="n"/>
      <c r="CY49" s="969" t="n"/>
      <c r="CZ49" s="970" t="n"/>
    </row>
    <row r="50" ht="13.5" customHeight="1" s="820">
      <c r="A50" s="361" t="n">
        <v>378</v>
      </c>
      <c r="B50" s="332" t="inlineStr">
        <is>
          <t>378.Ga端面 Z=</t>
        </is>
      </c>
      <c r="C50" s="145">
        <f>A測定!Q53</f>
        <v/>
      </c>
      <c r="D50" s="880">
        <f>A測定!R53</f>
        <v/>
      </c>
      <c r="E50" s="968">
        <f>IF(A測定!S53="","",A測定!S53-$D50)</f>
        <v/>
      </c>
      <c r="F50" s="968">
        <f>IF(A測定!T53="","",A測定!T53-$D50)</f>
        <v/>
      </c>
      <c r="G50" s="969" t="n"/>
      <c r="H50" s="969" t="n"/>
      <c r="I50" s="969" t="n"/>
      <c r="J50" s="969" t="n"/>
      <c r="K50" s="969" t="n"/>
      <c r="L50" s="969" t="n"/>
      <c r="M50" s="969" t="n"/>
      <c r="N50" s="969" t="n"/>
      <c r="O50" s="969" t="n"/>
      <c r="P50" s="969" t="n"/>
      <c r="Q50" s="969" t="n"/>
      <c r="R50" s="969" t="n"/>
      <c r="S50" s="969" t="n"/>
      <c r="T50" s="969" t="n"/>
      <c r="U50" s="969" t="n"/>
      <c r="V50" s="969" t="n"/>
      <c r="W50" s="969" t="n"/>
      <c r="X50" s="969" t="n"/>
      <c r="Y50" s="969" t="n"/>
      <c r="Z50" s="969" t="n"/>
      <c r="AA50" s="969" t="n"/>
      <c r="AB50" s="969" t="n"/>
      <c r="AC50" s="969" t="n"/>
      <c r="AD50" s="969" t="n"/>
      <c r="AE50" s="969" t="n"/>
      <c r="AF50" s="969" t="n"/>
      <c r="AG50" s="969" t="n"/>
      <c r="AH50" s="969" t="n"/>
      <c r="AI50" s="969" t="n"/>
      <c r="AJ50" s="969" t="n"/>
      <c r="AK50" s="969" t="n"/>
      <c r="AL50" s="969" t="n"/>
      <c r="AM50" s="969" t="n"/>
      <c r="AN50" s="969" t="n"/>
      <c r="AO50" s="969" t="n"/>
      <c r="AP50" s="969" t="n"/>
      <c r="AQ50" s="969" t="n"/>
      <c r="AR50" s="969" t="n"/>
      <c r="AS50" s="969" t="n"/>
      <c r="AT50" s="969" t="n"/>
      <c r="AU50" s="969" t="n"/>
      <c r="AV50" s="969" t="n"/>
      <c r="AW50" s="969" t="n"/>
      <c r="AX50" s="969" t="n"/>
      <c r="AY50" s="969" t="n"/>
      <c r="AZ50" s="969" t="n"/>
      <c r="BA50" s="969" t="n"/>
      <c r="BB50" s="969" t="n"/>
      <c r="BC50" s="969" t="n"/>
      <c r="BD50" s="969" t="n"/>
      <c r="BE50" s="969" t="n"/>
      <c r="BF50" s="969" t="n"/>
      <c r="BG50" s="969" t="n"/>
      <c r="BH50" s="969" t="n"/>
      <c r="BI50" s="969" t="n"/>
      <c r="BJ50" s="969" t="n"/>
      <c r="BK50" s="969" t="n"/>
      <c r="BL50" s="969" t="n"/>
      <c r="BM50" s="969" t="n"/>
      <c r="BN50" s="969" t="n"/>
      <c r="BO50" s="969" t="n"/>
      <c r="BP50" s="969" t="n"/>
      <c r="BQ50" s="969" t="n"/>
      <c r="BR50" s="969" t="n"/>
      <c r="BS50" s="969" t="n"/>
      <c r="BT50" s="969" t="n"/>
      <c r="BU50" s="969" t="n"/>
      <c r="BV50" s="969" t="n"/>
      <c r="BW50" s="969" t="n"/>
      <c r="BX50" s="969" t="n"/>
      <c r="BY50" s="969" t="n"/>
      <c r="BZ50" s="969" t="n"/>
      <c r="CA50" s="969" t="n"/>
      <c r="CB50" s="969" t="n"/>
      <c r="CC50" s="969" t="n"/>
      <c r="CD50" s="969" t="n"/>
      <c r="CE50" s="969" t="n"/>
      <c r="CF50" s="969" t="n"/>
      <c r="CG50" s="969" t="n"/>
      <c r="CH50" s="969" t="n"/>
      <c r="CI50" s="969" t="n"/>
      <c r="CJ50" s="969" t="n"/>
      <c r="CK50" s="969" t="n"/>
      <c r="CL50" s="969" t="n"/>
      <c r="CM50" s="969" t="n"/>
      <c r="CN50" s="969" t="n"/>
      <c r="CO50" s="969" t="n"/>
      <c r="CP50" s="969" t="n"/>
      <c r="CQ50" s="969" t="n"/>
      <c r="CR50" s="969" t="n"/>
      <c r="CS50" s="969" t="n"/>
      <c r="CT50" s="969" t="n"/>
      <c r="CU50" s="969" t="n"/>
      <c r="CV50" s="969" t="n"/>
      <c r="CW50" s="969" t="n"/>
      <c r="CX50" s="969" t="n"/>
      <c r="CY50" s="969" t="n"/>
      <c r="CZ50" s="970" t="n"/>
    </row>
    <row r="51" ht="13.5" customHeight="1" s="820">
      <c r="A51" s="361" t="n">
        <v>379</v>
      </c>
      <c r="B51" s="332" t="inlineStr">
        <is>
          <t>379.Ga端面 Z=</t>
        </is>
      </c>
      <c r="C51" s="145">
        <f>A測定!Q54</f>
        <v/>
      </c>
      <c r="D51" s="880">
        <f>A測定!R54</f>
        <v/>
      </c>
      <c r="E51" s="968">
        <f>IF(A測定!S54="","",A測定!S54-$D51)</f>
        <v/>
      </c>
      <c r="F51" s="968">
        <f>IF(A測定!T54="","",A測定!T54-$D51)</f>
        <v/>
      </c>
      <c r="G51" s="969" t="n"/>
      <c r="H51" s="969" t="n"/>
      <c r="I51" s="969" t="n"/>
      <c r="J51" s="969" t="n"/>
      <c r="K51" s="969" t="n"/>
      <c r="L51" s="969" t="n"/>
      <c r="M51" s="969" t="n"/>
      <c r="N51" s="969" t="n"/>
      <c r="O51" s="969" t="n"/>
      <c r="P51" s="969" t="n"/>
      <c r="Q51" s="969" t="n"/>
      <c r="R51" s="969" t="n"/>
      <c r="S51" s="969" t="n"/>
      <c r="T51" s="969" t="n"/>
      <c r="U51" s="969" t="n"/>
      <c r="V51" s="969" t="n"/>
      <c r="W51" s="969" t="n"/>
      <c r="X51" s="969" t="n"/>
      <c r="Y51" s="969" t="n"/>
      <c r="Z51" s="969" t="n"/>
      <c r="AA51" s="969" t="n"/>
      <c r="AB51" s="969" t="n"/>
      <c r="AC51" s="969" t="n"/>
      <c r="AD51" s="969" t="n"/>
      <c r="AE51" s="969" t="n"/>
      <c r="AF51" s="969" t="n"/>
      <c r="AG51" s="969" t="n"/>
      <c r="AH51" s="969" t="n"/>
      <c r="AI51" s="969" t="n"/>
      <c r="AJ51" s="969" t="n"/>
      <c r="AK51" s="969" t="n"/>
      <c r="AL51" s="969" t="n"/>
      <c r="AM51" s="969" t="n"/>
      <c r="AN51" s="969" t="n"/>
      <c r="AO51" s="969" t="n"/>
      <c r="AP51" s="969" t="n"/>
      <c r="AQ51" s="969" t="n"/>
      <c r="AR51" s="969" t="n"/>
      <c r="AS51" s="969" t="n"/>
      <c r="AT51" s="969" t="n"/>
      <c r="AU51" s="969" t="n"/>
      <c r="AV51" s="969" t="n"/>
      <c r="AW51" s="969" t="n"/>
      <c r="AX51" s="969" t="n"/>
      <c r="AY51" s="969" t="n"/>
      <c r="AZ51" s="969" t="n"/>
      <c r="BA51" s="969" t="n"/>
      <c r="BB51" s="969" t="n"/>
      <c r="BC51" s="969" t="n"/>
      <c r="BD51" s="969" t="n"/>
      <c r="BE51" s="969" t="n"/>
      <c r="BF51" s="969" t="n"/>
      <c r="BG51" s="969" t="n"/>
      <c r="BH51" s="969" t="n"/>
      <c r="BI51" s="969" t="n"/>
      <c r="BJ51" s="969" t="n"/>
      <c r="BK51" s="969" t="n"/>
      <c r="BL51" s="969" t="n"/>
      <c r="BM51" s="969" t="n"/>
      <c r="BN51" s="969" t="n"/>
      <c r="BO51" s="969" t="n"/>
      <c r="BP51" s="969" t="n"/>
      <c r="BQ51" s="969" t="n"/>
      <c r="BR51" s="969" t="n"/>
      <c r="BS51" s="969" t="n"/>
      <c r="BT51" s="969" t="n"/>
      <c r="BU51" s="969" t="n"/>
      <c r="BV51" s="969" t="n"/>
      <c r="BW51" s="969" t="n"/>
      <c r="BX51" s="969" t="n"/>
      <c r="BY51" s="969" t="n"/>
      <c r="BZ51" s="969" t="n"/>
      <c r="CA51" s="969" t="n"/>
      <c r="CB51" s="969" t="n"/>
      <c r="CC51" s="969" t="n"/>
      <c r="CD51" s="969" t="n"/>
      <c r="CE51" s="969" t="n"/>
      <c r="CF51" s="969" t="n"/>
      <c r="CG51" s="969" t="n"/>
      <c r="CH51" s="969" t="n"/>
      <c r="CI51" s="969" t="n"/>
      <c r="CJ51" s="969" t="n"/>
      <c r="CK51" s="969" t="n"/>
      <c r="CL51" s="969" t="n"/>
      <c r="CM51" s="969" t="n"/>
      <c r="CN51" s="969" t="n"/>
      <c r="CO51" s="969" t="n"/>
      <c r="CP51" s="969" t="n"/>
      <c r="CQ51" s="969" t="n"/>
      <c r="CR51" s="969" t="n"/>
      <c r="CS51" s="969" t="n"/>
      <c r="CT51" s="969" t="n"/>
      <c r="CU51" s="969" t="n"/>
      <c r="CV51" s="969" t="n"/>
      <c r="CW51" s="969" t="n"/>
      <c r="CX51" s="969" t="n"/>
      <c r="CY51" s="969" t="n"/>
      <c r="CZ51" s="970" t="n"/>
    </row>
    <row r="52" ht="13.5" customHeight="1" s="820">
      <c r="A52" s="361" t="n">
        <v>381</v>
      </c>
      <c r="B52" s="332" t="inlineStr">
        <is>
          <t>381.#1B包紧铝层 Z=</t>
        </is>
      </c>
      <c r="C52" s="145">
        <f>A測定!Q55</f>
        <v/>
      </c>
      <c r="D52" s="880">
        <f>A測定!R55</f>
        <v/>
      </c>
      <c r="E52" s="968">
        <f>IF(A測定!S55="","",A測定!S55-$D52)</f>
        <v/>
      </c>
      <c r="F52" s="968">
        <f>IF(A測定!T55="","",A測定!T55-$D52)</f>
        <v/>
      </c>
      <c r="G52" s="969" t="n"/>
      <c r="H52" s="969" t="n"/>
      <c r="I52" s="969" t="n"/>
      <c r="J52" s="969" t="n"/>
      <c r="K52" s="969" t="n"/>
      <c r="L52" s="969" t="n"/>
      <c r="M52" s="969" t="n"/>
      <c r="N52" s="969" t="n"/>
      <c r="O52" s="969" t="n"/>
      <c r="P52" s="969" t="n"/>
      <c r="Q52" s="969" t="n"/>
      <c r="R52" s="969" t="n"/>
      <c r="S52" s="969" t="n"/>
      <c r="T52" s="969" t="n"/>
      <c r="U52" s="969" t="n"/>
      <c r="V52" s="969" t="n"/>
      <c r="W52" s="969" t="n"/>
      <c r="X52" s="969" t="n"/>
      <c r="Y52" s="969" t="n"/>
      <c r="Z52" s="969" t="n"/>
      <c r="AA52" s="969" t="n"/>
      <c r="AB52" s="969" t="n"/>
      <c r="AC52" s="969" t="n"/>
      <c r="AD52" s="969" t="n"/>
      <c r="AE52" s="969" t="n"/>
      <c r="AF52" s="969" t="n"/>
      <c r="AG52" s="969" t="n"/>
      <c r="AH52" s="969" t="n"/>
      <c r="AI52" s="969" t="n"/>
      <c r="AJ52" s="969" t="n"/>
      <c r="AK52" s="969" t="n"/>
      <c r="AL52" s="969" t="n"/>
      <c r="AM52" s="969" t="n"/>
      <c r="AN52" s="969" t="n"/>
      <c r="AO52" s="969" t="n"/>
      <c r="AP52" s="969" t="n"/>
      <c r="AQ52" s="969" t="n"/>
      <c r="AR52" s="969" t="n"/>
      <c r="AS52" s="969" t="n"/>
      <c r="AT52" s="969" t="n"/>
      <c r="AU52" s="969" t="n"/>
      <c r="AV52" s="969" t="n"/>
      <c r="AW52" s="969" t="n"/>
      <c r="AX52" s="969" t="n"/>
      <c r="AY52" s="969" t="n"/>
      <c r="AZ52" s="969" t="n"/>
      <c r="BA52" s="969" t="n"/>
      <c r="BB52" s="969" t="n"/>
      <c r="BC52" s="969" t="n"/>
      <c r="BD52" s="969" t="n"/>
      <c r="BE52" s="969" t="n"/>
      <c r="BF52" s="969" t="n"/>
      <c r="BG52" s="969" t="n"/>
      <c r="BH52" s="969" t="n"/>
      <c r="BI52" s="969" t="n"/>
      <c r="BJ52" s="969" t="n"/>
      <c r="BK52" s="969" t="n"/>
      <c r="BL52" s="969" t="n"/>
      <c r="BM52" s="969" t="n"/>
      <c r="BN52" s="969" t="n"/>
      <c r="BO52" s="969" t="n"/>
      <c r="BP52" s="969" t="n"/>
      <c r="BQ52" s="969" t="n"/>
      <c r="BR52" s="969" t="n"/>
      <c r="BS52" s="969" t="n"/>
      <c r="BT52" s="969" t="n"/>
      <c r="BU52" s="969" t="n"/>
      <c r="BV52" s="969" t="n"/>
      <c r="BW52" s="969" t="n"/>
      <c r="BX52" s="969" t="n"/>
      <c r="BY52" s="969" t="n"/>
      <c r="BZ52" s="969" t="n"/>
      <c r="CA52" s="969" t="n"/>
      <c r="CB52" s="969" t="n"/>
      <c r="CC52" s="969" t="n"/>
      <c r="CD52" s="969" t="n"/>
      <c r="CE52" s="969" t="n"/>
      <c r="CF52" s="969" t="n"/>
      <c r="CG52" s="969" t="n"/>
      <c r="CH52" s="969" t="n"/>
      <c r="CI52" s="969" t="n"/>
      <c r="CJ52" s="969" t="n"/>
      <c r="CK52" s="969" t="n"/>
      <c r="CL52" s="969" t="n"/>
      <c r="CM52" s="969" t="n"/>
      <c r="CN52" s="969" t="n"/>
      <c r="CO52" s="969" t="n"/>
      <c r="CP52" s="969" t="n"/>
      <c r="CQ52" s="969" t="n"/>
      <c r="CR52" s="969" t="n"/>
      <c r="CS52" s="969" t="n"/>
      <c r="CT52" s="969" t="n"/>
      <c r="CU52" s="969" t="n"/>
      <c r="CV52" s="969" t="n"/>
      <c r="CW52" s="969" t="n"/>
      <c r="CX52" s="969" t="n"/>
      <c r="CY52" s="969" t="n"/>
      <c r="CZ52" s="970" t="n"/>
    </row>
    <row r="53" ht="13.5" customHeight="1" s="820">
      <c r="A53" s="361" t="n">
        <v>382</v>
      </c>
      <c r="B53" s="332" t="inlineStr">
        <is>
          <t>382.#1B包紧铝层 Z=</t>
        </is>
      </c>
      <c r="C53" s="145">
        <f>A測定!Q56</f>
        <v/>
      </c>
      <c r="D53" s="880">
        <f>A測定!R56</f>
        <v/>
      </c>
      <c r="E53" s="968">
        <f>IF(A測定!S56="","",A測定!S56-$D53)</f>
        <v/>
      </c>
      <c r="F53" s="968">
        <f>IF(A測定!T56="","",A測定!T56-$D53)</f>
        <v/>
      </c>
      <c r="G53" s="969" t="n"/>
      <c r="H53" s="969" t="n"/>
      <c r="I53" s="969" t="n"/>
      <c r="J53" s="969" t="n"/>
      <c r="K53" s="969" t="n"/>
      <c r="L53" s="969" t="n"/>
      <c r="M53" s="969" t="n"/>
      <c r="N53" s="969" t="n"/>
      <c r="O53" s="969" t="n"/>
      <c r="P53" s="969" t="n"/>
      <c r="Q53" s="969" t="n"/>
      <c r="R53" s="969" t="n"/>
      <c r="S53" s="969" t="n"/>
      <c r="T53" s="969" t="n"/>
      <c r="U53" s="969" t="n"/>
      <c r="V53" s="969" t="n"/>
      <c r="W53" s="969" t="n"/>
      <c r="X53" s="969" t="n"/>
      <c r="Y53" s="969" t="n"/>
      <c r="Z53" s="969" t="n"/>
      <c r="AA53" s="969" t="n"/>
      <c r="AB53" s="969" t="n"/>
      <c r="AC53" s="969" t="n"/>
      <c r="AD53" s="969" t="n"/>
      <c r="AE53" s="969" t="n"/>
      <c r="AF53" s="969" t="n"/>
      <c r="AG53" s="969" t="n"/>
      <c r="AH53" s="969" t="n"/>
      <c r="AI53" s="969" t="n"/>
      <c r="AJ53" s="969" t="n"/>
      <c r="AK53" s="969" t="n"/>
      <c r="AL53" s="969" t="n"/>
      <c r="AM53" s="969" t="n"/>
      <c r="AN53" s="969" t="n"/>
      <c r="AO53" s="969" t="n"/>
      <c r="AP53" s="969" t="n"/>
      <c r="AQ53" s="969" t="n"/>
      <c r="AR53" s="969" t="n"/>
      <c r="AS53" s="969" t="n"/>
      <c r="AT53" s="969" t="n"/>
      <c r="AU53" s="969" t="n"/>
      <c r="AV53" s="969" t="n"/>
      <c r="AW53" s="969" t="n"/>
      <c r="AX53" s="969" t="n"/>
      <c r="AY53" s="969" t="n"/>
      <c r="AZ53" s="969" t="n"/>
      <c r="BA53" s="969" t="n"/>
      <c r="BB53" s="969" t="n"/>
      <c r="BC53" s="969" t="n"/>
      <c r="BD53" s="969" t="n"/>
      <c r="BE53" s="969" t="n"/>
      <c r="BF53" s="969" t="n"/>
      <c r="BG53" s="969" t="n"/>
      <c r="BH53" s="969" t="n"/>
      <c r="BI53" s="969" t="n"/>
      <c r="BJ53" s="969" t="n"/>
      <c r="BK53" s="969" t="n"/>
      <c r="BL53" s="969" t="n"/>
      <c r="BM53" s="969" t="n"/>
      <c r="BN53" s="969" t="n"/>
      <c r="BO53" s="969" t="n"/>
      <c r="BP53" s="969" t="n"/>
      <c r="BQ53" s="969" t="n"/>
      <c r="BR53" s="969" t="n"/>
      <c r="BS53" s="969" t="n"/>
      <c r="BT53" s="969" t="n"/>
      <c r="BU53" s="969" t="n"/>
      <c r="BV53" s="969" t="n"/>
      <c r="BW53" s="969" t="n"/>
      <c r="BX53" s="969" t="n"/>
      <c r="BY53" s="969" t="n"/>
      <c r="BZ53" s="969" t="n"/>
      <c r="CA53" s="969" t="n"/>
      <c r="CB53" s="969" t="n"/>
      <c r="CC53" s="969" t="n"/>
      <c r="CD53" s="969" t="n"/>
      <c r="CE53" s="969" t="n"/>
      <c r="CF53" s="969" t="n"/>
      <c r="CG53" s="969" t="n"/>
      <c r="CH53" s="969" t="n"/>
      <c r="CI53" s="969" t="n"/>
      <c r="CJ53" s="969" t="n"/>
      <c r="CK53" s="969" t="n"/>
      <c r="CL53" s="969" t="n"/>
      <c r="CM53" s="969" t="n"/>
      <c r="CN53" s="969" t="n"/>
      <c r="CO53" s="969" t="n"/>
      <c r="CP53" s="969" t="n"/>
      <c r="CQ53" s="969" t="n"/>
      <c r="CR53" s="969" t="n"/>
      <c r="CS53" s="969" t="n"/>
      <c r="CT53" s="969" t="n"/>
      <c r="CU53" s="969" t="n"/>
      <c r="CV53" s="969" t="n"/>
      <c r="CW53" s="969" t="n"/>
      <c r="CX53" s="969" t="n"/>
      <c r="CY53" s="969" t="n"/>
      <c r="CZ53" s="970" t="n"/>
    </row>
    <row r="54" ht="13.5" customHeight="1" s="820">
      <c r="A54" s="361" t="n">
        <v>383</v>
      </c>
      <c r="B54" s="332" t="inlineStr">
        <is>
          <t>383.#2B包紧铝层 Z=</t>
        </is>
      </c>
      <c r="C54" s="145">
        <f>A測定!Q57</f>
        <v/>
      </c>
      <c r="D54" s="880">
        <f>A測定!R57</f>
        <v/>
      </c>
      <c r="E54" s="968">
        <f>IF(A測定!S57="","",A測定!S57-$D54)</f>
        <v/>
      </c>
      <c r="F54" s="968">
        <f>IF(A測定!T57="","",A測定!T57-$D54)</f>
        <v/>
      </c>
      <c r="G54" s="969" t="n"/>
      <c r="H54" s="969" t="n"/>
      <c r="I54" s="969" t="n"/>
      <c r="J54" s="969" t="n"/>
      <c r="K54" s="969" t="n"/>
      <c r="L54" s="969" t="n"/>
      <c r="M54" s="969" t="n"/>
      <c r="N54" s="969" t="n"/>
      <c r="O54" s="969" t="n"/>
      <c r="P54" s="969" t="n"/>
      <c r="Q54" s="969" t="n"/>
      <c r="R54" s="969" t="n"/>
      <c r="S54" s="969" t="n"/>
      <c r="T54" s="969" t="n"/>
      <c r="U54" s="969" t="n"/>
      <c r="V54" s="969" t="n"/>
      <c r="W54" s="969" t="n"/>
      <c r="X54" s="969" t="n"/>
      <c r="Y54" s="969" t="n"/>
      <c r="Z54" s="969" t="n"/>
      <c r="AA54" s="969" t="n"/>
      <c r="AB54" s="969" t="n"/>
      <c r="AC54" s="969" t="n"/>
      <c r="AD54" s="969" t="n"/>
      <c r="AE54" s="969" t="n"/>
      <c r="AF54" s="969" t="n"/>
      <c r="AG54" s="969" t="n"/>
      <c r="AH54" s="969" t="n"/>
      <c r="AI54" s="969" t="n"/>
      <c r="AJ54" s="969" t="n"/>
      <c r="AK54" s="969" t="n"/>
      <c r="AL54" s="969" t="n"/>
      <c r="AM54" s="969" t="n"/>
      <c r="AN54" s="969" t="n"/>
      <c r="AO54" s="969" t="n"/>
      <c r="AP54" s="969" t="n"/>
      <c r="AQ54" s="969" t="n"/>
      <c r="AR54" s="969" t="n"/>
      <c r="AS54" s="969" t="n"/>
      <c r="AT54" s="969" t="n"/>
      <c r="AU54" s="969" t="n"/>
      <c r="AV54" s="969" t="n"/>
      <c r="AW54" s="969" t="n"/>
      <c r="AX54" s="969" t="n"/>
      <c r="AY54" s="969" t="n"/>
      <c r="AZ54" s="969" t="n"/>
      <c r="BA54" s="969" t="n"/>
      <c r="BB54" s="969" t="n"/>
      <c r="BC54" s="969" t="n"/>
      <c r="BD54" s="969" t="n"/>
      <c r="BE54" s="969" t="n"/>
      <c r="BF54" s="969" t="n"/>
      <c r="BG54" s="969" t="n"/>
      <c r="BH54" s="969" t="n"/>
      <c r="BI54" s="969" t="n"/>
      <c r="BJ54" s="969" t="n"/>
      <c r="BK54" s="969" t="n"/>
      <c r="BL54" s="969" t="n"/>
      <c r="BM54" s="969" t="n"/>
      <c r="BN54" s="969" t="n"/>
      <c r="BO54" s="969" t="n"/>
      <c r="BP54" s="969" t="n"/>
      <c r="BQ54" s="969" t="n"/>
      <c r="BR54" s="969" t="n"/>
      <c r="BS54" s="969" t="n"/>
      <c r="BT54" s="969" t="n"/>
      <c r="BU54" s="969" t="n"/>
      <c r="BV54" s="969" t="n"/>
      <c r="BW54" s="969" t="n"/>
      <c r="BX54" s="969" t="n"/>
      <c r="BY54" s="969" t="n"/>
      <c r="BZ54" s="969" t="n"/>
      <c r="CA54" s="969" t="n"/>
      <c r="CB54" s="969" t="n"/>
      <c r="CC54" s="969" t="n"/>
      <c r="CD54" s="969" t="n"/>
      <c r="CE54" s="969" t="n"/>
      <c r="CF54" s="969" t="n"/>
      <c r="CG54" s="969" t="n"/>
      <c r="CH54" s="969" t="n"/>
      <c r="CI54" s="969" t="n"/>
      <c r="CJ54" s="969" t="n"/>
      <c r="CK54" s="969" t="n"/>
      <c r="CL54" s="969" t="n"/>
      <c r="CM54" s="969" t="n"/>
      <c r="CN54" s="969" t="n"/>
      <c r="CO54" s="969" t="n"/>
      <c r="CP54" s="969" t="n"/>
      <c r="CQ54" s="969" t="n"/>
      <c r="CR54" s="969" t="n"/>
      <c r="CS54" s="969" t="n"/>
      <c r="CT54" s="969" t="n"/>
      <c r="CU54" s="969" t="n"/>
      <c r="CV54" s="969" t="n"/>
      <c r="CW54" s="969" t="n"/>
      <c r="CX54" s="969" t="n"/>
      <c r="CY54" s="969" t="n"/>
      <c r="CZ54" s="970" t="n"/>
    </row>
    <row r="55" ht="13.5" customHeight="1" s="820">
      <c r="A55" s="361" t="n">
        <v>384</v>
      </c>
      <c r="B55" s="332" t="inlineStr">
        <is>
          <t>384.#3B包紧铝层 Z=</t>
        </is>
      </c>
      <c r="C55" s="145">
        <f>A測定!Q58</f>
        <v/>
      </c>
      <c r="D55" s="880">
        <f>A測定!R58</f>
        <v/>
      </c>
      <c r="E55" s="968">
        <f>IF(A測定!S58="","",A測定!S58-$D55)</f>
        <v/>
      </c>
      <c r="F55" s="968">
        <f>IF(A測定!T58="","",A測定!T58-$D55)</f>
        <v/>
      </c>
      <c r="G55" s="969" t="n"/>
      <c r="H55" s="969" t="n"/>
      <c r="I55" s="969" t="n"/>
      <c r="J55" s="969" t="n"/>
      <c r="K55" s="969" t="n"/>
      <c r="L55" s="969" t="n"/>
      <c r="M55" s="969" t="n"/>
      <c r="N55" s="969" t="n"/>
      <c r="O55" s="969" t="n"/>
      <c r="P55" s="969" t="n"/>
      <c r="Q55" s="969" t="n"/>
      <c r="R55" s="969" t="n"/>
      <c r="S55" s="969" t="n"/>
      <c r="T55" s="969" t="n"/>
      <c r="U55" s="969" t="n"/>
      <c r="V55" s="969" t="n"/>
      <c r="W55" s="969" t="n"/>
      <c r="X55" s="969" t="n"/>
      <c r="Y55" s="969" t="n"/>
      <c r="Z55" s="969" t="n"/>
      <c r="AA55" s="969" t="n"/>
      <c r="AB55" s="969" t="n"/>
      <c r="AC55" s="969" t="n"/>
      <c r="AD55" s="969" t="n"/>
      <c r="AE55" s="969" t="n"/>
      <c r="AF55" s="969" t="n"/>
      <c r="AG55" s="969" t="n"/>
      <c r="AH55" s="969" t="n"/>
      <c r="AI55" s="969" t="n"/>
      <c r="AJ55" s="969" t="n"/>
      <c r="AK55" s="969" t="n"/>
      <c r="AL55" s="969" t="n"/>
      <c r="AM55" s="969" t="n"/>
      <c r="AN55" s="969" t="n"/>
      <c r="AO55" s="969" t="n"/>
      <c r="AP55" s="969" t="n"/>
      <c r="AQ55" s="969" t="n"/>
      <c r="AR55" s="969" t="n"/>
      <c r="AS55" s="969" t="n"/>
      <c r="AT55" s="969" t="n"/>
      <c r="AU55" s="969" t="n"/>
      <c r="AV55" s="969" t="n"/>
      <c r="AW55" s="969" t="n"/>
      <c r="AX55" s="969" t="n"/>
      <c r="AY55" s="969" t="n"/>
      <c r="AZ55" s="969" t="n"/>
      <c r="BA55" s="969" t="n"/>
      <c r="BB55" s="969" t="n"/>
      <c r="BC55" s="969" t="n"/>
      <c r="BD55" s="969" t="n"/>
      <c r="BE55" s="969" t="n"/>
      <c r="BF55" s="969" t="n"/>
      <c r="BG55" s="969" t="n"/>
      <c r="BH55" s="969" t="n"/>
      <c r="BI55" s="969" t="n"/>
      <c r="BJ55" s="969" t="n"/>
      <c r="BK55" s="969" t="n"/>
      <c r="BL55" s="969" t="n"/>
      <c r="BM55" s="969" t="n"/>
      <c r="BN55" s="969" t="n"/>
      <c r="BO55" s="969" t="n"/>
      <c r="BP55" s="969" t="n"/>
      <c r="BQ55" s="969" t="n"/>
      <c r="BR55" s="969" t="n"/>
      <c r="BS55" s="969" t="n"/>
      <c r="BT55" s="969" t="n"/>
      <c r="BU55" s="969" t="n"/>
      <c r="BV55" s="969" t="n"/>
      <c r="BW55" s="969" t="n"/>
      <c r="BX55" s="969" t="n"/>
      <c r="BY55" s="969" t="n"/>
      <c r="BZ55" s="969" t="n"/>
      <c r="CA55" s="969" t="n"/>
      <c r="CB55" s="969" t="n"/>
      <c r="CC55" s="969" t="n"/>
      <c r="CD55" s="969" t="n"/>
      <c r="CE55" s="969" t="n"/>
      <c r="CF55" s="969" t="n"/>
      <c r="CG55" s="969" t="n"/>
      <c r="CH55" s="969" t="n"/>
      <c r="CI55" s="969" t="n"/>
      <c r="CJ55" s="969" t="n"/>
      <c r="CK55" s="969" t="n"/>
      <c r="CL55" s="969" t="n"/>
      <c r="CM55" s="969" t="n"/>
      <c r="CN55" s="969" t="n"/>
      <c r="CO55" s="969" t="n"/>
      <c r="CP55" s="969" t="n"/>
      <c r="CQ55" s="969" t="n"/>
      <c r="CR55" s="969" t="n"/>
      <c r="CS55" s="969" t="n"/>
      <c r="CT55" s="969" t="n"/>
      <c r="CU55" s="969" t="n"/>
      <c r="CV55" s="969" t="n"/>
      <c r="CW55" s="969" t="n"/>
      <c r="CX55" s="969" t="n"/>
      <c r="CY55" s="969" t="n"/>
      <c r="CZ55" s="970" t="n"/>
    </row>
    <row r="56" ht="13.5" customHeight="1" s="820">
      <c r="A56" s="361" t="n">
        <v>385</v>
      </c>
      <c r="B56" s="332" t="inlineStr">
        <is>
          <t>385.#4B包紧铝层 Z=</t>
        </is>
      </c>
      <c r="C56" s="145">
        <f>A測定!Q59</f>
        <v/>
      </c>
      <c r="D56" s="880">
        <f>A測定!R59</f>
        <v/>
      </c>
      <c r="E56" s="968">
        <f>IF(A測定!S59="","",A測定!S59-$D56)</f>
        <v/>
      </c>
      <c r="F56" s="968">
        <f>IF(A測定!T59="","",A測定!T59-$D56)</f>
        <v/>
      </c>
      <c r="G56" s="969" t="n"/>
      <c r="H56" s="969" t="n"/>
      <c r="I56" s="969" t="n"/>
      <c r="J56" s="969" t="n"/>
      <c r="K56" s="969" t="n"/>
      <c r="L56" s="969" t="n"/>
      <c r="M56" s="969" t="n"/>
      <c r="N56" s="969" t="n"/>
      <c r="O56" s="969" t="n"/>
      <c r="P56" s="969" t="n"/>
      <c r="Q56" s="969" t="n"/>
      <c r="R56" s="969" t="n"/>
      <c r="S56" s="969" t="n"/>
      <c r="T56" s="969" t="n"/>
      <c r="U56" s="969" t="n"/>
      <c r="V56" s="969" t="n"/>
      <c r="W56" s="969" t="n"/>
      <c r="X56" s="969" t="n"/>
      <c r="Y56" s="969" t="n"/>
      <c r="Z56" s="969" t="n"/>
      <c r="AA56" s="969" t="n"/>
      <c r="AB56" s="969" t="n"/>
      <c r="AC56" s="969" t="n"/>
      <c r="AD56" s="969" t="n"/>
      <c r="AE56" s="969" t="n"/>
      <c r="AF56" s="969" t="n"/>
      <c r="AG56" s="969" t="n"/>
      <c r="AH56" s="969" t="n"/>
      <c r="AI56" s="969" t="n"/>
      <c r="AJ56" s="969" t="n"/>
      <c r="AK56" s="969" t="n"/>
      <c r="AL56" s="969" t="n"/>
      <c r="AM56" s="969" t="n"/>
      <c r="AN56" s="969" t="n"/>
      <c r="AO56" s="969" t="n"/>
      <c r="AP56" s="969" t="n"/>
      <c r="AQ56" s="969" t="n"/>
      <c r="AR56" s="969" t="n"/>
      <c r="AS56" s="969" t="n"/>
      <c r="AT56" s="969" t="n"/>
      <c r="AU56" s="969" t="n"/>
      <c r="AV56" s="969" t="n"/>
      <c r="AW56" s="969" t="n"/>
      <c r="AX56" s="969" t="n"/>
      <c r="AY56" s="969" t="n"/>
      <c r="AZ56" s="969" t="n"/>
      <c r="BA56" s="969" t="n"/>
      <c r="BB56" s="969" t="n"/>
      <c r="BC56" s="969" t="n"/>
      <c r="BD56" s="969" t="n"/>
      <c r="BE56" s="969" t="n"/>
      <c r="BF56" s="969" t="n"/>
      <c r="BG56" s="969" t="n"/>
      <c r="BH56" s="969" t="n"/>
      <c r="BI56" s="969" t="n"/>
      <c r="BJ56" s="969" t="n"/>
      <c r="BK56" s="969" t="n"/>
      <c r="BL56" s="969" t="n"/>
      <c r="BM56" s="969" t="n"/>
      <c r="BN56" s="969" t="n"/>
      <c r="BO56" s="969" t="n"/>
      <c r="BP56" s="969" t="n"/>
      <c r="BQ56" s="969" t="n"/>
      <c r="BR56" s="969" t="n"/>
      <c r="BS56" s="969" t="n"/>
      <c r="BT56" s="969" t="n"/>
      <c r="BU56" s="969" t="n"/>
      <c r="BV56" s="969" t="n"/>
      <c r="BW56" s="969" t="n"/>
      <c r="BX56" s="969" t="n"/>
      <c r="BY56" s="969" t="n"/>
      <c r="BZ56" s="969" t="n"/>
      <c r="CA56" s="969" t="n"/>
      <c r="CB56" s="969" t="n"/>
      <c r="CC56" s="969" t="n"/>
      <c r="CD56" s="969" t="n"/>
      <c r="CE56" s="969" t="n"/>
      <c r="CF56" s="969" t="n"/>
      <c r="CG56" s="969" t="n"/>
      <c r="CH56" s="969" t="n"/>
      <c r="CI56" s="969" t="n"/>
      <c r="CJ56" s="969" t="n"/>
      <c r="CK56" s="969" t="n"/>
      <c r="CL56" s="969" t="n"/>
      <c r="CM56" s="969" t="n"/>
      <c r="CN56" s="969" t="n"/>
      <c r="CO56" s="969" t="n"/>
      <c r="CP56" s="969" t="n"/>
      <c r="CQ56" s="969" t="n"/>
      <c r="CR56" s="969" t="n"/>
      <c r="CS56" s="969" t="n"/>
      <c r="CT56" s="969" t="n"/>
      <c r="CU56" s="969" t="n"/>
      <c r="CV56" s="969" t="n"/>
      <c r="CW56" s="969" t="n"/>
      <c r="CX56" s="969" t="n"/>
      <c r="CY56" s="969" t="n"/>
      <c r="CZ56" s="970" t="n"/>
    </row>
    <row r="57" ht="13.5" customHeight="1" s="820">
      <c r="A57" s="361" t="n">
        <v>386</v>
      </c>
      <c r="B57" s="332" t="inlineStr">
        <is>
          <t>386.#4B包紧铝层 Z=</t>
        </is>
      </c>
      <c r="C57" s="145">
        <f>A測定!Q60</f>
        <v/>
      </c>
      <c r="D57" s="880">
        <f>A測定!R60</f>
        <v/>
      </c>
      <c r="E57" s="968">
        <f>IF(A測定!S60="","",A測定!S60-$D57)</f>
        <v/>
      </c>
      <c r="F57" s="968">
        <f>IF(A測定!T60="","",A測定!T60-$D57)</f>
        <v/>
      </c>
      <c r="G57" s="969" t="n"/>
      <c r="H57" s="969" t="n"/>
      <c r="I57" s="969" t="n"/>
      <c r="J57" s="969" t="n"/>
      <c r="K57" s="969" t="n"/>
      <c r="L57" s="969" t="n"/>
      <c r="M57" s="969" t="n"/>
      <c r="N57" s="969" t="n"/>
      <c r="O57" s="969" t="n"/>
      <c r="P57" s="969" t="n"/>
      <c r="Q57" s="969" t="n"/>
      <c r="R57" s="969" t="n"/>
      <c r="S57" s="969" t="n"/>
      <c r="T57" s="969" t="n"/>
      <c r="U57" s="969" t="n"/>
      <c r="V57" s="969" t="n"/>
      <c r="W57" s="969" t="n"/>
      <c r="X57" s="969" t="n"/>
      <c r="Y57" s="969" t="n"/>
      <c r="Z57" s="969" t="n"/>
      <c r="AA57" s="969" t="n"/>
      <c r="AB57" s="969" t="n"/>
      <c r="AC57" s="969" t="n"/>
      <c r="AD57" s="969" t="n"/>
      <c r="AE57" s="969" t="n"/>
      <c r="AF57" s="969" t="n"/>
      <c r="AG57" s="969" t="n"/>
      <c r="AH57" s="969" t="n"/>
      <c r="AI57" s="969" t="n"/>
      <c r="AJ57" s="969" t="n"/>
      <c r="AK57" s="969" t="n"/>
      <c r="AL57" s="969" t="n"/>
      <c r="AM57" s="969" t="n"/>
      <c r="AN57" s="969" t="n"/>
      <c r="AO57" s="969" t="n"/>
      <c r="AP57" s="969" t="n"/>
      <c r="AQ57" s="969" t="n"/>
      <c r="AR57" s="969" t="n"/>
      <c r="AS57" s="969" t="n"/>
      <c r="AT57" s="969" t="n"/>
      <c r="AU57" s="969" t="n"/>
      <c r="AV57" s="969" t="n"/>
      <c r="AW57" s="969" t="n"/>
      <c r="AX57" s="969" t="n"/>
      <c r="AY57" s="969" t="n"/>
      <c r="AZ57" s="969" t="n"/>
      <c r="BA57" s="969" t="n"/>
      <c r="BB57" s="969" t="n"/>
      <c r="BC57" s="969" t="n"/>
      <c r="BD57" s="969" t="n"/>
      <c r="BE57" s="969" t="n"/>
      <c r="BF57" s="969" t="n"/>
      <c r="BG57" s="969" t="n"/>
      <c r="BH57" s="969" t="n"/>
      <c r="BI57" s="969" t="n"/>
      <c r="BJ57" s="969" t="n"/>
      <c r="BK57" s="969" t="n"/>
      <c r="BL57" s="969" t="n"/>
      <c r="BM57" s="969" t="n"/>
      <c r="BN57" s="969" t="n"/>
      <c r="BO57" s="969" t="n"/>
      <c r="BP57" s="969" t="n"/>
      <c r="BQ57" s="969" t="n"/>
      <c r="BR57" s="969" t="n"/>
      <c r="BS57" s="969" t="n"/>
      <c r="BT57" s="969" t="n"/>
      <c r="BU57" s="969" t="n"/>
      <c r="BV57" s="969" t="n"/>
      <c r="BW57" s="969" t="n"/>
      <c r="BX57" s="969" t="n"/>
      <c r="BY57" s="969" t="n"/>
      <c r="BZ57" s="969" t="n"/>
      <c r="CA57" s="969" t="n"/>
      <c r="CB57" s="969" t="n"/>
      <c r="CC57" s="969" t="n"/>
      <c r="CD57" s="969" t="n"/>
      <c r="CE57" s="969" t="n"/>
      <c r="CF57" s="969" t="n"/>
      <c r="CG57" s="969" t="n"/>
      <c r="CH57" s="969" t="n"/>
      <c r="CI57" s="969" t="n"/>
      <c r="CJ57" s="969" t="n"/>
      <c r="CK57" s="969" t="n"/>
      <c r="CL57" s="969" t="n"/>
      <c r="CM57" s="969" t="n"/>
      <c r="CN57" s="969" t="n"/>
      <c r="CO57" s="969" t="n"/>
      <c r="CP57" s="969" t="n"/>
      <c r="CQ57" s="969" t="n"/>
      <c r="CR57" s="969" t="n"/>
      <c r="CS57" s="969" t="n"/>
      <c r="CT57" s="969" t="n"/>
      <c r="CU57" s="969" t="n"/>
      <c r="CV57" s="969" t="n"/>
      <c r="CW57" s="969" t="n"/>
      <c r="CX57" s="969" t="n"/>
      <c r="CY57" s="969" t="n"/>
      <c r="CZ57" s="970" t="n"/>
    </row>
    <row r="58" ht="13.5" customHeight="1" s="820">
      <c r="A58" s="361" t="n">
        <v>387</v>
      </c>
      <c r="B58" s="332" t="inlineStr">
        <is>
          <t>387.#4B包紧铝层 Z=</t>
        </is>
      </c>
      <c r="C58" s="145">
        <f>A測定!Q61</f>
        <v/>
      </c>
      <c r="D58" s="880">
        <f>A測定!R61</f>
        <v/>
      </c>
      <c r="E58" s="968">
        <f>IF(A測定!S61="","",A測定!S61-$D58)</f>
        <v/>
      </c>
      <c r="F58" s="968">
        <f>IF(A測定!T61="","",A測定!T61-$D58)</f>
        <v/>
      </c>
      <c r="G58" s="969" t="n"/>
      <c r="H58" s="969" t="n"/>
      <c r="I58" s="969" t="n"/>
      <c r="J58" s="969" t="n"/>
      <c r="K58" s="969" t="n"/>
      <c r="L58" s="969" t="n"/>
      <c r="M58" s="969" t="n"/>
      <c r="N58" s="969" t="n"/>
      <c r="O58" s="969" t="n"/>
      <c r="P58" s="969" t="n"/>
      <c r="Q58" s="969" t="n"/>
      <c r="R58" s="969" t="n"/>
      <c r="S58" s="969" t="n"/>
      <c r="T58" s="969" t="n"/>
      <c r="U58" s="969" t="n"/>
      <c r="V58" s="969" t="n"/>
      <c r="W58" s="969" t="n"/>
      <c r="X58" s="969" t="n"/>
      <c r="Y58" s="969" t="n"/>
      <c r="Z58" s="969" t="n"/>
      <c r="AA58" s="969" t="n"/>
      <c r="AB58" s="969" t="n"/>
      <c r="AC58" s="969" t="n"/>
      <c r="AD58" s="969" t="n"/>
      <c r="AE58" s="969" t="n"/>
      <c r="AF58" s="969" t="n"/>
      <c r="AG58" s="969" t="n"/>
      <c r="AH58" s="969" t="n"/>
      <c r="AI58" s="969" t="n"/>
      <c r="AJ58" s="969" t="n"/>
      <c r="AK58" s="969" t="n"/>
      <c r="AL58" s="969" t="n"/>
      <c r="AM58" s="969" t="n"/>
      <c r="AN58" s="969" t="n"/>
      <c r="AO58" s="969" t="n"/>
      <c r="AP58" s="969" t="n"/>
      <c r="AQ58" s="969" t="n"/>
      <c r="AR58" s="969" t="n"/>
      <c r="AS58" s="969" t="n"/>
      <c r="AT58" s="969" t="n"/>
      <c r="AU58" s="969" t="n"/>
      <c r="AV58" s="969" t="n"/>
      <c r="AW58" s="969" t="n"/>
      <c r="AX58" s="969" t="n"/>
      <c r="AY58" s="969" t="n"/>
      <c r="AZ58" s="969" t="n"/>
      <c r="BA58" s="969" t="n"/>
      <c r="BB58" s="969" t="n"/>
      <c r="BC58" s="969" t="n"/>
      <c r="BD58" s="969" t="n"/>
      <c r="BE58" s="969" t="n"/>
      <c r="BF58" s="969" t="n"/>
      <c r="BG58" s="969" t="n"/>
      <c r="BH58" s="969" t="n"/>
      <c r="BI58" s="969" t="n"/>
      <c r="BJ58" s="969" t="n"/>
      <c r="BK58" s="969" t="n"/>
      <c r="BL58" s="969" t="n"/>
      <c r="BM58" s="969" t="n"/>
      <c r="BN58" s="969" t="n"/>
      <c r="BO58" s="969" t="n"/>
      <c r="BP58" s="969" t="n"/>
      <c r="BQ58" s="969" t="n"/>
      <c r="BR58" s="969" t="n"/>
      <c r="BS58" s="969" t="n"/>
      <c r="BT58" s="969" t="n"/>
      <c r="BU58" s="969" t="n"/>
      <c r="BV58" s="969" t="n"/>
      <c r="BW58" s="969" t="n"/>
      <c r="BX58" s="969" t="n"/>
      <c r="BY58" s="969" t="n"/>
      <c r="BZ58" s="969" t="n"/>
      <c r="CA58" s="969" t="n"/>
      <c r="CB58" s="969" t="n"/>
      <c r="CC58" s="969" t="n"/>
      <c r="CD58" s="969" t="n"/>
      <c r="CE58" s="969" t="n"/>
      <c r="CF58" s="969" t="n"/>
      <c r="CG58" s="969" t="n"/>
      <c r="CH58" s="969" t="n"/>
      <c r="CI58" s="969" t="n"/>
      <c r="CJ58" s="969" t="n"/>
      <c r="CK58" s="969" t="n"/>
      <c r="CL58" s="969" t="n"/>
      <c r="CM58" s="969" t="n"/>
      <c r="CN58" s="969" t="n"/>
      <c r="CO58" s="969" t="n"/>
      <c r="CP58" s="969" t="n"/>
      <c r="CQ58" s="969" t="n"/>
      <c r="CR58" s="969" t="n"/>
      <c r="CS58" s="969" t="n"/>
      <c r="CT58" s="969" t="n"/>
      <c r="CU58" s="969" t="n"/>
      <c r="CV58" s="969" t="n"/>
      <c r="CW58" s="969" t="n"/>
      <c r="CX58" s="969" t="n"/>
      <c r="CY58" s="969" t="n"/>
      <c r="CZ58" s="970" t="n"/>
    </row>
    <row r="59" ht="13.5" customHeight="1" s="820">
      <c r="A59" s="361" t="n">
        <v>388</v>
      </c>
      <c r="B59" s="332" t="inlineStr">
        <is>
          <t>388.#3B包紧铝层 Z=</t>
        </is>
      </c>
      <c r="C59" s="145">
        <f>A測定!Q62</f>
        <v/>
      </c>
      <c r="D59" s="880">
        <f>A測定!R62</f>
        <v/>
      </c>
      <c r="E59" s="968">
        <f>IF(A測定!S62="","",A測定!S62-$D59)</f>
        <v/>
      </c>
      <c r="F59" s="968">
        <f>IF(A測定!T62="","",A測定!T62-$D59)</f>
        <v/>
      </c>
      <c r="G59" s="969" t="n"/>
      <c r="H59" s="969" t="n"/>
      <c r="I59" s="969" t="n"/>
      <c r="J59" s="969" t="n"/>
      <c r="K59" s="969" t="n"/>
      <c r="L59" s="969" t="n"/>
      <c r="M59" s="969" t="n"/>
      <c r="N59" s="969" t="n"/>
      <c r="O59" s="969" t="n"/>
      <c r="P59" s="969" t="n"/>
      <c r="Q59" s="969" t="n"/>
      <c r="R59" s="969" t="n"/>
      <c r="S59" s="969" t="n"/>
      <c r="T59" s="969" t="n"/>
      <c r="U59" s="969" t="n"/>
      <c r="V59" s="969" t="n"/>
      <c r="W59" s="969" t="n"/>
      <c r="X59" s="969" t="n"/>
      <c r="Y59" s="969" t="n"/>
      <c r="Z59" s="969" t="n"/>
      <c r="AA59" s="969" t="n"/>
      <c r="AB59" s="969" t="n"/>
      <c r="AC59" s="969" t="n"/>
      <c r="AD59" s="969" t="n"/>
      <c r="AE59" s="969" t="n"/>
      <c r="AF59" s="969" t="n"/>
      <c r="AG59" s="969" t="n"/>
      <c r="AH59" s="969" t="n"/>
      <c r="AI59" s="969" t="n"/>
      <c r="AJ59" s="969" t="n"/>
      <c r="AK59" s="969" t="n"/>
      <c r="AL59" s="969" t="n"/>
      <c r="AM59" s="969" t="n"/>
      <c r="AN59" s="969" t="n"/>
      <c r="AO59" s="969" t="n"/>
      <c r="AP59" s="969" t="n"/>
      <c r="AQ59" s="969" t="n"/>
      <c r="AR59" s="969" t="n"/>
      <c r="AS59" s="969" t="n"/>
      <c r="AT59" s="969" t="n"/>
      <c r="AU59" s="969" t="n"/>
      <c r="AV59" s="969" t="n"/>
      <c r="AW59" s="969" t="n"/>
      <c r="AX59" s="969" t="n"/>
      <c r="AY59" s="969" t="n"/>
      <c r="AZ59" s="969" t="n"/>
      <c r="BA59" s="969" t="n"/>
      <c r="BB59" s="969" t="n"/>
      <c r="BC59" s="969" t="n"/>
      <c r="BD59" s="969" t="n"/>
      <c r="BE59" s="969" t="n"/>
      <c r="BF59" s="969" t="n"/>
      <c r="BG59" s="969" t="n"/>
      <c r="BH59" s="969" t="n"/>
      <c r="BI59" s="969" t="n"/>
      <c r="BJ59" s="969" t="n"/>
      <c r="BK59" s="969" t="n"/>
      <c r="BL59" s="969" t="n"/>
      <c r="BM59" s="969" t="n"/>
      <c r="BN59" s="969" t="n"/>
      <c r="BO59" s="969" t="n"/>
      <c r="BP59" s="969" t="n"/>
      <c r="BQ59" s="969" t="n"/>
      <c r="BR59" s="969" t="n"/>
      <c r="BS59" s="969" t="n"/>
      <c r="BT59" s="969" t="n"/>
      <c r="BU59" s="969" t="n"/>
      <c r="BV59" s="969" t="n"/>
      <c r="BW59" s="969" t="n"/>
      <c r="BX59" s="969" t="n"/>
      <c r="BY59" s="969" t="n"/>
      <c r="BZ59" s="969" t="n"/>
      <c r="CA59" s="969" t="n"/>
      <c r="CB59" s="969" t="n"/>
      <c r="CC59" s="969" t="n"/>
      <c r="CD59" s="969" t="n"/>
      <c r="CE59" s="969" t="n"/>
      <c r="CF59" s="969" t="n"/>
      <c r="CG59" s="969" t="n"/>
      <c r="CH59" s="969" t="n"/>
      <c r="CI59" s="969" t="n"/>
      <c r="CJ59" s="969" t="n"/>
      <c r="CK59" s="969" t="n"/>
      <c r="CL59" s="969" t="n"/>
      <c r="CM59" s="969" t="n"/>
      <c r="CN59" s="969" t="n"/>
      <c r="CO59" s="969" t="n"/>
      <c r="CP59" s="969" t="n"/>
      <c r="CQ59" s="969" t="n"/>
      <c r="CR59" s="969" t="n"/>
      <c r="CS59" s="969" t="n"/>
      <c r="CT59" s="969" t="n"/>
      <c r="CU59" s="969" t="n"/>
      <c r="CV59" s="969" t="n"/>
      <c r="CW59" s="969" t="n"/>
      <c r="CX59" s="969" t="n"/>
      <c r="CY59" s="969" t="n"/>
      <c r="CZ59" s="970" t="n"/>
    </row>
    <row r="60" ht="13.5" customHeight="1" s="820">
      <c r="A60" s="361" t="n">
        <v>389</v>
      </c>
      <c r="B60" s="332" t="inlineStr">
        <is>
          <t>389.#2B包紧铝层 Z=</t>
        </is>
      </c>
      <c r="C60" s="145">
        <f>A測定!Q63</f>
        <v/>
      </c>
      <c r="D60" s="880">
        <f>A測定!R63</f>
        <v/>
      </c>
      <c r="E60" s="968">
        <f>IF(A測定!S63="","",A測定!S63-$D60)</f>
        <v/>
      </c>
      <c r="F60" s="968">
        <f>IF(A測定!T63="","",A測定!T63-$D60)</f>
        <v/>
      </c>
      <c r="G60" s="969" t="n"/>
      <c r="H60" s="969" t="n"/>
      <c r="I60" s="969" t="n"/>
      <c r="J60" s="969" t="n"/>
      <c r="K60" s="969" t="n"/>
      <c r="L60" s="969" t="n"/>
      <c r="M60" s="969" t="n"/>
      <c r="N60" s="969" t="n"/>
      <c r="O60" s="969" t="n"/>
      <c r="P60" s="969" t="n"/>
      <c r="Q60" s="969" t="n"/>
      <c r="R60" s="969" t="n"/>
      <c r="S60" s="969" t="n"/>
      <c r="T60" s="969" t="n"/>
      <c r="U60" s="969" t="n"/>
      <c r="V60" s="969" t="n"/>
      <c r="W60" s="969" t="n"/>
      <c r="X60" s="969" t="n"/>
      <c r="Y60" s="969" t="n"/>
      <c r="Z60" s="969" t="n"/>
      <c r="AA60" s="969" t="n"/>
      <c r="AB60" s="969" t="n"/>
      <c r="AC60" s="969" t="n"/>
      <c r="AD60" s="969" t="n"/>
      <c r="AE60" s="969" t="n"/>
      <c r="AF60" s="969" t="n"/>
      <c r="AG60" s="969" t="n"/>
      <c r="AH60" s="969" t="n"/>
      <c r="AI60" s="969" t="n"/>
      <c r="AJ60" s="969" t="n"/>
      <c r="AK60" s="969" t="n"/>
      <c r="AL60" s="969" t="n"/>
      <c r="AM60" s="969" t="n"/>
      <c r="AN60" s="969" t="n"/>
      <c r="AO60" s="969" t="n"/>
      <c r="AP60" s="969" t="n"/>
      <c r="AQ60" s="969" t="n"/>
      <c r="AR60" s="969" t="n"/>
      <c r="AS60" s="969" t="n"/>
      <c r="AT60" s="969" t="n"/>
      <c r="AU60" s="969" t="n"/>
      <c r="AV60" s="969" t="n"/>
      <c r="AW60" s="969" t="n"/>
      <c r="AX60" s="969" t="n"/>
      <c r="AY60" s="969" t="n"/>
      <c r="AZ60" s="969" t="n"/>
      <c r="BA60" s="969" t="n"/>
      <c r="BB60" s="969" t="n"/>
      <c r="BC60" s="969" t="n"/>
      <c r="BD60" s="969" t="n"/>
      <c r="BE60" s="969" t="n"/>
      <c r="BF60" s="969" t="n"/>
      <c r="BG60" s="969" t="n"/>
      <c r="BH60" s="969" t="n"/>
      <c r="BI60" s="969" t="n"/>
      <c r="BJ60" s="969" t="n"/>
      <c r="BK60" s="969" t="n"/>
      <c r="BL60" s="969" t="n"/>
      <c r="BM60" s="969" t="n"/>
      <c r="BN60" s="969" t="n"/>
      <c r="BO60" s="969" t="n"/>
      <c r="BP60" s="969" t="n"/>
      <c r="BQ60" s="969" t="n"/>
      <c r="BR60" s="969" t="n"/>
      <c r="BS60" s="969" t="n"/>
      <c r="BT60" s="969" t="n"/>
      <c r="BU60" s="969" t="n"/>
      <c r="BV60" s="969" t="n"/>
      <c r="BW60" s="969" t="n"/>
      <c r="BX60" s="969" t="n"/>
      <c r="BY60" s="969" t="n"/>
      <c r="BZ60" s="969" t="n"/>
      <c r="CA60" s="969" t="n"/>
      <c r="CB60" s="969" t="n"/>
      <c r="CC60" s="969" t="n"/>
      <c r="CD60" s="969" t="n"/>
      <c r="CE60" s="969" t="n"/>
      <c r="CF60" s="969" t="n"/>
      <c r="CG60" s="969" t="n"/>
      <c r="CH60" s="969" t="n"/>
      <c r="CI60" s="969" t="n"/>
      <c r="CJ60" s="969" t="n"/>
      <c r="CK60" s="969" t="n"/>
      <c r="CL60" s="969" t="n"/>
      <c r="CM60" s="969" t="n"/>
      <c r="CN60" s="969" t="n"/>
      <c r="CO60" s="969" t="n"/>
      <c r="CP60" s="969" t="n"/>
      <c r="CQ60" s="969" t="n"/>
      <c r="CR60" s="969" t="n"/>
      <c r="CS60" s="969" t="n"/>
      <c r="CT60" s="969" t="n"/>
      <c r="CU60" s="969" t="n"/>
      <c r="CV60" s="969" t="n"/>
      <c r="CW60" s="969" t="n"/>
      <c r="CX60" s="969" t="n"/>
      <c r="CY60" s="969" t="n"/>
      <c r="CZ60" s="970" t="n"/>
    </row>
    <row r="61" ht="13.5" customHeight="1" s="820" thickBot="1">
      <c r="A61" s="360" t="n">
        <v>390</v>
      </c>
      <c r="B61" s="333" t="inlineStr">
        <is>
          <t>390.#1B包紧铝层 Z=</t>
        </is>
      </c>
      <c r="C61" s="138">
        <f>A測定!Q64</f>
        <v/>
      </c>
      <c r="D61" s="885">
        <f>A測定!R64</f>
        <v/>
      </c>
      <c r="E61" s="971">
        <f>IF(A測定!S64="","",A測定!S64-$D61)</f>
        <v/>
      </c>
      <c r="F61" s="971">
        <f>IF(A測定!T64="","",A測定!T64-$D61)</f>
        <v/>
      </c>
      <c r="G61" s="972" t="n"/>
      <c r="H61" s="972" t="n"/>
      <c r="I61" s="972" t="n"/>
      <c r="J61" s="972" t="n"/>
      <c r="K61" s="972" t="n"/>
      <c r="L61" s="972" t="n"/>
      <c r="M61" s="972" t="n"/>
      <c r="N61" s="972" t="n"/>
      <c r="O61" s="972" t="n"/>
      <c r="P61" s="972" t="n"/>
      <c r="Q61" s="972" t="n"/>
      <c r="R61" s="972" t="n"/>
      <c r="S61" s="972" t="n"/>
      <c r="T61" s="972" t="n"/>
      <c r="U61" s="972" t="n"/>
      <c r="V61" s="972" t="n"/>
      <c r="W61" s="972" t="n"/>
      <c r="X61" s="972" t="n"/>
      <c r="Y61" s="972" t="n"/>
      <c r="Z61" s="972" t="n"/>
      <c r="AA61" s="972" t="n"/>
      <c r="AB61" s="972" t="n"/>
      <c r="AC61" s="972" t="n"/>
      <c r="AD61" s="972" t="n"/>
      <c r="AE61" s="972" t="n"/>
      <c r="AF61" s="972" t="n"/>
      <c r="AG61" s="972" t="n"/>
      <c r="AH61" s="972" t="n"/>
      <c r="AI61" s="972" t="n"/>
      <c r="AJ61" s="972" t="n"/>
      <c r="AK61" s="972" t="n"/>
      <c r="AL61" s="972" t="n"/>
      <c r="AM61" s="972" t="n"/>
      <c r="AN61" s="972" t="n"/>
      <c r="AO61" s="972" t="n"/>
      <c r="AP61" s="972" t="n"/>
      <c r="AQ61" s="972" t="n"/>
      <c r="AR61" s="972" t="n"/>
      <c r="AS61" s="972" t="n"/>
      <c r="AT61" s="972" t="n"/>
      <c r="AU61" s="972" t="n"/>
      <c r="AV61" s="972" t="n"/>
      <c r="AW61" s="972" t="n"/>
      <c r="AX61" s="972" t="n"/>
      <c r="AY61" s="972" t="n"/>
      <c r="AZ61" s="972" t="n"/>
      <c r="BA61" s="972" t="n"/>
      <c r="BB61" s="972" t="n"/>
      <c r="BC61" s="972" t="n"/>
      <c r="BD61" s="972" t="n"/>
      <c r="BE61" s="972" t="n"/>
      <c r="BF61" s="972" t="n"/>
      <c r="BG61" s="972" t="n"/>
      <c r="BH61" s="972" t="n"/>
      <c r="BI61" s="972" t="n"/>
      <c r="BJ61" s="972" t="n"/>
      <c r="BK61" s="972" t="n"/>
      <c r="BL61" s="972" t="n"/>
      <c r="BM61" s="972" t="n"/>
      <c r="BN61" s="972" t="n"/>
      <c r="BO61" s="972" t="n"/>
      <c r="BP61" s="972" t="n"/>
      <c r="BQ61" s="972" t="n"/>
      <c r="BR61" s="972" t="n"/>
      <c r="BS61" s="972" t="n"/>
      <c r="BT61" s="972" t="n"/>
      <c r="BU61" s="972" t="n"/>
      <c r="BV61" s="972" t="n"/>
      <c r="BW61" s="972" t="n"/>
      <c r="BX61" s="972" t="n"/>
      <c r="BY61" s="972" t="n"/>
      <c r="BZ61" s="972" t="n"/>
      <c r="CA61" s="972" t="n"/>
      <c r="CB61" s="972" t="n"/>
      <c r="CC61" s="972" t="n"/>
      <c r="CD61" s="972" t="n"/>
      <c r="CE61" s="972" t="n"/>
      <c r="CF61" s="972" t="n"/>
      <c r="CG61" s="972" t="n"/>
      <c r="CH61" s="972" t="n"/>
      <c r="CI61" s="972" t="n"/>
      <c r="CJ61" s="972" t="n"/>
      <c r="CK61" s="972" t="n"/>
      <c r="CL61" s="972" t="n"/>
      <c r="CM61" s="972" t="n"/>
      <c r="CN61" s="972" t="n"/>
      <c r="CO61" s="972" t="n"/>
      <c r="CP61" s="972" t="n"/>
      <c r="CQ61" s="972" t="n"/>
      <c r="CR61" s="972" t="n"/>
      <c r="CS61" s="972" t="n"/>
      <c r="CT61" s="972" t="n"/>
      <c r="CU61" s="972" t="n"/>
      <c r="CV61" s="972" t="n"/>
      <c r="CW61" s="972" t="n"/>
      <c r="CX61" s="972" t="n"/>
      <c r="CY61" s="972" t="n"/>
      <c r="CZ61" s="973" t="n"/>
    </row>
    <row r="62" ht="13.5" customHeight="1" s="820">
      <c r="A62" s="512" t="n">
        <v>501</v>
      </c>
      <c r="B62" s="331" t="inlineStr">
        <is>
          <t>501.副油道孔 X=</t>
        </is>
      </c>
      <c r="C62" s="141">
        <f>A測定!Q65</f>
        <v/>
      </c>
      <c r="D62" s="974">
        <f>A測定!R65</f>
        <v/>
      </c>
      <c r="E62" s="975">
        <f>IF(A測定!S65="","",A測定!S65-$D62)</f>
        <v/>
      </c>
      <c r="F62" s="975">
        <f>IF(A測定!T65="","",A測定!T65-$D62)</f>
        <v/>
      </c>
      <c r="G62" s="976" t="n"/>
      <c r="H62" s="976" t="n"/>
      <c r="I62" s="976" t="n"/>
      <c r="J62" s="976" t="n"/>
      <c r="K62" s="976" t="n"/>
      <c r="L62" s="976" t="n"/>
      <c r="M62" s="976" t="n"/>
      <c r="N62" s="976" t="n"/>
      <c r="O62" s="976" t="n"/>
      <c r="P62" s="976" t="n"/>
      <c r="Q62" s="976" t="n"/>
      <c r="R62" s="976" t="n"/>
      <c r="S62" s="976" t="n"/>
      <c r="T62" s="976" t="n"/>
      <c r="U62" s="976" t="n"/>
      <c r="V62" s="976" t="n"/>
      <c r="W62" s="976" t="n"/>
      <c r="X62" s="976" t="n"/>
      <c r="Y62" s="976" t="n"/>
      <c r="Z62" s="976" t="n"/>
      <c r="AA62" s="976" t="n"/>
      <c r="AB62" s="976" t="n"/>
      <c r="AC62" s="976" t="n"/>
      <c r="AD62" s="976" t="n"/>
      <c r="AE62" s="976" t="n"/>
      <c r="AF62" s="976" t="n"/>
      <c r="AG62" s="976" t="n"/>
      <c r="AH62" s="976" t="n"/>
      <c r="AI62" s="976" t="n"/>
      <c r="AJ62" s="976" t="n"/>
      <c r="AK62" s="976" t="n"/>
      <c r="AL62" s="976" t="n"/>
      <c r="AM62" s="976" t="n"/>
      <c r="AN62" s="976" t="n"/>
      <c r="AO62" s="976" t="n"/>
      <c r="AP62" s="976" t="n"/>
      <c r="AQ62" s="976" t="n"/>
      <c r="AR62" s="976" t="n"/>
      <c r="AS62" s="976" t="n"/>
      <c r="AT62" s="976" t="n"/>
      <c r="AU62" s="976" t="n"/>
      <c r="AV62" s="976" t="n"/>
      <c r="AW62" s="976" t="n"/>
      <c r="AX62" s="976" t="n"/>
      <c r="AY62" s="976" t="n"/>
      <c r="AZ62" s="976" t="n"/>
      <c r="BA62" s="976" t="n"/>
      <c r="BB62" s="976" t="n"/>
      <c r="BC62" s="976" t="n"/>
      <c r="BD62" s="976" t="n"/>
      <c r="BE62" s="976" t="n"/>
      <c r="BF62" s="976" t="n"/>
      <c r="BG62" s="976" t="n"/>
      <c r="BH62" s="976" t="n"/>
      <c r="BI62" s="976" t="n"/>
      <c r="BJ62" s="976" t="n"/>
      <c r="BK62" s="976" t="n"/>
      <c r="BL62" s="976" t="n"/>
      <c r="BM62" s="976" t="n"/>
      <c r="BN62" s="976" t="n"/>
      <c r="BO62" s="976" t="n"/>
      <c r="BP62" s="976" t="n"/>
      <c r="BQ62" s="976" t="n"/>
      <c r="BR62" s="976" t="n"/>
      <c r="BS62" s="976" t="n"/>
      <c r="BT62" s="976" t="n"/>
      <c r="BU62" s="976" t="n"/>
      <c r="BV62" s="976" t="n"/>
      <c r="BW62" s="976" t="n"/>
      <c r="BX62" s="976" t="n"/>
      <c r="BY62" s="976" t="n"/>
      <c r="BZ62" s="976" t="n"/>
      <c r="CA62" s="976" t="n"/>
      <c r="CB62" s="976" t="n"/>
      <c r="CC62" s="976" t="n"/>
      <c r="CD62" s="976" t="n"/>
      <c r="CE62" s="976" t="n"/>
      <c r="CF62" s="976" t="n"/>
      <c r="CG62" s="976" t="n"/>
      <c r="CH62" s="976" t="n"/>
      <c r="CI62" s="976" t="n"/>
      <c r="CJ62" s="976" t="n"/>
      <c r="CK62" s="976" t="n"/>
      <c r="CL62" s="976" t="n"/>
      <c r="CM62" s="976" t="n"/>
      <c r="CN62" s="976" t="n"/>
      <c r="CO62" s="976" t="n"/>
      <c r="CP62" s="976" t="n"/>
      <c r="CQ62" s="976" t="n"/>
      <c r="CR62" s="976" t="n"/>
      <c r="CS62" s="976" t="n"/>
      <c r="CT62" s="976" t="n"/>
      <c r="CU62" s="976" t="n"/>
      <c r="CV62" s="976" t="n"/>
      <c r="CW62" s="976" t="n"/>
      <c r="CX62" s="976" t="n"/>
      <c r="CY62" s="976" t="n"/>
      <c r="CZ62" s="977" t="n"/>
    </row>
    <row r="63" ht="13.5" customHeight="1" s="820">
      <c r="A63" s="361" t="n">
        <v>501</v>
      </c>
      <c r="B63" s="332" t="inlineStr">
        <is>
          <t>501.副油道孔 Z=</t>
        </is>
      </c>
      <c r="C63" s="145">
        <f>A測定!Q66</f>
        <v/>
      </c>
      <c r="D63" s="880">
        <f>A測定!R66</f>
        <v/>
      </c>
      <c r="E63" s="968">
        <f>IF(A測定!S66="","",A測定!S66-$D63)</f>
        <v/>
      </c>
      <c r="F63" s="968">
        <f>IF(A測定!T66="","",A測定!T66-$D63)</f>
        <v/>
      </c>
      <c r="G63" s="969" t="n"/>
      <c r="H63" s="969" t="n"/>
      <c r="I63" s="969" t="n"/>
      <c r="J63" s="969" t="n"/>
      <c r="K63" s="969" t="n"/>
      <c r="L63" s="969" t="n"/>
      <c r="M63" s="969" t="n"/>
      <c r="N63" s="969" t="n"/>
      <c r="O63" s="969" t="n"/>
      <c r="P63" s="969" t="n"/>
      <c r="Q63" s="969" t="n"/>
      <c r="R63" s="969" t="n"/>
      <c r="S63" s="969" t="n"/>
      <c r="T63" s="969" t="n"/>
      <c r="U63" s="969" t="n"/>
      <c r="V63" s="969" t="n"/>
      <c r="W63" s="969" t="n"/>
      <c r="X63" s="969" t="n"/>
      <c r="Y63" s="969" t="n"/>
      <c r="Z63" s="969" t="n"/>
      <c r="AA63" s="969" t="n"/>
      <c r="AB63" s="969" t="n"/>
      <c r="AC63" s="969" t="n"/>
      <c r="AD63" s="969" t="n"/>
      <c r="AE63" s="969" t="n"/>
      <c r="AF63" s="969" t="n"/>
      <c r="AG63" s="969" t="n"/>
      <c r="AH63" s="969" t="n"/>
      <c r="AI63" s="969" t="n"/>
      <c r="AJ63" s="969" t="n"/>
      <c r="AK63" s="969" t="n"/>
      <c r="AL63" s="969" t="n"/>
      <c r="AM63" s="969" t="n"/>
      <c r="AN63" s="969" t="n"/>
      <c r="AO63" s="969" t="n"/>
      <c r="AP63" s="969" t="n"/>
      <c r="AQ63" s="969" t="n"/>
      <c r="AR63" s="969" t="n"/>
      <c r="AS63" s="969" t="n"/>
      <c r="AT63" s="969" t="n"/>
      <c r="AU63" s="969" t="n"/>
      <c r="AV63" s="969" t="n"/>
      <c r="AW63" s="969" t="n"/>
      <c r="AX63" s="969" t="n"/>
      <c r="AY63" s="969" t="n"/>
      <c r="AZ63" s="969" t="n"/>
      <c r="BA63" s="969" t="n"/>
      <c r="BB63" s="969" t="n"/>
      <c r="BC63" s="969" t="n"/>
      <c r="BD63" s="969" t="n"/>
      <c r="BE63" s="969" t="n"/>
      <c r="BF63" s="969" t="n"/>
      <c r="BG63" s="969" t="n"/>
      <c r="BH63" s="969" t="n"/>
      <c r="BI63" s="969" t="n"/>
      <c r="BJ63" s="969" t="n"/>
      <c r="BK63" s="969" t="n"/>
      <c r="BL63" s="969" t="n"/>
      <c r="BM63" s="969" t="n"/>
      <c r="BN63" s="969" t="n"/>
      <c r="BO63" s="969" t="n"/>
      <c r="BP63" s="969" t="n"/>
      <c r="BQ63" s="969" t="n"/>
      <c r="BR63" s="969" t="n"/>
      <c r="BS63" s="969" t="n"/>
      <c r="BT63" s="969" t="n"/>
      <c r="BU63" s="969" t="n"/>
      <c r="BV63" s="969" t="n"/>
      <c r="BW63" s="969" t="n"/>
      <c r="BX63" s="969" t="n"/>
      <c r="BY63" s="969" t="n"/>
      <c r="BZ63" s="969" t="n"/>
      <c r="CA63" s="969" t="n"/>
      <c r="CB63" s="969" t="n"/>
      <c r="CC63" s="969" t="n"/>
      <c r="CD63" s="969" t="n"/>
      <c r="CE63" s="969" t="n"/>
      <c r="CF63" s="969" t="n"/>
      <c r="CG63" s="969" t="n"/>
      <c r="CH63" s="969" t="n"/>
      <c r="CI63" s="969" t="n"/>
      <c r="CJ63" s="969" t="n"/>
      <c r="CK63" s="969" t="n"/>
      <c r="CL63" s="969" t="n"/>
      <c r="CM63" s="969" t="n"/>
      <c r="CN63" s="969" t="n"/>
      <c r="CO63" s="969" t="n"/>
      <c r="CP63" s="969" t="n"/>
      <c r="CQ63" s="969" t="n"/>
      <c r="CR63" s="969" t="n"/>
      <c r="CS63" s="969" t="n"/>
      <c r="CT63" s="969" t="n"/>
      <c r="CU63" s="969" t="n"/>
      <c r="CV63" s="969" t="n"/>
      <c r="CW63" s="969" t="n"/>
      <c r="CX63" s="969" t="n"/>
      <c r="CY63" s="969" t="n"/>
      <c r="CZ63" s="970" t="n"/>
    </row>
    <row r="64" ht="13.5" customHeight="1" s="820">
      <c r="A64" s="361" t="n">
        <v>502</v>
      </c>
      <c r="B64" s="332" t="inlineStr">
        <is>
          <t>502.气缸间连通孔TC X=</t>
        </is>
      </c>
      <c r="C64" s="145">
        <f>A測定!Q67</f>
        <v/>
      </c>
      <c r="D64" s="880">
        <f>A測定!R67</f>
        <v/>
      </c>
      <c r="E64" s="968">
        <f>IF(A測定!S67="","",A測定!S67-$D64)</f>
        <v/>
      </c>
      <c r="F64" s="968">
        <f>IF(A測定!T67="","",A測定!T67-$D64)</f>
        <v/>
      </c>
      <c r="G64" s="969" t="n"/>
      <c r="H64" s="969" t="n"/>
      <c r="I64" s="969" t="n"/>
      <c r="J64" s="969" t="n"/>
      <c r="K64" s="969" t="n"/>
      <c r="L64" s="969" t="n"/>
      <c r="M64" s="969" t="n"/>
      <c r="N64" s="969" t="n"/>
      <c r="O64" s="969" t="n"/>
      <c r="P64" s="969" t="n"/>
      <c r="Q64" s="969" t="n"/>
      <c r="R64" s="969" t="n"/>
      <c r="S64" s="969" t="n"/>
      <c r="T64" s="969" t="n"/>
      <c r="U64" s="969" t="n"/>
      <c r="V64" s="969" t="n"/>
      <c r="W64" s="969" t="n"/>
      <c r="X64" s="969" t="n"/>
      <c r="Y64" s="969" t="n"/>
      <c r="Z64" s="969" t="n"/>
      <c r="AA64" s="969" t="n"/>
      <c r="AB64" s="969" t="n"/>
      <c r="AC64" s="969" t="n"/>
      <c r="AD64" s="969" t="n"/>
      <c r="AE64" s="969" t="n"/>
      <c r="AF64" s="969" t="n"/>
      <c r="AG64" s="969" t="n"/>
      <c r="AH64" s="969" t="n"/>
      <c r="AI64" s="969" t="n"/>
      <c r="AJ64" s="969" t="n"/>
      <c r="AK64" s="969" t="n"/>
      <c r="AL64" s="969" t="n"/>
      <c r="AM64" s="969" t="n"/>
      <c r="AN64" s="969" t="n"/>
      <c r="AO64" s="969" t="n"/>
      <c r="AP64" s="969" t="n"/>
      <c r="AQ64" s="969" t="n"/>
      <c r="AR64" s="969" t="n"/>
      <c r="AS64" s="969" t="n"/>
      <c r="AT64" s="969" t="n"/>
      <c r="AU64" s="969" t="n"/>
      <c r="AV64" s="969" t="n"/>
      <c r="AW64" s="969" t="n"/>
      <c r="AX64" s="969" t="n"/>
      <c r="AY64" s="969" t="n"/>
      <c r="AZ64" s="969" t="n"/>
      <c r="BA64" s="969" t="n"/>
      <c r="BB64" s="969" t="n"/>
      <c r="BC64" s="969" t="n"/>
      <c r="BD64" s="969" t="n"/>
      <c r="BE64" s="969" t="n"/>
      <c r="BF64" s="969" t="n"/>
      <c r="BG64" s="969" t="n"/>
      <c r="BH64" s="969" t="n"/>
      <c r="BI64" s="969" t="n"/>
      <c r="BJ64" s="969" t="n"/>
      <c r="BK64" s="969" t="n"/>
      <c r="BL64" s="969" t="n"/>
      <c r="BM64" s="969" t="n"/>
      <c r="BN64" s="969" t="n"/>
      <c r="BO64" s="969" t="n"/>
      <c r="BP64" s="969" t="n"/>
      <c r="BQ64" s="969" t="n"/>
      <c r="BR64" s="969" t="n"/>
      <c r="BS64" s="969" t="n"/>
      <c r="BT64" s="969" t="n"/>
      <c r="BU64" s="969" t="n"/>
      <c r="BV64" s="969" t="n"/>
      <c r="BW64" s="969" t="n"/>
      <c r="BX64" s="969" t="n"/>
      <c r="BY64" s="969" t="n"/>
      <c r="BZ64" s="969" t="n"/>
      <c r="CA64" s="969" t="n"/>
      <c r="CB64" s="969" t="n"/>
      <c r="CC64" s="969" t="n"/>
      <c r="CD64" s="969" t="n"/>
      <c r="CE64" s="969" t="n"/>
      <c r="CF64" s="969" t="n"/>
      <c r="CG64" s="969" t="n"/>
      <c r="CH64" s="969" t="n"/>
      <c r="CI64" s="969" t="n"/>
      <c r="CJ64" s="969" t="n"/>
      <c r="CK64" s="969" t="n"/>
      <c r="CL64" s="969" t="n"/>
      <c r="CM64" s="969" t="n"/>
      <c r="CN64" s="969" t="n"/>
      <c r="CO64" s="969" t="n"/>
      <c r="CP64" s="969" t="n"/>
      <c r="CQ64" s="969" t="n"/>
      <c r="CR64" s="969" t="n"/>
      <c r="CS64" s="969" t="n"/>
      <c r="CT64" s="969" t="n"/>
      <c r="CU64" s="969" t="n"/>
      <c r="CV64" s="969" t="n"/>
      <c r="CW64" s="969" t="n"/>
      <c r="CX64" s="969" t="n"/>
      <c r="CY64" s="969" t="n"/>
      <c r="CZ64" s="970" t="n"/>
    </row>
    <row r="65" ht="13.5" customHeight="1" s="820">
      <c r="A65" s="361" t="n">
        <v>502</v>
      </c>
      <c r="B65" s="332" t="inlineStr">
        <is>
          <t>502.气缸间连通孔TC Z=</t>
        </is>
      </c>
      <c r="C65" s="145">
        <f>A測定!Q68</f>
        <v/>
      </c>
      <c r="D65" s="880">
        <f>A測定!R68</f>
        <v/>
      </c>
      <c r="E65" s="968">
        <f>IF(A測定!S68="","",A測定!S68-$D65)</f>
        <v/>
      </c>
      <c r="F65" s="968">
        <f>IF(A測定!T68="","",A測定!T68-$D65)</f>
        <v/>
      </c>
      <c r="G65" s="969" t="n"/>
      <c r="H65" s="969" t="n"/>
      <c r="I65" s="969" t="n"/>
      <c r="J65" s="969" t="n"/>
      <c r="K65" s="969" t="n"/>
      <c r="L65" s="969" t="n"/>
      <c r="M65" s="969" t="n"/>
      <c r="N65" s="969" t="n"/>
      <c r="O65" s="969" t="n"/>
      <c r="P65" s="969" t="n"/>
      <c r="Q65" s="969" t="n"/>
      <c r="R65" s="969" t="n"/>
      <c r="S65" s="969" t="n"/>
      <c r="T65" s="969" t="n"/>
      <c r="U65" s="969" t="n"/>
      <c r="V65" s="969" t="n"/>
      <c r="W65" s="969" t="n"/>
      <c r="X65" s="969" t="n"/>
      <c r="Y65" s="969" t="n"/>
      <c r="Z65" s="969" t="n"/>
      <c r="AA65" s="969" t="n"/>
      <c r="AB65" s="969" t="n"/>
      <c r="AC65" s="969" t="n"/>
      <c r="AD65" s="969" t="n"/>
      <c r="AE65" s="969" t="n"/>
      <c r="AF65" s="969" t="n"/>
      <c r="AG65" s="969" t="n"/>
      <c r="AH65" s="969" t="n"/>
      <c r="AI65" s="969" t="n"/>
      <c r="AJ65" s="969" t="n"/>
      <c r="AK65" s="969" t="n"/>
      <c r="AL65" s="969" t="n"/>
      <c r="AM65" s="969" t="n"/>
      <c r="AN65" s="969" t="n"/>
      <c r="AO65" s="969" t="n"/>
      <c r="AP65" s="969" t="n"/>
      <c r="AQ65" s="969" t="n"/>
      <c r="AR65" s="969" t="n"/>
      <c r="AS65" s="969" t="n"/>
      <c r="AT65" s="969" t="n"/>
      <c r="AU65" s="969" t="n"/>
      <c r="AV65" s="969" t="n"/>
      <c r="AW65" s="969" t="n"/>
      <c r="AX65" s="969" t="n"/>
      <c r="AY65" s="969" t="n"/>
      <c r="AZ65" s="969" t="n"/>
      <c r="BA65" s="969" t="n"/>
      <c r="BB65" s="969" t="n"/>
      <c r="BC65" s="969" t="n"/>
      <c r="BD65" s="969" t="n"/>
      <c r="BE65" s="969" t="n"/>
      <c r="BF65" s="969" t="n"/>
      <c r="BG65" s="969" t="n"/>
      <c r="BH65" s="969" t="n"/>
      <c r="BI65" s="969" t="n"/>
      <c r="BJ65" s="969" t="n"/>
      <c r="BK65" s="969" t="n"/>
      <c r="BL65" s="969" t="n"/>
      <c r="BM65" s="969" t="n"/>
      <c r="BN65" s="969" t="n"/>
      <c r="BO65" s="969" t="n"/>
      <c r="BP65" s="969" t="n"/>
      <c r="BQ65" s="969" t="n"/>
      <c r="BR65" s="969" t="n"/>
      <c r="BS65" s="969" t="n"/>
      <c r="BT65" s="969" t="n"/>
      <c r="BU65" s="969" t="n"/>
      <c r="BV65" s="969" t="n"/>
      <c r="BW65" s="969" t="n"/>
      <c r="BX65" s="969" t="n"/>
      <c r="BY65" s="969" t="n"/>
      <c r="BZ65" s="969" t="n"/>
      <c r="CA65" s="969" t="n"/>
      <c r="CB65" s="969" t="n"/>
      <c r="CC65" s="969" t="n"/>
      <c r="CD65" s="969" t="n"/>
      <c r="CE65" s="969" t="n"/>
      <c r="CF65" s="969" t="n"/>
      <c r="CG65" s="969" t="n"/>
      <c r="CH65" s="969" t="n"/>
      <c r="CI65" s="969" t="n"/>
      <c r="CJ65" s="969" t="n"/>
      <c r="CK65" s="969" t="n"/>
      <c r="CL65" s="969" t="n"/>
      <c r="CM65" s="969" t="n"/>
      <c r="CN65" s="969" t="n"/>
      <c r="CO65" s="969" t="n"/>
      <c r="CP65" s="969" t="n"/>
      <c r="CQ65" s="969" t="n"/>
      <c r="CR65" s="969" t="n"/>
      <c r="CS65" s="969" t="n"/>
      <c r="CT65" s="969" t="n"/>
      <c r="CU65" s="969" t="n"/>
      <c r="CV65" s="969" t="n"/>
      <c r="CW65" s="969" t="n"/>
      <c r="CX65" s="969" t="n"/>
      <c r="CY65" s="969" t="n"/>
      <c r="CZ65" s="970" t="n"/>
    </row>
    <row r="66" ht="13.5" customHeight="1" s="820">
      <c r="A66" s="361" t="n">
        <v>503</v>
      </c>
      <c r="B66" s="332" t="inlineStr">
        <is>
          <t>503.主油道孔 X=</t>
        </is>
      </c>
      <c r="C66" s="145">
        <f>A測定!Q69</f>
        <v/>
      </c>
      <c r="D66" s="880">
        <f>A測定!R69</f>
        <v/>
      </c>
      <c r="E66" s="968">
        <f>IF(A測定!S69="","",A測定!S69-$D66)</f>
        <v/>
      </c>
      <c r="F66" s="968">
        <f>IF(A測定!T69="","",A測定!T69-$D66)</f>
        <v/>
      </c>
      <c r="G66" s="969" t="n"/>
      <c r="H66" s="969" t="n"/>
      <c r="I66" s="969" t="n"/>
      <c r="J66" s="969" t="n"/>
      <c r="K66" s="969" t="n"/>
      <c r="L66" s="969" t="n"/>
      <c r="M66" s="969" t="n"/>
      <c r="N66" s="969" t="n"/>
      <c r="O66" s="969" t="n"/>
      <c r="P66" s="969" t="n"/>
      <c r="Q66" s="969" t="n"/>
      <c r="R66" s="969" t="n"/>
      <c r="S66" s="969" t="n"/>
      <c r="T66" s="969" t="n"/>
      <c r="U66" s="969" t="n"/>
      <c r="V66" s="969" t="n"/>
      <c r="W66" s="969" t="n"/>
      <c r="X66" s="969" t="n"/>
      <c r="Y66" s="969" t="n"/>
      <c r="Z66" s="969" t="n"/>
      <c r="AA66" s="969" t="n"/>
      <c r="AB66" s="969" t="n"/>
      <c r="AC66" s="969" t="n"/>
      <c r="AD66" s="969" t="n"/>
      <c r="AE66" s="969" t="n"/>
      <c r="AF66" s="969" t="n"/>
      <c r="AG66" s="969" t="n"/>
      <c r="AH66" s="969" t="n"/>
      <c r="AI66" s="969" t="n"/>
      <c r="AJ66" s="969" t="n"/>
      <c r="AK66" s="969" t="n"/>
      <c r="AL66" s="969" t="n"/>
      <c r="AM66" s="969" t="n"/>
      <c r="AN66" s="969" t="n"/>
      <c r="AO66" s="969" t="n"/>
      <c r="AP66" s="969" t="n"/>
      <c r="AQ66" s="969" t="n"/>
      <c r="AR66" s="969" t="n"/>
      <c r="AS66" s="969" t="n"/>
      <c r="AT66" s="969" t="n"/>
      <c r="AU66" s="969" t="n"/>
      <c r="AV66" s="969" t="n"/>
      <c r="AW66" s="969" t="n"/>
      <c r="AX66" s="969" t="n"/>
      <c r="AY66" s="969" t="n"/>
      <c r="AZ66" s="969" t="n"/>
      <c r="BA66" s="969" t="n"/>
      <c r="BB66" s="969" t="n"/>
      <c r="BC66" s="969" t="n"/>
      <c r="BD66" s="969" t="n"/>
      <c r="BE66" s="969" t="n"/>
      <c r="BF66" s="969" t="n"/>
      <c r="BG66" s="969" t="n"/>
      <c r="BH66" s="969" t="n"/>
      <c r="BI66" s="969" t="n"/>
      <c r="BJ66" s="969" t="n"/>
      <c r="BK66" s="969" t="n"/>
      <c r="BL66" s="969" t="n"/>
      <c r="BM66" s="969" t="n"/>
      <c r="BN66" s="969" t="n"/>
      <c r="BO66" s="969" t="n"/>
      <c r="BP66" s="969" t="n"/>
      <c r="BQ66" s="969" t="n"/>
      <c r="BR66" s="969" t="n"/>
      <c r="BS66" s="969" t="n"/>
      <c r="BT66" s="969" t="n"/>
      <c r="BU66" s="969" t="n"/>
      <c r="BV66" s="969" t="n"/>
      <c r="BW66" s="969" t="n"/>
      <c r="BX66" s="969" t="n"/>
      <c r="BY66" s="969" t="n"/>
      <c r="BZ66" s="969" t="n"/>
      <c r="CA66" s="969" t="n"/>
      <c r="CB66" s="969" t="n"/>
      <c r="CC66" s="969" t="n"/>
      <c r="CD66" s="969" t="n"/>
      <c r="CE66" s="969" t="n"/>
      <c r="CF66" s="969" t="n"/>
      <c r="CG66" s="969" t="n"/>
      <c r="CH66" s="969" t="n"/>
      <c r="CI66" s="969" t="n"/>
      <c r="CJ66" s="969" t="n"/>
      <c r="CK66" s="969" t="n"/>
      <c r="CL66" s="969" t="n"/>
      <c r="CM66" s="969" t="n"/>
      <c r="CN66" s="969" t="n"/>
      <c r="CO66" s="969" t="n"/>
      <c r="CP66" s="969" t="n"/>
      <c r="CQ66" s="969" t="n"/>
      <c r="CR66" s="969" t="n"/>
      <c r="CS66" s="969" t="n"/>
      <c r="CT66" s="969" t="n"/>
      <c r="CU66" s="969" t="n"/>
      <c r="CV66" s="969" t="n"/>
      <c r="CW66" s="969" t="n"/>
      <c r="CX66" s="969" t="n"/>
      <c r="CY66" s="969" t="n"/>
      <c r="CZ66" s="970" t="n"/>
    </row>
    <row r="67" ht="13.5" customHeight="1" s="820">
      <c r="A67" s="361" t="n">
        <v>503</v>
      </c>
      <c r="B67" s="332" t="inlineStr">
        <is>
          <t>503.主油道孔 Z=</t>
        </is>
      </c>
      <c r="C67" s="145">
        <f>A測定!Q70</f>
        <v/>
      </c>
      <c r="D67" s="880">
        <f>A測定!R70</f>
        <v/>
      </c>
      <c r="E67" s="968">
        <f>IF(A測定!S70="","",A測定!S70-$D67)</f>
        <v/>
      </c>
      <c r="F67" s="968">
        <f>IF(A測定!T70="","",A測定!T70-$D67)</f>
        <v/>
      </c>
      <c r="G67" s="969" t="n"/>
      <c r="H67" s="969" t="n"/>
      <c r="I67" s="969" t="n"/>
      <c r="J67" s="969" t="n"/>
      <c r="K67" s="969" t="n"/>
      <c r="L67" s="969" t="n"/>
      <c r="M67" s="969" t="n"/>
      <c r="N67" s="969" t="n"/>
      <c r="O67" s="969" t="n"/>
      <c r="P67" s="969" t="n"/>
      <c r="Q67" s="969" t="n"/>
      <c r="R67" s="969" t="n"/>
      <c r="S67" s="969" t="n"/>
      <c r="T67" s="969" t="n"/>
      <c r="U67" s="969" t="n"/>
      <c r="V67" s="969" t="n"/>
      <c r="W67" s="969" t="n"/>
      <c r="X67" s="969" t="n"/>
      <c r="Y67" s="969" t="n"/>
      <c r="Z67" s="969" t="n"/>
      <c r="AA67" s="969" t="n"/>
      <c r="AB67" s="969" t="n"/>
      <c r="AC67" s="969" t="n"/>
      <c r="AD67" s="969" t="n"/>
      <c r="AE67" s="969" t="n"/>
      <c r="AF67" s="969" t="n"/>
      <c r="AG67" s="969" t="n"/>
      <c r="AH67" s="969" t="n"/>
      <c r="AI67" s="969" t="n"/>
      <c r="AJ67" s="969" t="n"/>
      <c r="AK67" s="969" t="n"/>
      <c r="AL67" s="969" t="n"/>
      <c r="AM67" s="969" t="n"/>
      <c r="AN67" s="969" t="n"/>
      <c r="AO67" s="969" t="n"/>
      <c r="AP67" s="969" t="n"/>
      <c r="AQ67" s="969" t="n"/>
      <c r="AR67" s="969" t="n"/>
      <c r="AS67" s="969" t="n"/>
      <c r="AT67" s="969" t="n"/>
      <c r="AU67" s="969" t="n"/>
      <c r="AV67" s="969" t="n"/>
      <c r="AW67" s="969" t="n"/>
      <c r="AX67" s="969" t="n"/>
      <c r="AY67" s="969" t="n"/>
      <c r="AZ67" s="969" t="n"/>
      <c r="BA67" s="969" t="n"/>
      <c r="BB67" s="969" t="n"/>
      <c r="BC67" s="969" t="n"/>
      <c r="BD67" s="969" t="n"/>
      <c r="BE67" s="969" t="n"/>
      <c r="BF67" s="969" t="n"/>
      <c r="BG67" s="969" t="n"/>
      <c r="BH67" s="969" t="n"/>
      <c r="BI67" s="969" t="n"/>
      <c r="BJ67" s="969" t="n"/>
      <c r="BK67" s="969" t="n"/>
      <c r="BL67" s="969" t="n"/>
      <c r="BM67" s="969" t="n"/>
      <c r="BN67" s="969" t="n"/>
      <c r="BO67" s="969" t="n"/>
      <c r="BP67" s="969" t="n"/>
      <c r="BQ67" s="969" t="n"/>
      <c r="BR67" s="969" t="n"/>
      <c r="BS67" s="969" t="n"/>
      <c r="BT67" s="969" t="n"/>
      <c r="BU67" s="969" t="n"/>
      <c r="BV67" s="969" t="n"/>
      <c r="BW67" s="969" t="n"/>
      <c r="BX67" s="969" t="n"/>
      <c r="BY67" s="969" t="n"/>
      <c r="BZ67" s="969" t="n"/>
      <c r="CA67" s="969" t="n"/>
      <c r="CB67" s="969" t="n"/>
      <c r="CC67" s="969" t="n"/>
      <c r="CD67" s="969" t="n"/>
      <c r="CE67" s="969" t="n"/>
      <c r="CF67" s="969" t="n"/>
      <c r="CG67" s="969" t="n"/>
      <c r="CH67" s="969" t="n"/>
      <c r="CI67" s="969" t="n"/>
      <c r="CJ67" s="969" t="n"/>
      <c r="CK67" s="969" t="n"/>
      <c r="CL67" s="969" t="n"/>
      <c r="CM67" s="969" t="n"/>
      <c r="CN67" s="969" t="n"/>
      <c r="CO67" s="969" t="n"/>
      <c r="CP67" s="969" t="n"/>
      <c r="CQ67" s="969" t="n"/>
      <c r="CR67" s="969" t="n"/>
      <c r="CS67" s="969" t="n"/>
      <c r="CT67" s="969" t="n"/>
      <c r="CU67" s="969" t="n"/>
      <c r="CV67" s="969" t="n"/>
      <c r="CW67" s="969" t="n"/>
      <c r="CX67" s="969" t="n"/>
      <c r="CY67" s="969" t="n"/>
      <c r="CZ67" s="970" t="n"/>
    </row>
    <row r="68" ht="13.5" customHeight="1" s="820">
      <c r="A68" s="361" t="n">
        <v>504</v>
      </c>
      <c r="B68" s="332" t="inlineStr">
        <is>
          <t>504.油道孔 X=</t>
        </is>
      </c>
      <c r="C68" s="145">
        <f>A測定!Q71</f>
        <v/>
      </c>
      <c r="D68" s="880">
        <f>A測定!R71</f>
        <v/>
      </c>
      <c r="E68" s="968">
        <f>IF(A測定!S71="","",A測定!S71-$D68)</f>
        <v/>
      </c>
      <c r="F68" s="968">
        <f>IF(A測定!T71="","",A測定!T71-$D68)</f>
        <v/>
      </c>
      <c r="G68" s="976" t="n"/>
      <c r="H68" s="976" t="n"/>
      <c r="I68" s="976" t="n"/>
      <c r="J68" s="976" t="n"/>
      <c r="K68" s="976" t="n"/>
      <c r="L68" s="976" t="n"/>
      <c r="M68" s="976" t="n"/>
      <c r="N68" s="976" t="n"/>
      <c r="O68" s="976" t="n"/>
      <c r="P68" s="976" t="n"/>
      <c r="Q68" s="976" t="n"/>
      <c r="R68" s="976" t="n"/>
      <c r="S68" s="976" t="n"/>
      <c r="T68" s="976" t="n"/>
      <c r="U68" s="976" t="n"/>
      <c r="V68" s="976" t="n"/>
      <c r="W68" s="976" t="n"/>
      <c r="X68" s="976" t="n"/>
      <c r="Y68" s="976" t="n"/>
      <c r="Z68" s="976" t="n"/>
      <c r="AA68" s="976" t="n"/>
      <c r="AB68" s="976" t="n"/>
      <c r="AC68" s="976" t="n"/>
      <c r="AD68" s="976" t="n"/>
      <c r="AE68" s="976" t="n"/>
      <c r="AF68" s="976" t="n"/>
      <c r="AG68" s="976" t="n"/>
      <c r="AH68" s="976" t="n"/>
      <c r="AI68" s="976" t="n"/>
      <c r="AJ68" s="976" t="n"/>
      <c r="AK68" s="976" t="n"/>
      <c r="AL68" s="976" t="n"/>
      <c r="AM68" s="976" t="n"/>
      <c r="AN68" s="976" t="n"/>
      <c r="AO68" s="976" t="n"/>
      <c r="AP68" s="976" t="n"/>
      <c r="AQ68" s="976" t="n"/>
      <c r="AR68" s="976" t="n"/>
      <c r="AS68" s="976" t="n"/>
      <c r="AT68" s="976" t="n"/>
      <c r="AU68" s="976" t="n"/>
      <c r="AV68" s="976" t="n"/>
      <c r="AW68" s="976" t="n"/>
      <c r="AX68" s="976" t="n"/>
      <c r="AY68" s="976" t="n"/>
      <c r="AZ68" s="976" t="n"/>
      <c r="BA68" s="976" t="n"/>
      <c r="BB68" s="976" t="n"/>
      <c r="BC68" s="976" t="n"/>
      <c r="BD68" s="976" t="n"/>
      <c r="BE68" s="976" t="n"/>
      <c r="BF68" s="976" t="n"/>
      <c r="BG68" s="976" t="n"/>
      <c r="BH68" s="976" t="n"/>
      <c r="BI68" s="976" t="n"/>
      <c r="BJ68" s="976" t="n"/>
      <c r="BK68" s="976" t="n"/>
      <c r="BL68" s="976" t="n"/>
      <c r="BM68" s="976" t="n"/>
      <c r="BN68" s="976" t="n"/>
      <c r="BO68" s="976" t="n"/>
      <c r="BP68" s="976" t="n"/>
      <c r="BQ68" s="976" t="n"/>
      <c r="BR68" s="976" t="n"/>
      <c r="BS68" s="976" t="n"/>
      <c r="BT68" s="976" t="n"/>
      <c r="BU68" s="976" t="n"/>
      <c r="BV68" s="976" t="n"/>
      <c r="BW68" s="976" t="n"/>
      <c r="BX68" s="976" t="n"/>
      <c r="BY68" s="976" t="n"/>
      <c r="BZ68" s="976" t="n"/>
      <c r="CA68" s="976" t="n"/>
      <c r="CB68" s="976" t="n"/>
      <c r="CC68" s="976" t="n"/>
      <c r="CD68" s="976" t="n"/>
      <c r="CE68" s="976" t="n"/>
      <c r="CF68" s="976" t="n"/>
      <c r="CG68" s="976" t="n"/>
      <c r="CH68" s="976" t="n"/>
      <c r="CI68" s="976" t="n"/>
      <c r="CJ68" s="976" t="n"/>
      <c r="CK68" s="976" t="n"/>
      <c r="CL68" s="976" t="n"/>
      <c r="CM68" s="976" t="n"/>
      <c r="CN68" s="976" t="n"/>
      <c r="CO68" s="976" t="n"/>
      <c r="CP68" s="976" t="n"/>
      <c r="CQ68" s="976" t="n"/>
      <c r="CR68" s="976" t="n"/>
      <c r="CS68" s="976" t="n"/>
      <c r="CT68" s="976" t="n"/>
      <c r="CU68" s="976" t="n"/>
      <c r="CV68" s="976" t="n"/>
      <c r="CW68" s="976" t="n"/>
      <c r="CX68" s="976" t="n"/>
      <c r="CY68" s="976" t="n"/>
      <c r="CZ68" s="977" t="n"/>
    </row>
    <row r="69" ht="13.5" customHeight="1" s="820">
      <c r="A69" s="361" t="n">
        <v>504</v>
      </c>
      <c r="B69" s="332" t="inlineStr">
        <is>
          <t>504.油道孔 Z=</t>
        </is>
      </c>
      <c r="C69" s="145">
        <f>A測定!Q72</f>
        <v/>
      </c>
      <c r="D69" s="880">
        <f>A測定!R72</f>
        <v/>
      </c>
      <c r="E69" s="968">
        <f>IF(A測定!S72="","",A測定!S72-$D69)</f>
        <v/>
      </c>
      <c r="F69" s="968">
        <f>IF(A測定!T72="","",A測定!T72-$D69)</f>
        <v/>
      </c>
      <c r="G69" s="969" t="n"/>
      <c r="H69" s="969" t="n"/>
      <c r="I69" s="969" t="n"/>
      <c r="J69" s="969" t="n"/>
      <c r="K69" s="969" t="n"/>
      <c r="L69" s="969" t="n"/>
      <c r="M69" s="969" t="n"/>
      <c r="N69" s="969" t="n"/>
      <c r="O69" s="969" t="n"/>
      <c r="P69" s="969" t="n"/>
      <c r="Q69" s="969" t="n"/>
      <c r="R69" s="969" t="n"/>
      <c r="S69" s="969" t="n"/>
      <c r="T69" s="969" t="n"/>
      <c r="U69" s="969" t="n"/>
      <c r="V69" s="969" t="n"/>
      <c r="W69" s="969" t="n"/>
      <c r="X69" s="969" t="n"/>
      <c r="Y69" s="969" t="n"/>
      <c r="Z69" s="969" t="n"/>
      <c r="AA69" s="969" t="n"/>
      <c r="AB69" s="969" t="n"/>
      <c r="AC69" s="969" t="n"/>
      <c r="AD69" s="969" t="n"/>
      <c r="AE69" s="969" t="n"/>
      <c r="AF69" s="969" t="n"/>
      <c r="AG69" s="969" t="n"/>
      <c r="AH69" s="969" t="n"/>
      <c r="AI69" s="969" t="n"/>
      <c r="AJ69" s="969" t="n"/>
      <c r="AK69" s="969" t="n"/>
      <c r="AL69" s="969" t="n"/>
      <c r="AM69" s="969" t="n"/>
      <c r="AN69" s="969" t="n"/>
      <c r="AO69" s="969" t="n"/>
      <c r="AP69" s="969" t="n"/>
      <c r="AQ69" s="969" t="n"/>
      <c r="AR69" s="969" t="n"/>
      <c r="AS69" s="969" t="n"/>
      <c r="AT69" s="969" t="n"/>
      <c r="AU69" s="969" t="n"/>
      <c r="AV69" s="969" t="n"/>
      <c r="AW69" s="969" t="n"/>
      <c r="AX69" s="969" t="n"/>
      <c r="AY69" s="969" t="n"/>
      <c r="AZ69" s="969" t="n"/>
      <c r="BA69" s="969" t="n"/>
      <c r="BB69" s="969" t="n"/>
      <c r="BC69" s="969" t="n"/>
      <c r="BD69" s="969" t="n"/>
      <c r="BE69" s="969" t="n"/>
      <c r="BF69" s="969" t="n"/>
      <c r="BG69" s="969" t="n"/>
      <c r="BH69" s="969" t="n"/>
      <c r="BI69" s="969" t="n"/>
      <c r="BJ69" s="969" t="n"/>
      <c r="BK69" s="969" t="n"/>
      <c r="BL69" s="969" t="n"/>
      <c r="BM69" s="969" t="n"/>
      <c r="BN69" s="969" t="n"/>
      <c r="BO69" s="969" t="n"/>
      <c r="BP69" s="969" t="n"/>
      <c r="BQ69" s="969" t="n"/>
      <c r="BR69" s="969" t="n"/>
      <c r="BS69" s="969" t="n"/>
      <c r="BT69" s="969" t="n"/>
      <c r="BU69" s="969" t="n"/>
      <c r="BV69" s="969" t="n"/>
      <c r="BW69" s="969" t="n"/>
      <c r="BX69" s="969" t="n"/>
      <c r="BY69" s="969" t="n"/>
      <c r="BZ69" s="969" t="n"/>
      <c r="CA69" s="969" t="n"/>
      <c r="CB69" s="969" t="n"/>
      <c r="CC69" s="969" t="n"/>
      <c r="CD69" s="969" t="n"/>
      <c r="CE69" s="969" t="n"/>
      <c r="CF69" s="969" t="n"/>
      <c r="CG69" s="969" t="n"/>
      <c r="CH69" s="969" t="n"/>
      <c r="CI69" s="969" t="n"/>
      <c r="CJ69" s="969" t="n"/>
      <c r="CK69" s="969" t="n"/>
      <c r="CL69" s="969" t="n"/>
      <c r="CM69" s="969" t="n"/>
      <c r="CN69" s="969" t="n"/>
      <c r="CO69" s="969" t="n"/>
      <c r="CP69" s="969" t="n"/>
      <c r="CQ69" s="969" t="n"/>
      <c r="CR69" s="969" t="n"/>
      <c r="CS69" s="969" t="n"/>
      <c r="CT69" s="969" t="n"/>
      <c r="CU69" s="969" t="n"/>
      <c r="CV69" s="969" t="n"/>
      <c r="CW69" s="969" t="n"/>
      <c r="CX69" s="969" t="n"/>
      <c r="CY69" s="969" t="n"/>
      <c r="CZ69" s="970" t="n"/>
    </row>
    <row r="70" ht="13.5" customHeight="1" s="820">
      <c r="A70" s="361" t="n">
        <v>505</v>
      </c>
      <c r="B70" s="332" t="inlineStr">
        <is>
          <t>505.TC売体紧固孔=X</t>
        </is>
      </c>
      <c r="C70" s="145">
        <f>A測定!Q73</f>
        <v/>
      </c>
      <c r="D70" s="880">
        <f>A測定!R73</f>
        <v/>
      </c>
      <c r="E70" s="968">
        <f>IF(A測定!S73="","",A測定!S73-$D70)</f>
        <v/>
      </c>
      <c r="F70" s="968">
        <f>IF(A測定!T73="","",A測定!T73-$D70)</f>
        <v/>
      </c>
      <c r="G70" s="969" t="n"/>
      <c r="H70" s="969" t="n"/>
      <c r="I70" s="969" t="n"/>
      <c r="J70" s="969" t="n"/>
      <c r="K70" s="969" t="n"/>
      <c r="L70" s="969" t="n"/>
      <c r="M70" s="969" t="n"/>
      <c r="N70" s="969" t="n"/>
      <c r="O70" s="969" t="n"/>
      <c r="P70" s="969" t="n"/>
      <c r="Q70" s="969" t="n"/>
      <c r="R70" s="969" t="n"/>
      <c r="S70" s="969" t="n"/>
      <c r="T70" s="969" t="n"/>
      <c r="U70" s="969" t="n"/>
      <c r="V70" s="969" t="n"/>
      <c r="W70" s="969" t="n"/>
      <c r="X70" s="969" t="n"/>
      <c r="Y70" s="969" t="n"/>
      <c r="Z70" s="969" t="n"/>
      <c r="AA70" s="969" t="n"/>
      <c r="AB70" s="969" t="n"/>
      <c r="AC70" s="969" t="n"/>
      <c r="AD70" s="969" t="n"/>
      <c r="AE70" s="969" t="n"/>
      <c r="AF70" s="969" t="n"/>
      <c r="AG70" s="969" t="n"/>
      <c r="AH70" s="969" t="n"/>
      <c r="AI70" s="969" t="n"/>
      <c r="AJ70" s="969" t="n"/>
      <c r="AK70" s="969" t="n"/>
      <c r="AL70" s="969" t="n"/>
      <c r="AM70" s="969" t="n"/>
      <c r="AN70" s="969" t="n"/>
      <c r="AO70" s="969" t="n"/>
      <c r="AP70" s="969" t="n"/>
      <c r="AQ70" s="969" t="n"/>
      <c r="AR70" s="969" t="n"/>
      <c r="AS70" s="969" t="n"/>
      <c r="AT70" s="969" t="n"/>
      <c r="AU70" s="969" t="n"/>
      <c r="AV70" s="969" t="n"/>
      <c r="AW70" s="969" t="n"/>
      <c r="AX70" s="969" t="n"/>
      <c r="AY70" s="969" t="n"/>
      <c r="AZ70" s="969" t="n"/>
      <c r="BA70" s="969" t="n"/>
      <c r="BB70" s="969" t="n"/>
      <c r="BC70" s="969" t="n"/>
      <c r="BD70" s="969" t="n"/>
      <c r="BE70" s="969" t="n"/>
      <c r="BF70" s="969" t="n"/>
      <c r="BG70" s="969" t="n"/>
      <c r="BH70" s="969" t="n"/>
      <c r="BI70" s="969" t="n"/>
      <c r="BJ70" s="969" t="n"/>
      <c r="BK70" s="969" t="n"/>
      <c r="BL70" s="969" t="n"/>
      <c r="BM70" s="969" t="n"/>
      <c r="BN70" s="969" t="n"/>
      <c r="BO70" s="969" t="n"/>
      <c r="BP70" s="969" t="n"/>
      <c r="BQ70" s="969" t="n"/>
      <c r="BR70" s="969" t="n"/>
      <c r="BS70" s="969" t="n"/>
      <c r="BT70" s="969" t="n"/>
      <c r="BU70" s="969" t="n"/>
      <c r="BV70" s="969" t="n"/>
      <c r="BW70" s="969" t="n"/>
      <c r="BX70" s="969" t="n"/>
      <c r="BY70" s="969" t="n"/>
      <c r="BZ70" s="969" t="n"/>
      <c r="CA70" s="969" t="n"/>
      <c r="CB70" s="969" t="n"/>
      <c r="CC70" s="969" t="n"/>
      <c r="CD70" s="969" t="n"/>
      <c r="CE70" s="969" t="n"/>
      <c r="CF70" s="969" t="n"/>
      <c r="CG70" s="969" t="n"/>
      <c r="CH70" s="969" t="n"/>
      <c r="CI70" s="969" t="n"/>
      <c r="CJ70" s="969" t="n"/>
      <c r="CK70" s="969" t="n"/>
      <c r="CL70" s="969" t="n"/>
      <c r="CM70" s="969" t="n"/>
      <c r="CN70" s="969" t="n"/>
      <c r="CO70" s="969" t="n"/>
      <c r="CP70" s="969" t="n"/>
      <c r="CQ70" s="969" t="n"/>
      <c r="CR70" s="969" t="n"/>
      <c r="CS70" s="969" t="n"/>
      <c r="CT70" s="969" t="n"/>
      <c r="CU70" s="969" t="n"/>
      <c r="CV70" s="969" t="n"/>
      <c r="CW70" s="969" t="n"/>
      <c r="CX70" s="969" t="n"/>
      <c r="CY70" s="969" t="n"/>
      <c r="CZ70" s="970" t="n"/>
    </row>
    <row r="71" ht="13.5" customHeight="1" s="820">
      <c r="A71" s="361" t="n">
        <v>505</v>
      </c>
      <c r="B71" s="332" t="inlineStr">
        <is>
          <t>505.TC売体紧固孔=Z</t>
        </is>
      </c>
      <c r="C71" s="145">
        <f>A測定!Q74</f>
        <v/>
      </c>
      <c r="D71" s="880">
        <f>A測定!R74</f>
        <v/>
      </c>
      <c r="E71" s="968">
        <f>IF(A測定!S74="","",A測定!S74-$D71)</f>
        <v/>
      </c>
      <c r="F71" s="968">
        <f>IF(A測定!T74="","",A測定!T74-$D71)</f>
        <v/>
      </c>
      <c r="G71" s="969" t="n"/>
      <c r="H71" s="969" t="n"/>
      <c r="I71" s="969" t="n"/>
      <c r="J71" s="969" t="n"/>
      <c r="K71" s="969" t="n"/>
      <c r="L71" s="969" t="n"/>
      <c r="M71" s="969" t="n"/>
      <c r="N71" s="969" t="n"/>
      <c r="O71" s="969" t="n"/>
      <c r="P71" s="969" t="n"/>
      <c r="Q71" s="969" t="n"/>
      <c r="R71" s="969" t="n"/>
      <c r="S71" s="969" t="n"/>
      <c r="T71" s="969" t="n"/>
      <c r="U71" s="969" t="n"/>
      <c r="V71" s="969" t="n"/>
      <c r="W71" s="969" t="n"/>
      <c r="X71" s="969" t="n"/>
      <c r="Y71" s="969" t="n"/>
      <c r="Z71" s="969" t="n"/>
      <c r="AA71" s="969" t="n"/>
      <c r="AB71" s="969" t="n"/>
      <c r="AC71" s="969" t="n"/>
      <c r="AD71" s="969" t="n"/>
      <c r="AE71" s="969" t="n"/>
      <c r="AF71" s="969" t="n"/>
      <c r="AG71" s="969" t="n"/>
      <c r="AH71" s="969" t="n"/>
      <c r="AI71" s="969" t="n"/>
      <c r="AJ71" s="969" t="n"/>
      <c r="AK71" s="969" t="n"/>
      <c r="AL71" s="969" t="n"/>
      <c r="AM71" s="969" t="n"/>
      <c r="AN71" s="969" t="n"/>
      <c r="AO71" s="969" t="n"/>
      <c r="AP71" s="969" t="n"/>
      <c r="AQ71" s="969" t="n"/>
      <c r="AR71" s="969" t="n"/>
      <c r="AS71" s="969" t="n"/>
      <c r="AT71" s="969" t="n"/>
      <c r="AU71" s="969" t="n"/>
      <c r="AV71" s="969" t="n"/>
      <c r="AW71" s="969" t="n"/>
      <c r="AX71" s="969" t="n"/>
      <c r="AY71" s="969" t="n"/>
      <c r="AZ71" s="969" t="n"/>
      <c r="BA71" s="969" t="n"/>
      <c r="BB71" s="969" t="n"/>
      <c r="BC71" s="969" t="n"/>
      <c r="BD71" s="969" t="n"/>
      <c r="BE71" s="969" t="n"/>
      <c r="BF71" s="969" t="n"/>
      <c r="BG71" s="969" t="n"/>
      <c r="BH71" s="969" t="n"/>
      <c r="BI71" s="969" t="n"/>
      <c r="BJ71" s="969" t="n"/>
      <c r="BK71" s="969" t="n"/>
      <c r="BL71" s="969" t="n"/>
      <c r="BM71" s="969" t="n"/>
      <c r="BN71" s="969" t="n"/>
      <c r="BO71" s="969" t="n"/>
      <c r="BP71" s="969" t="n"/>
      <c r="BQ71" s="969" t="n"/>
      <c r="BR71" s="969" t="n"/>
      <c r="BS71" s="969" t="n"/>
      <c r="BT71" s="969" t="n"/>
      <c r="BU71" s="969" t="n"/>
      <c r="BV71" s="969" t="n"/>
      <c r="BW71" s="969" t="n"/>
      <c r="BX71" s="969" t="n"/>
      <c r="BY71" s="969" t="n"/>
      <c r="BZ71" s="969" t="n"/>
      <c r="CA71" s="969" t="n"/>
      <c r="CB71" s="969" t="n"/>
      <c r="CC71" s="969" t="n"/>
      <c r="CD71" s="969" t="n"/>
      <c r="CE71" s="969" t="n"/>
      <c r="CF71" s="969" t="n"/>
      <c r="CG71" s="969" t="n"/>
      <c r="CH71" s="969" t="n"/>
      <c r="CI71" s="969" t="n"/>
      <c r="CJ71" s="969" t="n"/>
      <c r="CK71" s="969" t="n"/>
      <c r="CL71" s="969" t="n"/>
      <c r="CM71" s="969" t="n"/>
      <c r="CN71" s="969" t="n"/>
      <c r="CO71" s="969" t="n"/>
      <c r="CP71" s="969" t="n"/>
      <c r="CQ71" s="969" t="n"/>
      <c r="CR71" s="969" t="n"/>
      <c r="CS71" s="969" t="n"/>
      <c r="CT71" s="969" t="n"/>
      <c r="CU71" s="969" t="n"/>
      <c r="CV71" s="969" t="n"/>
      <c r="CW71" s="969" t="n"/>
      <c r="CX71" s="969" t="n"/>
      <c r="CY71" s="969" t="n"/>
      <c r="CZ71" s="970" t="n"/>
    </row>
    <row r="72" ht="13.5" customHeight="1" s="820">
      <c r="A72" s="361" t="inlineStr">
        <is>
          <t>505-1</t>
        </is>
      </c>
      <c r="B72" s="332" t="inlineStr">
        <is>
          <t>尺寸位置 (CIR_505_1_链盖安装孔2层)</t>
        </is>
      </c>
      <c r="C72" s="509">
        <f>A測定!Q75</f>
        <v/>
      </c>
      <c r="D72" s="880">
        <f>A測定!R75</f>
        <v/>
      </c>
      <c r="E72" s="968">
        <f>IF(A測定!S75="","",A測定!S75-$D72)</f>
        <v/>
      </c>
      <c r="F72" s="968">
        <f>IF(A測定!T75="","",A測定!T75-$D72)</f>
        <v/>
      </c>
      <c r="G72" s="969" t="n"/>
      <c r="H72" s="969" t="n"/>
      <c r="I72" s="969" t="n"/>
      <c r="J72" s="969" t="n"/>
      <c r="K72" s="969" t="n"/>
      <c r="L72" s="969" t="n"/>
      <c r="M72" s="969" t="n"/>
      <c r="N72" s="969" t="n"/>
      <c r="O72" s="969" t="n"/>
      <c r="P72" s="969" t="n"/>
      <c r="Q72" s="969" t="n"/>
      <c r="R72" s="969" t="n"/>
      <c r="S72" s="969" t="n"/>
      <c r="T72" s="969" t="n"/>
      <c r="U72" s="969" t="n"/>
      <c r="V72" s="969" t="n"/>
      <c r="W72" s="969" t="n"/>
      <c r="X72" s="969" t="n"/>
      <c r="Y72" s="969" t="n"/>
      <c r="Z72" s="969" t="n"/>
      <c r="AA72" s="969" t="n"/>
      <c r="AB72" s="969" t="n"/>
      <c r="AC72" s="969" t="n"/>
      <c r="AD72" s="969" t="n"/>
      <c r="AE72" s="969" t="n"/>
      <c r="AF72" s="969" t="n"/>
      <c r="AG72" s="969" t="n"/>
      <c r="AH72" s="969" t="n"/>
      <c r="AI72" s="969" t="n"/>
      <c r="AJ72" s="969" t="n"/>
      <c r="AK72" s="969" t="n"/>
      <c r="AL72" s="969" t="n"/>
      <c r="AM72" s="969" t="n"/>
      <c r="AN72" s="969" t="n"/>
      <c r="AO72" s="969" t="n"/>
      <c r="AP72" s="969" t="n"/>
      <c r="AQ72" s="969" t="n"/>
      <c r="AR72" s="969" t="n"/>
      <c r="AS72" s="969" t="n"/>
      <c r="AT72" s="969" t="n"/>
      <c r="AU72" s="969" t="n"/>
      <c r="AV72" s="969" t="n"/>
      <c r="AW72" s="969" t="n"/>
      <c r="AX72" s="969" t="n"/>
      <c r="AY72" s="969" t="n"/>
      <c r="AZ72" s="969" t="n"/>
      <c r="BA72" s="969" t="n"/>
      <c r="BB72" s="969" t="n"/>
      <c r="BC72" s="969" t="n"/>
      <c r="BD72" s="969" t="n"/>
      <c r="BE72" s="969" t="n"/>
      <c r="BF72" s="969" t="n"/>
      <c r="BG72" s="969" t="n"/>
      <c r="BH72" s="969" t="n"/>
      <c r="BI72" s="969" t="n"/>
      <c r="BJ72" s="969" t="n"/>
      <c r="BK72" s="969" t="n"/>
      <c r="BL72" s="969" t="n"/>
      <c r="BM72" s="969" t="n"/>
      <c r="BN72" s="969" t="n"/>
      <c r="BO72" s="969" t="n"/>
      <c r="BP72" s="969" t="n"/>
      <c r="BQ72" s="969" t="n"/>
      <c r="BR72" s="969" t="n"/>
      <c r="BS72" s="969" t="n"/>
      <c r="BT72" s="969" t="n"/>
      <c r="BU72" s="969" t="n"/>
      <c r="BV72" s="969" t="n"/>
      <c r="BW72" s="969" t="n"/>
      <c r="BX72" s="969" t="n"/>
      <c r="BY72" s="969" t="n"/>
      <c r="BZ72" s="969" t="n"/>
      <c r="CA72" s="969" t="n"/>
      <c r="CB72" s="969" t="n"/>
      <c r="CC72" s="969" t="n"/>
      <c r="CD72" s="969" t="n"/>
      <c r="CE72" s="969" t="n"/>
      <c r="CF72" s="969" t="n"/>
      <c r="CG72" s="969" t="n"/>
      <c r="CH72" s="969" t="n"/>
      <c r="CI72" s="969" t="n"/>
      <c r="CJ72" s="969" t="n"/>
      <c r="CK72" s="969" t="n"/>
      <c r="CL72" s="969" t="n"/>
      <c r="CM72" s="969" t="n"/>
      <c r="CN72" s="969" t="n"/>
      <c r="CO72" s="969" t="n"/>
      <c r="CP72" s="969" t="n"/>
      <c r="CQ72" s="969" t="n"/>
      <c r="CR72" s="969" t="n"/>
      <c r="CS72" s="969" t="n"/>
      <c r="CT72" s="969" t="n"/>
      <c r="CU72" s="969" t="n"/>
      <c r="CV72" s="969" t="n"/>
      <c r="CW72" s="969" t="n"/>
      <c r="CX72" s="969" t="n"/>
      <c r="CY72" s="969" t="n"/>
      <c r="CZ72" s="970" t="n"/>
    </row>
    <row r="73" ht="13.5" customHeight="1" s="820">
      <c r="A73" s="361" t="inlineStr">
        <is>
          <t>505-1</t>
        </is>
      </c>
      <c r="B73" s="332" t="inlineStr">
        <is>
          <t>尺寸位置 (CIR_505_1_链盖安装孔2层)</t>
        </is>
      </c>
      <c r="C73" s="509">
        <f>A測定!Q76</f>
        <v/>
      </c>
      <c r="D73" s="880">
        <f>A測定!R76</f>
        <v/>
      </c>
      <c r="E73" s="968">
        <f>IF(A測定!S76="","",A測定!S76-$D73)</f>
        <v/>
      </c>
      <c r="F73" s="968">
        <f>IF(A測定!T76="","",A測定!T76-$D73)</f>
        <v/>
      </c>
      <c r="G73" s="969" t="n"/>
      <c r="H73" s="969" t="n"/>
      <c r="I73" s="969" t="n"/>
      <c r="J73" s="969" t="n"/>
      <c r="K73" s="969" t="n"/>
      <c r="L73" s="969" t="n"/>
      <c r="M73" s="969" t="n"/>
      <c r="N73" s="969" t="n"/>
      <c r="O73" s="969" t="n"/>
      <c r="P73" s="969" t="n"/>
      <c r="Q73" s="969" t="n"/>
      <c r="R73" s="969" t="n"/>
      <c r="S73" s="969" t="n"/>
      <c r="T73" s="969" t="n"/>
      <c r="U73" s="969" t="n"/>
      <c r="V73" s="969" t="n"/>
      <c r="W73" s="969" t="n"/>
      <c r="X73" s="969" t="n"/>
      <c r="Y73" s="969" t="n"/>
      <c r="Z73" s="969" t="n"/>
      <c r="AA73" s="969" t="n"/>
      <c r="AB73" s="969" t="n"/>
      <c r="AC73" s="969" t="n"/>
      <c r="AD73" s="969" t="n"/>
      <c r="AE73" s="969" t="n"/>
      <c r="AF73" s="969" t="n"/>
      <c r="AG73" s="969" t="n"/>
      <c r="AH73" s="969" t="n"/>
      <c r="AI73" s="969" t="n"/>
      <c r="AJ73" s="969" t="n"/>
      <c r="AK73" s="969" t="n"/>
      <c r="AL73" s="969" t="n"/>
      <c r="AM73" s="969" t="n"/>
      <c r="AN73" s="969" t="n"/>
      <c r="AO73" s="969" t="n"/>
      <c r="AP73" s="969" t="n"/>
      <c r="AQ73" s="969" t="n"/>
      <c r="AR73" s="969" t="n"/>
      <c r="AS73" s="969" t="n"/>
      <c r="AT73" s="969" t="n"/>
      <c r="AU73" s="969" t="n"/>
      <c r="AV73" s="969" t="n"/>
      <c r="AW73" s="969" t="n"/>
      <c r="AX73" s="969" t="n"/>
      <c r="AY73" s="969" t="n"/>
      <c r="AZ73" s="969" t="n"/>
      <c r="BA73" s="969" t="n"/>
      <c r="BB73" s="969" t="n"/>
      <c r="BC73" s="969" t="n"/>
      <c r="BD73" s="969" t="n"/>
      <c r="BE73" s="969" t="n"/>
      <c r="BF73" s="969" t="n"/>
      <c r="BG73" s="969" t="n"/>
      <c r="BH73" s="969" t="n"/>
      <c r="BI73" s="969" t="n"/>
      <c r="BJ73" s="969" t="n"/>
      <c r="BK73" s="969" t="n"/>
      <c r="BL73" s="969" t="n"/>
      <c r="BM73" s="969" t="n"/>
      <c r="BN73" s="969" t="n"/>
      <c r="BO73" s="969" t="n"/>
      <c r="BP73" s="969" t="n"/>
      <c r="BQ73" s="969" t="n"/>
      <c r="BR73" s="969" t="n"/>
      <c r="BS73" s="969" t="n"/>
      <c r="BT73" s="969" t="n"/>
      <c r="BU73" s="969" t="n"/>
      <c r="BV73" s="969" t="n"/>
      <c r="BW73" s="969" t="n"/>
      <c r="BX73" s="969" t="n"/>
      <c r="BY73" s="969" t="n"/>
      <c r="BZ73" s="969" t="n"/>
      <c r="CA73" s="969" t="n"/>
      <c r="CB73" s="969" t="n"/>
      <c r="CC73" s="969" t="n"/>
      <c r="CD73" s="969" t="n"/>
      <c r="CE73" s="969" t="n"/>
      <c r="CF73" s="969" t="n"/>
      <c r="CG73" s="969" t="n"/>
      <c r="CH73" s="969" t="n"/>
      <c r="CI73" s="969" t="n"/>
      <c r="CJ73" s="969" t="n"/>
      <c r="CK73" s="969" t="n"/>
      <c r="CL73" s="969" t="n"/>
      <c r="CM73" s="969" t="n"/>
      <c r="CN73" s="969" t="n"/>
      <c r="CO73" s="969" t="n"/>
      <c r="CP73" s="969" t="n"/>
      <c r="CQ73" s="969" t="n"/>
      <c r="CR73" s="969" t="n"/>
      <c r="CS73" s="969" t="n"/>
      <c r="CT73" s="969" t="n"/>
      <c r="CU73" s="969" t="n"/>
      <c r="CV73" s="969" t="n"/>
      <c r="CW73" s="969" t="n"/>
      <c r="CX73" s="969" t="n"/>
      <c r="CY73" s="969" t="n"/>
      <c r="CZ73" s="970" t="n"/>
    </row>
    <row r="74" ht="13.5" customHeight="1" s="820">
      <c r="A74" s="361" t="n">
        <v>551</v>
      </c>
      <c r="B74" s="332" t="inlineStr">
        <is>
          <t>551.副油道孔 Y=</t>
        </is>
      </c>
      <c r="C74" s="145">
        <f>A測定!Q77</f>
        <v/>
      </c>
      <c r="D74" s="880">
        <f>A測定!R77</f>
        <v/>
      </c>
      <c r="E74" s="968">
        <f>IF(A測定!S77="","",A測定!S77-$D74)</f>
        <v/>
      </c>
      <c r="F74" s="968">
        <f>IF(A測定!T77="","",A測定!T77-$D74)</f>
        <v/>
      </c>
      <c r="G74" s="969" t="n"/>
      <c r="H74" s="969" t="n"/>
      <c r="I74" s="969" t="n"/>
      <c r="J74" s="969" t="n"/>
      <c r="K74" s="969" t="n"/>
      <c r="L74" s="969" t="n"/>
      <c r="M74" s="969" t="n"/>
      <c r="N74" s="969" t="n"/>
      <c r="O74" s="969" t="n"/>
      <c r="P74" s="969" t="n"/>
      <c r="Q74" s="969" t="n"/>
      <c r="R74" s="969" t="n"/>
      <c r="S74" s="969" t="n"/>
      <c r="T74" s="969" t="n"/>
      <c r="U74" s="969" t="n"/>
      <c r="V74" s="969" t="n"/>
      <c r="W74" s="969" t="n"/>
      <c r="X74" s="969" t="n"/>
      <c r="Y74" s="969" t="n"/>
      <c r="Z74" s="969" t="n"/>
      <c r="AA74" s="969" t="n"/>
      <c r="AB74" s="969" t="n"/>
      <c r="AC74" s="969" t="n"/>
      <c r="AD74" s="969" t="n"/>
      <c r="AE74" s="969" t="n"/>
      <c r="AF74" s="969" t="n"/>
      <c r="AG74" s="969" t="n"/>
      <c r="AH74" s="969" t="n"/>
      <c r="AI74" s="969" t="n"/>
      <c r="AJ74" s="969" t="n"/>
      <c r="AK74" s="969" t="n"/>
      <c r="AL74" s="969" t="n"/>
      <c r="AM74" s="969" t="n"/>
      <c r="AN74" s="969" t="n"/>
      <c r="AO74" s="969" t="n"/>
      <c r="AP74" s="969" t="n"/>
      <c r="AQ74" s="969" t="n"/>
      <c r="AR74" s="969" t="n"/>
      <c r="AS74" s="969" t="n"/>
      <c r="AT74" s="969" t="n"/>
      <c r="AU74" s="969" t="n"/>
      <c r="AV74" s="969" t="n"/>
      <c r="AW74" s="969" t="n"/>
      <c r="AX74" s="969" t="n"/>
      <c r="AY74" s="969" t="n"/>
      <c r="AZ74" s="969" t="n"/>
      <c r="BA74" s="969" t="n"/>
      <c r="BB74" s="969" t="n"/>
      <c r="BC74" s="969" t="n"/>
      <c r="BD74" s="969" t="n"/>
      <c r="BE74" s="969" t="n"/>
      <c r="BF74" s="969" t="n"/>
      <c r="BG74" s="969" t="n"/>
      <c r="BH74" s="969" t="n"/>
      <c r="BI74" s="969" t="n"/>
      <c r="BJ74" s="969" t="n"/>
      <c r="BK74" s="969" t="n"/>
      <c r="BL74" s="969" t="n"/>
      <c r="BM74" s="969" t="n"/>
      <c r="BN74" s="969" t="n"/>
      <c r="BO74" s="969" t="n"/>
      <c r="BP74" s="969" t="n"/>
      <c r="BQ74" s="969" t="n"/>
      <c r="BR74" s="969" t="n"/>
      <c r="BS74" s="969" t="n"/>
      <c r="BT74" s="969" t="n"/>
      <c r="BU74" s="969" t="n"/>
      <c r="BV74" s="969" t="n"/>
      <c r="BW74" s="969" t="n"/>
      <c r="BX74" s="969" t="n"/>
      <c r="BY74" s="969" t="n"/>
      <c r="BZ74" s="969" t="n"/>
      <c r="CA74" s="969" t="n"/>
      <c r="CB74" s="969" t="n"/>
      <c r="CC74" s="969" t="n"/>
      <c r="CD74" s="969" t="n"/>
      <c r="CE74" s="969" t="n"/>
      <c r="CF74" s="969" t="n"/>
      <c r="CG74" s="969" t="n"/>
      <c r="CH74" s="969" t="n"/>
      <c r="CI74" s="969" t="n"/>
      <c r="CJ74" s="969" t="n"/>
      <c r="CK74" s="969" t="n"/>
      <c r="CL74" s="969" t="n"/>
      <c r="CM74" s="969" t="n"/>
      <c r="CN74" s="969" t="n"/>
      <c r="CO74" s="969" t="n"/>
      <c r="CP74" s="969" t="n"/>
      <c r="CQ74" s="969" t="n"/>
      <c r="CR74" s="969" t="n"/>
      <c r="CS74" s="969" t="n"/>
      <c r="CT74" s="969" t="n"/>
      <c r="CU74" s="969" t="n"/>
      <c r="CV74" s="969" t="n"/>
      <c r="CW74" s="969" t="n"/>
      <c r="CX74" s="969" t="n"/>
      <c r="CY74" s="969" t="n"/>
      <c r="CZ74" s="970" t="n"/>
    </row>
    <row r="75" ht="13.5" customHeight="1" s="820">
      <c r="A75" s="361" t="n">
        <v>552</v>
      </c>
      <c r="B75" s="332" t="inlineStr">
        <is>
          <t>552.气缸间连通孔TC Y=</t>
        </is>
      </c>
      <c r="C75" s="145">
        <f>A測定!Q78</f>
        <v/>
      </c>
      <c r="D75" s="880">
        <f>A測定!R78</f>
        <v/>
      </c>
      <c r="E75" s="968">
        <f>IF(A測定!S78="","",A測定!S78-$D75)</f>
        <v/>
      </c>
      <c r="F75" s="968">
        <f>IF(A測定!T78="","",A測定!T78-$D75)</f>
        <v/>
      </c>
      <c r="G75" s="969" t="n"/>
      <c r="H75" s="969" t="n"/>
      <c r="I75" s="969" t="n"/>
      <c r="J75" s="969" t="n"/>
      <c r="K75" s="969" t="n"/>
      <c r="L75" s="969" t="n"/>
      <c r="M75" s="969" t="n"/>
      <c r="N75" s="969" t="n"/>
      <c r="O75" s="969" t="n"/>
      <c r="P75" s="969" t="n"/>
      <c r="Q75" s="969" t="n"/>
      <c r="R75" s="969" t="n"/>
      <c r="S75" s="969" t="n"/>
      <c r="T75" s="969" t="n"/>
      <c r="U75" s="969" t="n"/>
      <c r="V75" s="969" t="n"/>
      <c r="W75" s="969" t="n"/>
      <c r="X75" s="969" t="n"/>
      <c r="Y75" s="969" t="n"/>
      <c r="Z75" s="969" t="n"/>
      <c r="AA75" s="969" t="n"/>
      <c r="AB75" s="969" t="n"/>
      <c r="AC75" s="969" t="n"/>
      <c r="AD75" s="969" t="n"/>
      <c r="AE75" s="969" t="n"/>
      <c r="AF75" s="969" t="n"/>
      <c r="AG75" s="969" t="n"/>
      <c r="AH75" s="969" t="n"/>
      <c r="AI75" s="969" t="n"/>
      <c r="AJ75" s="969" t="n"/>
      <c r="AK75" s="969" t="n"/>
      <c r="AL75" s="969" t="n"/>
      <c r="AM75" s="969" t="n"/>
      <c r="AN75" s="969" t="n"/>
      <c r="AO75" s="969" t="n"/>
      <c r="AP75" s="969" t="n"/>
      <c r="AQ75" s="969" t="n"/>
      <c r="AR75" s="969" t="n"/>
      <c r="AS75" s="969" t="n"/>
      <c r="AT75" s="969" t="n"/>
      <c r="AU75" s="969" t="n"/>
      <c r="AV75" s="969" t="n"/>
      <c r="AW75" s="969" t="n"/>
      <c r="AX75" s="969" t="n"/>
      <c r="AY75" s="969" t="n"/>
      <c r="AZ75" s="969" t="n"/>
      <c r="BA75" s="969" t="n"/>
      <c r="BB75" s="969" t="n"/>
      <c r="BC75" s="969" t="n"/>
      <c r="BD75" s="969" t="n"/>
      <c r="BE75" s="969" t="n"/>
      <c r="BF75" s="969" t="n"/>
      <c r="BG75" s="969" t="n"/>
      <c r="BH75" s="969" t="n"/>
      <c r="BI75" s="969" t="n"/>
      <c r="BJ75" s="969" t="n"/>
      <c r="BK75" s="969" t="n"/>
      <c r="BL75" s="969" t="n"/>
      <c r="BM75" s="969" t="n"/>
      <c r="BN75" s="969" t="n"/>
      <c r="BO75" s="969" t="n"/>
      <c r="BP75" s="969" t="n"/>
      <c r="BQ75" s="969" t="n"/>
      <c r="BR75" s="969" t="n"/>
      <c r="BS75" s="969" t="n"/>
      <c r="BT75" s="969" t="n"/>
      <c r="BU75" s="969" t="n"/>
      <c r="BV75" s="969" t="n"/>
      <c r="BW75" s="969" t="n"/>
      <c r="BX75" s="969" t="n"/>
      <c r="BY75" s="969" t="n"/>
      <c r="BZ75" s="969" t="n"/>
      <c r="CA75" s="969" t="n"/>
      <c r="CB75" s="969" t="n"/>
      <c r="CC75" s="969" t="n"/>
      <c r="CD75" s="969" t="n"/>
      <c r="CE75" s="969" t="n"/>
      <c r="CF75" s="969" t="n"/>
      <c r="CG75" s="969" t="n"/>
      <c r="CH75" s="969" t="n"/>
      <c r="CI75" s="969" t="n"/>
      <c r="CJ75" s="969" t="n"/>
      <c r="CK75" s="969" t="n"/>
      <c r="CL75" s="969" t="n"/>
      <c r="CM75" s="969" t="n"/>
      <c r="CN75" s="969" t="n"/>
      <c r="CO75" s="969" t="n"/>
      <c r="CP75" s="969" t="n"/>
      <c r="CQ75" s="969" t="n"/>
      <c r="CR75" s="969" t="n"/>
      <c r="CS75" s="969" t="n"/>
      <c r="CT75" s="969" t="n"/>
      <c r="CU75" s="969" t="n"/>
      <c r="CV75" s="969" t="n"/>
      <c r="CW75" s="969" t="n"/>
      <c r="CX75" s="969" t="n"/>
      <c r="CY75" s="969" t="n"/>
      <c r="CZ75" s="970" t="n"/>
    </row>
    <row r="76" ht="13.5" customHeight="1" s="820">
      <c r="A76" s="361" t="n">
        <v>553</v>
      </c>
      <c r="B76" s="332" t="inlineStr">
        <is>
          <t>553.TC端面 Y=</t>
        </is>
      </c>
      <c r="C76" s="145">
        <f>A測定!Q79</f>
        <v/>
      </c>
      <c r="D76" s="880">
        <f>A測定!R79</f>
        <v/>
      </c>
      <c r="E76" s="968">
        <f>IF(A測定!S79="","",A測定!S79-$D76)</f>
        <v/>
      </c>
      <c r="F76" s="968">
        <f>IF(A測定!T79="","",A測定!T79-$D76)</f>
        <v/>
      </c>
      <c r="G76" s="969" t="n"/>
      <c r="H76" s="969" t="n"/>
      <c r="I76" s="969" t="n"/>
      <c r="J76" s="969" t="n"/>
      <c r="K76" s="969" t="n"/>
      <c r="L76" s="969" t="n"/>
      <c r="M76" s="969" t="n"/>
      <c r="N76" s="969" t="n"/>
      <c r="O76" s="969" t="n"/>
      <c r="P76" s="969" t="n"/>
      <c r="Q76" s="969" t="n"/>
      <c r="R76" s="969" t="n"/>
      <c r="S76" s="969" t="n"/>
      <c r="T76" s="969" t="n"/>
      <c r="U76" s="969" t="n"/>
      <c r="V76" s="969" t="n"/>
      <c r="W76" s="969" t="n"/>
      <c r="X76" s="969" t="n"/>
      <c r="Y76" s="969" t="n"/>
      <c r="Z76" s="969" t="n"/>
      <c r="AA76" s="969" t="n"/>
      <c r="AB76" s="969" t="n"/>
      <c r="AC76" s="969" t="n"/>
      <c r="AD76" s="969" t="n"/>
      <c r="AE76" s="969" t="n"/>
      <c r="AF76" s="969" t="n"/>
      <c r="AG76" s="969" t="n"/>
      <c r="AH76" s="969" t="n"/>
      <c r="AI76" s="969" t="n"/>
      <c r="AJ76" s="969" t="n"/>
      <c r="AK76" s="969" t="n"/>
      <c r="AL76" s="969" t="n"/>
      <c r="AM76" s="969" t="n"/>
      <c r="AN76" s="969" t="n"/>
      <c r="AO76" s="969" t="n"/>
      <c r="AP76" s="969" t="n"/>
      <c r="AQ76" s="969" t="n"/>
      <c r="AR76" s="969" t="n"/>
      <c r="AS76" s="969" t="n"/>
      <c r="AT76" s="969" t="n"/>
      <c r="AU76" s="969" t="n"/>
      <c r="AV76" s="969" t="n"/>
      <c r="AW76" s="969" t="n"/>
      <c r="AX76" s="969" t="n"/>
      <c r="AY76" s="969" t="n"/>
      <c r="AZ76" s="969" t="n"/>
      <c r="BA76" s="969" t="n"/>
      <c r="BB76" s="969" t="n"/>
      <c r="BC76" s="969" t="n"/>
      <c r="BD76" s="969" t="n"/>
      <c r="BE76" s="969" t="n"/>
      <c r="BF76" s="969" t="n"/>
      <c r="BG76" s="969" t="n"/>
      <c r="BH76" s="969" t="n"/>
      <c r="BI76" s="969" t="n"/>
      <c r="BJ76" s="969" t="n"/>
      <c r="BK76" s="969" t="n"/>
      <c r="BL76" s="969" t="n"/>
      <c r="BM76" s="969" t="n"/>
      <c r="BN76" s="969" t="n"/>
      <c r="BO76" s="969" t="n"/>
      <c r="BP76" s="969" t="n"/>
      <c r="BQ76" s="969" t="n"/>
      <c r="BR76" s="969" t="n"/>
      <c r="BS76" s="969" t="n"/>
      <c r="BT76" s="969" t="n"/>
      <c r="BU76" s="969" t="n"/>
      <c r="BV76" s="969" t="n"/>
      <c r="BW76" s="969" t="n"/>
      <c r="BX76" s="969" t="n"/>
      <c r="BY76" s="969" t="n"/>
      <c r="BZ76" s="969" t="n"/>
      <c r="CA76" s="969" t="n"/>
      <c r="CB76" s="969" t="n"/>
      <c r="CC76" s="969" t="n"/>
      <c r="CD76" s="969" t="n"/>
      <c r="CE76" s="969" t="n"/>
      <c r="CF76" s="969" t="n"/>
      <c r="CG76" s="969" t="n"/>
      <c r="CH76" s="969" t="n"/>
      <c r="CI76" s="969" t="n"/>
      <c r="CJ76" s="969" t="n"/>
      <c r="CK76" s="969" t="n"/>
      <c r="CL76" s="969" t="n"/>
      <c r="CM76" s="969" t="n"/>
      <c r="CN76" s="969" t="n"/>
      <c r="CO76" s="969" t="n"/>
      <c r="CP76" s="969" t="n"/>
      <c r="CQ76" s="969" t="n"/>
      <c r="CR76" s="969" t="n"/>
      <c r="CS76" s="969" t="n"/>
      <c r="CT76" s="969" t="n"/>
      <c r="CU76" s="969" t="n"/>
      <c r="CV76" s="969" t="n"/>
      <c r="CW76" s="969" t="n"/>
      <c r="CX76" s="969" t="n"/>
      <c r="CY76" s="969" t="n"/>
      <c r="CZ76" s="970" t="n"/>
    </row>
    <row r="77" ht="13.5" customHeight="1" s="820">
      <c r="A77" s="361" t="n">
        <v>554</v>
      </c>
      <c r="B77" s="332" t="inlineStr">
        <is>
          <t>554.张紧器端面 Y=</t>
        </is>
      </c>
      <c r="C77" s="145">
        <f>A測定!Q80</f>
        <v/>
      </c>
      <c r="D77" s="880">
        <f>A測定!R80</f>
        <v/>
      </c>
      <c r="E77" s="968">
        <f>IF(A測定!S80="","",A測定!S80-$D77)</f>
        <v/>
      </c>
      <c r="F77" s="968">
        <f>IF(A測定!T80="","",A測定!T80-$D77)</f>
        <v/>
      </c>
      <c r="G77" s="969" t="n"/>
      <c r="H77" s="969" t="n"/>
      <c r="I77" s="969" t="n"/>
      <c r="J77" s="969" t="n"/>
      <c r="K77" s="969" t="n"/>
      <c r="L77" s="969" t="n"/>
      <c r="M77" s="969" t="n"/>
      <c r="N77" s="969" t="n"/>
      <c r="O77" s="969" t="n"/>
      <c r="P77" s="969" t="n"/>
      <c r="Q77" s="969" t="n"/>
      <c r="R77" s="969" t="n"/>
      <c r="S77" s="969" t="n"/>
      <c r="T77" s="969" t="n"/>
      <c r="U77" s="969" t="n"/>
      <c r="V77" s="969" t="n"/>
      <c r="W77" s="969" t="n"/>
      <c r="X77" s="969" t="n"/>
      <c r="Y77" s="969" t="n"/>
      <c r="Z77" s="969" t="n"/>
      <c r="AA77" s="969" t="n"/>
      <c r="AB77" s="969" t="n"/>
      <c r="AC77" s="969" t="n"/>
      <c r="AD77" s="969" t="n"/>
      <c r="AE77" s="969" t="n"/>
      <c r="AF77" s="969" t="n"/>
      <c r="AG77" s="969" t="n"/>
      <c r="AH77" s="969" t="n"/>
      <c r="AI77" s="969" t="n"/>
      <c r="AJ77" s="969" t="n"/>
      <c r="AK77" s="969" t="n"/>
      <c r="AL77" s="969" t="n"/>
      <c r="AM77" s="969" t="n"/>
      <c r="AN77" s="969" t="n"/>
      <c r="AO77" s="969" t="n"/>
      <c r="AP77" s="969" t="n"/>
      <c r="AQ77" s="969" t="n"/>
      <c r="AR77" s="969" t="n"/>
      <c r="AS77" s="969" t="n"/>
      <c r="AT77" s="969" t="n"/>
      <c r="AU77" s="969" t="n"/>
      <c r="AV77" s="969" t="n"/>
      <c r="AW77" s="969" t="n"/>
      <c r="AX77" s="969" t="n"/>
      <c r="AY77" s="969" t="n"/>
      <c r="AZ77" s="969" t="n"/>
      <c r="BA77" s="969" t="n"/>
      <c r="BB77" s="969" t="n"/>
      <c r="BC77" s="969" t="n"/>
      <c r="BD77" s="969" t="n"/>
      <c r="BE77" s="969" t="n"/>
      <c r="BF77" s="969" t="n"/>
      <c r="BG77" s="969" t="n"/>
      <c r="BH77" s="969" t="n"/>
      <c r="BI77" s="969" t="n"/>
      <c r="BJ77" s="969" t="n"/>
      <c r="BK77" s="969" t="n"/>
      <c r="BL77" s="969" t="n"/>
      <c r="BM77" s="969" t="n"/>
      <c r="BN77" s="969" t="n"/>
      <c r="BO77" s="969" t="n"/>
      <c r="BP77" s="969" t="n"/>
      <c r="BQ77" s="969" t="n"/>
      <c r="BR77" s="969" t="n"/>
      <c r="BS77" s="969" t="n"/>
      <c r="BT77" s="969" t="n"/>
      <c r="BU77" s="969" t="n"/>
      <c r="BV77" s="969" t="n"/>
      <c r="BW77" s="969" t="n"/>
      <c r="BX77" s="969" t="n"/>
      <c r="BY77" s="969" t="n"/>
      <c r="BZ77" s="969" t="n"/>
      <c r="CA77" s="969" t="n"/>
      <c r="CB77" s="969" t="n"/>
      <c r="CC77" s="969" t="n"/>
      <c r="CD77" s="969" t="n"/>
      <c r="CE77" s="969" t="n"/>
      <c r="CF77" s="969" t="n"/>
      <c r="CG77" s="969" t="n"/>
      <c r="CH77" s="969" t="n"/>
      <c r="CI77" s="969" t="n"/>
      <c r="CJ77" s="969" t="n"/>
      <c r="CK77" s="969" t="n"/>
      <c r="CL77" s="969" t="n"/>
      <c r="CM77" s="969" t="n"/>
      <c r="CN77" s="969" t="n"/>
      <c r="CO77" s="969" t="n"/>
      <c r="CP77" s="969" t="n"/>
      <c r="CQ77" s="969" t="n"/>
      <c r="CR77" s="969" t="n"/>
      <c r="CS77" s="969" t="n"/>
      <c r="CT77" s="969" t="n"/>
      <c r="CU77" s="969" t="n"/>
      <c r="CV77" s="969" t="n"/>
      <c r="CW77" s="969" t="n"/>
      <c r="CX77" s="969" t="n"/>
      <c r="CY77" s="969" t="n"/>
      <c r="CZ77" s="970" t="n"/>
    </row>
    <row r="78" ht="13.5" customHeight="1" s="820">
      <c r="A78" s="361" t="n">
        <v>555</v>
      </c>
      <c r="B78" s="332" t="inlineStr">
        <is>
          <t>555.张紧器端面 Y=</t>
        </is>
      </c>
      <c r="C78" s="145">
        <f>A測定!Q81</f>
        <v/>
      </c>
      <c r="D78" s="880">
        <f>A測定!R81</f>
        <v/>
      </c>
      <c r="E78" s="968">
        <f>IF(A測定!S81="","",A測定!S81-$D78)</f>
        <v/>
      </c>
      <c r="F78" s="968">
        <f>IF(A測定!T81="","",A測定!T81-$D78)</f>
        <v/>
      </c>
      <c r="G78" s="969" t="n"/>
      <c r="H78" s="969" t="n"/>
      <c r="I78" s="969" t="n"/>
      <c r="J78" s="969" t="n"/>
      <c r="K78" s="969" t="n"/>
      <c r="L78" s="969" t="n"/>
      <c r="M78" s="969" t="n"/>
      <c r="N78" s="969" t="n"/>
      <c r="O78" s="969" t="n"/>
      <c r="P78" s="969" t="n"/>
      <c r="Q78" s="969" t="n"/>
      <c r="R78" s="969" t="n"/>
      <c r="S78" s="969" t="n"/>
      <c r="T78" s="969" t="n"/>
      <c r="U78" s="969" t="n"/>
      <c r="V78" s="969" t="n"/>
      <c r="W78" s="969" t="n"/>
      <c r="X78" s="969" t="n"/>
      <c r="Y78" s="969" t="n"/>
      <c r="Z78" s="969" t="n"/>
      <c r="AA78" s="969" t="n"/>
      <c r="AB78" s="969" t="n"/>
      <c r="AC78" s="969" t="n"/>
      <c r="AD78" s="969" t="n"/>
      <c r="AE78" s="969" t="n"/>
      <c r="AF78" s="969" t="n"/>
      <c r="AG78" s="969" t="n"/>
      <c r="AH78" s="969" t="n"/>
      <c r="AI78" s="969" t="n"/>
      <c r="AJ78" s="969" t="n"/>
      <c r="AK78" s="969" t="n"/>
      <c r="AL78" s="969" t="n"/>
      <c r="AM78" s="969" t="n"/>
      <c r="AN78" s="969" t="n"/>
      <c r="AO78" s="969" t="n"/>
      <c r="AP78" s="969" t="n"/>
      <c r="AQ78" s="969" t="n"/>
      <c r="AR78" s="969" t="n"/>
      <c r="AS78" s="969" t="n"/>
      <c r="AT78" s="969" t="n"/>
      <c r="AU78" s="969" t="n"/>
      <c r="AV78" s="969" t="n"/>
      <c r="AW78" s="969" t="n"/>
      <c r="AX78" s="969" t="n"/>
      <c r="AY78" s="969" t="n"/>
      <c r="AZ78" s="969" t="n"/>
      <c r="BA78" s="969" t="n"/>
      <c r="BB78" s="969" t="n"/>
      <c r="BC78" s="969" t="n"/>
      <c r="BD78" s="969" t="n"/>
      <c r="BE78" s="969" t="n"/>
      <c r="BF78" s="969" t="n"/>
      <c r="BG78" s="969" t="n"/>
      <c r="BH78" s="969" t="n"/>
      <c r="BI78" s="969" t="n"/>
      <c r="BJ78" s="969" t="n"/>
      <c r="BK78" s="969" t="n"/>
      <c r="BL78" s="969" t="n"/>
      <c r="BM78" s="969" t="n"/>
      <c r="BN78" s="969" t="n"/>
      <c r="BO78" s="969" t="n"/>
      <c r="BP78" s="969" t="n"/>
      <c r="BQ78" s="969" t="n"/>
      <c r="BR78" s="969" t="n"/>
      <c r="BS78" s="969" t="n"/>
      <c r="BT78" s="969" t="n"/>
      <c r="BU78" s="969" t="n"/>
      <c r="BV78" s="969" t="n"/>
      <c r="BW78" s="969" t="n"/>
      <c r="BX78" s="969" t="n"/>
      <c r="BY78" s="969" t="n"/>
      <c r="BZ78" s="969" t="n"/>
      <c r="CA78" s="969" t="n"/>
      <c r="CB78" s="969" t="n"/>
      <c r="CC78" s="969" t="n"/>
      <c r="CD78" s="969" t="n"/>
      <c r="CE78" s="969" t="n"/>
      <c r="CF78" s="969" t="n"/>
      <c r="CG78" s="969" t="n"/>
      <c r="CH78" s="969" t="n"/>
      <c r="CI78" s="969" t="n"/>
      <c r="CJ78" s="969" t="n"/>
      <c r="CK78" s="969" t="n"/>
      <c r="CL78" s="969" t="n"/>
      <c r="CM78" s="969" t="n"/>
      <c r="CN78" s="969" t="n"/>
      <c r="CO78" s="969" t="n"/>
      <c r="CP78" s="969" t="n"/>
      <c r="CQ78" s="969" t="n"/>
      <c r="CR78" s="969" t="n"/>
      <c r="CS78" s="969" t="n"/>
      <c r="CT78" s="969" t="n"/>
      <c r="CU78" s="969" t="n"/>
      <c r="CV78" s="969" t="n"/>
      <c r="CW78" s="969" t="n"/>
      <c r="CX78" s="969" t="n"/>
      <c r="CY78" s="969" t="n"/>
      <c r="CZ78" s="970" t="n"/>
    </row>
    <row r="79" ht="13.5" customHeight="1" s="820">
      <c r="A79" s="361" t="n">
        <v>556</v>
      </c>
      <c r="B79" s="332" t="inlineStr">
        <is>
          <t>556.TC端面 Y=</t>
        </is>
      </c>
      <c r="C79" s="145">
        <f>A測定!Q82</f>
        <v/>
      </c>
      <c r="D79" s="880">
        <f>A測定!R82</f>
        <v/>
      </c>
      <c r="E79" s="968">
        <f>IF(A測定!S82="","",A測定!S82-$D79)</f>
        <v/>
      </c>
      <c r="F79" s="968">
        <f>IF(A測定!T82="","",A測定!T82-$D79)</f>
        <v/>
      </c>
      <c r="G79" s="969" t="n"/>
      <c r="H79" s="969" t="n"/>
      <c r="I79" s="969" t="n"/>
      <c r="J79" s="969" t="n"/>
      <c r="K79" s="969" t="n"/>
      <c r="L79" s="969" t="n"/>
      <c r="M79" s="969" t="n"/>
      <c r="N79" s="969" t="n"/>
      <c r="O79" s="969" t="n"/>
      <c r="P79" s="969" t="n"/>
      <c r="Q79" s="969" t="n"/>
      <c r="R79" s="969" t="n"/>
      <c r="S79" s="969" t="n"/>
      <c r="T79" s="969" t="n"/>
      <c r="U79" s="969" t="n"/>
      <c r="V79" s="969" t="n"/>
      <c r="W79" s="969" t="n"/>
      <c r="X79" s="969" t="n"/>
      <c r="Y79" s="969" t="n"/>
      <c r="Z79" s="969" t="n"/>
      <c r="AA79" s="969" t="n"/>
      <c r="AB79" s="969" t="n"/>
      <c r="AC79" s="969" t="n"/>
      <c r="AD79" s="969" t="n"/>
      <c r="AE79" s="969" t="n"/>
      <c r="AF79" s="969" t="n"/>
      <c r="AG79" s="969" t="n"/>
      <c r="AH79" s="969" t="n"/>
      <c r="AI79" s="969" t="n"/>
      <c r="AJ79" s="969" t="n"/>
      <c r="AK79" s="969" t="n"/>
      <c r="AL79" s="969" t="n"/>
      <c r="AM79" s="969" t="n"/>
      <c r="AN79" s="969" t="n"/>
      <c r="AO79" s="969" t="n"/>
      <c r="AP79" s="969" t="n"/>
      <c r="AQ79" s="969" t="n"/>
      <c r="AR79" s="969" t="n"/>
      <c r="AS79" s="969" t="n"/>
      <c r="AT79" s="969" t="n"/>
      <c r="AU79" s="969" t="n"/>
      <c r="AV79" s="969" t="n"/>
      <c r="AW79" s="969" t="n"/>
      <c r="AX79" s="969" t="n"/>
      <c r="AY79" s="969" t="n"/>
      <c r="AZ79" s="969" t="n"/>
      <c r="BA79" s="969" t="n"/>
      <c r="BB79" s="969" t="n"/>
      <c r="BC79" s="969" t="n"/>
      <c r="BD79" s="969" t="n"/>
      <c r="BE79" s="969" t="n"/>
      <c r="BF79" s="969" t="n"/>
      <c r="BG79" s="969" t="n"/>
      <c r="BH79" s="969" t="n"/>
      <c r="BI79" s="969" t="n"/>
      <c r="BJ79" s="969" t="n"/>
      <c r="BK79" s="969" t="n"/>
      <c r="BL79" s="969" t="n"/>
      <c r="BM79" s="969" t="n"/>
      <c r="BN79" s="969" t="n"/>
      <c r="BO79" s="969" t="n"/>
      <c r="BP79" s="969" t="n"/>
      <c r="BQ79" s="969" t="n"/>
      <c r="BR79" s="969" t="n"/>
      <c r="BS79" s="969" t="n"/>
      <c r="BT79" s="969" t="n"/>
      <c r="BU79" s="969" t="n"/>
      <c r="BV79" s="969" t="n"/>
      <c r="BW79" s="969" t="n"/>
      <c r="BX79" s="969" t="n"/>
      <c r="BY79" s="969" t="n"/>
      <c r="BZ79" s="969" t="n"/>
      <c r="CA79" s="969" t="n"/>
      <c r="CB79" s="969" t="n"/>
      <c r="CC79" s="969" t="n"/>
      <c r="CD79" s="969" t="n"/>
      <c r="CE79" s="969" t="n"/>
      <c r="CF79" s="969" t="n"/>
      <c r="CG79" s="969" t="n"/>
      <c r="CH79" s="969" t="n"/>
      <c r="CI79" s="969" t="n"/>
      <c r="CJ79" s="969" t="n"/>
      <c r="CK79" s="969" t="n"/>
      <c r="CL79" s="969" t="n"/>
      <c r="CM79" s="969" t="n"/>
      <c r="CN79" s="969" t="n"/>
      <c r="CO79" s="969" t="n"/>
      <c r="CP79" s="969" t="n"/>
      <c r="CQ79" s="969" t="n"/>
      <c r="CR79" s="969" t="n"/>
      <c r="CS79" s="969" t="n"/>
      <c r="CT79" s="969" t="n"/>
      <c r="CU79" s="969" t="n"/>
      <c r="CV79" s="969" t="n"/>
      <c r="CW79" s="969" t="n"/>
      <c r="CX79" s="969" t="n"/>
      <c r="CY79" s="969" t="n"/>
      <c r="CZ79" s="970" t="n"/>
    </row>
    <row r="80" ht="13.5" customHeight="1" s="820">
      <c r="A80" s="361" t="n">
        <v>557</v>
      </c>
      <c r="B80" s="332" t="inlineStr">
        <is>
          <t>557.TC端面 Y=</t>
        </is>
      </c>
      <c r="C80" s="145">
        <f>A測定!Q83</f>
        <v/>
      </c>
      <c r="D80" s="880">
        <f>A測定!R83</f>
        <v/>
      </c>
      <c r="E80" s="968">
        <f>IF(A測定!S83="","",A測定!S83-$D80)</f>
        <v/>
      </c>
      <c r="F80" s="968">
        <f>IF(A測定!T83="","",A測定!T83-$D80)</f>
        <v/>
      </c>
      <c r="G80" s="969" t="n"/>
      <c r="H80" s="969" t="n"/>
      <c r="I80" s="969" t="n"/>
      <c r="J80" s="969" t="n"/>
      <c r="K80" s="969" t="n"/>
      <c r="L80" s="969" t="n"/>
      <c r="M80" s="969" t="n"/>
      <c r="N80" s="969" t="n"/>
      <c r="O80" s="969" t="n"/>
      <c r="P80" s="969" t="n"/>
      <c r="Q80" s="969" t="n"/>
      <c r="R80" s="969" t="n"/>
      <c r="S80" s="969" t="n"/>
      <c r="T80" s="969" t="n"/>
      <c r="U80" s="969" t="n"/>
      <c r="V80" s="969" t="n"/>
      <c r="W80" s="969" t="n"/>
      <c r="X80" s="969" t="n"/>
      <c r="Y80" s="969" t="n"/>
      <c r="Z80" s="969" t="n"/>
      <c r="AA80" s="969" t="n"/>
      <c r="AB80" s="969" t="n"/>
      <c r="AC80" s="969" t="n"/>
      <c r="AD80" s="969" t="n"/>
      <c r="AE80" s="969" t="n"/>
      <c r="AF80" s="969" t="n"/>
      <c r="AG80" s="969" t="n"/>
      <c r="AH80" s="969" t="n"/>
      <c r="AI80" s="969" t="n"/>
      <c r="AJ80" s="969" t="n"/>
      <c r="AK80" s="969" t="n"/>
      <c r="AL80" s="969" t="n"/>
      <c r="AM80" s="969" t="n"/>
      <c r="AN80" s="969" t="n"/>
      <c r="AO80" s="969" t="n"/>
      <c r="AP80" s="969" t="n"/>
      <c r="AQ80" s="969" t="n"/>
      <c r="AR80" s="969" t="n"/>
      <c r="AS80" s="969" t="n"/>
      <c r="AT80" s="969" t="n"/>
      <c r="AU80" s="969" t="n"/>
      <c r="AV80" s="969" t="n"/>
      <c r="AW80" s="969" t="n"/>
      <c r="AX80" s="969" t="n"/>
      <c r="AY80" s="969" t="n"/>
      <c r="AZ80" s="969" t="n"/>
      <c r="BA80" s="969" t="n"/>
      <c r="BB80" s="969" t="n"/>
      <c r="BC80" s="969" t="n"/>
      <c r="BD80" s="969" t="n"/>
      <c r="BE80" s="969" t="n"/>
      <c r="BF80" s="969" t="n"/>
      <c r="BG80" s="969" t="n"/>
      <c r="BH80" s="969" t="n"/>
      <c r="BI80" s="969" t="n"/>
      <c r="BJ80" s="969" t="n"/>
      <c r="BK80" s="969" t="n"/>
      <c r="BL80" s="969" t="n"/>
      <c r="BM80" s="969" t="n"/>
      <c r="BN80" s="969" t="n"/>
      <c r="BO80" s="969" t="n"/>
      <c r="BP80" s="969" t="n"/>
      <c r="BQ80" s="969" t="n"/>
      <c r="BR80" s="969" t="n"/>
      <c r="BS80" s="969" t="n"/>
      <c r="BT80" s="969" t="n"/>
      <c r="BU80" s="969" t="n"/>
      <c r="BV80" s="969" t="n"/>
      <c r="BW80" s="969" t="n"/>
      <c r="BX80" s="969" t="n"/>
      <c r="BY80" s="969" t="n"/>
      <c r="BZ80" s="969" t="n"/>
      <c r="CA80" s="969" t="n"/>
      <c r="CB80" s="969" t="n"/>
      <c r="CC80" s="969" t="n"/>
      <c r="CD80" s="969" t="n"/>
      <c r="CE80" s="969" t="n"/>
      <c r="CF80" s="969" t="n"/>
      <c r="CG80" s="969" t="n"/>
      <c r="CH80" s="969" t="n"/>
      <c r="CI80" s="969" t="n"/>
      <c r="CJ80" s="969" t="n"/>
      <c r="CK80" s="969" t="n"/>
      <c r="CL80" s="969" t="n"/>
      <c r="CM80" s="969" t="n"/>
      <c r="CN80" s="969" t="n"/>
      <c r="CO80" s="969" t="n"/>
      <c r="CP80" s="969" t="n"/>
      <c r="CQ80" s="969" t="n"/>
      <c r="CR80" s="969" t="n"/>
      <c r="CS80" s="969" t="n"/>
      <c r="CT80" s="969" t="n"/>
      <c r="CU80" s="969" t="n"/>
      <c r="CV80" s="969" t="n"/>
      <c r="CW80" s="969" t="n"/>
      <c r="CX80" s="969" t="n"/>
      <c r="CY80" s="969" t="n"/>
      <c r="CZ80" s="970" t="n"/>
    </row>
    <row r="81" ht="13.5" customHeight="1" s="820">
      <c r="A81" s="361" t="n">
        <v>558</v>
      </c>
      <c r="B81" s="332" t="inlineStr">
        <is>
          <t>558.TC端面 Y=</t>
        </is>
      </c>
      <c r="C81" s="145">
        <f>A測定!Q84</f>
        <v/>
      </c>
      <c r="D81" s="880">
        <f>A測定!R84</f>
        <v/>
      </c>
      <c r="E81" s="968">
        <f>IF(A測定!S84="","",A測定!S84-$D81)</f>
        <v/>
      </c>
      <c r="F81" s="968">
        <f>IF(A測定!T84="","",A測定!T84-$D81)</f>
        <v/>
      </c>
      <c r="G81" s="969" t="n"/>
      <c r="H81" s="969" t="n"/>
      <c r="I81" s="969" t="n"/>
      <c r="J81" s="969" t="n"/>
      <c r="K81" s="969" t="n"/>
      <c r="L81" s="969" t="n"/>
      <c r="M81" s="969" t="n"/>
      <c r="N81" s="969" t="n"/>
      <c r="O81" s="969" t="n"/>
      <c r="P81" s="969" t="n"/>
      <c r="Q81" s="969" t="n"/>
      <c r="R81" s="969" t="n"/>
      <c r="S81" s="969" t="n"/>
      <c r="T81" s="969" t="n"/>
      <c r="U81" s="969" t="n"/>
      <c r="V81" s="969" t="n"/>
      <c r="W81" s="969" t="n"/>
      <c r="X81" s="969" t="n"/>
      <c r="Y81" s="969" t="n"/>
      <c r="Z81" s="969" t="n"/>
      <c r="AA81" s="969" t="n"/>
      <c r="AB81" s="969" t="n"/>
      <c r="AC81" s="969" t="n"/>
      <c r="AD81" s="969" t="n"/>
      <c r="AE81" s="969" t="n"/>
      <c r="AF81" s="969" t="n"/>
      <c r="AG81" s="969" t="n"/>
      <c r="AH81" s="969" t="n"/>
      <c r="AI81" s="969" t="n"/>
      <c r="AJ81" s="969" t="n"/>
      <c r="AK81" s="969" t="n"/>
      <c r="AL81" s="969" t="n"/>
      <c r="AM81" s="969" t="n"/>
      <c r="AN81" s="969" t="n"/>
      <c r="AO81" s="969" t="n"/>
      <c r="AP81" s="969" t="n"/>
      <c r="AQ81" s="969" t="n"/>
      <c r="AR81" s="969" t="n"/>
      <c r="AS81" s="969" t="n"/>
      <c r="AT81" s="969" t="n"/>
      <c r="AU81" s="969" t="n"/>
      <c r="AV81" s="969" t="n"/>
      <c r="AW81" s="969" t="n"/>
      <c r="AX81" s="969" t="n"/>
      <c r="AY81" s="969" t="n"/>
      <c r="AZ81" s="969" t="n"/>
      <c r="BA81" s="969" t="n"/>
      <c r="BB81" s="969" t="n"/>
      <c r="BC81" s="969" t="n"/>
      <c r="BD81" s="969" t="n"/>
      <c r="BE81" s="969" t="n"/>
      <c r="BF81" s="969" t="n"/>
      <c r="BG81" s="969" t="n"/>
      <c r="BH81" s="969" t="n"/>
      <c r="BI81" s="969" t="n"/>
      <c r="BJ81" s="969" t="n"/>
      <c r="BK81" s="969" t="n"/>
      <c r="BL81" s="969" t="n"/>
      <c r="BM81" s="969" t="n"/>
      <c r="BN81" s="969" t="n"/>
      <c r="BO81" s="969" t="n"/>
      <c r="BP81" s="969" t="n"/>
      <c r="BQ81" s="969" t="n"/>
      <c r="BR81" s="969" t="n"/>
      <c r="BS81" s="969" t="n"/>
      <c r="BT81" s="969" t="n"/>
      <c r="BU81" s="969" t="n"/>
      <c r="BV81" s="969" t="n"/>
      <c r="BW81" s="969" t="n"/>
      <c r="BX81" s="969" t="n"/>
      <c r="BY81" s="969" t="n"/>
      <c r="BZ81" s="969" t="n"/>
      <c r="CA81" s="969" t="n"/>
      <c r="CB81" s="969" t="n"/>
      <c r="CC81" s="969" t="n"/>
      <c r="CD81" s="969" t="n"/>
      <c r="CE81" s="969" t="n"/>
      <c r="CF81" s="969" t="n"/>
      <c r="CG81" s="969" t="n"/>
      <c r="CH81" s="969" t="n"/>
      <c r="CI81" s="969" t="n"/>
      <c r="CJ81" s="969" t="n"/>
      <c r="CK81" s="969" t="n"/>
      <c r="CL81" s="969" t="n"/>
      <c r="CM81" s="969" t="n"/>
      <c r="CN81" s="969" t="n"/>
      <c r="CO81" s="969" t="n"/>
      <c r="CP81" s="969" t="n"/>
      <c r="CQ81" s="969" t="n"/>
      <c r="CR81" s="969" t="n"/>
      <c r="CS81" s="969" t="n"/>
      <c r="CT81" s="969" t="n"/>
      <c r="CU81" s="969" t="n"/>
      <c r="CV81" s="969" t="n"/>
      <c r="CW81" s="969" t="n"/>
      <c r="CX81" s="969" t="n"/>
      <c r="CY81" s="969" t="n"/>
      <c r="CZ81" s="970" t="n"/>
    </row>
    <row r="82" ht="13.5" customHeight="1" s="820">
      <c r="A82" s="361" t="n">
        <v>559</v>
      </c>
      <c r="B82" s="332" t="inlineStr">
        <is>
          <t>559.TC端面 Y=</t>
        </is>
      </c>
      <c r="C82" s="145">
        <f>A測定!Q85</f>
        <v/>
      </c>
      <c r="D82" s="880">
        <f>A測定!R85</f>
        <v/>
      </c>
      <c r="E82" s="968">
        <f>IF(A測定!S85="","",A測定!S85-$D82)</f>
        <v/>
      </c>
      <c r="F82" s="968">
        <f>IF(A測定!T85="","",A測定!T85-$D82)</f>
        <v/>
      </c>
      <c r="G82" s="969" t="n"/>
      <c r="H82" s="969" t="n"/>
      <c r="I82" s="969" t="n"/>
      <c r="J82" s="969" t="n"/>
      <c r="K82" s="969" t="n"/>
      <c r="L82" s="969" t="n"/>
      <c r="M82" s="969" t="n"/>
      <c r="N82" s="969" t="n"/>
      <c r="O82" s="969" t="n"/>
      <c r="P82" s="969" t="n"/>
      <c r="Q82" s="969" t="n"/>
      <c r="R82" s="969" t="n"/>
      <c r="S82" s="969" t="n"/>
      <c r="T82" s="969" t="n"/>
      <c r="U82" s="969" t="n"/>
      <c r="V82" s="969" t="n"/>
      <c r="W82" s="969" t="n"/>
      <c r="X82" s="969" t="n"/>
      <c r="Y82" s="969" t="n"/>
      <c r="Z82" s="969" t="n"/>
      <c r="AA82" s="969" t="n"/>
      <c r="AB82" s="969" t="n"/>
      <c r="AC82" s="969" t="n"/>
      <c r="AD82" s="969" t="n"/>
      <c r="AE82" s="969" t="n"/>
      <c r="AF82" s="969" t="n"/>
      <c r="AG82" s="969" t="n"/>
      <c r="AH82" s="969" t="n"/>
      <c r="AI82" s="969" t="n"/>
      <c r="AJ82" s="969" t="n"/>
      <c r="AK82" s="969" t="n"/>
      <c r="AL82" s="969" t="n"/>
      <c r="AM82" s="969" t="n"/>
      <c r="AN82" s="969" t="n"/>
      <c r="AO82" s="969" t="n"/>
      <c r="AP82" s="969" t="n"/>
      <c r="AQ82" s="969" t="n"/>
      <c r="AR82" s="969" t="n"/>
      <c r="AS82" s="969" t="n"/>
      <c r="AT82" s="969" t="n"/>
      <c r="AU82" s="969" t="n"/>
      <c r="AV82" s="969" t="n"/>
      <c r="AW82" s="969" t="n"/>
      <c r="AX82" s="969" t="n"/>
      <c r="AY82" s="969" t="n"/>
      <c r="AZ82" s="969" t="n"/>
      <c r="BA82" s="969" t="n"/>
      <c r="BB82" s="969" t="n"/>
      <c r="BC82" s="969" t="n"/>
      <c r="BD82" s="969" t="n"/>
      <c r="BE82" s="969" t="n"/>
      <c r="BF82" s="969" t="n"/>
      <c r="BG82" s="969" t="n"/>
      <c r="BH82" s="969" t="n"/>
      <c r="BI82" s="969" t="n"/>
      <c r="BJ82" s="969" t="n"/>
      <c r="BK82" s="969" t="n"/>
      <c r="BL82" s="969" t="n"/>
      <c r="BM82" s="969" t="n"/>
      <c r="BN82" s="969" t="n"/>
      <c r="BO82" s="969" t="n"/>
      <c r="BP82" s="969" t="n"/>
      <c r="BQ82" s="969" t="n"/>
      <c r="BR82" s="969" t="n"/>
      <c r="BS82" s="969" t="n"/>
      <c r="BT82" s="969" t="n"/>
      <c r="BU82" s="969" t="n"/>
      <c r="BV82" s="969" t="n"/>
      <c r="BW82" s="969" t="n"/>
      <c r="BX82" s="969" t="n"/>
      <c r="BY82" s="969" t="n"/>
      <c r="BZ82" s="969" t="n"/>
      <c r="CA82" s="969" t="n"/>
      <c r="CB82" s="969" t="n"/>
      <c r="CC82" s="969" t="n"/>
      <c r="CD82" s="969" t="n"/>
      <c r="CE82" s="969" t="n"/>
      <c r="CF82" s="969" t="n"/>
      <c r="CG82" s="969" t="n"/>
      <c r="CH82" s="969" t="n"/>
      <c r="CI82" s="969" t="n"/>
      <c r="CJ82" s="969" t="n"/>
      <c r="CK82" s="969" t="n"/>
      <c r="CL82" s="969" t="n"/>
      <c r="CM82" s="969" t="n"/>
      <c r="CN82" s="969" t="n"/>
      <c r="CO82" s="969" t="n"/>
      <c r="CP82" s="969" t="n"/>
      <c r="CQ82" s="969" t="n"/>
      <c r="CR82" s="969" t="n"/>
      <c r="CS82" s="969" t="n"/>
      <c r="CT82" s="969" t="n"/>
      <c r="CU82" s="969" t="n"/>
      <c r="CV82" s="969" t="n"/>
      <c r="CW82" s="969" t="n"/>
      <c r="CX82" s="969" t="n"/>
      <c r="CY82" s="969" t="n"/>
      <c r="CZ82" s="970" t="n"/>
    </row>
    <row r="83" ht="13.5" customHeight="1" s="820">
      <c r="A83" s="361" t="n">
        <v>560</v>
      </c>
      <c r="B83" s="332" t="inlineStr">
        <is>
          <t>560.TC端面 Y=</t>
        </is>
      </c>
      <c r="C83" s="145">
        <f>A測定!Q86</f>
        <v/>
      </c>
      <c r="D83" s="880">
        <f>A測定!R86</f>
        <v/>
      </c>
      <c r="E83" s="968">
        <f>IF(A測定!S86="","",A測定!S86-$D83)</f>
        <v/>
      </c>
      <c r="F83" s="968">
        <f>IF(A測定!T86="","",A測定!T86-$D83)</f>
        <v/>
      </c>
      <c r="G83" s="969" t="n"/>
      <c r="H83" s="969" t="n"/>
      <c r="I83" s="969" t="n"/>
      <c r="J83" s="969" t="n"/>
      <c r="K83" s="969" t="n"/>
      <c r="L83" s="969" t="n"/>
      <c r="M83" s="969" t="n"/>
      <c r="N83" s="969" t="n"/>
      <c r="O83" s="969" t="n"/>
      <c r="P83" s="969" t="n"/>
      <c r="Q83" s="969" t="n"/>
      <c r="R83" s="969" t="n"/>
      <c r="S83" s="969" t="n"/>
      <c r="T83" s="969" t="n"/>
      <c r="U83" s="969" t="n"/>
      <c r="V83" s="969" t="n"/>
      <c r="W83" s="969" t="n"/>
      <c r="X83" s="969" t="n"/>
      <c r="Y83" s="969" t="n"/>
      <c r="Z83" s="969" t="n"/>
      <c r="AA83" s="969" t="n"/>
      <c r="AB83" s="969" t="n"/>
      <c r="AC83" s="969" t="n"/>
      <c r="AD83" s="969" t="n"/>
      <c r="AE83" s="969" t="n"/>
      <c r="AF83" s="969" t="n"/>
      <c r="AG83" s="969" t="n"/>
      <c r="AH83" s="969" t="n"/>
      <c r="AI83" s="969" t="n"/>
      <c r="AJ83" s="969" t="n"/>
      <c r="AK83" s="969" t="n"/>
      <c r="AL83" s="969" t="n"/>
      <c r="AM83" s="969" t="n"/>
      <c r="AN83" s="969" t="n"/>
      <c r="AO83" s="969" t="n"/>
      <c r="AP83" s="969" t="n"/>
      <c r="AQ83" s="969" t="n"/>
      <c r="AR83" s="969" t="n"/>
      <c r="AS83" s="969" t="n"/>
      <c r="AT83" s="969" t="n"/>
      <c r="AU83" s="969" t="n"/>
      <c r="AV83" s="969" t="n"/>
      <c r="AW83" s="969" t="n"/>
      <c r="AX83" s="969" t="n"/>
      <c r="AY83" s="969" t="n"/>
      <c r="AZ83" s="969" t="n"/>
      <c r="BA83" s="969" t="n"/>
      <c r="BB83" s="969" t="n"/>
      <c r="BC83" s="969" t="n"/>
      <c r="BD83" s="969" t="n"/>
      <c r="BE83" s="969" t="n"/>
      <c r="BF83" s="969" t="n"/>
      <c r="BG83" s="969" t="n"/>
      <c r="BH83" s="969" t="n"/>
      <c r="BI83" s="969" t="n"/>
      <c r="BJ83" s="969" t="n"/>
      <c r="BK83" s="969" t="n"/>
      <c r="BL83" s="969" t="n"/>
      <c r="BM83" s="969" t="n"/>
      <c r="BN83" s="969" t="n"/>
      <c r="BO83" s="969" t="n"/>
      <c r="BP83" s="969" t="n"/>
      <c r="BQ83" s="969" t="n"/>
      <c r="BR83" s="969" t="n"/>
      <c r="BS83" s="969" t="n"/>
      <c r="BT83" s="969" t="n"/>
      <c r="BU83" s="969" t="n"/>
      <c r="BV83" s="969" t="n"/>
      <c r="BW83" s="969" t="n"/>
      <c r="BX83" s="969" t="n"/>
      <c r="BY83" s="969" t="n"/>
      <c r="BZ83" s="969" t="n"/>
      <c r="CA83" s="969" t="n"/>
      <c r="CB83" s="969" t="n"/>
      <c r="CC83" s="969" t="n"/>
      <c r="CD83" s="969" t="n"/>
      <c r="CE83" s="969" t="n"/>
      <c r="CF83" s="969" t="n"/>
      <c r="CG83" s="969" t="n"/>
      <c r="CH83" s="969" t="n"/>
      <c r="CI83" s="969" t="n"/>
      <c r="CJ83" s="969" t="n"/>
      <c r="CK83" s="969" t="n"/>
      <c r="CL83" s="969" t="n"/>
      <c r="CM83" s="969" t="n"/>
      <c r="CN83" s="969" t="n"/>
      <c r="CO83" s="969" t="n"/>
      <c r="CP83" s="969" t="n"/>
      <c r="CQ83" s="969" t="n"/>
      <c r="CR83" s="969" t="n"/>
      <c r="CS83" s="969" t="n"/>
      <c r="CT83" s="969" t="n"/>
      <c r="CU83" s="969" t="n"/>
      <c r="CV83" s="969" t="n"/>
      <c r="CW83" s="969" t="n"/>
      <c r="CX83" s="969" t="n"/>
      <c r="CY83" s="969" t="n"/>
      <c r="CZ83" s="970" t="n"/>
    </row>
    <row r="84" ht="13.5" customHeight="1" s="820">
      <c r="A84" s="361" t="n">
        <v>562</v>
      </c>
      <c r="B84" s="332" t="inlineStr">
        <is>
          <t>562.TC端面 Y=</t>
        </is>
      </c>
      <c r="C84" s="145">
        <f>A測定!Q87</f>
        <v/>
      </c>
      <c r="D84" s="880">
        <f>A測定!R87</f>
        <v/>
      </c>
      <c r="E84" s="968">
        <f>IF(A測定!S87="","",A測定!S87-$D84)</f>
        <v/>
      </c>
      <c r="F84" s="968">
        <f>IF(A測定!T87="","",A測定!T87-$D84)</f>
        <v/>
      </c>
      <c r="G84" s="969" t="n"/>
      <c r="H84" s="969" t="n"/>
      <c r="I84" s="969" t="n"/>
      <c r="J84" s="969" t="n"/>
      <c r="K84" s="969" t="n"/>
      <c r="L84" s="969" t="n"/>
      <c r="M84" s="969" t="n"/>
      <c r="N84" s="969" t="n"/>
      <c r="O84" s="969" t="n"/>
      <c r="P84" s="969" t="n"/>
      <c r="Q84" s="969" t="n"/>
      <c r="R84" s="969" t="n"/>
      <c r="S84" s="969" t="n"/>
      <c r="T84" s="969" t="n"/>
      <c r="U84" s="969" t="n"/>
      <c r="V84" s="969" t="n"/>
      <c r="W84" s="969" t="n"/>
      <c r="X84" s="969" t="n"/>
      <c r="Y84" s="969" t="n"/>
      <c r="Z84" s="969" t="n"/>
      <c r="AA84" s="969" t="n"/>
      <c r="AB84" s="969" t="n"/>
      <c r="AC84" s="969" t="n"/>
      <c r="AD84" s="969" t="n"/>
      <c r="AE84" s="969" t="n"/>
      <c r="AF84" s="969" t="n"/>
      <c r="AG84" s="969" t="n"/>
      <c r="AH84" s="969" t="n"/>
      <c r="AI84" s="969" t="n"/>
      <c r="AJ84" s="969" t="n"/>
      <c r="AK84" s="969" t="n"/>
      <c r="AL84" s="969" t="n"/>
      <c r="AM84" s="969" t="n"/>
      <c r="AN84" s="969" t="n"/>
      <c r="AO84" s="969" t="n"/>
      <c r="AP84" s="969" t="n"/>
      <c r="AQ84" s="969" t="n"/>
      <c r="AR84" s="969" t="n"/>
      <c r="AS84" s="969" t="n"/>
      <c r="AT84" s="969" t="n"/>
      <c r="AU84" s="969" t="n"/>
      <c r="AV84" s="969" t="n"/>
      <c r="AW84" s="969" t="n"/>
      <c r="AX84" s="969" t="n"/>
      <c r="AY84" s="969" t="n"/>
      <c r="AZ84" s="969" t="n"/>
      <c r="BA84" s="969" t="n"/>
      <c r="BB84" s="969" t="n"/>
      <c r="BC84" s="969" t="n"/>
      <c r="BD84" s="969" t="n"/>
      <c r="BE84" s="969" t="n"/>
      <c r="BF84" s="969" t="n"/>
      <c r="BG84" s="969" t="n"/>
      <c r="BH84" s="969" t="n"/>
      <c r="BI84" s="969" t="n"/>
      <c r="BJ84" s="969" t="n"/>
      <c r="BK84" s="969" t="n"/>
      <c r="BL84" s="969" t="n"/>
      <c r="BM84" s="969" t="n"/>
      <c r="BN84" s="969" t="n"/>
      <c r="BO84" s="969" t="n"/>
      <c r="BP84" s="969" t="n"/>
      <c r="BQ84" s="969" t="n"/>
      <c r="BR84" s="969" t="n"/>
      <c r="BS84" s="969" t="n"/>
      <c r="BT84" s="969" t="n"/>
      <c r="BU84" s="969" t="n"/>
      <c r="BV84" s="969" t="n"/>
      <c r="BW84" s="969" t="n"/>
      <c r="BX84" s="969" t="n"/>
      <c r="BY84" s="969" t="n"/>
      <c r="BZ84" s="969" t="n"/>
      <c r="CA84" s="969" t="n"/>
      <c r="CB84" s="969" t="n"/>
      <c r="CC84" s="969" t="n"/>
      <c r="CD84" s="969" t="n"/>
      <c r="CE84" s="969" t="n"/>
      <c r="CF84" s="969" t="n"/>
      <c r="CG84" s="969" t="n"/>
      <c r="CH84" s="969" t="n"/>
      <c r="CI84" s="969" t="n"/>
      <c r="CJ84" s="969" t="n"/>
      <c r="CK84" s="969" t="n"/>
      <c r="CL84" s="969" t="n"/>
      <c r="CM84" s="969" t="n"/>
      <c r="CN84" s="969" t="n"/>
      <c r="CO84" s="969" t="n"/>
      <c r="CP84" s="969" t="n"/>
      <c r="CQ84" s="969" t="n"/>
      <c r="CR84" s="969" t="n"/>
      <c r="CS84" s="969" t="n"/>
      <c r="CT84" s="969" t="n"/>
      <c r="CU84" s="969" t="n"/>
      <c r="CV84" s="969" t="n"/>
      <c r="CW84" s="969" t="n"/>
      <c r="CX84" s="969" t="n"/>
      <c r="CY84" s="969" t="n"/>
      <c r="CZ84" s="970" t="n"/>
    </row>
    <row r="85" ht="13.5" customHeight="1" s="820">
      <c r="A85" s="361" t="n">
        <v>563</v>
      </c>
      <c r="B85" s="332" t="inlineStr">
        <is>
          <t>563.TC端面 Y=</t>
        </is>
      </c>
      <c r="C85" s="145">
        <f>A測定!Q88</f>
        <v/>
      </c>
      <c r="D85" s="880">
        <f>A測定!R88</f>
        <v/>
      </c>
      <c r="E85" s="968">
        <f>IF(A測定!S88="","",A測定!S88-$D85)</f>
        <v/>
      </c>
      <c r="F85" s="968">
        <f>IF(A測定!T88="","",A測定!T88-$D85)</f>
        <v/>
      </c>
      <c r="G85" s="969" t="n"/>
      <c r="H85" s="969" t="n"/>
      <c r="I85" s="969" t="n"/>
      <c r="J85" s="969" t="n"/>
      <c r="K85" s="969" t="n"/>
      <c r="L85" s="969" t="n"/>
      <c r="M85" s="969" t="n"/>
      <c r="N85" s="969" t="n"/>
      <c r="O85" s="969" t="n"/>
      <c r="P85" s="969" t="n"/>
      <c r="Q85" s="969" t="n"/>
      <c r="R85" s="969" t="n"/>
      <c r="S85" s="969" t="n"/>
      <c r="T85" s="969" t="n"/>
      <c r="U85" s="969" t="n"/>
      <c r="V85" s="969" t="n"/>
      <c r="W85" s="969" t="n"/>
      <c r="X85" s="969" t="n"/>
      <c r="Y85" s="969" t="n"/>
      <c r="Z85" s="969" t="n"/>
      <c r="AA85" s="969" t="n"/>
      <c r="AB85" s="969" t="n"/>
      <c r="AC85" s="969" t="n"/>
      <c r="AD85" s="969" t="n"/>
      <c r="AE85" s="969" t="n"/>
      <c r="AF85" s="969" t="n"/>
      <c r="AG85" s="969" t="n"/>
      <c r="AH85" s="969" t="n"/>
      <c r="AI85" s="969" t="n"/>
      <c r="AJ85" s="969" t="n"/>
      <c r="AK85" s="969" t="n"/>
      <c r="AL85" s="969" t="n"/>
      <c r="AM85" s="969" t="n"/>
      <c r="AN85" s="969" t="n"/>
      <c r="AO85" s="969" t="n"/>
      <c r="AP85" s="969" t="n"/>
      <c r="AQ85" s="969" t="n"/>
      <c r="AR85" s="969" t="n"/>
      <c r="AS85" s="969" t="n"/>
      <c r="AT85" s="969" t="n"/>
      <c r="AU85" s="969" t="n"/>
      <c r="AV85" s="969" t="n"/>
      <c r="AW85" s="969" t="n"/>
      <c r="AX85" s="969" t="n"/>
      <c r="AY85" s="969" t="n"/>
      <c r="AZ85" s="969" t="n"/>
      <c r="BA85" s="969" t="n"/>
      <c r="BB85" s="969" t="n"/>
      <c r="BC85" s="969" t="n"/>
      <c r="BD85" s="969" t="n"/>
      <c r="BE85" s="969" t="n"/>
      <c r="BF85" s="969" t="n"/>
      <c r="BG85" s="969" t="n"/>
      <c r="BH85" s="969" t="n"/>
      <c r="BI85" s="969" t="n"/>
      <c r="BJ85" s="969" t="n"/>
      <c r="BK85" s="969" t="n"/>
      <c r="BL85" s="969" t="n"/>
      <c r="BM85" s="969" t="n"/>
      <c r="BN85" s="969" t="n"/>
      <c r="BO85" s="969" t="n"/>
      <c r="BP85" s="969" t="n"/>
      <c r="BQ85" s="969" t="n"/>
      <c r="BR85" s="969" t="n"/>
      <c r="BS85" s="969" t="n"/>
      <c r="BT85" s="969" t="n"/>
      <c r="BU85" s="969" t="n"/>
      <c r="BV85" s="969" t="n"/>
      <c r="BW85" s="969" t="n"/>
      <c r="BX85" s="969" t="n"/>
      <c r="BY85" s="969" t="n"/>
      <c r="BZ85" s="969" t="n"/>
      <c r="CA85" s="969" t="n"/>
      <c r="CB85" s="969" t="n"/>
      <c r="CC85" s="969" t="n"/>
      <c r="CD85" s="969" t="n"/>
      <c r="CE85" s="969" t="n"/>
      <c r="CF85" s="969" t="n"/>
      <c r="CG85" s="969" t="n"/>
      <c r="CH85" s="969" t="n"/>
      <c r="CI85" s="969" t="n"/>
      <c r="CJ85" s="969" t="n"/>
      <c r="CK85" s="969" t="n"/>
      <c r="CL85" s="969" t="n"/>
      <c r="CM85" s="969" t="n"/>
      <c r="CN85" s="969" t="n"/>
      <c r="CO85" s="969" t="n"/>
      <c r="CP85" s="969" t="n"/>
      <c r="CQ85" s="969" t="n"/>
      <c r="CR85" s="969" t="n"/>
      <c r="CS85" s="969" t="n"/>
      <c r="CT85" s="969" t="n"/>
      <c r="CU85" s="969" t="n"/>
      <c r="CV85" s="969" t="n"/>
      <c r="CW85" s="969" t="n"/>
      <c r="CX85" s="969" t="n"/>
      <c r="CY85" s="969" t="n"/>
      <c r="CZ85" s="970" t="n"/>
    </row>
    <row r="86" ht="13.5" customHeight="1" s="820">
      <c r="A86" s="361" t="n">
        <v>564</v>
      </c>
      <c r="B86" s="332" t="inlineStr">
        <is>
          <t>564.TC端面 Y=</t>
        </is>
      </c>
      <c r="C86" s="145">
        <f>A測定!Q89</f>
        <v/>
      </c>
      <c r="D86" s="880">
        <f>A測定!R89</f>
        <v/>
      </c>
      <c r="E86" s="968">
        <f>IF(A測定!S89="","",A測定!S89-$D86)</f>
        <v/>
      </c>
      <c r="F86" s="968">
        <f>IF(A測定!T89="","",A測定!T89-$D86)</f>
        <v/>
      </c>
      <c r="G86" s="969" t="n"/>
      <c r="H86" s="969" t="n"/>
      <c r="I86" s="969" t="n"/>
      <c r="J86" s="969" t="n"/>
      <c r="K86" s="969" t="n"/>
      <c r="L86" s="969" t="n"/>
      <c r="M86" s="969" t="n"/>
      <c r="N86" s="969" t="n"/>
      <c r="O86" s="969" t="n"/>
      <c r="P86" s="969" t="n"/>
      <c r="Q86" s="969" t="n"/>
      <c r="R86" s="969" t="n"/>
      <c r="S86" s="969" t="n"/>
      <c r="T86" s="969" t="n"/>
      <c r="U86" s="969" t="n"/>
      <c r="V86" s="969" t="n"/>
      <c r="W86" s="969" t="n"/>
      <c r="X86" s="969" t="n"/>
      <c r="Y86" s="969" t="n"/>
      <c r="Z86" s="969" t="n"/>
      <c r="AA86" s="969" t="n"/>
      <c r="AB86" s="969" t="n"/>
      <c r="AC86" s="969" t="n"/>
      <c r="AD86" s="969" t="n"/>
      <c r="AE86" s="969" t="n"/>
      <c r="AF86" s="969" t="n"/>
      <c r="AG86" s="969" t="n"/>
      <c r="AH86" s="969" t="n"/>
      <c r="AI86" s="969" t="n"/>
      <c r="AJ86" s="969" t="n"/>
      <c r="AK86" s="969" t="n"/>
      <c r="AL86" s="969" t="n"/>
      <c r="AM86" s="969" t="n"/>
      <c r="AN86" s="969" t="n"/>
      <c r="AO86" s="969" t="n"/>
      <c r="AP86" s="969" t="n"/>
      <c r="AQ86" s="969" t="n"/>
      <c r="AR86" s="969" t="n"/>
      <c r="AS86" s="969" t="n"/>
      <c r="AT86" s="969" t="n"/>
      <c r="AU86" s="969" t="n"/>
      <c r="AV86" s="969" t="n"/>
      <c r="AW86" s="969" t="n"/>
      <c r="AX86" s="969" t="n"/>
      <c r="AY86" s="969" t="n"/>
      <c r="AZ86" s="969" t="n"/>
      <c r="BA86" s="969" t="n"/>
      <c r="BB86" s="969" t="n"/>
      <c r="BC86" s="969" t="n"/>
      <c r="BD86" s="969" t="n"/>
      <c r="BE86" s="969" t="n"/>
      <c r="BF86" s="969" t="n"/>
      <c r="BG86" s="969" t="n"/>
      <c r="BH86" s="969" t="n"/>
      <c r="BI86" s="969" t="n"/>
      <c r="BJ86" s="969" t="n"/>
      <c r="BK86" s="969" t="n"/>
      <c r="BL86" s="969" t="n"/>
      <c r="BM86" s="969" t="n"/>
      <c r="BN86" s="969" t="n"/>
      <c r="BO86" s="969" t="n"/>
      <c r="BP86" s="969" t="n"/>
      <c r="BQ86" s="969" t="n"/>
      <c r="BR86" s="969" t="n"/>
      <c r="BS86" s="969" t="n"/>
      <c r="BT86" s="969" t="n"/>
      <c r="BU86" s="969" t="n"/>
      <c r="BV86" s="969" t="n"/>
      <c r="BW86" s="969" t="n"/>
      <c r="BX86" s="969" t="n"/>
      <c r="BY86" s="969" t="n"/>
      <c r="BZ86" s="969" t="n"/>
      <c r="CA86" s="969" t="n"/>
      <c r="CB86" s="969" t="n"/>
      <c r="CC86" s="969" t="n"/>
      <c r="CD86" s="969" t="n"/>
      <c r="CE86" s="969" t="n"/>
      <c r="CF86" s="969" t="n"/>
      <c r="CG86" s="969" t="n"/>
      <c r="CH86" s="969" t="n"/>
      <c r="CI86" s="969" t="n"/>
      <c r="CJ86" s="969" t="n"/>
      <c r="CK86" s="969" t="n"/>
      <c r="CL86" s="969" t="n"/>
      <c r="CM86" s="969" t="n"/>
      <c r="CN86" s="969" t="n"/>
      <c r="CO86" s="969" t="n"/>
      <c r="CP86" s="969" t="n"/>
      <c r="CQ86" s="969" t="n"/>
      <c r="CR86" s="969" t="n"/>
      <c r="CS86" s="969" t="n"/>
      <c r="CT86" s="969" t="n"/>
      <c r="CU86" s="969" t="n"/>
      <c r="CV86" s="969" t="n"/>
      <c r="CW86" s="969" t="n"/>
      <c r="CX86" s="969" t="n"/>
      <c r="CY86" s="969" t="n"/>
      <c r="CZ86" s="970" t="n"/>
    </row>
    <row r="87" ht="13.5" customHeight="1" s="820">
      <c r="A87" s="361" t="n">
        <v>565</v>
      </c>
      <c r="B87" s="332" t="inlineStr">
        <is>
          <t>565.TC端面 Y=</t>
        </is>
      </c>
      <c r="C87" s="145">
        <f>A測定!Q90</f>
        <v/>
      </c>
      <c r="D87" s="880">
        <f>A測定!R90</f>
        <v/>
      </c>
      <c r="E87" s="968">
        <f>IF(A測定!S90="","",A測定!S90-$D87)</f>
        <v/>
      </c>
      <c r="F87" s="968">
        <f>IF(A測定!T90="","",A測定!T90-$D87)</f>
        <v/>
      </c>
      <c r="G87" s="969" t="n"/>
      <c r="H87" s="969" t="n"/>
      <c r="I87" s="969" t="n"/>
      <c r="J87" s="969" t="n"/>
      <c r="K87" s="969" t="n"/>
      <c r="L87" s="969" t="n"/>
      <c r="M87" s="969" t="n"/>
      <c r="N87" s="969" t="n"/>
      <c r="O87" s="969" t="n"/>
      <c r="P87" s="969" t="n"/>
      <c r="Q87" s="969" t="n"/>
      <c r="R87" s="969" t="n"/>
      <c r="S87" s="969" t="n"/>
      <c r="T87" s="969" t="n"/>
      <c r="U87" s="969" t="n"/>
      <c r="V87" s="969" t="n"/>
      <c r="W87" s="969" t="n"/>
      <c r="X87" s="969" t="n"/>
      <c r="Y87" s="969" t="n"/>
      <c r="Z87" s="969" t="n"/>
      <c r="AA87" s="969" t="n"/>
      <c r="AB87" s="969" t="n"/>
      <c r="AC87" s="969" t="n"/>
      <c r="AD87" s="969" t="n"/>
      <c r="AE87" s="969" t="n"/>
      <c r="AF87" s="969" t="n"/>
      <c r="AG87" s="969" t="n"/>
      <c r="AH87" s="969" t="n"/>
      <c r="AI87" s="969" t="n"/>
      <c r="AJ87" s="969" t="n"/>
      <c r="AK87" s="969" t="n"/>
      <c r="AL87" s="969" t="n"/>
      <c r="AM87" s="969" t="n"/>
      <c r="AN87" s="969" t="n"/>
      <c r="AO87" s="969" t="n"/>
      <c r="AP87" s="969" t="n"/>
      <c r="AQ87" s="969" t="n"/>
      <c r="AR87" s="969" t="n"/>
      <c r="AS87" s="969" t="n"/>
      <c r="AT87" s="969" t="n"/>
      <c r="AU87" s="969" t="n"/>
      <c r="AV87" s="969" t="n"/>
      <c r="AW87" s="969" t="n"/>
      <c r="AX87" s="969" t="n"/>
      <c r="AY87" s="969" t="n"/>
      <c r="AZ87" s="969" t="n"/>
      <c r="BA87" s="969" t="n"/>
      <c r="BB87" s="969" t="n"/>
      <c r="BC87" s="969" t="n"/>
      <c r="BD87" s="969" t="n"/>
      <c r="BE87" s="969" t="n"/>
      <c r="BF87" s="969" t="n"/>
      <c r="BG87" s="969" t="n"/>
      <c r="BH87" s="969" t="n"/>
      <c r="BI87" s="969" t="n"/>
      <c r="BJ87" s="969" t="n"/>
      <c r="BK87" s="969" t="n"/>
      <c r="BL87" s="969" t="n"/>
      <c r="BM87" s="969" t="n"/>
      <c r="BN87" s="969" t="n"/>
      <c r="BO87" s="969" t="n"/>
      <c r="BP87" s="969" t="n"/>
      <c r="BQ87" s="969" t="n"/>
      <c r="BR87" s="969" t="n"/>
      <c r="BS87" s="969" t="n"/>
      <c r="BT87" s="969" t="n"/>
      <c r="BU87" s="969" t="n"/>
      <c r="BV87" s="969" t="n"/>
      <c r="BW87" s="969" t="n"/>
      <c r="BX87" s="969" t="n"/>
      <c r="BY87" s="969" t="n"/>
      <c r="BZ87" s="969" t="n"/>
      <c r="CA87" s="969" t="n"/>
      <c r="CB87" s="969" t="n"/>
      <c r="CC87" s="969" t="n"/>
      <c r="CD87" s="969" t="n"/>
      <c r="CE87" s="969" t="n"/>
      <c r="CF87" s="969" t="n"/>
      <c r="CG87" s="969" t="n"/>
      <c r="CH87" s="969" t="n"/>
      <c r="CI87" s="969" t="n"/>
      <c r="CJ87" s="969" t="n"/>
      <c r="CK87" s="969" t="n"/>
      <c r="CL87" s="969" t="n"/>
      <c r="CM87" s="969" t="n"/>
      <c r="CN87" s="969" t="n"/>
      <c r="CO87" s="969" t="n"/>
      <c r="CP87" s="969" t="n"/>
      <c r="CQ87" s="969" t="n"/>
      <c r="CR87" s="969" t="n"/>
      <c r="CS87" s="969" t="n"/>
      <c r="CT87" s="969" t="n"/>
      <c r="CU87" s="969" t="n"/>
      <c r="CV87" s="969" t="n"/>
      <c r="CW87" s="969" t="n"/>
      <c r="CX87" s="969" t="n"/>
      <c r="CY87" s="969" t="n"/>
      <c r="CZ87" s="970" t="n"/>
    </row>
    <row r="88" ht="13.5" customHeight="1" s="820">
      <c r="A88" s="361" t="n">
        <v>566</v>
      </c>
      <c r="B88" s="332" t="inlineStr">
        <is>
          <t>566.TC端面 Y=</t>
        </is>
      </c>
      <c r="C88" s="145">
        <f>A測定!Q91</f>
        <v/>
      </c>
      <c r="D88" s="880">
        <f>A測定!R91</f>
        <v/>
      </c>
      <c r="E88" s="968">
        <f>IF(A測定!S91="","",A測定!S91-$D88)</f>
        <v/>
      </c>
      <c r="F88" s="968">
        <f>IF(A測定!T91="","",A測定!T91-$D88)</f>
        <v/>
      </c>
      <c r="G88" s="969" t="n"/>
      <c r="H88" s="969" t="n"/>
      <c r="I88" s="969" t="n"/>
      <c r="J88" s="969" t="n"/>
      <c r="K88" s="969" t="n"/>
      <c r="L88" s="969" t="n"/>
      <c r="M88" s="969" t="n"/>
      <c r="N88" s="969" t="n"/>
      <c r="O88" s="969" t="n"/>
      <c r="P88" s="969" t="n"/>
      <c r="Q88" s="969" t="n"/>
      <c r="R88" s="969" t="n"/>
      <c r="S88" s="969" t="n"/>
      <c r="T88" s="969" t="n"/>
      <c r="U88" s="969" t="n"/>
      <c r="V88" s="969" t="n"/>
      <c r="W88" s="969" t="n"/>
      <c r="X88" s="969" t="n"/>
      <c r="Y88" s="969" t="n"/>
      <c r="Z88" s="969" t="n"/>
      <c r="AA88" s="969" t="n"/>
      <c r="AB88" s="969" t="n"/>
      <c r="AC88" s="969" t="n"/>
      <c r="AD88" s="969" t="n"/>
      <c r="AE88" s="969" t="n"/>
      <c r="AF88" s="969" t="n"/>
      <c r="AG88" s="969" t="n"/>
      <c r="AH88" s="969" t="n"/>
      <c r="AI88" s="969" t="n"/>
      <c r="AJ88" s="969" t="n"/>
      <c r="AK88" s="969" t="n"/>
      <c r="AL88" s="969" t="n"/>
      <c r="AM88" s="969" t="n"/>
      <c r="AN88" s="969" t="n"/>
      <c r="AO88" s="969" t="n"/>
      <c r="AP88" s="969" t="n"/>
      <c r="AQ88" s="969" t="n"/>
      <c r="AR88" s="969" t="n"/>
      <c r="AS88" s="969" t="n"/>
      <c r="AT88" s="969" t="n"/>
      <c r="AU88" s="969" t="n"/>
      <c r="AV88" s="969" t="n"/>
      <c r="AW88" s="969" t="n"/>
      <c r="AX88" s="969" t="n"/>
      <c r="AY88" s="969" t="n"/>
      <c r="AZ88" s="969" t="n"/>
      <c r="BA88" s="969" t="n"/>
      <c r="BB88" s="969" t="n"/>
      <c r="BC88" s="969" t="n"/>
      <c r="BD88" s="969" t="n"/>
      <c r="BE88" s="969" t="n"/>
      <c r="BF88" s="969" t="n"/>
      <c r="BG88" s="969" t="n"/>
      <c r="BH88" s="969" t="n"/>
      <c r="BI88" s="969" t="n"/>
      <c r="BJ88" s="969" t="n"/>
      <c r="BK88" s="969" t="n"/>
      <c r="BL88" s="969" t="n"/>
      <c r="BM88" s="969" t="n"/>
      <c r="BN88" s="969" t="n"/>
      <c r="BO88" s="969" t="n"/>
      <c r="BP88" s="969" t="n"/>
      <c r="BQ88" s="969" t="n"/>
      <c r="BR88" s="969" t="n"/>
      <c r="BS88" s="969" t="n"/>
      <c r="BT88" s="969" t="n"/>
      <c r="BU88" s="969" t="n"/>
      <c r="BV88" s="969" t="n"/>
      <c r="BW88" s="969" t="n"/>
      <c r="BX88" s="969" t="n"/>
      <c r="BY88" s="969" t="n"/>
      <c r="BZ88" s="969" t="n"/>
      <c r="CA88" s="969" t="n"/>
      <c r="CB88" s="969" t="n"/>
      <c r="CC88" s="969" t="n"/>
      <c r="CD88" s="969" t="n"/>
      <c r="CE88" s="969" t="n"/>
      <c r="CF88" s="969" t="n"/>
      <c r="CG88" s="969" t="n"/>
      <c r="CH88" s="969" t="n"/>
      <c r="CI88" s="969" t="n"/>
      <c r="CJ88" s="969" t="n"/>
      <c r="CK88" s="969" t="n"/>
      <c r="CL88" s="969" t="n"/>
      <c r="CM88" s="969" t="n"/>
      <c r="CN88" s="969" t="n"/>
      <c r="CO88" s="969" t="n"/>
      <c r="CP88" s="969" t="n"/>
      <c r="CQ88" s="969" t="n"/>
      <c r="CR88" s="969" t="n"/>
      <c r="CS88" s="969" t="n"/>
      <c r="CT88" s="969" t="n"/>
      <c r="CU88" s="969" t="n"/>
      <c r="CV88" s="969" t="n"/>
      <c r="CW88" s="969" t="n"/>
      <c r="CX88" s="969" t="n"/>
      <c r="CY88" s="969" t="n"/>
      <c r="CZ88" s="970" t="n"/>
    </row>
    <row r="89" ht="13.5" customHeight="1" s="820">
      <c r="A89" s="361" t="n">
        <v>567</v>
      </c>
      <c r="B89" s="332" t="inlineStr">
        <is>
          <t>567.定位凸台 Y=</t>
        </is>
      </c>
      <c r="C89" s="145">
        <f>A測定!Q92</f>
        <v/>
      </c>
      <c r="D89" s="880">
        <f>A測定!R92</f>
        <v/>
      </c>
      <c r="E89" s="968">
        <f>IF(A測定!S92="","",A測定!S92-$D89)</f>
        <v/>
      </c>
      <c r="F89" s="968">
        <f>IF(A測定!T92="","",A測定!T92-$D89)</f>
        <v/>
      </c>
      <c r="G89" s="969" t="n"/>
      <c r="H89" s="969" t="n"/>
      <c r="I89" s="969" t="n"/>
      <c r="J89" s="969" t="n"/>
      <c r="K89" s="969" t="n"/>
      <c r="L89" s="969" t="n"/>
      <c r="M89" s="969" t="n"/>
      <c r="N89" s="969" t="n"/>
      <c r="O89" s="969" t="n"/>
      <c r="P89" s="969" t="n"/>
      <c r="Q89" s="969" t="n"/>
      <c r="R89" s="969" t="n"/>
      <c r="S89" s="969" t="n"/>
      <c r="T89" s="969" t="n"/>
      <c r="U89" s="969" t="n"/>
      <c r="V89" s="969" t="n"/>
      <c r="W89" s="969" t="n"/>
      <c r="X89" s="969" t="n"/>
      <c r="Y89" s="969" t="n"/>
      <c r="Z89" s="969" t="n"/>
      <c r="AA89" s="969" t="n"/>
      <c r="AB89" s="969" t="n"/>
      <c r="AC89" s="969" t="n"/>
      <c r="AD89" s="969" t="n"/>
      <c r="AE89" s="969" t="n"/>
      <c r="AF89" s="969" t="n"/>
      <c r="AG89" s="969" t="n"/>
      <c r="AH89" s="969" t="n"/>
      <c r="AI89" s="969" t="n"/>
      <c r="AJ89" s="969" t="n"/>
      <c r="AK89" s="969" t="n"/>
      <c r="AL89" s="969" t="n"/>
      <c r="AM89" s="969" t="n"/>
      <c r="AN89" s="969" t="n"/>
      <c r="AO89" s="969" t="n"/>
      <c r="AP89" s="969" t="n"/>
      <c r="AQ89" s="969" t="n"/>
      <c r="AR89" s="969" t="n"/>
      <c r="AS89" s="969" t="n"/>
      <c r="AT89" s="969" t="n"/>
      <c r="AU89" s="969" t="n"/>
      <c r="AV89" s="969" t="n"/>
      <c r="AW89" s="969" t="n"/>
      <c r="AX89" s="969" t="n"/>
      <c r="AY89" s="969" t="n"/>
      <c r="AZ89" s="969" t="n"/>
      <c r="BA89" s="969" t="n"/>
      <c r="BB89" s="969" t="n"/>
      <c r="BC89" s="969" t="n"/>
      <c r="BD89" s="969" t="n"/>
      <c r="BE89" s="969" t="n"/>
      <c r="BF89" s="969" t="n"/>
      <c r="BG89" s="969" t="n"/>
      <c r="BH89" s="969" t="n"/>
      <c r="BI89" s="969" t="n"/>
      <c r="BJ89" s="969" t="n"/>
      <c r="BK89" s="969" t="n"/>
      <c r="BL89" s="969" t="n"/>
      <c r="BM89" s="969" t="n"/>
      <c r="BN89" s="969" t="n"/>
      <c r="BO89" s="969" t="n"/>
      <c r="BP89" s="969" t="n"/>
      <c r="BQ89" s="969" t="n"/>
      <c r="BR89" s="969" t="n"/>
      <c r="BS89" s="969" t="n"/>
      <c r="BT89" s="969" t="n"/>
      <c r="BU89" s="969" t="n"/>
      <c r="BV89" s="969" t="n"/>
      <c r="BW89" s="969" t="n"/>
      <c r="BX89" s="969" t="n"/>
      <c r="BY89" s="969" t="n"/>
      <c r="BZ89" s="969" t="n"/>
      <c r="CA89" s="969" t="n"/>
      <c r="CB89" s="969" t="n"/>
      <c r="CC89" s="969" t="n"/>
      <c r="CD89" s="969" t="n"/>
      <c r="CE89" s="969" t="n"/>
      <c r="CF89" s="969" t="n"/>
      <c r="CG89" s="969" t="n"/>
      <c r="CH89" s="969" t="n"/>
      <c r="CI89" s="969" t="n"/>
      <c r="CJ89" s="969" t="n"/>
      <c r="CK89" s="969" t="n"/>
      <c r="CL89" s="969" t="n"/>
      <c r="CM89" s="969" t="n"/>
      <c r="CN89" s="969" t="n"/>
      <c r="CO89" s="969" t="n"/>
      <c r="CP89" s="969" t="n"/>
      <c r="CQ89" s="969" t="n"/>
      <c r="CR89" s="969" t="n"/>
      <c r="CS89" s="969" t="n"/>
      <c r="CT89" s="969" t="n"/>
      <c r="CU89" s="969" t="n"/>
      <c r="CV89" s="969" t="n"/>
      <c r="CW89" s="969" t="n"/>
      <c r="CX89" s="969" t="n"/>
      <c r="CY89" s="969" t="n"/>
      <c r="CZ89" s="970" t="n"/>
    </row>
    <row r="90" ht="13.5" customHeight="1" s="820">
      <c r="A90" s="361" t="n">
        <v>568</v>
      </c>
      <c r="B90" s="332" t="inlineStr">
        <is>
          <t>568.定位凸台 Y=</t>
        </is>
      </c>
      <c r="C90" s="145">
        <f>A測定!Q93</f>
        <v/>
      </c>
      <c r="D90" s="880">
        <f>A測定!R93</f>
        <v/>
      </c>
      <c r="E90" s="968">
        <f>IF(A測定!S93="","",A測定!S93-$D90)</f>
        <v/>
      </c>
      <c r="F90" s="968">
        <f>IF(A測定!T93="","",A測定!T93-$D90)</f>
        <v/>
      </c>
      <c r="G90" s="969" t="n"/>
      <c r="H90" s="969" t="n"/>
      <c r="I90" s="969" t="n"/>
      <c r="J90" s="969" t="n"/>
      <c r="K90" s="969" t="n"/>
      <c r="L90" s="969" t="n"/>
      <c r="M90" s="969" t="n"/>
      <c r="N90" s="969" t="n"/>
      <c r="O90" s="969" t="n"/>
      <c r="P90" s="969" t="n"/>
      <c r="Q90" s="969" t="n"/>
      <c r="R90" s="969" t="n"/>
      <c r="S90" s="969" t="n"/>
      <c r="T90" s="969" t="n"/>
      <c r="U90" s="969" t="n"/>
      <c r="V90" s="969" t="n"/>
      <c r="W90" s="969" t="n"/>
      <c r="X90" s="969" t="n"/>
      <c r="Y90" s="969" t="n"/>
      <c r="Z90" s="969" t="n"/>
      <c r="AA90" s="969" t="n"/>
      <c r="AB90" s="969" t="n"/>
      <c r="AC90" s="969" t="n"/>
      <c r="AD90" s="969" t="n"/>
      <c r="AE90" s="969" t="n"/>
      <c r="AF90" s="969" t="n"/>
      <c r="AG90" s="969" t="n"/>
      <c r="AH90" s="969" t="n"/>
      <c r="AI90" s="969" t="n"/>
      <c r="AJ90" s="969" t="n"/>
      <c r="AK90" s="969" t="n"/>
      <c r="AL90" s="969" t="n"/>
      <c r="AM90" s="969" t="n"/>
      <c r="AN90" s="969" t="n"/>
      <c r="AO90" s="969" t="n"/>
      <c r="AP90" s="969" t="n"/>
      <c r="AQ90" s="969" t="n"/>
      <c r="AR90" s="969" t="n"/>
      <c r="AS90" s="969" t="n"/>
      <c r="AT90" s="969" t="n"/>
      <c r="AU90" s="969" t="n"/>
      <c r="AV90" s="969" t="n"/>
      <c r="AW90" s="969" t="n"/>
      <c r="AX90" s="969" t="n"/>
      <c r="AY90" s="969" t="n"/>
      <c r="AZ90" s="969" t="n"/>
      <c r="BA90" s="969" t="n"/>
      <c r="BB90" s="969" t="n"/>
      <c r="BC90" s="969" t="n"/>
      <c r="BD90" s="969" t="n"/>
      <c r="BE90" s="969" t="n"/>
      <c r="BF90" s="969" t="n"/>
      <c r="BG90" s="969" t="n"/>
      <c r="BH90" s="969" t="n"/>
      <c r="BI90" s="969" t="n"/>
      <c r="BJ90" s="969" t="n"/>
      <c r="BK90" s="969" t="n"/>
      <c r="BL90" s="969" t="n"/>
      <c r="BM90" s="969" t="n"/>
      <c r="BN90" s="969" t="n"/>
      <c r="BO90" s="969" t="n"/>
      <c r="BP90" s="969" t="n"/>
      <c r="BQ90" s="969" t="n"/>
      <c r="BR90" s="969" t="n"/>
      <c r="BS90" s="969" t="n"/>
      <c r="BT90" s="969" t="n"/>
      <c r="BU90" s="969" t="n"/>
      <c r="BV90" s="969" t="n"/>
      <c r="BW90" s="969" t="n"/>
      <c r="BX90" s="969" t="n"/>
      <c r="BY90" s="969" t="n"/>
      <c r="BZ90" s="969" t="n"/>
      <c r="CA90" s="969" t="n"/>
      <c r="CB90" s="969" t="n"/>
      <c r="CC90" s="969" t="n"/>
      <c r="CD90" s="969" t="n"/>
      <c r="CE90" s="969" t="n"/>
      <c r="CF90" s="969" t="n"/>
      <c r="CG90" s="969" t="n"/>
      <c r="CH90" s="969" t="n"/>
      <c r="CI90" s="969" t="n"/>
      <c r="CJ90" s="969" t="n"/>
      <c r="CK90" s="969" t="n"/>
      <c r="CL90" s="969" t="n"/>
      <c r="CM90" s="969" t="n"/>
      <c r="CN90" s="969" t="n"/>
      <c r="CO90" s="969" t="n"/>
      <c r="CP90" s="969" t="n"/>
      <c r="CQ90" s="969" t="n"/>
      <c r="CR90" s="969" t="n"/>
      <c r="CS90" s="969" t="n"/>
      <c r="CT90" s="969" t="n"/>
      <c r="CU90" s="969" t="n"/>
      <c r="CV90" s="969" t="n"/>
      <c r="CW90" s="969" t="n"/>
      <c r="CX90" s="969" t="n"/>
      <c r="CY90" s="969" t="n"/>
      <c r="CZ90" s="970" t="n"/>
    </row>
    <row r="91" ht="13.5" customHeight="1" s="820">
      <c r="A91" s="361" t="n">
        <v>569</v>
      </c>
      <c r="B91" s="332" t="inlineStr">
        <is>
          <t>569.导向装配孔 Y=</t>
        </is>
      </c>
      <c r="C91" s="145">
        <f>A測定!Q94</f>
        <v/>
      </c>
      <c r="D91" s="880">
        <f>A測定!R94</f>
        <v/>
      </c>
      <c r="E91" s="968">
        <f>IF(A測定!S94="","",A測定!S94-$D91)</f>
        <v/>
      </c>
      <c r="F91" s="968">
        <f>IF(A測定!T94="","",A測定!T94-$D91)</f>
        <v/>
      </c>
      <c r="G91" s="969" t="n"/>
      <c r="H91" s="969" t="n"/>
      <c r="I91" s="969" t="n"/>
      <c r="J91" s="969" t="n"/>
      <c r="K91" s="969" t="n"/>
      <c r="L91" s="969" t="n"/>
      <c r="M91" s="969" t="n"/>
      <c r="N91" s="969" t="n"/>
      <c r="O91" s="969" t="n"/>
      <c r="P91" s="969" t="n"/>
      <c r="Q91" s="969" t="n"/>
      <c r="R91" s="969" t="n"/>
      <c r="S91" s="969" t="n"/>
      <c r="T91" s="969" t="n"/>
      <c r="U91" s="969" t="n"/>
      <c r="V91" s="969" t="n"/>
      <c r="W91" s="969" t="n"/>
      <c r="X91" s="969" t="n"/>
      <c r="Y91" s="969" t="n"/>
      <c r="Z91" s="969" t="n"/>
      <c r="AA91" s="969" t="n"/>
      <c r="AB91" s="969" t="n"/>
      <c r="AC91" s="969" t="n"/>
      <c r="AD91" s="969" t="n"/>
      <c r="AE91" s="969" t="n"/>
      <c r="AF91" s="969" t="n"/>
      <c r="AG91" s="969" t="n"/>
      <c r="AH91" s="969" t="n"/>
      <c r="AI91" s="969" t="n"/>
      <c r="AJ91" s="969" t="n"/>
      <c r="AK91" s="969" t="n"/>
      <c r="AL91" s="969" t="n"/>
      <c r="AM91" s="969" t="n"/>
      <c r="AN91" s="969" t="n"/>
      <c r="AO91" s="969" t="n"/>
      <c r="AP91" s="969" t="n"/>
      <c r="AQ91" s="969" t="n"/>
      <c r="AR91" s="969" t="n"/>
      <c r="AS91" s="969" t="n"/>
      <c r="AT91" s="969" t="n"/>
      <c r="AU91" s="969" t="n"/>
      <c r="AV91" s="969" t="n"/>
      <c r="AW91" s="969" t="n"/>
      <c r="AX91" s="969" t="n"/>
      <c r="AY91" s="969" t="n"/>
      <c r="AZ91" s="969" t="n"/>
      <c r="BA91" s="969" t="n"/>
      <c r="BB91" s="969" t="n"/>
      <c r="BC91" s="969" t="n"/>
      <c r="BD91" s="969" t="n"/>
      <c r="BE91" s="969" t="n"/>
      <c r="BF91" s="969" t="n"/>
      <c r="BG91" s="969" t="n"/>
      <c r="BH91" s="969" t="n"/>
      <c r="BI91" s="969" t="n"/>
      <c r="BJ91" s="969" t="n"/>
      <c r="BK91" s="969" t="n"/>
      <c r="BL91" s="969" t="n"/>
      <c r="BM91" s="969" t="n"/>
      <c r="BN91" s="969" t="n"/>
      <c r="BO91" s="969" t="n"/>
      <c r="BP91" s="969" t="n"/>
      <c r="BQ91" s="969" t="n"/>
      <c r="BR91" s="969" t="n"/>
      <c r="BS91" s="969" t="n"/>
      <c r="BT91" s="969" t="n"/>
      <c r="BU91" s="969" t="n"/>
      <c r="BV91" s="969" t="n"/>
      <c r="BW91" s="969" t="n"/>
      <c r="BX91" s="969" t="n"/>
      <c r="BY91" s="969" t="n"/>
      <c r="BZ91" s="969" t="n"/>
      <c r="CA91" s="969" t="n"/>
      <c r="CB91" s="969" t="n"/>
      <c r="CC91" s="969" t="n"/>
      <c r="CD91" s="969" t="n"/>
      <c r="CE91" s="969" t="n"/>
      <c r="CF91" s="969" t="n"/>
      <c r="CG91" s="969" t="n"/>
      <c r="CH91" s="969" t="n"/>
      <c r="CI91" s="969" t="n"/>
      <c r="CJ91" s="969" t="n"/>
      <c r="CK91" s="969" t="n"/>
      <c r="CL91" s="969" t="n"/>
      <c r="CM91" s="969" t="n"/>
      <c r="CN91" s="969" t="n"/>
      <c r="CO91" s="969" t="n"/>
      <c r="CP91" s="969" t="n"/>
      <c r="CQ91" s="969" t="n"/>
      <c r="CR91" s="969" t="n"/>
      <c r="CS91" s="969" t="n"/>
      <c r="CT91" s="969" t="n"/>
      <c r="CU91" s="969" t="n"/>
      <c r="CV91" s="969" t="n"/>
      <c r="CW91" s="969" t="n"/>
      <c r="CX91" s="969" t="n"/>
      <c r="CY91" s="969" t="n"/>
      <c r="CZ91" s="970" t="n"/>
    </row>
    <row r="92" ht="13.5" customHeight="1" s="820">
      <c r="A92" s="361" t="n">
        <v>570</v>
      </c>
      <c r="B92" s="332" t="inlineStr">
        <is>
          <t>570.油泵定位孔 Y=</t>
        </is>
      </c>
      <c r="C92" s="145">
        <f>A測定!Q95</f>
        <v/>
      </c>
      <c r="D92" s="880">
        <f>A測定!R95</f>
        <v/>
      </c>
      <c r="E92" s="968">
        <f>IF(A測定!S95="","",A測定!S95-$D92)</f>
        <v/>
      </c>
      <c r="F92" s="968">
        <f>IF(A測定!T95="","",A測定!T95-$D92)</f>
        <v/>
      </c>
      <c r="G92" s="969" t="n"/>
      <c r="H92" s="969" t="n"/>
      <c r="I92" s="969" t="n"/>
      <c r="J92" s="969" t="n"/>
      <c r="K92" s="969" t="n"/>
      <c r="L92" s="969" t="n"/>
      <c r="M92" s="969" t="n"/>
      <c r="N92" s="969" t="n"/>
      <c r="O92" s="969" t="n"/>
      <c r="P92" s="969" t="n"/>
      <c r="Q92" s="969" t="n"/>
      <c r="R92" s="969" t="n"/>
      <c r="S92" s="969" t="n"/>
      <c r="T92" s="969" t="n"/>
      <c r="U92" s="969" t="n"/>
      <c r="V92" s="969" t="n"/>
      <c r="W92" s="969" t="n"/>
      <c r="X92" s="969" t="n"/>
      <c r="Y92" s="969" t="n"/>
      <c r="Z92" s="969" t="n"/>
      <c r="AA92" s="969" t="n"/>
      <c r="AB92" s="969" t="n"/>
      <c r="AC92" s="969" t="n"/>
      <c r="AD92" s="969" t="n"/>
      <c r="AE92" s="969" t="n"/>
      <c r="AF92" s="969" t="n"/>
      <c r="AG92" s="969" t="n"/>
      <c r="AH92" s="969" t="n"/>
      <c r="AI92" s="969" t="n"/>
      <c r="AJ92" s="969" t="n"/>
      <c r="AK92" s="969" t="n"/>
      <c r="AL92" s="969" t="n"/>
      <c r="AM92" s="969" t="n"/>
      <c r="AN92" s="969" t="n"/>
      <c r="AO92" s="969" t="n"/>
      <c r="AP92" s="969" t="n"/>
      <c r="AQ92" s="969" t="n"/>
      <c r="AR92" s="969" t="n"/>
      <c r="AS92" s="969" t="n"/>
      <c r="AT92" s="969" t="n"/>
      <c r="AU92" s="969" t="n"/>
      <c r="AV92" s="969" t="n"/>
      <c r="AW92" s="969" t="n"/>
      <c r="AX92" s="969" t="n"/>
      <c r="AY92" s="969" t="n"/>
      <c r="AZ92" s="969" t="n"/>
      <c r="BA92" s="969" t="n"/>
      <c r="BB92" s="969" t="n"/>
      <c r="BC92" s="969" t="n"/>
      <c r="BD92" s="969" t="n"/>
      <c r="BE92" s="969" t="n"/>
      <c r="BF92" s="969" t="n"/>
      <c r="BG92" s="969" t="n"/>
      <c r="BH92" s="969" t="n"/>
      <c r="BI92" s="969" t="n"/>
      <c r="BJ92" s="969" t="n"/>
      <c r="BK92" s="969" t="n"/>
      <c r="BL92" s="969" t="n"/>
      <c r="BM92" s="969" t="n"/>
      <c r="BN92" s="969" t="n"/>
      <c r="BO92" s="969" t="n"/>
      <c r="BP92" s="969" t="n"/>
      <c r="BQ92" s="969" t="n"/>
      <c r="BR92" s="969" t="n"/>
      <c r="BS92" s="969" t="n"/>
      <c r="BT92" s="969" t="n"/>
      <c r="BU92" s="969" t="n"/>
      <c r="BV92" s="969" t="n"/>
      <c r="BW92" s="969" t="n"/>
      <c r="BX92" s="969" t="n"/>
      <c r="BY92" s="969" t="n"/>
      <c r="BZ92" s="969" t="n"/>
      <c r="CA92" s="969" t="n"/>
      <c r="CB92" s="969" t="n"/>
      <c r="CC92" s="969" t="n"/>
      <c r="CD92" s="969" t="n"/>
      <c r="CE92" s="969" t="n"/>
      <c r="CF92" s="969" t="n"/>
      <c r="CG92" s="969" t="n"/>
      <c r="CH92" s="969" t="n"/>
      <c r="CI92" s="969" t="n"/>
      <c r="CJ92" s="969" t="n"/>
      <c r="CK92" s="969" t="n"/>
      <c r="CL92" s="969" t="n"/>
      <c r="CM92" s="969" t="n"/>
      <c r="CN92" s="969" t="n"/>
      <c r="CO92" s="969" t="n"/>
      <c r="CP92" s="969" t="n"/>
      <c r="CQ92" s="969" t="n"/>
      <c r="CR92" s="969" t="n"/>
      <c r="CS92" s="969" t="n"/>
      <c r="CT92" s="969" t="n"/>
      <c r="CU92" s="969" t="n"/>
      <c r="CV92" s="969" t="n"/>
      <c r="CW92" s="969" t="n"/>
      <c r="CX92" s="969" t="n"/>
      <c r="CY92" s="969" t="n"/>
      <c r="CZ92" s="970" t="n"/>
    </row>
    <row r="93" ht="13.5" customHeight="1" s="820">
      <c r="A93" s="361" t="n">
        <v>571</v>
      </c>
      <c r="B93" s="332" t="inlineStr">
        <is>
          <t>571.油泵安装面 Y=</t>
        </is>
      </c>
      <c r="C93" s="145">
        <f>A測定!Q96</f>
        <v/>
      </c>
      <c r="D93" s="880">
        <f>A測定!R96</f>
        <v/>
      </c>
      <c r="E93" s="968">
        <f>IF(A測定!S96="","",A測定!S96-$D93)</f>
        <v/>
      </c>
      <c r="F93" s="968">
        <f>IF(A測定!T96="","",A測定!T96-$D93)</f>
        <v/>
      </c>
      <c r="G93" s="969" t="n"/>
      <c r="H93" s="969" t="n"/>
      <c r="I93" s="969" t="n"/>
      <c r="J93" s="969" t="n"/>
      <c r="K93" s="969" t="n"/>
      <c r="L93" s="969" t="n"/>
      <c r="M93" s="969" t="n"/>
      <c r="N93" s="969" t="n"/>
      <c r="O93" s="969" t="n"/>
      <c r="P93" s="969" t="n"/>
      <c r="Q93" s="969" t="n"/>
      <c r="R93" s="969" t="n"/>
      <c r="S93" s="969" t="n"/>
      <c r="T93" s="969" t="n"/>
      <c r="U93" s="969" t="n"/>
      <c r="V93" s="969" t="n"/>
      <c r="W93" s="969" t="n"/>
      <c r="X93" s="969" t="n"/>
      <c r="Y93" s="969" t="n"/>
      <c r="Z93" s="969" t="n"/>
      <c r="AA93" s="969" t="n"/>
      <c r="AB93" s="969" t="n"/>
      <c r="AC93" s="969" t="n"/>
      <c r="AD93" s="969" t="n"/>
      <c r="AE93" s="969" t="n"/>
      <c r="AF93" s="969" t="n"/>
      <c r="AG93" s="969" t="n"/>
      <c r="AH93" s="969" t="n"/>
      <c r="AI93" s="969" t="n"/>
      <c r="AJ93" s="969" t="n"/>
      <c r="AK93" s="969" t="n"/>
      <c r="AL93" s="969" t="n"/>
      <c r="AM93" s="969" t="n"/>
      <c r="AN93" s="969" t="n"/>
      <c r="AO93" s="969" t="n"/>
      <c r="AP93" s="969" t="n"/>
      <c r="AQ93" s="969" t="n"/>
      <c r="AR93" s="969" t="n"/>
      <c r="AS93" s="969" t="n"/>
      <c r="AT93" s="969" t="n"/>
      <c r="AU93" s="969" t="n"/>
      <c r="AV93" s="969" t="n"/>
      <c r="AW93" s="969" t="n"/>
      <c r="AX93" s="969" t="n"/>
      <c r="AY93" s="969" t="n"/>
      <c r="AZ93" s="969" t="n"/>
      <c r="BA93" s="969" t="n"/>
      <c r="BB93" s="969" t="n"/>
      <c r="BC93" s="969" t="n"/>
      <c r="BD93" s="969" t="n"/>
      <c r="BE93" s="969" t="n"/>
      <c r="BF93" s="969" t="n"/>
      <c r="BG93" s="969" t="n"/>
      <c r="BH93" s="969" t="n"/>
      <c r="BI93" s="969" t="n"/>
      <c r="BJ93" s="969" t="n"/>
      <c r="BK93" s="969" t="n"/>
      <c r="BL93" s="969" t="n"/>
      <c r="BM93" s="969" t="n"/>
      <c r="BN93" s="969" t="n"/>
      <c r="BO93" s="969" t="n"/>
      <c r="BP93" s="969" t="n"/>
      <c r="BQ93" s="969" t="n"/>
      <c r="BR93" s="969" t="n"/>
      <c r="BS93" s="969" t="n"/>
      <c r="BT93" s="969" t="n"/>
      <c r="BU93" s="969" t="n"/>
      <c r="BV93" s="969" t="n"/>
      <c r="BW93" s="969" t="n"/>
      <c r="BX93" s="969" t="n"/>
      <c r="BY93" s="969" t="n"/>
      <c r="BZ93" s="969" t="n"/>
      <c r="CA93" s="969" t="n"/>
      <c r="CB93" s="969" t="n"/>
      <c r="CC93" s="969" t="n"/>
      <c r="CD93" s="969" t="n"/>
      <c r="CE93" s="969" t="n"/>
      <c r="CF93" s="969" t="n"/>
      <c r="CG93" s="969" t="n"/>
      <c r="CH93" s="969" t="n"/>
      <c r="CI93" s="969" t="n"/>
      <c r="CJ93" s="969" t="n"/>
      <c r="CK93" s="969" t="n"/>
      <c r="CL93" s="969" t="n"/>
      <c r="CM93" s="969" t="n"/>
      <c r="CN93" s="969" t="n"/>
      <c r="CO93" s="969" t="n"/>
      <c r="CP93" s="969" t="n"/>
      <c r="CQ93" s="969" t="n"/>
      <c r="CR93" s="969" t="n"/>
      <c r="CS93" s="969" t="n"/>
      <c r="CT93" s="969" t="n"/>
      <c r="CU93" s="969" t="n"/>
      <c r="CV93" s="969" t="n"/>
      <c r="CW93" s="969" t="n"/>
      <c r="CX93" s="969" t="n"/>
      <c r="CY93" s="969" t="n"/>
      <c r="CZ93" s="970" t="n"/>
    </row>
    <row r="94" ht="13.5" customHeight="1" s="820">
      <c r="A94" s="361" t="n">
        <v>572</v>
      </c>
      <c r="B94" s="332" t="inlineStr">
        <is>
          <t>572.油泵安装面 Y=</t>
        </is>
      </c>
      <c r="C94" s="145">
        <f>A測定!Q97</f>
        <v/>
      </c>
      <c r="D94" s="880">
        <f>A測定!R97</f>
        <v/>
      </c>
      <c r="E94" s="968">
        <f>IF(A測定!S97="","",A測定!S97-$D94)</f>
        <v/>
      </c>
      <c r="F94" s="968">
        <f>IF(A測定!T97="","",A測定!T97-$D94)</f>
        <v/>
      </c>
      <c r="G94" s="969" t="n"/>
      <c r="H94" s="969" t="n"/>
      <c r="I94" s="969" t="n"/>
      <c r="J94" s="969" t="n"/>
      <c r="K94" s="969" t="n"/>
      <c r="L94" s="969" t="n"/>
      <c r="M94" s="969" t="n"/>
      <c r="N94" s="969" t="n"/>
      <c r="O94" s="969" t="n"/>
      <c r="P94" s="969" t="n"/>
      <c r="Q94" s="969" t="n"/>
      <c r="R94" s="969" t="n"/>
      <c r="S94" s="969" t="n"/>
      <c r="T94" s="969" t="n"/>
      <c r="U94" s="969" t="n"/>
      <c r="V94" s="969" t="n"/>
      <c r="W94" s="969" t="n"/>
      <c r="X94" s="969" t="n"/>
      <c r="Y94" s="969" t="n"/>
      <c r="Z94" s="969" t="n"/>
      <c r="AA94" s="969" t="n"/>
      <c r="AB94" s="969" t="n"/>
      <c r="AC94" s="969" t="n"/>
      <c r="AD94" s="969" t="n"/>
      <c r="AE94" s="969" t="n"/>
      <c r="AF94" s="969" t="n"/>
      <c r="AG94" s="969" t="n"/>
      <c r="AH94" s="969" t="n"/>
      <c r="AI94" s="969" t="n"/>
      <c r="AJ94" s="969" t="n"/>
      <c r="AK94" s="969" t="n"/>
      <c r="AL94" s="969" t="n"/>
      <c r="AM94" s="969" t="n"/>
      <c r="AN94" s="969" t="n"/>
      <c r="AO94" s="969" t="n"/>
      <c r="AP94" s="969" t="n"/>
      <c r="AQ94" s="969" t="n"/>
      <c r="AR94" s="969" t="n"/>
      <c r="AS94" s="969" t="n"/>
      <c r="AT94" s="969" t="n"/>
      <c r="AU94" s="969" t="n"/>
      <c r="AV94" s="969" t="n"/>
      <c r="AW94" s="969" t="n"/>
      <c r="AX94" s="969" t="n"/>
      <c r="AY94" s="969" t="n"/>
      <c r="AZ94" s="969" t="n"/>
      <c r="BA94" s="969" t="n"/>
      <c r="BB94" s="969" t="n"/>
      <c r="BC94" s="969" t="n"/>
      <c r="BD94" s="969" t="n"/>
      <c r="BE94" s="969" t="n"/>
      <c r="BF94" s="969" t="n"/>
      <c r="BG94" s="969" t="n"/>
      <c r="BH94" s="969" t="n"/>
      <c r="BI94" s="969" t="n"/>
      <c r="BJ94" s="969" t="n"/>
      <c r="BK94" s="969" t="n"/>
      <c r="BL94" s="969" t="n"/>
      <c r="BM94" s="969" t="n"/>
      <c r="BN94" s="969" t="n"/>
      <c r="BO94" s="969" t="n"/>
      <c r="BP94" s="969" t="n"/>
      <c r="BQ94" s="969" t="n"/>
      <c r="BR94" s="969" t="n"/>
      <c r="BS94" s="969" t="n"/>
      <c r="BT94" s="969" t="n"/>
      <c r="BU94" s="969" t="n"/>
      <c r="BV94" s="969" t="n"/>
      <c r="BW94" s="969" t="n"/>
      <c r="BX94" s="969" t="n"/>
      <c r="BY94" s="969" t="n"/>
      <c r="BZ94" s="969" t="n"/>
      <c r="CA94" s="969" t="n"/>
      <c r="CB94" s="969" t="n"/>
      <c r="CC94" s="969" t="n"/>
      <c r="CD94" s="969" t="n"/>
      <c r="CE94" s="969" t="n"/>
      <c r="CF94" s="969" t="n"/>
      <c r="CG94" s="969" t="n"/>
      <c r="CH94" s="969" t="n"/>
      <c r="CI94" s="969" t="n"/>
      <c r="CJ94" s="969" t="n"/>
      <c r="CK94" s="969" t="n"/>
      <c r="CL94" s="969" t="n"/>
      <c r="CM94" s="969" t="n"/>
      <c r="CN94" s="969" t="n"/>
      <c r="CO94" s="969" t="n"/>
      <c r="CP94" s="969" t="n"/>
      <c r="CQ94" s="969" t="n"/>
      <c r="CR94" s="969" t="n"/>
      <c r="CS94" s="969" t="n"/>
      <c r="CT94" s="969" t="n"/>
      <c r="CU94" s="969" t="n"/>
      <c r="CV94" s="969" t="n"/>
      <c r="CW94" s="969" t="n"/>
      <c r="CX94" s="969" t="n"/>
      <c r="CY94" s="969" t="n"/>
      <c r="CZ94" s="970" t="n"/>
    </row>
    <row r="95" ht="13.5" customHeight="1" s="820">
      <c r="A95" s="361" t="n">
        <v>573</v>
      </c>
      <c r="B95" s="332" t="inlineStr">
        <is>
          <t>573.油泵安装面 Y=</t>
        </is>
      </c>
      <c r="C95" s="145">
        <f>A測定!Q98</f>
        <v/>
      </c>
      <c r="D95" s="880">
        <f>A測定!R98</f>
        <v/>
      </c>
      <c r="E95" s="968">
        <f>IF(A測定!S98="","",A測定!S98-$D95)</f>
        <v/>
      </c>
      <c r="F95" s="968">
        <f>IF(A測定!T98="","",A測定!T98-$D95)</f>
        <v/>
      </c>
      <c r="G95" s="969" t="n"/>
      <c r="H95" s="969" t="n"/>
      <c r="I95" s="969" t="n"/>
      <c r="J95" s="969" t="n"/>
      <c r="K95" s="969" t="n"/>
      <c r="L95" s="969" t="n"/>
      <c r="M95" s="969" t="n"/>
      <c r="N95" s="969" t="n"/>
      <c r="O95" s="969" t="n"/>
      <c r="P95" s="969" t="n"/>
      <c r="Q95" s="969" t="n"/>
      <c r="R95" s="969" t="n"/>
      <c r="S95" s="969" t="n"/>
      <c r="T95" s="969" t="n"/>
      <c r="U95" s="969" t="n"/>
      <c r="V95" s="969" t="n"/>
      <c r="W95" s="969" t="n"/>
      <c r="X95" s="969" t="n"/>
      <c r="Y95" s="969" t="n"/>
      <c r="Z95" s="969" t="n"/>
      <c r="AA95" s="969" t="n"/>
      <c r="AB95" s="969" t="n"/>
      <c r="AC95" s="969" t="n"/>
      <c r="AD95" s="969" t="n"/>
      <c r="AE95" s="969" t="n"/>
      <c r="AF95" s="969" t="n"/>
      <c r="AG95" s="969" t="n"/>
      <c r="AH95" s="969" t="n"/>
      <c r="AI95" s="969" t="n"/>
      <c r="AJ95" s="969" t="n"/>
      <c r="AK95" s="969" t="n"/>
      <c r="AL95" s="969" t="n"/>
      <c r="AM95" s="969" t="n"/>
      <c r="AN95" s="969" t="n"/>
      <c r="AO95" s="969" t="n"/>
      <c r="AP95" s="969" t="n"/>
      <c r="AQ95" s="969" t="n"/>
      <c r="AR95" s="969" t="n"/>
      <c r="AS95" s="969" t="n"/>
      <c r="AT95" s="969" t="n"/>
      <c r="AU95" s="969" t="n"/>
      <c r="AV95" s="969" t="n"/>
      <c r="AW95" s="969" t="n"/>
      <c r="AX95" s="969" t="n"/>
      <c r="AY95" s="969" t="n"/>
      <c r="AZ95" s="969" t="n"/>
      <c r="BA95" s="969" t="n"/>
      <c r="BB95" s="969" t="n"/>
      <c r="BC95" s="969" t="n"/>
      <c r="BD95" s="969" t="n"/>
      <c r="BE95" s="969" t="n"/>
      <c r="BF95" s="969" t="n"/>
      <c r="BG95" s="969" t="n"/>
      <c r="BH95" s="969" t="n"/>
      <c r="BI95" s="969" t="n"/>
      <c r="BJ95" s="969" t="n"/>
      <c r="BK95" s="969" t="n"/>
      <c r="BL95" s="969" t="n"/>
      <c r="BM95" s="969" t="n"/>
      <c r="BN95" s="969" t="n"/>
      <c r="BO95" s="969" t="n"/>
      <c r="BP95" s="969" t="n"/>
      <c r="BQ95" s="969" t="n"/>
      <c r="BR95" s="969" t="n"/>
      <c r="BS95" s="969" t="n"/>
      <c r="BT95" s="969" t="n"/>
      <c r="BU95" s="969" t="n"/>
      <c r="BV95" s="969" t="n"/>
      <c r="BW95" s="969" t="n"/>
      <c r="BX95" s="969" t="n"/>
      <c r="BY95" s="969" t="n"/>
      <c r="BZ95" s="969" t="n"/>
      <c r="CA95" s="969" t="n"/>
      <c r="CB95" s="969" t="n"/>
      <c r="CC95" s="969" t="n"/>
      <c r="CD95" s="969" t="n"/>
      <c r="CE95" s="969" t="n"/>
      <c r="CF95" s="969" t="n"/>
      <c r="CG95" s="969" t="n"/>
      <c r="CH95" s="969" t="n"/>
      <c r="CI95" s="969" t="n"/>
      <c r="CJ95" s="969" t="n"/>
      <c r="CK95" s="969" t="n"/>
      <c r="CL95" s="969" t="n"/>
      <c r="CM95" s="969" t="n"/>
      <c r="CN95" s="969" t="n"/>
      <c r="CO95" s="969" t="n"/>
      <c r="CP95" s="969" t="n"/>
      <c r="CQ95" s="969" t="n"/>
      <c r="CR95" s="969" t="n"/>
      <c r="CS95" s="969" t="n"/>
      <c r="CT95" s="969" t="n"/>
      <c r="CU95" s="969" t="n"/>
      <c r="CV95" s="969" t="n"/>
      <c r="CW95" s="969" t="n"/>
      <c r="CX95" s="969" t="n"/>
      <c r="CY95" s="969" t="n"/>
      <c r="CZ95" s="970" t="n"/>
    </row>
    <row r="96" ht="13.5" customHeight="1" s="820">
      <c r="A96" s="361" t="n">
        <v>574</v>
      </c>
      <c r="B96" s="332" t="inlineStr">
        <is>
          <t>574.油泵安装面 Y=</t>
        </is>
      </c>
      <c r="C96" s="145">
        <f>A測定!Q99</f>
        <v/>
      </c>
      <c r="D96" s="880">
        <f>A測定!R99</f>
        <v/>
      </c>
      <c r="E96" s="968">
        <f>IF(A測定!S99="","",A測定!S99-$D96)</f>
        <v/>
      </c>
      <c r="F96" s="968">
        <f>IF(A測定!T99="","",A測定!T99-$D96)</f>
        <v/>
      </c>
      <c r="G96" s="969" t="n"/>
      <c r="H96" s="969" t="n"/>
      <c r="I96" s="969" t="n"/>
      <c r="J96" s="969" t="n"/>
      <c r="K96" s="969" t="n"/>
      <c r="L96" s="969" t="n"/>
      <c r="M96" s="969" t="n"/>
      <c r="N96" s="969" t="n"/>
      <c r="O96" s="969" t="n"/>
      <c r="P96" s="969" t="n"/>
      <c r="Q96" s="969" t="n"/>
      <c r="R96" s="969" t="n"/>
      <c r="S96" s="969" t="n"/>
      <c r="T96" s="969" t="n"/>
      <c r="U96" s="969" t="n"/>
      <c r="V96" s="969" t="n"/>
      <c r="W96" s="969" t="n"/>
      <c r="X96" s="969" t="n"/>
      <c r="Y96" s="969" t="n"/>
      <c r="Z96" s="969" t="n"/>
      <c r="AA96" s="969" t="n"/>
      <c r="AB96" s="969" t="n"/>
      <c r="AC96" s="969" t="n"/>
      <c r="AD96" s="969" t="n"/>
      <c r="AE96" s="969" t="n"/>
      <c r="AF96" s="969" t="n"/>
      <c r="AG96" s="969" t="n"/>
      <c r="AH96" s="969" t="n"/>
      <c r="AI96" s="969" t="n"/>
      <c r="AJ96" s="969" t="n"/>
      <c r="AK96" s="969" t="n"/>
      <c r="AL96" s="969" t="n"/>
      <c r="AM96" s="969" t="n"/>
      <c r="AN96" s="969" t="n"/>
      <c r="AO96" s="969" t="n"/>
      <c r="AP96" s="969" t="n"/>
      <c r="AQ96" s="969" t="n"/>
      <c r="AR96" s="969" t="n"/>
      <c r="AS96" s="969" t="n"/>
      <c r="AT96" s="969" t="n"/>
      <c r="AU96" s="969" t="n"/>
      <c r="AV96" s="969" t="n"/>
      <c r="AW96" s="969" t="n"/>
      <c r="AX96" s="969" t="n"/>
      <c r="AY96" s="969" t="n"/>
      <c r="AZ96" s="969" t="n"/>
      <c r="BA96" s="969" t="n"/>
      <c r="BB96" s="969" t="n"/>
      <c r="BC96" s="969" t="n"/>
      <c r="BD96" s="969" t="n"/>
      <c r="BE96" s="969" t="n"/>
      <c r="BF96" s="969" t="n"/>
      <c r="BG96" s="969" t="n"/>
      <c r="BH96" s="969" t="n"/>
      <c r="BI96" s="969" t="n"/>
      <c r="BJ96" s="969" t="n"/>
      <c r="BK96" s="969" t="n"/>
      <c r="BL96" s="969" t="n"/>
      <c r="BM96" s="969" t="n"/>
      <c r="BN96" s="969" t="n"/>
      <c r="BO96" s="969" t="n"/>
      <c r="BP96" s="969" t="n"/>
      <c r="BQ96" s="969" t="n"/>
      <c r="BR96" s="969" t="n"/>
      <c r="BS96" s="969" t="n"/>
      <c r="BT96" s="969" t="n"/>
      <c r="BU96" s="969" t="n"/>
      <c r="BV96" s="969" t="n"/>
      <c r="BW96" s="969" t="n"/>
      <c r="BX96" s="969" t="n"/>
      <c r="BY96" s="969" t="n"/>
      <c r="BZ96" s="969" t="n"/>
      <c r="CA96" s="969" t="n"/>
      <c r="CB96" s="969" t="n"/>
      <c r="CC96" s="969" t="n"/>
      <c r="CD96" s="969" t="n"/>
      <c r="CE96" s="969" t="n"/>
      <c r="CF96" s="969" t="n"/>
      <c r="CG96" s="969" t="n"/>
      <c r="CH96" s="969" t="n"/>
      <c r="CI96" s="969" t="n"/>
      <c r="CJ96" s="969" t="n"/>
      <c r="CK96" s="969" t="n"/>
      <c r="CL96" s="969" t="n"/>
      <c r="CM96" s="969" t="n"/>
      <c r="CN96" s="969" t="n"/>
      <c r="CO96" s="969" t="n"/>
      <c r="CP96" s="969" t="n"/>
      <c r="CQ96" s="969" t="n"/>
      <c r="CR96" s="969" t="n"/>
      <c r="CS96" s="969" t="n"/>
      <c r="CT96" s="969" t="n"/>
      <c r="CU96" s="969" t="n"/>
      <c r="CV96" s="969" t="n"/>
      <c r="CW96" s="969" t="n"/>
      <c r="CX96" s="969" t="n"/>
      <c r="CY96" s="969" t="n"/>
      <c r="CZ96" s="970" t="n"/>
    </row>
    <row r="97" ht="13.5" customHeight="1" s="820">
      <c r="A97" s="361" t="n">
        <v>576</v>
      </c>
      <c r="B97" s="332" t="inlineStr">
        <is>
          <t>576.副油道装配孔 Y=</t>
        </is>
      </c>
      <c r="C97" s="145">
        <f>A測定!Q100</f>
        <v/>
      </c>
      <c r="D97" s="880">
        <f>A測定!R100</f>
        <v/>
      </c>
      <c r="E97" s="968">
        <f>IF(A測定!S100="","",A測定!S100-$D97)</f>
        <v/>
      </c>
      <c r="F97" s="968">
        <f>IF(A測定!T100="","",A測定!T100-$D97)</f>
        <v/>
      </c>
      <c r="G97" s="969" t="n"/>
      <c r="H97" s="969" t="n"/>
      <c r="I97" s="969" t="n"/>
      <c r="J97" s="969" t="n"/>
      <c r="K97" s="969" t="n"/>
      <c r="L97" s="969" t="n"/>
      <c r="M97" s="969" t="n"/>
      <c r="N97" s="969" t="n"/>
      <c r="O97" s="969" t="n"/>
      <c r="P97" s="969" t="n"/>
      <c r="Q97" s="969" t="n"/>
      <c r="R97" s="969" t="n"/>
      <c r="S97" s="969" t="n"/>
      <c r="T97" s="969" t="n"/>
      <c r="U97" s="969" t="n"/>
      <c r="V97" s="969" t="n"/>
      <c r="W97" s="969" t="n"/>
      <c r="X97" s="969" t="n"/>
      <c r="Y97" s="969" t="n"/>
      <c r="Z97" s="969" t="n"/>
      <c r="AA97" s="969" t="n"/>
      <c r="AB97" s="969" t="n"/>
      <c r="AC97" s="969" t="n"/>
      <c r="AD97" s="969" t="n"/>
      <c r="AE97" s="969" t="n"/>
      <c r="AF97" s="969" t="n"/>
      <c r="AG97" s="969" t="n"/>
      <c r="AH97" s="969" t="n"/>
      <c r="AI97" s="969" t="n"/>
      <c r="AJ97" s="969" t="n"/>
      <c r="AK97" s="969" t="n"/>
      <c r="AL97" s="969" t="n"/>
      <c r="AM97" s="969" t="n"/>
      <c r="AN97" s="969" t="n"/>
      <c r="AO97" s="969" t="n"/>
      <c r="AP97" s="969" t="n"/>
      <c r="AQ97" s="969" t="n"/>
      <c r="AR97" s="969" t="n"/>
      <c r="AS97" s="969" t="n"/>
      <c r="AT97" s="969" t="n"/>
      <c r="AU97" s="969" t="n"/>
      <c r="AV97" s="969" t="n"/>
      <c r="AW97" s="969" t="n"/>
      <c r="AX97" s="969" t="n"/>
      <c r="AY97" s="969" t="n"/>
      <c r="AZ97" s="969" t="n"/>
      <c r="BA97" s="969" t="n"/>
      <c r="BB97" s="969" t="n"/>
      <c r="BC97" s="969" t="n"/>
      <c r="BD97" s="969" t="n"/>
      <c r="BE97" s="969" t="n"/>
      <c r="BF97" s="969" t="n"/>
      <c r="BG97" s="969" t="n"/>
      <c r="BH97" s="969" t="n"/>
      <c r="BI97" s="969" t="n"/>
      <c r="BJ97" s="969" t="n"/>
      <c r="BK97" s="969" t="n"/>
      <c r="BL97" s="969" t="n"/>
      <c r="BM97" s="969" t="n"/>
      <c r="BN97" s="969" t="n"/>
      <c r="BO97" s="969" t="n"/>
      <c r="BP97" s="969" t="n"/>
      <c r="BQ97" s="969" t="n"/>
      <c r="BR97" s="969" t="n"/>
      <c r="BS97" s="969" t="n"/>
      <c r="BT97" s="969" t="n"/>
      <c r="BU97" s="969" t="n"/>
      <c r="BV97" s="969" t="n"/>
      <c r="BW97" s="969" t="n"/>
      <c r="BX97" s="969" t="n"/>
      <c r="BY97" s="969" t="n"/>
      <c r="BZ97" s="969" t="n"/>
      <c r="CA97" s="969" t="n"/>
      <c r="CB97" s="969" t="n"/>
      <c r="CC97" s="969" t="n"/>
      <c r="CD97" s="969" t="n"/>
      <c r="CE97" s="969" t="n"/>
      <c r="CF97" s="969" t="n"/>
      <c r="CG97" s="969" t="n"/>
      <c r="CH97" s="969" t="n"/>
      <c r="CI97" s="969" t="n"/>
      <c r="CJ97" s="969" t="n"/>
      <c r="CK97" s="969" t="n"/>
      <c r="CL97" s="969" t="n"/>
      <c r="CM97" s="969" t="n"/>
      <c r="CN97" s="969" t="n"/>
      <c r="CO97" s="969" t="n"/>
      <c r="CP97" s="969" t="n"/>
      <c r="CQ97" s="969" t="n"/>
      <c r="CR97" s="969" t="n"/>
      <c r="CS97" s="969" t="n"/>
      <c r="CT97" s="969" t="n"/>
      <c r="CU97" s="969" t="n"/>
      <c r="CV97" s="969" t="n"/>
      <c r="CW97" s="969" t="n"/>
      <c r="CX97" s="969" t="n"/>
      <c r="CY97" s="969" t="n"/>
      <c r="CZ97" s="970" t="n"/>
    </row>
    <row r="98" ht="13.5" customHeight="1" s="820">
      <c r="A98" s="361" t="n">
        <v>577</v>
      </c>
      <c r="B98" s="332" t="inlineStr">
        <is>
          <t>577.副油道装配孔 Y=</t>
        </is>
      </c>
      <c r="C98" s="145">
        <f>A測定!Q101</f>
        <v/>
      </c>
      <c r="D98" s="880">
        <f>A測定!R101</f>
        <v/>
      </c>
      <c r="E98" s="968">
        <f>IF(A測定!S101="","",A測定!S101-$D98)</f>
        <v/>
      </c>
      <c r="F98" s="968">
        <f>IF(A測定!T101="","",A測定!T101-$D98)</f>
        <v/>
      </c>
      <c r="G98" s="969" t="n"/>
      <c r="H98" s="969" t="n"/>
      <c r="I98" s="969" t="n"/>
      <c r="J98" s="969" t="n"/>
      <c r="K98" s="969" t="n"/>
      <c r="L98" s="969" t="n"/>
      <c r="M98" s="969" t="n"/>
      <c r="N98" s="969" t="n"/>
      <c r="O98" s="969" t="n"/>
      <c r="P98" s="969" t="n"/>
      <c r="Q98" s="969" t="n"/>
      <c r="R98" s="969" t="n"/>
      <c r="S98" s="969" t="n"/>
      <c r="T98" s="969" t="n"/>
      <c r="U98" s="969" t="n"/>
      <c r="V98" s="969" t="n"/>
      <c r="W98" s="969" t="n"/>
      <c r="X98" s="969" t="n"/>
      <c r="Y98" s="969" t="n"/>
      <c r="Z98" s="969" t="n"/>
      <c r="AA98" s="969" t="n"/>
      <c r="AB98" s="969" t="n"/>
      <c r="AC98" s="969" t="n"/>
      <c r="AD98" s="969" t="n"/>
      <c r="AE98" s="969" t="n"/>
      <c r="AF98" s="969" t="n"/>
      <c r="AG98" s="969" t="n"/>
      <c r="AH98" s="969" t="n"/>
      <c r="AI98" s="969" t="n"/>
      <c r="AJ98" s="969" t="n"/>
      <c r="AK98" s="969" t="n"/>
      <c r="AL98" s="969" t="n"/>
      <c r="AM98" s="969" t="n"/>
      <c r="AN98" s="969" t="n"/>
      <c r="AO98" s="969" t="n"/>
      <c r="AP98" s="969" t="n"/>
      <c r="AQ98" s="969" t="n"/>
      <c r="AR98" s="969" t="n"/>
      <c r="AS98" s="969" t="n"/>
      <c r="AT98" s="969" t="n"/>
      <c r="AU98" s="969" t="n"/>
      <c r="AV98" s="969" t="n"/>
      <c r="AW98" s="969" t="n"/>
      <c r="AX98" s="969" t="n"/>
      <c r="AY98" s="969" t="n"/>
      <c r="AZ98" s="969" t="n"/>
      <c r="BA98" s="969" t="n"/>
      <c r="BB98" s="969" t="n"/>
      <c r="BC98" s="969" t="n"/>
      <c r="BD98" s="969" t="n"/>
      <c r="BE98" s="969" t="n"/>
      <c r="BF98" s="969" t="n"/>
      <c r="BG98" s="969" t="n"/>
      <c r="BH98" s="969" t="n"/>
      <c r="BI98" s="969" t="n"/>
      <c r="BJ98" s="969" t="n"/>
      <c r="BK98" s="969" t="n"/>
      <c r="BL98" s="969" t="n"/>
      <c r="BM98" s="969" t="n"/>
      <c r="BN98" s="969" t="n"/>
      <c r="BO98" s="969" t="n"/>
      <c r="BP98" s="969" t="n"/>
      <c r="BQ98" s="969" t="n"/>
      <c r="BR98" s="969" t="n"/>
      <c r="BS98" s="969" t="n"/>
      <c r="BT98" s="969" t="n"/>
      <c r="BU98" s="969" t="n"/>
      <c r="BV98" s="969" t="n"/>
      <c r="BW98" s="969" t="n"/>
      <c r="BX98" s="969" t="n"/>
      <c r="BY98" s="969" t="n"/>
      <c r="BZ98" s="969" t="n"/>
      <c r="CA98" s="969" t="n"/>
      <c r="CB98" s="969" t="n"/>
      <c r="CC98" s="969" t="n"/>
      <c r="CD98" s="969" t="n"/>
      <c r="CE98" s="969" t="n"/>
      <c r="CF98" s="969" t="n"/>
      <c r="CG98" s="969" t="n"/>
      <c r="CH98" s="969" t="n"/>
      <c r="CI98" s="969" t="n"/>
      <c r="CJ98" s="969" t="n"/>
      <c r="CK98" s="969" t="n"/>
      <c r="CL98" s="969" t="n"/>
      <c r="CM98" s="969" t="n"/>
      <c r="CN98" s="969" t="n"/>
      <c r="CO98" s="969" t="n"/>
      <c r="CP98" s="969" t="n"/>
      <c r="CQ98" s="969" t="n"/>
      <c r="CR98" s="969" t="n"/>
      <c r="CS98" s="969" t="n"/>
      <c r="CT98" s="969" t="n"/>
      <c r="CU98" s="969" t="n"/>
      <c r="CV98" s="969" t="n"/>
      <c r="CW98" s="969" t="n"/>
      <c r="CX98" s="969" t="n"/>
      <c r="CY98" s="969" t="n"/>
      <c r="CZ98" s="970" t="n"/>
    </row>
    <row r="99" ht="13.5" customHeight="1" s="820">
      <c r="A99" s="363" t="n">
        <v>575</v>
      </c>
      <c r="B99" s="348" t="inlineStr">
        <is>
          <t>575.油泵装配面 Y=</t>
        </is>
      </c>
      <c r="C99" s="145">
        <f>A測定!Q102</f>
        <v/>
      </c>
      <c r="D99" s="880">
        <f>A測定!R102</f>
        <v/>
      </c>
      <c r="E99" s="968">
        <f>IF(A測定!S102="","",A測定!S102-$D99)</f>
        <v/>
      </c>
      <c r="F99" s="968">
        <f>IF(A測定!T102="","",A測定!T102-$D99)</f>
        <v/>
      </c>
      <c r="G99" s="969" t="n"/>
      <c r="H99" s="969" t="n"/>
      <c r="I99" s="969" t="n"/>
      <c r="J99" s="969" t="n"/>
      <c r="K99" s="969" t="n"/>
      <c r="L99" s="969" t="n"/>
      <c r="M99" s="969" t="n"/>
      <c r="N99" s="969" t="n"/>
      <c r="O99" s="969" t="n"/>
      <c r="P99" s="969" t="n"/>
      <c r="Q99" s="969" t="n"/>
      <c r="R99" s="969" t="n"/>
      <c r="S99" s="969" t="n"/>
      <c r="T99" s="969" t="n"/>
      <c r="U99" s="969" t="n"/>
      <c r="V99" s="969" t="n"/>
      <c r="W99" s="969" t="n"/>
      <c r="X99" s="969" t="n"/>
      <c r="Y99" s="969" t="n"/>
      <c r="Z99" s="969" t="n"/>
      <c r="AA99" s="969" t="n"/>
      <c r="AB99" s="969" t="n"/>
      <c r="AC99" s="969" t="n"/>
      <c r="AD99" s="969" t="n"/>
      <c r="AE99" s="969" t="n"/>
      <c r="AF99" s="969" t="n"/>
      <c r="AG99" s="969" t="n"/>
      <c r="AH99" s="969" t="n"/>
      <c r="AI99" s="969" t="n"/>
      <c r="AJ99" s="969" t="n"/>
      <c r="AK99" s="969" t="n"/>
      <c r="AL99" s="969" t="n"/>
      <c r="AM99" s="969" t="n"/>
      <c r="AN99" s="969" t="n"/>
      <c r="AO99" s="969" t="n"/>
      <c r="AP99" s="969" t="n"/>
      <c r="AQ99" s="969" t="n"/>
      <c r="AR99" s="969" t="n"/>
      <c r="AS99" s="969" t="n"/>
      <c r="AT99" s="969" t="n"/>
      <c r="AU99" s="969" t="n"/>
      <c r="AV99" s="969" t="n"/>
      <c r="AW99" s="969" t="n"/>
      <c r="AX99" s="969" t="n"/>
      <c r="AY99" s="969" t="n"/>
      <c r="AZ99" s="969" t="n"/>
      <c r="BA99" s="969" t="n"/>
      <c r="BB99" s="969" t="n"/>
      <c r="BC99" s="969" t="n"/>
      <c r="BD99" s="969" t="n"/>
      <c r="BE99" s="969" t="n"/>
      <c r="BF99" s="969" t="n"/>
      <c r="BG99" s="969" t="n"/>
      <c r="BH99" s="969" t="n"/>
      <c r="BI99" s="969" t="n"/>
      <c r="BJ99" s="969" t="n"/>
      <c r="BK99" s="969" t="n"/>
      <c r="BL99" s="969" t="n"/>
      <c r="BM99" s="969" t="n"/>
      <c r="BN99" s="969" t="n"/>
      <c r="BO99" s="969" t="n"/>
      <c r="BP99" s="969" t="n"/>
      <c r="BQ99" s="969" t="n"/>
      <c r="BR99" s="969" t="n"/>
      <c r="BS99" s="969" t="n"/>
      <c r="BT99" s="969" t="n"/>
      <c r="BU99" s="969" t="n"/>
      <c r="BV99" s="969" t="n"/>
      <c r="BW99" s="969" t="n"/>
      <c r="BX99" s="969" t="n"/>
      <c r="BY99" s="969" t="n"/>
      <c r="BZ99" s="969" t="n"/>
      <c r="CA99" s="969" t="n"/>
      <c r="CB99" s="969" t="n"/>
      <c r="CC99" s="969" t="n"/>
      <c r="CD99" s="969" t="n"/>
      <c r="CE99" s="969" t="n"/>
      <c r="CF99" s="969" t="n"/>
      <c r="CG99" s="969" t="n"/>
      <c r="CH99" s="969" t="n"/>
      <c r="CI99" s="969" t="n"/>
      <c r="CJ99" s="969" t="n"/>
      <c r="CK99" s="969" t="n"/>
      <c r="CL99" s="969" t="n"/>
      <c r="CM99" s="969" t="n"/>
      <c r="CN99" s="969" t="n"/>
      <c r="CO99" s="969" t="n"/>
      <c r="CP99" s="969" t="n"/>
      <c r="CQ99" s="969" t="n"/>
      <c r="CR99" s="969" t="n"/>
      <c r="CS99" s="969" t="n"/>
      <c r="CT99" s="969" t="n"/>
      <c r="CU99" s="969" t="n"/>
      <c r="CV99" s="969" t="n"/>
      <c r="CW99" s="969" t="n"/>
      <c r="CX99" s="969" t="n"/>
      <c r="CY99" s="969" t="n"/>
      <c r="CZ99" s="970" t="n"/>
    </row>
    <row r="100" ht="13.5" customHeight="1" s="820">
      <c r="A100" s="363" t="n">
        <v>578</v>
      </c>
      <c r="B100" s="366" t="inlineStr">
        <is>
          <t>尺寸位置 (PNT_578_U8凸/主油中间)</t>
        </is>
      </c>
      <c r="C100" s="145">
        <f>A測定!Q103</f>
        <v/>
      </c>
      <c r="D100" s="880">
        <f>A測定!R103</f>
        <v/>
      </c>
      <c r="E100" s="968">
        <f>IF(A測定!S103="","",A測定!S103-$D100)</f>
        <v/>
      </c>
      <c r="F100" s="968">
        <f>IF(A測定!T103="","",A測定!T103-$D100)</f>
        <v/>
      </c>
      <c r="G100" s="969" t="n"/>
      <c r="H100" s="969" t="n"/>
      <c r="I100" s="969" t="n"/>
      <c r="J100" s="969" t="n"/>
      <c r="K100" s="969" t="n"/>
      <c r="L100" s="969" t="n"/>
      <c r="M100" s="969" t="n"/>
      <c r="N100" s="969" t="n"/>
      <c r="O100" s="969" t="n"/>
      <c r="P100" s="969" t="n"/>
      <c r="Q100" s="969" t="n"/>
      <c r="R100" s="969" t="n"/>
      <c r="S100" s="969" t="n"/>
      <c r="T100" s="969" t="n"/>
      <c r="U100" s="969" t="n"/>
      <c r="V100" s="969" t="n"/>
      <c r="W100" s="969" t="n"/>
      <c r="X100" s="969" t="n"/>
      <c r="Y100" s="969" t="n"/>
      <c r="Z100" s="969" t="n"/>
      <c r="AA100" s="969" t="n"/>
      <c r="AB100" s="969" t="n"/>
      <c r="AC100" s="969" t="n"/>
      <c r="AD100" s="969" t="n"/>
      <c r="AE100" s="969" t="n"/>
      <c r="AF100" s="969" t="n"/>
      <c r="AG100" s="969" t="n"/>
      <c r="AH100" s="969" t="n"/>
      <c r="AI100" s="969" t="n"/>
      <c r="AJ100" s="969" t="n"/>
      <c r="AK100" s="969" t="n"/>
      <c r="AL100" s="969" t="n"/>
      <c r="AM100" s="969" t="n"/>
      <c r="AN100" s="969" t="n"/>
      <c r="AO100" s="969" t="n"/>
      <c r="AP100" s="969" t="n"/>
      <c r="AQ100" s="969" t="n"/>
      <c r="AR100" s="969" t="n"/>
      <c r="AS100" s="969" t="n"/>
      <c r="AT100" s="969" t="n"/>
      <c r="AU100" s="969" t="n"/>
      <c r="AV100" s="969" t="n"/>
      <c r="AW100" s="969" t="n"/>
      <c r="AX100" s="969" t="n"/>
      <c r="AY100" s="969" t="n"/>
      <c r="AZ100" s="969" t="n"/>
      <c r="BA100" s="969" t="n"/>
      <c r="BB100" s="969" t="n"/>
      <c r="BC100" s="969" t="n"/>
      <c r="BD100" s="969" t="n"/>
      <c r="BE100" s="969" t="n"/>
      <c r="BF100" s="969" t="n"/>
      <c r="BG100" s="969" t="n"/>
      <c r="BH100" s="969" t="n"/>
      <c r="BI100" s="969" t="n"/>
      <c r="BJ100" s="969" t="n"/>
      <c r="BK100" s="969" t="n"/>
      <c r="BL100" s="969" t="n"/>
      <c r="BM100" s="969" t="n"/>
      <c r="BN100" s="969" t="n"/>
      <c r="BO100" s="969" t="n"/>
      <c r="BP100" s="969" t="n"/>
      <c r="BQ100" s="969" t="n"/>
      <c r="BR100" s="969" t="n"/>
      <c r="BS100" s="969" t="n"/>
      <c r="BT100" s="969" t="n"/>
      <c r="BU100" s="969" t="n"/>
      <c r="BV100" s="969" t="n"/>
      <c r="BW100" s="969" t="n"/>
      <c r="BX100" s="969" t="n"/>
      <c r="BY100" s="969" t="n"/>
      <c r="BZ100" s="969" t="n"/>
      <c r="CA100" s="969" t="n"/>
      <c r="CB100" s="969" t="n"/>
      <c r="CC100" s="969" t="n"/>
      <c r="CD100" s="969" t="n"/>
      <c r="CE100" s="969" t="n"/>
      <c r="CF100" s="969" t="n"/>
      <c r="CG100" s="969" t="n"/>
      <c r="CH100" s="969" t="n"/>
      <c r="CI100" s="969" t="n"/>
      <c r="CJ100" s="969" t="n"/>
      <c r="CK100" s="969" t="n"/>
      <c r="CL100" s="969" t="n"/>
      <c r="CM100" s="969" t="n"/>
      <c r="CN100" s="969" t="n"/>
      <c r="CO100" s="969" t="n"/>
      <c r="CP100" s="969" t="n"/>
      <c r="CQ100" s="969" t="n"/>
      <c r="CR100" s="969" t="n"/>
      <c r="CS100" s="969" t="n"/>
      <c r="CT100" s="969" t="n"/>
      <c r="CU100" s="969" t="n"/>
      <c r="CV100" s="969" t="n"/>
      <c r="CW100" s="969" t="n"/>
      <c r="CX100" s="969" t="n"/>
      <c r="CY100" s="969" t="n"/>
      <c r="CZ100" s="970" t="n"/>
    </row>
    <row r="101" ht="13.5" customHeight="1" s="820">
      <c r="A101" s="362" t="n">
        <v>579</v>
      </c>
      <c r="B101" s="367" t="inlineStr">
        <is>
          <t>尺寸位置 (PNT_579_U8凸台左)</t>
        </is>
      </c>
      <c r="C101" s="145">
        <f>A測定!Q104</f>
        <v/>
      </c>
      <c r="D101" s="880">
        <f>A測定!R104</f>
        <v/>
      </c>
      <c r="E101" s="968">
        <f>IF(A測定!S104="","",A測定!S104-$D101)</f>
        <v/>
      </c>
      <c r="F101" s="968">
        <f>IF(A測定!T104="","",A測定!T104-$D101)</f>
        <v/>
      </c>
      <c r="G101" s="969" t="n"/>
      <c r="H101" s="969" t="n"/>
      <c r="I101" s="969" t="n"/>
      <c r="J101" s="969" t="n"/>
      <c r="K101" s="969" t="n"/>
      <c r="L101" s="969" t="n"/>
      <c r="M101" s="969" t="n"/>
      <c r="N101" s="969" t="n"/>
      <c r="O101" s="969" t="n"/>
      <c r="P101" s="969" t="n"/>
      <c r="Q101" s="969" t="n"/>
      <c r="R101" s="969" t="n"/>
      <c r="S101" s="969" t="n"/>
      <c r="T101" s="969" t="n"/>
      <c r="U101" s="969" t="n"/>
      <c r="V101" s="969" t="n"/>
      <c r="W101" s="969" t="n"/>
      <c r="X101" s="969" t="n"/>
      <c r="Y101" s="969" t="n"/>
      <c r="Z101" s="969" t="n"/>
      <c r="AA101" s="969" t="n"/>
      <c r="AB101" s="969" t="n"/>
      <c r="AC101" s="969" t="n"/>
      <c r="AD101" s="969" t="n"/>
      <c r="AE101" s="969" t="n"/>
      <c r="AF101" s="969" t="n"/>
      <c r="AG101" s="969" t="n"/>
      <c r="AH101" s="969" t="n"/>
      <c r="AI101" s="969" t="n"/>
      <c r="AJ101" s="969" t="n"/>
      <c r="AK101" s="969" t="n"/>
      <c r="AL101" s="969" t="n"/>
      <c r="AM101" s="969" t="n"/>
      <c r="AN101" s="969" t="n"/>
      <c r="AO101" s="969" t="n"/>
      <c r="AP101" s="969" t="n"/>
      <c r="AQ101" s="969" t="n"/>
      <c r="AR101" s="969" t="n"/>
      <c r="AS101" s="969" t="n"/>
      <c r="AT101" s="969" t="n"/>
      <c r="AU101" s="969" t="n"/>
      <c r="AV101" s="969" t="n"/>
      <c r="AW101" s="969" t="n"/>
      <c r="AX101" s="969" t="n"/>
      <c r="AY101" s="969" t="n"/>
      <c r="AZ101" s="969" t="n"/>
      <c r="BA101" s="969" t="n"/>
      <c r="BB101" s="969" t="n"/>
      <c r="BC101" s="969" t="n"/>
      <c r="BD101" s="969" t="n"/>
      <c r="BE101" s="969" t="n"/>
      <c r="BF101" s="969" t="n"/>
      <c r="BG101" s="969" t="n"/>
      <c r="BH101" s="969" t="n"/>
      <c r="BI101" s="969" t="n"/>
      <c r="BJ101" s="969" t="n"/>
      <c r="BK101" s="969" t="n"/>
      <c r="BL101" s="969" t="n"/>
      <c r="BM101" s="969" t="n"/>
      <c r="BN101" s="969" t="n"/>
      <c r="BO101" s="969" t="n"/>
      <c r="BP101" s="969" t="n"/>
      <c r="BQ101" s="969" t="n"/>
      <c r="BR101" s="969" t="n"/>
      <c r="BS101" s="969" t="n"/>
      <c r="BT101" s="969" t="n"/>
      <c r="BU101" s="969" t="n"/>
      <c r="BV101" s="969" t="n"/>
      <c r="BW101" s="969" t="n"/>
      <c r="BX101" s="969" t="n"/>
      <c r="BY101" s="969" t="n"/>
      <c r="BZ101" s="969" t="n"/>
      <c r="CA101" s="969" t="n"/>
      <c r="CB101" s="969" t="n"/>
      <c r="CC101" s="969" t="n"/>
      <c r="CD101" s="969" t="n"/>
      <c r="CE101" s="969" t="n"/>
      <c r="CF101" s="969" t="n"/>
      <c r="CG101" s="969" t="n"/>
      <c r="CH101" s="969" t="n"/>
      <c r="CI101" s="969" t="n"/>
      <c r="CJ101" s="969" t="n"/>
      <c r="CK101" s="969" t="n"/>
      <c r="CL101" s="969" t="n"/>
      <c r="CM101" s="969" t="n"/>
      <c r="CN101" s="969" t="n"/>
      <c r="CO101" s="969" t="n"/>
      <c r="CP101" s="969" t="n"/>
      <c r="CQ101" s="969" t="n"/>
      <c r="CR101" s="969" t="n"/>
      <c r="CS101" s="969" t="n"/>
      <c r="CT101" s="969" t="n"/>
      <c r="CU101" s="969" t="n"/>
      <c r="CV101" s="969" t="n"/>
      <c r="CW101" s="969" t="n"/>
      <c r="CX101" s="969" t="n"/>
      <c r="CY101" s="969" t="n"/>
      <c r="CZ101" s="970" t="n"/>
    </row>
    <row r="102" ht="13.5" customHeight="1" s="820">
      <c r="A102" s="363" t="n">
        <v>580</v>
      </c>
      <c r="B102" s="367" t="inlineStr">
        <is>
          <t>尺寸位置 (PNT_580_U8中部（始加工端）)</t>
        </is>
      </c>
      <c r="C102" s="145">
        <f>A測定!Q105</f>
        <v/>
      </c>
      <c r="D102" s="880">
        <f>A測定!R105</f>
        <v/>
      </c>
      <c r="E102" s="968">
        <f>IF(A測定!S105="","",A測定!S105-$D102)</f>
        <v/>
      </c>
      <c r="F102" s="968">
        <f>IF(A測定!T105="","",A測定!T105-$D102)</f>
        <v/>
      </c>
      <c r="G102" s="969" t="n"/>
      <c r="H102" s="969" t="n"/>
      <c r="I102" s="969" t="n"/>
      <c r="J102" s="969" t="n"/>
      <c r="K102" s="969" t="n"/>
      <c r="L102" s="969" t="n"/>
      <c r="M102" s="969" t="n"/>
      <c r="N102" s="969" t="n"/>
      <c r="O102" s="969" t="n"/>
      <c r="P102" s="969" t="n"/>
      <c r="Q102" s="969" t="n"/>
      <c r="R102" s="969" t="n"/>
      <c r="S102" s="969" t="n"/>
      <c r="T102" s="969" t="n"/>
      <c r="U102" s="969" t="n"/>
      <c r="V102" s="969" t="n"/>
      <c r="W102" s="969" t="n"/>
      <c r="X102" s="969" t="n"/>
      <c r="Y102" s="969" t="n"/>
      <c r="Z102" s="969" t="n"/>
      <c r="AA102" s="969" t="n"/>
      <c r="AB102" s="969" t="n"/>
      <c r="AC102" s="969" t="n"/>
      <c r="AD102" s="969" t="n"/>
      <c r="AE102" s="969" t="n"/>
      <c r="AF102" s="969" t="n"/>
      <c r="AG102" s="969" t="n"/>
      <c r="AH102" s="969" t="n"/>
      <c r="AI102" s="969" t="n"/>
      <c r="AJ102" s="969" t="n"/>
      <c r="AK102" s="969" t="n"/>
      <c r="AL102" s="969" t="n"/>
      <c r="AM102" s="969" t="n"/>
      <c r="AN102" s="969" t="n"/>
      <c r="AO102" s="969" t="n"/>
      <c r="AP102" s="969" t="n"/>
      <c r="AQ102" s="969" t="n"/>
      <c r="AR102" s="969" t="n"/>
      <c r="AS102" s="969" t="n"/>
      <c r="AT102" s="969" t="n"/>
      <c r="AU102" s="969" t="n"/>
      <c r="AV102" s="969" t="n"/>
      <c r="AW102" s="969" t="n"/>
      <c r="AX102" s="969" t="n"/>
      <c r="AY102" s="969" t="n"/>
      <c r="AZ102" s="969" t="n"/>
      <c r="BA102" s="969" t="n"/>
      <c r="BB102" s="969" t="n"/>
      <c r="BC102" s="969" t="n"/>
      <c r="BD102" s="969" t="n"/>
      <c r="BE102" s="969" t="n"/>
      <c r="BF102" s="969" t="n"/>
      <c r="BG102" s="969" t="n"/>
      <c r="BH102" s="969" t="n"/>
      <c r="BI102" s="969" t="n"/>
      <c r="BJ102" s="969" t="n"/>
      <c r="BK102" s="969" t="n"/>
      <c r="BL102" s="969" t="n"/>
      <c r="BM102" s="969" t="n"/>
      <c r="BN102" s="969" t="n"/>
      <c r="BO102" s="969" t="n"/>
      <c r="BP102" s="969" t="n"/>
      <c r="BQ102" s="969" t="n"/>
      <c r="BR102" s="969" t="n"/>
      <c r="BS102" s="969" t="n"/>
      <c r="BT102" s="969" t="n"/>
      <c r="BU102" s="969" t="n"/>
      <c r="BV102" s="969" t="n"/>
      <c r="BW102" s="969" t="n"/>
      <c r="BX102" s="969" t="n"/>
      <c r="BY102" s="969" t="n"/>
      <c r="BZ102" s="969" t="n"/>
      <c r="CA102" s="969" t="n"/>
      <c r="CB102" s="969" t="n"/>
      <c r="CC102" s="969" t="n"/>
      <c r="CD102" s="969" t="n"/>
      <c r="CE102" s="969" t="n"/>
      <c r="CF102" s="969" t="n"/>
      <c r="CG102" s="969" t="n"/>
      <c r="CH102" s="969" t="n"/>
      <c r="CI102" s="969" t="n"/>
      <c r="CJ102" s="969" t="n"/>
      <c r="CK102" s="969" t="n"/>
      <c r="CL102" s="969" t="n"/>
      <c r="CM102" s="969" t="n"/>
      <c r="CN102" s="969" t="n"/>
      <c r="CO102" s="969" t="n"/>
      <c r="CP102" s="969" t="n"/>
      <c r="CQ102" s="969" t="n"/>
      <c r="CR102" s="969" t="n"/>
      <c r="CS102" s="969" t="n"/>
      <c r="CT102" s="969" t="n"/>
      <c r="CU102" s="969" t="n"/>
      <c r="CV102" s="969" t="n"/>
      <c r="CW102" s="969" t="n"/>
      <c r="CX102" s="969" t="n"/>
      <c r="CY102" s="969" t="n"/>
      <c r="CZ102" s="970" t="n"/>
    </row>
    <row r="103" ht="13.5" customHeight="1" s="820">
      <c r="A103" s="362" t="n">
        <v>581</v>
      </c>
      <c r="B103" s="367" t="inlineStr">
        <is>
          <t>尺寸位置 (PNT_581_U8销前端点)</t>
        </is>
      </c>
      <c r="C103" s="145">
        <f>A測定!Q106</f>
        <v/>
      </c>
      <c r="D103" s="880">
        <f>A測定!R106</f>
        <v/>
      </c>
      <c r="E103" s="968">
        <f>IF(A測定!S106="","",A測定!S106-$D103)</f>
        <v/>
      </c>
      <c r="F103" s="968">
        <f>IF(A測定!T106="","",A測定!T106-$D103)</f>
        <v/>
      </c>
      <c r="G103" s="969" t="n"/>
      <c r="H103" s="969" t="n"/>
      <c r="I103" s="969" t="n"/>
      <c r="J103" s="969" t="n"/>
      <c r="K103" s="969" t="n"/>
      <c r="L103" s="969" t="n"/>
      <c r="M103" s="969" t="n"/>
      <c r="N103" s="969" t="n"/>
      <c r="O103" s="969" t="n"/>
      <c r="P103" s="969" t="n"/>
      <c r="Q103" s="969" t="n"/>
      <c r="R103" s="969" t="n"/>
      <c r="S103" s="969" t="n"/>
      <c r="T103" s="969" t="n"/>
      <c r="U103" s="969" t="n"/>
      <c r="V103" s="969" t="n"/>
      <c r="W103" s="969" t="n"/>
      <c r="X103" s="969" t="n"/>
      <c r="Y103" s="969" t="n"/>
      <c r="Z103" s="969" t="n"/>
      <c r="AA103" s="969" t="n"/>
      <c r="AB103" s="969" t="n"/>
      <c r="AC103" s="969" t="n"/>
      <c r="AD103" s="969" t="n"/>
      <c r="AE103" s="969" t="n"/>
      <c r="AF103" s="969" t="n"/>
      <c r="AG103" s="969" t="n"/>
      <c r="AH103" s="969" t="n"/>
      <c r="AI103" s="969" t="n"/>
      <c r="AJ103" s="969" t="n"/>
      <c r="AK103" s="969" t="n"/>
      <c r="AL103" s="969" t="n"/>
      <c r="AM103" s="969" t="n"/>
      <c r="AN103" s="969" t="n"/>
      <c r="AO103" s="969" t="n"/>
      <c r="AP103" s="969" t="n"/>
      <c r="AQ103" s="969" t="n"/>
      <c r="AR103" s="969" t="n"/>
      <c r="AS103" s="969" t="n"/>
      <c r="AT103" s="969" t="n"/>
      <c r="AU103" s="969" t="n"/>
      <c r="AV103" s="969" t="n"/>
      <c r="AW103" s="969" t="n"/>
      <c r="AX103" s="969" t="n"/>
      <c r="AY103" s="969" t="n"/>
      <c r="AZ103" s="969" t="n"/>
      <c r="BA103" s="969" t="n"/>
      <c r="BB103" s="969" t="n"/>
      <c r="BC103" s="969" t="n"/>
      <c r="BD103" s="969" t="n"/>
      <c r="BE103" s="969" t="n"/>
      <c r="BF103" s="969" t="n"/>
      <c r="BG103" s="969" t="n"/>
      <c r="BH103" s="969" t="n"/>
      <c r="BI103" s="969" t="n"/>
      <c r="BJ103" s="969" t="n"/>
      <c r="BK103" s="969" t="n"/>
      <c r="BL103" s="969" t="n"/>
      <c r="BM103" s="969" t="n"/>
      <c r="BN103" s="969" t="n"/>
      <c r="BO103" s="969" t="n"/>
      <c r="BP103" s="969" t="n"/>
      <c r="BQ103" s="969" t="n"/>
      <c r="BR103" s="969" t="n"/>
      <c r="BS103" s="969" t="n"/>
      <c r="BT103" s="969" t="n"/>
      <c r="BU103" s="969" t="n"/>
      <c r="BV103" s="969" t="n"/>
      <c r="BW103" s="969" t="n"/>
      <c r="BX103" s="969" t="n"/>
      <c r="BY103" s="969" t="n"/>
      <c r="BZ103" s="969" t="n"/>
      <c r="CA103" s="969" t="n"/>
      <c r="CB103" s="969" t="n"/>
      <c r="CC103" s="969" t="n"/>
      <c r="CD103" s="969" t="n"/>
      <c r="CE103" s="969" t="n"/>
      <c r="CF103" s="969" t="n"/>
      <c r="CG103" s="969" t="n"/>
      <c r="CH103" s="969" t="n"/>
      <c r="CI103" s="969" t="n"/>
      <c r="CJ103" s="969" t="n"/>
      <c r="CK103" s="969" t="n"/>
      <c r="CL103" s="969" t="n"/>
      <c r="CM103" s="969" t="n"/>
      <c r="CN103" s="969" t="n"/>
      <c r="CO103" s="969" t="n"/>
      <c r="CP103" s="969" t="n"/>
      <c r="CQ103" s="969" t="n"/>
      <c r="CR103" s="969" t="n"/>
      <c r="CS103" s="969" t="n"/>
      <c r="CT103" s="969" t="n"/>
      <c r="CU103" s="969" t="n"/>
      <c r="CV103" s="969" t="n"/>
      <c r="CW103" s="969" t="n"/>
      <c r="CX103" s="969" t="n"/>
      <c r="CY103" s="969" t="n"/>
      <c r="CZ103" s="970" t="n"/>
    </row>
    <row r="104" ht="13.5" customHeight="1" s="820">
      <c r="A104" s="363" t="n">
        <v>582</v>
      </c>
      <c r="B104" s="367" t="inlineStr">
        <is>
          <t>尺寸位置 (PNT_582_U8销后端点)</t>
        </is>
      </c>
      <c r="C104" s="145">
        <f>A測定!Q107</f>
        <v/>
      </c>
      <c r="D104" s="880">
        <f>A測定!R107</f>
        <v/>
      </c>
      <c r="E104" s="968">
        <f>IF(A測定!S107="","",A測定!S107-$D104)</f>
        <v/>
      </c>
      <c r="F104" s="968">
        <f>IF(A測定!T107="","",A測定!T107-$D104)</f>
        <v/>
      </c>
      <c r="G104" s="969" t="n"/>
      <c r="H104" s="969" t="n"/>
      <c r="I104" s="969" t="n"/>
      <c r="J104" s="969" t="n"/>
      <c r="K104" s="969" t="n"/>
      <c r="L104" s="969" t="n"/>
      <c r="M104" s="969" t="n"/>
      <c r="N104" s="969" t="n"/>
      <c r="O104" s="969" t="n"/>
      <c r="P104" s="969" t="n"/>
      <c r="Q104" s="969" t="n"/>
      <c r="R104" s="969" t="n"/>
      <c r="S104" s="969" t="n"/>
      <c r="T104" s="969" t="n"/>
      <c r="U104" s="969" t="n"/>
      <c r="V104" s="969" t="n"/>
      <c r="W104" s="969" t="n"/>
      <c r="X104" s="969" t="n"/>
      <c r="Y104" s="969" t="n"/>
      <c r="Z104" s="969" t="n"/>
      <c r="AA104" s="969" t="n"/>
      <c r="AB104" s="969" t="n"/>
      <c r="AC104" s="969" t="n"/>
      <c r="AD104" s="969" t="n"/>
      <c r="AE104" s="969" t="n"/>
      <c r="AF104" s="969" t="n"/>
      <c r="AG104" s="969" t="n"/>
      <c r="AH104" s="969" t="n"/>
      <c r="AI104" s="969" t="n"/>
      <c r="AJ104" s="969" t="n"/>
      <c r="AK104" s="969" t="n"/>
      <c r="AL104" s="969" t="n"/>
      <c r="AM104" s="969" t="n"/>
      <c r="AN104" s="969" t="n"/>
      <c r="AO104" s="969" t="n"/>
      <c r="AP104" s="969" t="n"/>
      <c r="AQ104" s="969" t="n"/>
      <c r="AR104" s="969" t="n"/>
      <c r="AS104" s="969" t="n"/>
      <c r="AT104" s="969" t="n"/>
      <c r="AU104" s="969" t="n"/>
      <c r="AV104" s="969" t="n"/>
      <c r="AW104" s="969" t="n"/>
      <c r="AX104" s="969" t="n"/>
      <c r="AY104" s="969" t="n"/>
      <c r="AZ104" s="969" t="n"/>
      <c r="BA104" s="969" t="n"/>
      <c r="BB104" s="969" t="n"/>
      <c r="BC104" s="969" t="n"/>
      <c r="BD104" s="969" t="n"/>
      <c r="BE104" s="969" t="n"/>
      <c r="BF104" s="969" t="n"/>
      <c r="BG104" s="969" t="n"/>
      <c r="BH104" s="969" t="n"/>
      <c r="BI104" s="969" t="n"/>
      <c r="BJ104" s="969" t="n"/>
      <c r="BK104" s="969" t="n"/>
      <c r="BL104" s="969" t="n"/>
      <c r="BM104" s="969" t="n"/>
      <c r="BN104" s="969" t="n"/>
      <c r="BO104" s="969" t="n"/>
      <c r="BP104" s="969" t="n"/>
      <c r="BQ104" s="969" t="n"/>
      <c r="BR104" s="969" t="n"/>
      <c r="BS104" s="969" t="n"/>
      <c r="BT104" s="969" t="n"/>
      <c r="BU104" s="969" t="n"/>
      <c r="BV104" s="969" t="n"/>
      <c r="BW104" s="969" t="n"/>
      <c r="BX104" s="969" t="n"/>
      <c r="BY104" s="969" t="n"/>
      <c r="BZ104" s="969" t="n"/>
      <c r="CA104" s="969" t="n"/>
      <c r="CB104" s="969" t="n"/>
      <c r="CC104" s="969" t="n"/>
      <c r="CD104" s="969" t="n"/>
      <c r="CE104" s="969" t="n"/>
      <c r="CF104" s="969" t="n"/>
      <c r="CG104" s="969" t="n"/>
      <c r="CH104" s="969" t="n"/>
      <c r="CI104" s="969" t="n"/>
      <c r="CJ104" s="969" t="n"/>
      <c r="CK104" s="969" t="n"/>
      <c r="CL104" s="969" t="n"/>
      <c r="CM104" s="969" t="n"/>
      <c r="CN104" s="969" t="n"/>
      <c r="CO104" s="969" t="n"/>
      <c r="CP104" s="969" t="n"/>
      <c r="CQ104" s="969" t="n"/>
      <c r="CR104" s="969" t="n"/>
      <c r="CS104" s="969" t="n"/>
      <c r="CT104" s="969" t="n"/>
      <c r="CU104" s="969" t="n"/>
      <c r="CV104" s="969" t="n"/>
      <c r="CW104" s="969" t="n"/>
      <c r="CX104" s="969" t="n"/>
      <c r="CY104" s="969" t="n"/>
      <c r="CZ104" s="970" t="n"/>
    </row>
    <row r="105" ht="13.5" customHeight="1" s="820">
      <c r="A105" s="362" t="n">
        <v>583</v>
      </c>
      <c r="B105" s="367" t="inlineStr">
        <is>
          <t>尺寸位置 (PNT_583_凸台正)</t>
        </is>
      </c>
      <c r="C105" s="145">
        <f>A測定!Q108</f>
        <v/>
      </c>
      <c r="D105" s="880">
        <f>A測定!R108</f>
        <v/>
      </c>
      <c r="E105" s="968">
        <f>IF(A測定!S108="","",A測定!S108-$D105)</f>
        <v/>
      </c>
      <c r="F105" s="968">
        <f>IF(A測定!T108="","",A測定!T108-$D105)</f>
        <v/>
      </c>
      <c r="G105" s="969" t="n"/>
      <c r="H105" s="969" t="n"/>
      <c r="I105" s="969" t="n"/>
      <c r="J105" s="969" t="n"/>
      <c r="K105" s="969" t="n"/>
      <c r="L105" s="969" t="n"/>
      <c r="M105" s="969" t="n"/>
      <c r="N105" s="969" t="n"/>
      <c r="O105" s="969" t="n"/>
      <c r="P105" s="969" t="n"/>
      <c r="Q105" s="969" t="n"/>
      <c r="R105" s="969" t="n"/>
      <c r="S105" s="969" t="n"/>
      <c r="T105" s="969" t="n"/>
      <c r="U105" s="969" t="n"/>
      <c r="V105" s="969" t="n"/>
      <c r="W105" s="969" t="n"/>
      <c r="X105" s="969" t="n"/>
      <c r="Y105" s="969" t="n"/>
      <c r="Z105" s="969" t="n"/>
      <c r="AA105" s="969" t="n"/>
      <c r="AB105" s="969" t="n"/>
      <c r="AC105" s="969" t="n"/>
      <c r="AD105" s="969" t="n"/>
      <c r="AE105" s="969" t="n"/>
      <c r="AF105" s="969" t="n"/>
      <c r="AG105" s="969" t="n"/>
      <c r="AH105" s="969" t="n"/>
      <c r="AI105" s="969" t="n"/>
      <c r="AJ105" s="969" t="n"/>
      <c r="AK105" s="969" t="n"/>
      <c r="AL105" s="969" t="n"/>
      <c r="AM105" s="969" t="n"/>
      <c r="AN105" s="969" t="n"/>
      <c r="AO105" s="969" t="n"/>
      <c r="AP105" s="969" t="n"/>
      <c r="AQ105" s="969" t="n"/>
      <c r="AR105" s="969" t="n"/>
      <c r="AS105" s="969" t="n"/>
      <c r="AT105" s="969" t="n"/>
      <c r="AU105" s="969" t="n"/>
      <c r="AV105" s="969" t="n"/>
      <c r="AW105" s="969" t="n"/>
      <c r="AX105" s="969" t="n"/>
      <c r="AY105" s="969" t="n"/>
      <c r="AZ105" s="969" t="n"/>
      <c r="BA105" s="969" t="n"/>
      <c r="BB105" s="969" t="n"/>
      <c r="BC105" s="969" t="n"/>
      <c r="BD105" s="969" t="n"/>
      <c r="BE105" s="969" t="n"/>
      <c r="BF105" s="969" t="n"/>
      <c r="BG105" s="969" t="n"/>
      <c r="BH105" s="969" t="n"/>
      <c r="BI105" s="969" t="n"/>
      <c r="BJ105" s="969" t="n"/>
      <c r="BK105" s="969" t="n"/>
      <c r="BL105" s="969" t="n"/>
      <c r="BM105" s="969" t="n"/>
      <c r="BN105" s="969" t="n"/>
      <c r="BO105" s="969" t="n"/>
      <c r="BP105" s="969" t="n"/>
      <c r="BQ105" s="969" t="n"/>
      <c r="BR105" s="969" t="n"/>
      <c r="BS105" s="969" t="n"/>
      <c r="BT105" s="969" t="n"/>
      <c r="BU105" s="969" t="n"/>
      <c r="BV105" s="969" t="n"/>
      <c r="BW105" s="969" t="n"/>
      <c r="BX105" s="969" t="n"/>
      <c r="BY105" s="969" t="n"/>
      <c r="BZ105" s="969" t="n"/>
      <c r="CA105" s="969" t="n"/>
      <c r="CB105" s="969" t="n"/>
      <c r="CC105" s="969" t="n"/>
      <c r="CD105" s="969" t="n"/>
      <c r="CE105" s="969" t="n"/>
      <c r="CF105" s="969" t="n"/>
      <c r="CG105" s="969" t="n"/>
      <c r="CH105" s="969" t="n"/>
      <c r="CI105" s="969" t="n"/>
      <c r="CJ105" s="969" t="n"/>
      <c r="CK105" s="969" t="n"/>
      <c r="CL105" s="969" t="n"/>
      <c r="CM105" s="969" t="n"/>
      <c r="CN105" s="969" t="n"/>
      <c r="CO105" s="969" t="n"/>
      <c r="CP105" s="969" t="n"/>
      <c r="CQ105" s="969" t="n"/>
      <c r="CR105" s="969" t="n"/>
      <c r="CS105" s="969" t="n"/>
      <c r="CT105" s="969" t="n"/>
      <c r="CU105" s="969" t="n"/>
      <c r="CV105" s="969" t="n"/>
      <c r="CW105" s="969" t="n"/>
      <c r="CX105" s="969" t="n"/>
      <c r="CY105" s="969" t="n"/>
      <c r="CZ105" s="970" t="n"/>
    </row>
    <row r="106" ht="13.5" customHeight="1" s="820">
      <c r="A106" s="363" t="n">
        <v>584</v>
      </c>
      <c r="B106" s="367" t="inlineStr">
        <is>
          <t>尺寸位置 (PNT_584_凸台左)</t>
        </is>
      </c>
      <c r="C106" s="145">
        <f>A測定!Q109</f>
        <v/>
      </c>
      <c r="D106" s="880">
        <f>A測定!R109</f>
        <v/>
      </c>
      <c r="E106" s="968">
        <f>IF(A測定!S109="","",A測定!S109-$D106)</f>
        <v/>
      </c>
      <c r="F106" s="968">
        <f>IF(A測定!T109="","",A測定!T109-$D106)</f>
        <v/>
      </c>
      <c r="G106" s="969" t="n"/>
      <c r="H106" s="969" t="n"/>
      <c r="I106" s="969" t="n"/>
      <c r="J106" s="969" t="n"/>
      <c r="K106" s="969" t="n"/>
      <c r="L106" s="969" t="n"/>
      <c r="M106" s="969" t="n"/>
      <c r="N106" s="969" t="n"/>
      <c r="O106" s="969" t="n"/>
      <c r="P106" s="969" t="n"/>
      <c r="Q106" s="969" t="n"/>
      <c r="R106" s="969" t="n"/>
      <c r="S106" s="969" t="n"/>
      <c r="T106" s="969" t="n"/>
      <c r="U106" s="969" t="n"/>
      <c r="V106" s="969" t="n"/>
      <c r="W106" s="969" t="n"/>
      <c r="X106" s="969" t="n"/>
      <c r="Y106" s="969" t="n"/>
      <c r="Z106" s="969" t="n"/>
      <c r="AA106" s="969" t="n"/>
      <c r="AB106" s="969" t="n"/>
      <c r="AC106" s="969" t="n"/>
      <c r="AD106" s="969" t="n"/>
      <c r="AE106" s="969" t="n"/>
      <c r="AF106" s="969" t="n"/>
      <c r="AG106" s="969" t="n"/>
      <c r="AH106" s="969" t="n"/>
      <c r="AI106" s="969" t="n"/>
      <c r="AJ106" s="969" t="n"/>
      <c r="AK106" s="969" t="n"/>
      <c r="AL106" s="969" t="n"/>
      <c r="AM106" s="969" t="n"/>
      <c r="AN106" s="969" t="n"/>
      <c r="AO106" s="969" t="n"/>
      <c r="AP106" s="969" t="n"/>
      <c r="AQ106" s="969" t="n"/>
      <c r="AR106" s="969" t="n"/>
      <c r="AS106" s="969" t="n"/>
      <c r="AT106" s="969" t="n"/>
      <c r="AU106" s="969" t="n"/>
      <c r="AV106" s="969" t="n"/>
      <c r="AW106" s="969" t="n"/>
      <c r="AX106" s="969" t="n"/>
      <c r="AY106" s="969" t="n"/>
      <c r="AZ106" s="969" t="n"/>
      <c r="BA106" s="969" t="n"/>
      <c r="BB106" s="969" t="n"/>
      <c r="BC106" s="969" t="n"/>
      <c r="BD106" s="969" t="n"/>
      <c r="BE106" s="969" t="n"/>
      <c r="BF106" s="969" t="n"/>
      <c r="BG106" s="969" t="n"/>
      <c r="BH106" s="969" t="n"/>
      <c r="BI106" s="969" t="n"/>
      <c r="BJ106" s="969" t="n"/>
      <c r="BK106" s="969" t="n"/>
      <c r="BL106" s="969" t="n"/>
      <c r="BM106" s="969" t="n"/>
      <c r="BN106" s="969" t="n"/>
      <c r="BO106" s="969" t="n"/>
      <c r="BP106" s="969" t="n"/>
      <c r="BQ106" s="969" t="n"/>
      <c r="BR106" s="969" t="n"/>
      <c r="BS106" s="969" t="n"/>
      <c r="BT106" s="969" t="n"/>
      <c r="BU106" s="969" t="n"/>
      <c r="BV106" s="969" t="n"/>
      <c r="BW106" s="969" t="n"/>
      <c r="BX106" s="969" t="n"/>
      <c r="BY106" s="969" t="n"/>
      <c r="BZ106" s="969" t="n"/>
      <c r="CA106" s="969" t="n"/>
      <c r="CB106" s="969" t="n"/>
      <c r="CC106" s="969" t="n"/>
      <c r="CD106" s="969" t="n"/>
      <c r="CE106" s="969" t="n"/>
      <c r="CF106" s="969" t="n"/>
      <c r="CG106" s="969" t="n"/>
      <c r="CH106" s="969" t="n"/>
      <c r="CI106" s="969" t="n"/>
      <c r="CJ106" s="969" t="n"/>
      <c r="CK106" s="969" t="n"/>
      <c r="CL106" s="969" t="n"/>
      <c r="CM106" s="969" t="n"/>
      <c r="CN106" s="969" t="n"/>
      <c r="CO106" s="969" t="n"/>
      <c r="CP106" s="969" t="n"/>
      <c r="CQ106" s="969" t="n"/>
      <c r="CR106" s="969" t="n"/>
      <c r="CS106" s="969" t="n"/>
      <c r="CT106" s="969" t="n"/>
      <c r="CU106" s="969" t="n"/>
      <c r="CV106" s="969" t="n"/>
      <c r="CW106" s="969" t="n"/>
      <c r="CX106" s="969" t="n"/>
      <c r="CY106" s="969" t="n"/>
      <c r="CZ106" s="970" t="n"/>
    </row>
    <row r="107" ht="13.5" customHeight="1" s="820">
      <c r="A107" s="362" t="n">
        <v>585</v>
      </c>
      <c r="B107" s="367" t="inlineStr">
        <is>
          <t>尺寸位置 (PNT_585_凸台下)</t>
        </is>
      </c>
      <c r="C107" s="145">
        <f>A測定!Q110</f>
        <v/>
      </c>
      <c r="D107" s="880">
        <f>A測定!R110</f>
        <v/>
      </c>
      <c r="E107" s="968">
        <f>IF(A測定!S110="","",A測定!S110-$D107)</f>
        <v/>
      </c>
      <c r="F107" s="968">
        <f>IF(A測定!T110="","",A測定!T110-$D107)</f>
        <v/>
      </c>
      <c r="G107" s="969" t="n"/>
      <c r="H107" s="969" t="n"/>
      <c r="I107" s="969" t="n"/>
      <c r="J107" s="969" t="n"/>
      <c r="K107" s="969" t="n"/>
      <c r="L107" s="969" t="n"/>
      <c r="M107" s="969" t="n"/>
      <c r="N107" s="969" t="n"/>
      <c r="O107" s="969" t="n"/>
      <c r="P107" s="969" t="n"/>
      <c r="Q107" s="969" t="n"/>
      <c r="R107" s="969" t="n"/>
      <c r="S107" s="969" t="n"/>
      <c r="T107" s="969" t="n"/>
      <c r="U107" s="969" t="n"/>
      <c r="V107" s="969" t="n"/>
      <c r="W107" s="969" t="n"/>
      <c r="X107" s="969" t="n"/>
      <c r="Y107" s="969" t="n"/>
      <c r="Z107" s="969" t="n"/>
      <c r="AA107" s="969" t="n"/>
      <c r="AB107" s="969" t="n"/>
      <c r="AC107" s="969" t="n"/>
      <c r="AD107" s="969" t="n"/>
      <c r="AE107" s="969" t="n"/>
      <c r="AF107" s="969" t="n"/>
      <c r="AG107" s="969" t="n"/>
      <c r="AH107" s="969" t="n"/>
      <c r="AI107" s="969" t="n"/>
      <c r="AJ107" s="969" t="n"/>
      <c r="AK107" s="969" t="n"/>
      <c r="AL107" s="969" t="n"/>
      <c r="AM107" s="969" t="n"/>
      <c r="AN107" s="969" t="n"/>
      <c r="AO107" s="969" t="n"/>
      <c r="AP107" s="969" t="n"/>
      <c r="AQ107" s="969" t="n"/>
      <c r="AR107" s="969" t="n"/>
      <c r="AS107" s="969" t="n"/>
      <c r="AT107" s="969" t="n"/>
      <c r="AU107" s="969" t="n"/>
      <c r="AV107" s="969" t="n"/>
      <c r="AW107" s="969" t="n"/>
      <c r="AX107" s="969" t="n"/>
      <c r="AY107" s="969" t="n"/>
      <c r="AZ107" s="969" t="n"/>
      <c r="BA107" s="969" t="n"/>
      <c r="BB107" s="969" t="n"/>
      <c r="BC107" s="969" t="n"/>
      <c r="BD107" s="969" t="n"/>
      <c r="BE107" s="969" t="n"/>
      <c r="BF107" s="969" t="n"/>
      <c r="BG107" s="969" t="n"/>
      <c r="BH107" s="969" t="n"/>
      <c r="BI107" s="969" t="n"/>
      <c r="BJ107" s="969" t="n"/>
      <c r="BK107" s="969" t="n"/>
      <c r="BL107" s="969" t="n"/>
      <c r="BM107" s="969" t="n"/>
      <c r="BN107" s="969" t="n"/>
      <c r="BO107" s="969" t="n"/>
      <c r="BP107" s="969" t="n"/>
      <c r="BQ107" s="969" t="n"/>
      <c r="BR107" s="969" t="n"/>
      <c r="BS107" s="969" t="n"/>
      <c r="BT107" s="969" t="n"/>
      <c r="BU107" s="969" t="n"/>
      <c r="BV107" s="969" t="n"/>
      <c r="BW107" s="969" t="n"/>
      <c r="BX107" s="969" t="n"/>
      <c r="BY107" s="969" t="n"/>
      <c r="BZ107" s="969" t="n"/>
      <c r="CA107" s="969" t="n"/>
      <c r="CB107" s="969" t="n"/>
      <c r="CC107" s="969" t="n"/>
      <c r="CD107" s="969" t="n"/>
      <c r="CE107" s="969" t="n"/>
      <c r="CF107" s="969" t="n"/>
      <c r="CG107" s="969" t="n"/>
      <c r="CH107" s="969" t="n"/>
      <c r="CI107" s="969" t="n"/>
      <c r="CJ107" s="969" t="n"/>
      <c r="CK107" s="969" t="n"/>
      <c r="CL107" s="969" t="n"/>
      <c r="CM107" s="969" t="n"/>
      <c r="CN107" s="969" t="n"/>
      <c r="CO107" s="969" t="n"/>
      <c r="CP107" s="969" t="n"/>
      <c r="CQ107" s="969" t="n"/>
      <c r="CR107" s="969" t="n"/>
      <c r="CS107" s="969" t="n"/>
      <c r="CT107" s="969" t="n"/>
      <c r="CU107" s="969" t="n"/>
      <c r="CV107" s="969" t="n"/>
      <c r="CW107" s="969" t="n"/>
      <c r="CX107" s="969" t="n"/>
      <c r="CY107" s="969" t="n"/>
      <c r="CZ107" s="970" t="n"/>
    </row>
    <row r="108" ht="13.5" customHeight="1" s="820" thickBot="1">
      <c r="A108" s="362" t="n">
        <v>586</v>
      </c>
      <c r="B108" s="367" t="inlineStr">
        <is>
          <t>尺寸位置 (PNT_586_凸台右)</t>
        </is>
      </c>
      <c r="C108" s="138">
        <f>A測定!Q111</f>
        <v/>
      </c>
      <c r="D108" s="885">
        <f>A測定!R111</f>
        <v/>
      </c>
      <c r="E108" s="971">
        <f>IF(A測定!S111="","",A測定!S111-$D108)</f>
        <v/>
      </c>
      <c r="F108" s="971">
        <f>IF(A測定!T111="","",A測定!T111-$D108)</f>
        <v/>
      </c>
      <c r="G108" s="972" t="n"/>
      <c r="H108" s="972" t="n"/>
      <c r="I108" s="972" t="n"/>
      <c r="J108" s="972" t="n"/>
      <c r="K108" s="972" t="n"/>
      <c r="L108" s="972" t="n"/>
      <c r="M108" s="972" t="n"/>
      <c r="N108" s="972" t="n"/>
      <c r="O108" s="972" t="n"/>
      <c r="P108" s="972" t="n"/>
      <c r="Q108" s="972" t="n"/>
      <c r="R108" s="972" t="n"/>
      <c r="S108" s="972" t="n"/>
      <c r="T108" s="972" t="n"/>
      <c r="U108" s="972" t="n"/>
      <c r="V108" s="972" t="n"/>
      <c r="W108" s="972" t="n"/>
      <c r="X108" s="972" t="n"/>
      <c r="Y108" s="972" t="n"/>
      <c r="Z108" s="972" t="n"/>
      <c r="AA108" s="972" t="n"/>
      <c r="AB108" s="972" t="n"/>
      <c r="AC108" s="972" t="n"/>
      <c r="AD108" s="972" t="n"/>
      <c r="AE108" s="972" t="n"/>
      <c r="AF108" s="972" t="n"/>
      <c r="AG108" s="972" t="n"/>
      <c r="AH108" s="972" t="n"/>
      <c r="AI108" s="972" t="n"/>
      <c r="AJ108" s="972" t="n"/>
      <c r="AK108" s="972" t="n"/>
      <c r="AL108" s="972" t="n"/>
      <c r="AM108" s="972" t="n"/>
      <c r="AN108" s="972" t="n"/>
      <c r="AO108" s="972" t="n"/>
      <c r="AP108" s="972" t="n"/>
      <c r="AQ108" s="972" t="n"/>
      <c r="AR108" s="972" t="n"/>
      <c r="AS108" s="972" t="n"/>
      <c r="AT108" s="972" t="n"/>
      <c r="AU108" s="972" t="n"/>
      <c r="AV108" s="972" t="n"/>
      <c r="AW108" s="972" t="n"/>
      <c r="AX108" s="972" t="n"/>
      <c r="AY108" s="972" t="n"/>
      <c r="AZ108" s="972" t="n"/>
      <c r="BA108" s="972" t="n"/>
      <c r="BB108" s="972" t="n"/>
      <c r="BC108" s="972" t="n"/>
      <c r="BD108" s="972" t="n"/>
      <c r="BE108" s="972" t="n"/>
      <c r="BF108" s="972" t="n"/>
      <c r="BG108" s="972" t="n"/>
      <c r="BH108" s="972" t="n"/>
      <c r="BI108" s="972" t="n"/>
      <c r="BJ108" s="972" t="n"/>
      <c r="BK108" s="972" t="n"/>
      <c r="BL108" s="972" t="n"/>
      <c r="BM108" s="972" t="n"/>
      <c r="BN108" s="972" t="n"/>
      <c r="BO108" s="972" t="n"/>
      <c r="BP108" s="972" t="n"/>
      <c r="BQ108" s="972" t="n"/>
      <c r="BR108" s="972" t="n"/>
      <c r="BS108" s="972" t="n"/>
      <c r="BT108" s="972" t="n"/>
      <c r="BU108" s="972" t="n"/>
      <c r="BV108" s="972" t="n"/>
      <c r="BW108" s="972" t="n"/>
      <c r="BX108" s="972" t="n"/>
      <c r="BY108" s="972" t="n"/>
      <c r="BZ108" s="972" t="n"/>
      <c r="CA108" s="972" t="n"/>
      <c r="CB108" s="972" t="n"/>
      <c r="CC108" s="972" t="n"/>
      <c r="CD108" s="972" t="n"/>
      <c r="CE108" s="972" t="n"/>
      <c r="CF108" s="972" t="n"/>
      <c r="CG108" s="972" t="n"/>
      <c r="CH108" s="972" t="n"/>
      <c r="CI108" s="972" t="n"/>
      <c r="CJ108" s="972" t="n"/>
      <c r="CK108" s="972" t="n"/>
      <c r="CL108" s="972" t="n"/>
      <c r="CM108" s="972" t="n"/>
      <c r="CN108" s="972" t="n"/>
      <c r="CO108" s="972" t="n"/>
      <c r="CP108" s="972" t="n"/>
      <c r="CQ108" s="972" t="n"/>
      <c r="CR108" s="972" t="n"/>
      <c r="CS108" s="972" t="n"/>
      <c r="CT108" s="972" t="n"/>
      <c r="CU108" s="972" t="n"/>
      <c r="CV108" s="972" t="n"/>
      <c r="CW108" s="972" t="n"/>
      <c r="CX108" s="972" t="n"/>
      <c r="CY108" s="972" t="n"/>
      <c r="CZ108" s="973" t="n"/>
    </row>
    <row r="109" ht="13.5" customHeight="1" s="820">
      <c r="A109" s="365" t="n">
        <v>1</v>
      </c>
      <c r="B109" s="340" t="inlineStr">
        <is>
          <t>1.W／P装配孔 Y=</t>
        </is>
      </c>
      <c r="C109" s="141">
        <f>A測定!Q112</f>
        <v/>
      </c>
      <c r="D109" s="974">
        <f>A測定!R112</f>
        <v/>
      </c>
      <c r="E109" s="975">
        <f>IF(A測定!S112="","",A測定!S112-$D109)</f>
        <v/>
      </c>
      <c r="F109" s="975">
        <f>IF(A測定!T112="","",A測定!T112-$D109)</f>
        <v/>
      </c>
      <c r="G109" s="976" t="n"/>
      <c r="H109" s="976" t="n"/>
      <c r="I109" s="976" t="n"/>
      <c r="J109" s="976" t="n"/>
      <c r="K109" s="976" t="n"/>
      <c r="L109" s="976" t="n"/>
      <c r="M109" s="976" t="n"/>
      <c r="N109" s="976" t="n"/>
      <c r="O109" s="976" t="n"/>
      <c r="P109" s="976" t="n"/>
      <c r="Q109" s="976" t="n"/>
      <c r="R109" s="976" t="n"/>
      <c r="S109" s="976" t="n"/>
      <c r="T109" s="976" t="n"/>
      <c r="U109" s="976" t="n"/>
      <c r="V109" s="976" t="n"/>
      <c r="W109" s="976" t="n"/>
      <c r="X109" s="976" t="n"/>
      <c r="Y109" s="976" t="n"/>
      <c r="Z109" s="976" t="n"/>
      <c r="AA109" s="976" t="n"/>
      <c r="AB109" s="976" t="n"/>
      <c r="AC109" s="976" t="n"/>
      <c r="AD109" s="976" t="n"/>
      <c r="AE109" s="976" t="n"/>
      <c r="AF109" s="976" t="n"/>
      <c r="AG109" s="976" t="n"/>
      <c r="AH109" s="976" t="n"/>
      <c r="AI109" s="976" t="n"/>
      <c r="AJ109" s="976" t="n"/>
      <c r="AK109" s="976" t="n"/>
      <c r="AL109" s="976" t="n"/>
      <c r="AM109" s="976" t="n"/>
      <c r="AN109" s="976" t="n"/>
      <c r="AO109" s="976" t="n"/>
      <c r="AP109" s="976" t="n"/>
      <c r="AQ109" s="976" t="n"/>
      <c r="AR109" s="976" t="n"/>
      <c r="AS109" s="976" t="n"/>
      <c r="AT109" s="976" t="n"/>
      <c r="AU109" s="976" t="n"/>
      <c r="AV109" s="976" t="n"/>
      <c r="AW109" s="976" t="n"/>
      <c r="AX109" s="976" t="n"/>
      <c r="AY109" s="976" t="n"/>
      <c r="AZ109" s="976" t="n"/>
      <c r="BA109" s="976" t="n"/>
      <c r="BB109" s="976" t="n"/>
      <c r="BC109" s="976" t="n"/>
      <c r="BD109" s="976" t="n"/>
      <c r="BE109" s="976" t="n"/>
      <c r="BF109" s="976" t="n"/>
      <c r="BG109" s="976" t="n"/>
      <c r="BH109" s="976" t="n"/>
      <c r="BI109" s="976" t="n"/>
      <c r="BJ109" s="976" t="n"/>
      <c r="BK109" s="976" t="n"/>
      <c r="BL109" s="976" t="n"/>
      <c r="BM109" s="976" t="n"/>
      <c r="BN109" s="976" t="n"/>
      <c r="BO109" s="976" t="n"/>
      <c r="BP109" s="976" t="n"/>
      <c r="BQ109" s="976" t="n"/>
      <c r="BR109" s="976" t="n"/>
      <c r="BS109" s="976" t="n"/>
      <c r="BT109" s="976" t="n"/>
      <c r="BU109" s="976" t="n"/>
      <c r="BV109" s="976" t="n"/>
      <c r="BW109" s="976" t="n"/>
      <c r="BX109" s="976" t="n"/>
      <c r="BY109" s="976" t="n"/>
      <c r="BZ109" s="976" t="n"/>
      <c r="CA109" s="976" t="n"/>
      <c r="CB109" s="976" t="n"/>
      <c r="CC109" s="976" t="n"/>
      <c r="CD109" s="976" t="n"/>
      <c r="CE109" s="976" t="n"/>
      <c r="CF109" s="976" t="n"/>
      <c r="CG109" s="976" t="n"/>
      <c r="CH109" s="976" t="n"/>
      <c r="CI109" s="976" t="n"/>
      <c r="CJ109" s="976" t="n"/>
      <c r="CK109" s="976" t="n"/>
      <c r="CL109" s="976" t="n"/>
      <c r="CM109" s="976" t="n"/>
      <c r="CN109" s="976" t="n"/>
      <c r="CO109" s="976" t="n"/>
      <c r="CP109" s="976" t="n"/>
      <c r="CQ109" s="976" t="n"/>
      <c r="CR109" s="976" t="n"/>
      <c r="CS109" s="976" t="n"/>
      <c r="CT109" s="976" t="n"/>
      <c r="CU109" s="976" t="n"/>
      <c r="CV109" s="976" t="n"/>
      <c r="CW109" s="976" t="n"/>
      <c r="CX109" s="976" t="n"/>
      <c r="CY109" s="976" t="n"/>
      <c r="CZ109" s="977" t="n"/>
    </row>
    <row r="110" ht="13.5" customHeight="1" s="820">
      <c r="A110" s="361" t="n">
        <v>1</v>
      </c>
      <c r="B110" s="332" t="inlineStr">
        <is>
          <t>1.W／P装配孔 Z=</t>
        </is>
      </c>
      <c r="C110" s="145">
        <f>A測定!Q113</f>
        <v/>
      </c>
      <c r="D110" s="880">
        <f>A測定!R113</f>
        <v/>
      </c>
      <c r="E110" s="968">
        <f>IF(A測定!S113="","",A測定!S113-$D110)</f>
        <v/>
      </c>
      <c r="F110" s="968">
        <f>IF(A測定!T113="","",A測定!T113-$D110)</f>
        <v/>
      </c>
      <c r="G110" s="969" t="n"/>
      <c r="H110" s="969" t="n"/>
      <c r="I110" s="969" t="n"/>
      <c r="J110" s="969" t="n"/>
      <c r="K110" s="969" t="n"/>
      <c r="L110" s="969" t="n"/>
      <c r="M110" s="969" t="n"/>
      <c r="N110" s="969" t="n"/>
      <c r="O110" s="969" t="n"/>
      <c r="P110" s="969" t="n"/>
      <c r="Q110" s="969" t="n"/>
      <c r="R110" s="969" t="n"/>
      <c r="S110" s="969" t="n"/>
      <c r="T110" s="969" t="n"/>
      <c r="U110" s="969" t="n"/>
      <c r="V110" s="969" t="n"/>
      <c r="W110" s="969" t="n"/>
      <c r="X110" s="969" t="n"/>
      <c r="Y110" s="969" t="n"/>
      <c r="Z110" s="969" t="n"/>
      <c r="AA110" s="969" t="n"/>
      <c r="AB110" s="969" t="n"/>
      <c r="AC110" s="969" t="n"/>
      <c r="AD110" s="969" t="n"/>
      <c r="AE110" s="969" t="n"/>
      <c r="AF110" s="969" t="n"/>
      <c r="AG110" s="969" t="n"/>
      <c r="AH110" s="969" t="n"/>
      <c r="AI110" s="969" t="n"/>
      <c r="AJ110" s="969" t="n"/>
      <c r="AK110" s="969" t="n"/>
      <c r="AL110" s="969" t="n"/>
      <c r="AM110" s="969" t="n"/>
      <c r="AN110" s="969" t="n"/>
      <c r="AO110" s="969" t="n"/>
      <c r="AP110" s="969" t="n"/>
      <c r="AQ110" s="969" t="n"/>
      <c r="AR110" s="969" t="n"/>
      <c r="AS110" s="969" t="n"/>
      <c r="AT110" s="969" t="n"/>
      <c r="AU110" s="969" t="n"/>
      <c r="AV110" s="969" t="n"/>
      <c r="AW110" s="969" t="n"/>
      <c r="AX110" s="969" t="n"/>
      <c r="AY110" s="969" t="n"/>
      <c r="AZ110" s="969" t="n"/>
      <c r="BA110" s="969" t="n"/>
      <c r="BB110" s="969" t="n"/>
      <c r="BC110" s="969" t="n"/>
      <c r="BD110" s="969" t="n"/>
      <c r="BE110" s="969" t="n"/>
      <c r="BF110" s="969" t="n"/>
      <c r="BG110" s="969" t="n"/>
      <c r="BH110" s="969" t="n"/>
      <c r="BI110" s="969" t="n"/>
      <c r="BJ110" s="969" t="n"/>
      <c r="BK110" s="969" t="n"/>
      <c r="BL110" s="969" t="n"/>
      <c r="BM110" s="969" t="n"/>
      <c r="BN110" s="969" t="n"/>
      <c r="BO110" s="969" t="n"/>
      <c r="BP110" s="969" t="n"/>
      <c r="BQ110" s="969" t="n"/>
      <c r="BR110" s="969" t="n"/>
      <c r="BS110" s="969" t="n"/>
      <c r="BT110" s="969" t="n"/>
      <c r="BU110" s="969" t="n"/>
      <c r="BV110" s="969" t="n"/>
      <c r="BW110" s="969" t="n"/>
      <c r="BX110" s="969" t="n"/>
      <c r="BY110" s="969" t="n"/>
      <c r="BZ110" s="969" t="n"/>
      <c r="CA110" s="969" t="n"/>
      <c r="CB110" s="969" t="n"/>
      <c r="CC110" s="969" t="n"/>
      <c r="CD110" s="969" t="n"/>
      <c r="CE110" s="969" t="n"/>
      <c r="CF110" s="969" t="n"/>
      <c r="CG110" s="969" t="n"/>
      <c r="CH110" s="969" t="n"/>
      <c r="CI110" s="969" t="n"/>
      <c r="CJ110" s="969" t="n"/>
      <c r="CK110" s="969" t="n"/>
      <c r="CL110" s="969" t="n"/>
      <c r="CM110" s="969" t="n"/>
      <c r="CN110" s="969" t="n"/>
      <c r="CO110" s="969" t="n"/>
      <c r="CP110" s="969" t="n"/>
      <c r="CQ110" s="969" t="n"/>
      <c r="CR110" s="969" t="n"/>
      <c r="CS110" s="969" t="n"/>
      <c r="CT110" s="969" t="n"/>
      <c r="CU110" s="969" t="n"/>
      <c r="CV110" s="969" t="n"/>
      <c r="CW110" s="969" t="n"/>
      <c r="CX110" s="969" t="n"/>
      <c r="CY110" s="969" t="n"/>
      <c r="CZ110" s="970" t="n"/>
    </row>
    <row r="111" ht="13.5" customHeight="1" s="820">
      <c r="A111" s="432" t="inlineStr">
        <is>
          <t>1_1</t>
        </is>
      </c>
      <c r="B111" s="367" t="inlineStr">
        <is>
          <t>尺寸位置 (CIR_1_1_水道器下左固孔)</t>
        </is>
      </c>
      <c r="C111" s="509">
        <f>A測定!Q114</f>
        <v/>
      </c>
      <c r="D111" s="880">
        <f>A測定!R114</f>
        <v/>
      </c>
      <c r="E111" s="968">
        <f>IF(A測定!S114="","",A測定!S114-$D111)</f>
        <v/>
      </c>
      <c r="F111" s="968">
        <f>IF(A測定!T114="","",A測定!T114-$D111)</f>
        <v/>
      </c>
      <c r="G111" s="969" t="n"/>
      <c r="H111" s="969" t="n"/>
      <c r="I111" s="969" t="n"/>
      <c r="J111" s="969" t="n"/>
      <c r="K111" s="969" t="n"/>
      <c r="L111" s="969" t="n"/>
      <c r="M111" s="969" t="n"/>
      <c r="N111" s="969" t="n"/>
      <c r="O111" s="969" t="n"/>
      <c r="P111" s="969" t="n"/>
      <c r="Q111" s="969" t="n"/>
      <c r="R111" s="969" t="n"/>
      <c r="S111" s="969" t="n"/>
      <c r="T111" s="969" t="n"/>
      <c r="U111" s="969" t="n"/>
      <c r="V111" s="969" t="n"/>
      <c r="W111" s="969" t="n"/>
      <c r="X111" s="969" t="n"/>
      <c r="Y111" s="969" t="n"/>
      <c r="Z111" s="969" t="n"/>
      <c r="AA111" s="969" t="n"/>
      <c r="AB111" s="969" t="n"/>
      <c r="AC111" s="969" t="n"/>
      <c r="AD111" s="969" t="n"/>
      <c r="AE111" s="969" t="n"/>
      <c r="AF111" s="969" t="n"/>
      <c r="AG111" s="969" t="n"/>
      <c r="AH111" s="969" t="n"/>
      <c r="AI111" s="969" t="n"/>
      <c r="AJ111" s="969" t="n"/>
      <c r="AK111" s="969" t="n"/>
      <c r="AL111" s="969" t="n"/>
      <c r="AM111" s="969" t="n"/>
      <c r="AN111" s="969" t="n"/>
      <c r="AO111" s="969" t="n"/>
      <c r="AP111" s="969" t="n"/>
      <c r="AQ111" s="969" t="n"/>
      <c r="AR111" s="969" t="n"/>
      <c r="AS111" s="969" t="n"/>
      <c r="AT111" s="969" t="n"/>
      <c r="AU111" s="969" t="n"/>
      <c r="AV111" s="969" t="n"/>
      <c r="AW111" s="969" t="n"/>
      <c r="AX111" s="969" t="n"/>
      <c r="AY111" s="969" t="n"/>
      <c r="AZ111" s="969" t="n"/>
      <c r="BA111" s="969" t="n"/>
      <c r="BB111" s="969" t="n"/>
      <c r="BC111" s="969" t="n"/>
      <c r="BD111" s="969" t="n"/>
      <c r="BE111" s="969" t="n"/>
      <c r="BF111" s="969" t="n"/>
      <c r="BG111" s="969" t="n"/>
      <c r="BH111" s="969" t="n"/>
      <c r="BI111" s="969" t="n"/>
      <c r="BJ111" s="969" t="n"/>
      <c r="BK111" s="969" t="n"/>
      <c r="BL111" s="969" t="n"/>
      <c r="BM111" s="969" t="n"/>
      <c r="BN111" s="969" t="n"/>
      <c r="BO111" s="969" t="n"/>
      <c r="BP111" s="969" t="n"/>
      <c r="BQ111" s="969" t="n"/>
      <c r="BR111" s="969" t="n"/>
      <c r="BS111" s="969" t="n"/>
      <c r="BT111" s="969" t="n"/>
      <c r="BU111" s="969" t="n"/>
      <c r="BV111" s="969" t="n"/>
      <c r="BW111" s="969" t="n"/>
      <c r="BX111" s="969" t="n"/>
      <c r="BY111" s="969" t="n"/>
      <c r="BZ111" s="969" t="n"/>
      <c r="CA111" s="969" t="n"/>
      <c r="CB111" s="969" t="n"/>
      <c r="CC111" s="969" t="n"/>
      <c r="CD111" s="969" t="n"/>
      <c r="CE111" s="969" t="n"/>
      <c r="CF111" s="969" t="n"/>
      <c r="CG111" s="969" t="n"/>
      <c r="CH111" s="969" t="n"/>
      <c r="CI111" s="969" t="n"/>
      <c r="CJ111" s="969" t="n"/>
      <c r="CK111" s="969" t="n"/>
      <c r="CL111" s="969" t="n"/>
      <c r="CM111" s="969" t="n"/>
      <c r="CN111" s="969" t="n"/>
      <c r="CO111" s="969" t="n"/>
      <c r="CP111" s="969" t="n"/>
      <c r="CQ111" s="969" t="n"/>
      <c r="CR111" s="969" t="n"/>
      <c r="CS111" s="969" t="n"/>
      <c r="CT111" s="969" t="n"/>
      <c r="CU111" s="969" t="n"/>
      <c r="CV111" s="969" t="n"/>
      <c r="CW111" s="969" t="n"/>
      <c r="CX111" s="969" t="n"/>
      <c r="CY111" s="969" t="n"/>
      <c r="CZ111" s="970" t="n"/>
    </row>
    <row r="112" ht="13.5" customHeight="1" s="820">
      <c r="A112" s="432" t="inlineStr">
        <is>
          <t>1_1</t>
        </is>
      </c>
      <c r="B112" s="367" t="inlineStr">
        <is>
          <t>尺寸位置 (CIR_1_1_水道器下左固孔)</t>
        </is>
      </c>
      <c r="C112" s="509">
        <f>A測定!Q115</f>
        <v/>
      </c>
      <c r="D112" s="880">
        <f>A測定!R115</f>
        <v/>
      </c>
      <c r="E112" s="968">
        <f>IF(A測定!S115="","",A測定!S115-$D112)</f>
        <v/>
      </c>
      <c r="F112" s="968">
        <f>IF(A測定!T115="","",A測定!T115-$D112)</f>
        <v/>
      </c>
      <c r="G112" s="969" t="n"/>
      <c r="H112" s="969" t="n"/>
      <c r="I112" s="969" t="n"/>
      <c r="J112" s="969" t="n"/>
      <c r="K112" s="969" t="n"/>
      <c r="L112" s="969" t="n"/>
      <c r="M112" s="969" t="n"/>
      <c r="N112" s="969" t="n"/>
      <c r="O112" s="969" t="n"/>
      <c r="P112" s="969" t="n"/>
      <c r="Q112" s="969" t="n"/>
      <c r="R112" s="969" t="n"/>
      <c r="S112" s="969" t="n"/>
      <c r="T112" s="969" t="n"/>
      <c r="U112" s="969" t="n"/>
      <c r="V112" s="969" t="n"/>
      <c r="W112" s="969" t="n"/>
      <c r="X112" s="969" t="n"/>
      <c r="Y112" s="969" t="n"/>
      <c r="Z112" s="969" t="n"/>
      <c r="AA112" s="969" t="n"/>
      <c r="AB112" s="969" t="n"/>
      <c r="AC112" s="969" t="n"/>
      <c r="AD112" s="969" t="n"/>
      <c r="AE112" s="969" t="n"/>
      <c r="AF112" s="969" t="n"/>
      <c r="AG112" s="969" t="n"/>
      <c r="AH112" s="969" t="n"/>
      <c r="AI112" s="969" t="n"/>
      <c r="AJ112" s="969" t="n"/>
      <c r="AK112" s="969" t="n"/>
      <c r="AL112" s="969" t="n"/>
      <c r="AM112" s="969" t="n"/>
      <c r="AN112" s="969" t="n"/>
      <c r="AO112" s="969" t="n"/>
      <c r="AP112" s="969" t="n"/>
      <c r="AQ112" s="969" t="n"/>
      <c r="AR112" s="969" t="n"/>
      <c r="AS112" s="969" t="n"/>
      <c r="AT112" s="969" t="n"/>
      <c r="AU112" s="969" t="n"/>
      <c r="AV112" s="969" t="n"/>
      <c r="AW112" s="969" t="n"/>
      <c r="AX112" s="969" t="n"/>
      <c r="AY112" s="969" t="n"/>
      <c r="AZ112" s="969" t="n"/>
      <c r="BA112" s="969" t="n"/>
      <c r="BB112" s="969" t="n"/>
      <c r="BC112" s="969" t="n"/>
      <c r="BD112" s="969" t="n"/>
      <c r="BE112" s="969" t="n"/>
      <c r="BF112" s="969" t="n"/>
      <c r="BG112" s="969" t="n"/>
      <c r="BH112" s="969" t="n"/>
      <c r="BI112" s="969" t="n"/>
      <c r="BJ112" s="969" t="n"/>
      <c r="BK112" s="969" t="n"/>
      <c r="BL112" s="969" t="n"/>
      <c r="BM112" s="969" t="n"/>
      <c r="BN112" s="969" t="n"/>
      <c r="BO112" s="969" t="n"/>
      <c r="BP112" s="969" t="n"/>
      <c r="BQ112" s="969" t="n"/>
      <c r="BR112" s="969" t="n"/>
      <c r="BS112" s="969" t="n"/>
      <c r="BT112" s="969" t="n"/>
      <c r="BU112" s="969" t="n"/>
      <c r="BV112" s="969" t="n"/>
      <c r="BW112" s="969" t="n"/>
      <c r="BX112" s="969" t="n"/>
      <c r="BY112" s="969" t="n"/>
      <c r="BZ112" s="969" t="n"/>
      <c r="CA112" s="969" t="n"/>
      <c r="CB112" s="969" t="n"/>
      <c r="CC112" s="969" t="n"/>
      <c r="CD112" s="969" t="n"/>
      <c r="CE112" s="969" t="n"/>
      <c r="CF112" s="969" t="n"/>
      <c r="CG112" s="969" t="n"/>
      <c r="CH112" s="969" t="n"/>
      <c r="CI112" s="969" t="n"/>
      <c r="CJ112" s="969" t="n"/>
      <c r="CK112" s="969" t="n"/>
      <c r="CL112" s="969" t="n"/>
      <c r="CM112" s="969" t="n"/>
      <c r="CN112" s="969" t="n"/>
      <c r="CO112" s="969" t="n"/>
      <c r="CP112" s="969" t="n"/>
      <c r="CQ112" s="969" t="n"/>
      <c r="CR112" s="969" t="n"/>
      <c r="CS112" s="969" t="n"/>
      <c r="CT112" s="969" t="n"/>
      <c r="CU112" s="969" t="n"/>
      <c r="CV112" s="969" t="n"/>
      <c r="CW112" s="969" t="n"/>
      <c r="CX112" s="969" t="n"/>
      <c r="CY112" s="969" t="n"/>
      <c r="CZ112" s="970" t="n"/>
    </row>
    <row r="113" ht="13.5" customHeight="1" s="820">
      <c r="A113" s="361" t="n">
        <v>2</v>
      </c>
      <c r="B113" s="332" t="inlineStr">
        <is>
          <t>2.AE搬送定位凸台 Y=</t>
        </is>
      </c>
      <c r="C113" s="145">
        <f>A測定!Q116</f>
        <v/>
      </c>
      <c r="D113" s="880">
        <f>A測定!R116</f>
        <v/>
      </c>
      <c r="E113" s="968">
        <f>IF(A測定!S116="","",A測定!S116-$D113)</f>
        <v/>
      </c>
      <c r="F113" s="968">
        <f>IF(A測定!T116="","",A測定!T116-$D113)</f>
        <v/>
      </c>
      <c r="G113" s="969" t="n"/>
      <c r="H113" s="969" t="n"/>
      <c r="I113" s="969" t="n"/>
      <c r="J113" s="969" t="n"/>
      <c r="K113" s="969" t="n"/>
      <c r="L113" s="969" t="n"/>
      <c r="M113" s="969" t="n"/>
      <c r="N113" s="969" t="n"/>
      <c r="O113" s="969" t="n"/>
      <c r="P113" s="969" t="n"/>
      <c r="Q113" s="969" t="n"/>
      <c r="R113" s="969" t="n"/>
      <c r="S113" s="969" t="n"/>
      <c r="T113" s="969" t="n"/>
      <c r="U113" s="969" t="n"/>
      <c r="V113" s="969" t="n"/>
      <c r="W113" s="969" t="n"/>
      <c r="X113" s="969" t="n"/>
      <c r="Y113" s="969" t="n"/>
      <c r="Z113" s="969" t="n"/>
      <c r="AA113" s="969" t="n"/>
      <c r="AB113" s="969" t="n"/>
      <c r="AC113" s="969" t="n"/>
      <c r="AD113" s="969" t="n"/>
      <c r="AE113" s="969" t="n"/>
      <c r="AF113" s="969" t="n"/>
      <c r="AG113" s="969" t="n"/>
      <c r="AH113" s="969" t="n"/>
      <c r="AI113" s="969" t="n"/>
      <c r="AJ113" s="969" t="n"/>
      <c r="AK113" s="969" t="n"/>
      <c r="AL113" s="969" t="n"/>
      <c r="AM113" s="969" t="n"/>
      <c r="AN113" s="969" t="n"/>
      <c r="AO113" s="969" t="n"/>
      <c r="AP113" s="969" t="n"/>
      <c r="AQ113" s="969" t="n"/>
      <c r="AR113" s="969" t="n"/>
      <c r="AS113" s="969" t="n"/>
      <c r="AT113" s="969" t="n"/>
      <c r="AU113" s="969" t="n"/>
      <c r="AV113" s="969" t="n"/>
      <c r="AW113" s="969" t="n"/>
      <c r="AX113" s="969" t="n"/>
      <c r="AY113" s="969" t="n"/>
      <c r="AZ113" s="969" t="n"/>
      <c r="BA113" s="969" t="n"/>
      <c r="BB113" s="969" t="n"/>
      <c r="BC113" s="969" t="n"/>
      <c r="BD113" s="969" t="n"/>
      <c r="BE113" s="969" t="n"/>
      <c r="BF113" s="969" t="n"/>
      <c r="BG113" s="969" t="n"/>
      <c r="BH113" s="969" t="n"/>
      <c r="BI113" s="969" t="n"/>
      <c r="BJ113" s="969" t="n"/>
      <c r="BK113" s="969" t="n"/>
      <c r="BL113" s="969" t="n"/>
      <c r="BM113" s="969" t="n"/>
      <c r="BN113" s="969" t="n"/>
      <c r="BO113" s="969" t="n"/>
      <c r="BP113" s="969" t="n"/>
      <c r="BQ113" s="969" t="n"/>
      <c r="BR113" s="969" t="n"/>
      <c r="BS113" s="969" t="n"/>
      <c r="BT113" s="969" t="n"/>
      <c r="BU113" s="969" t="n"/>
      <c r="BV113" s="969" t="n"/>
      <c r="BW113" s="969" t="n"/>
      <c r="BX113" s="969" t="n"/>
      <c r="BY113" s="969" t="n"/>
      <c r="BZ113" s="969" t="n"/>
      <c r="CA113" s="969" t="n"/>
      <c r="CB113" s="969" t="n"/>
      <c r="CC113" s="969" t="n"/>
      <c r="CD113" s="969" t="n"/>
      <c r="CE113" s="969" t="n"/>
      <c r="CF113" s="969" t="n"/>
      <c r="CG113" s="969" t="n"/>
      <c r="CH113" s="969" t="n"/>
      <c r="CI113" s="969" t="n"/>
      <c r="CJ113" s="969" t="n"/>
      <c r="CK113" s="969" t="n"/>
      <c r="CL113" s="969" t="n"/>
      <c r="CM113" s="969" t="n"/>
      <c r="CN113" s="969" t="n"/>
      <c r="CO113" s="969" t="n"/>
      <c r="CP113" s="969" t="n"/>
      <c r="CQ113" s="969" t="n"/>
      <c r="CR113" s="969" t="n"/>
      <c r="CS113" s="969" t="n"/>
      <c r="CT113" s="969" t="n"/>
      <c r="CU113" s="969" t="n"/>
      <c r="CV113" s="969" t="n"/>
      <c r="CW113" s="969" t="n"/>
      <c r="CX113" s="969" t="n"/>
      <c r="CY113" s="969" t="n"/>
      <c r="CZ113" s="970" t="n"/>
    </row>
    <row r="114" ht="13.5" customHeight="1" s="820">
      <c r="A114" s="361" t="n">
        <v>2</v>
      </c>
      <c r="B114" s="332" t="inlineStr">
        <is>
          <t>2.AE搬送定位凸台 Z=</t>
        </is>
      </c>
      <c r="C114" s="145">
        <f>A測定!Q117</f>
        <v/>
      </c>
      <c r="D114" s="880">
        <f>A測定!R117</f>
        <v/>
      </c>
      <c r="E114" s="968">
        <f>IF(A測定!S117="","",A測定!S117-$D114)</f>
        <v/>
      </c>
      <c r="F114" s="968">
        <f>IF(A測定!T117="","",A測定!T117-$D114)</f>
        <v/>
      </c>
      <c r="G114" s="969" t="n"/>
      <c r="H114" s="969" t="n"/>
      <c r="I114" s="969" t="n"/>
      <c r="J114" s="969" t="n"/>
      <c r="K114" s="969" t="n"/>
      <c r="L114" s="969" t="n"/>
      <c r="M114" s="969" t="n"/>
      <c r="N114" s="969" t="n"/>
      <c r="O114" s="969" t="n"/>
      <c r="P114" s="969" t="n"/>
      <c r="Q114" s="969" t="n"/>
      <c r="R114" s="969" t="n"/>
      <c r="S114" s="969" t="n"/>
      <c r="T114" s="969" t="n"/>
      <c r="U114" s="969" t="n"/>
      <c r="V114" s="969" t="n"/>
      <c r="W114" s="969" t="n"/>
      <c r="X114" s="969" t="n"/>
      <c r="Y114" s="969" t="n"/>
      <c r="Z114" s="969" t="n"/>
      <c r="AA114" s="969" t="n"/>
      <c r="AB114" s="969" t="n"/>
      <c r="AC114" s="969" t="n"/>
      <c r="AD114" s="969" t="n"/>
      <c r="AE114" s="969" t="n"/>
      <c r="AF114" s="969" t="n"/>
      <c r="AG114" s="969" t="n"/>
      <c r="AH114" s="969" t="n"/>
      <c r="AI114" s="969" t="n"/>
      <c r="AJ114" s="969" t="n"/>
      <c r="AK114" s="969" t="n"/>
      <c r="AL114" s="969" t="n"/>
      <c r="AM114" s="969" t="n"/>
      <c r="AN114" s="969" t="n"/>
      <c r="AO114" s="969" t="n"/>
      <c r="AP114" s="969" t="n"/>
      <c r="AQ114" s="969" t="n"/>
      <c r="AR114" s="969" t="n"/>
      <c r="AS114" s="969" t="n"/>
      <c r="AT114" s="969" t="n"/>
      <c r="AU114" s="969" t="n"/>
      <c r="AV114" s="969" t="n"/>
      <c r="AW114" s="969" t="n"/>
      <c r="AX114" s="969" t="n"/>
      <c r="AY114" s="969" t="n"/>
      <c r="AZ114" s="969" t="n"/>
      <c r="BA114" s="969" t="n"/>
      <c r="BB114" s="969" t="n"/>
      <c r="BC114" s="969" t="n"/>
      <c r="BD114" s="969" t="n"/>
      <c r="BE114" s="969" t="n"/>
      <c r="BF114" s="969" t="n"/>
      <c r="BG114" s="969" t="n"/>
      <c r="BH114" s="969" t="n"/>
      <c r="BI114" s="969" t="n"/>
      <c r="BJ114" s="969" t="n"/>
      <c r="BK114" s="969" t="n"/>
      <c r="BL114" s="969" t="n"/>
      <c r="BM114" s="969" t="n"/>
      <c r="BN114" s="969" t="n"/>
      <c r="BO114" s="969" t="n"/>
      <c r="BP114" s="969" t="n"/>
      <c r="BQ114" s="969" t="n"/>
      <c r="BR114" s="969" t="n"/>
      <c r="BS114" s="969" t="n"/>
      <c r="BT114" s="969" t="n"/>
      <c r="BU114" s="969" t="n"/>
      <c r="BV114" s="969" t="n"/>
      <c r="BW114" s="969" t="n"/>
      <c r="BX114" s="969" t="n"/>
      <c r="BY114" s="969" t="n"/>
      <c r="BZ114" s="969" t="n"/>
      <c r="CA114" s="969" t="n"/>
      <c r="CB114" s="969" t="n"/>
      <c r="CC114" s="969" t="n"/>
      <c r="CD114" s="969" t="n"/>
      <c r="CE114" s="969" t="n"/>
      <c r="CF114" s="969" t="n"/>
      <c r="CG114" s="969" t="n"/>
      <c r="CH114" s="969" t="n"/>
      <c r="CI114" s="969" t="n"/>
      <c r="CJ114" s="969" t="n"/>
      <c r="CK114" s="969" t="n"/>
      <c r="CL114" s="969" t="n"/>
      <c r="CM114" s="969" t="n"/>
      <c r="CN114" s="969" t="n"/>
      <c r="CO114" s="969" t="n"/>
      <c r="CP114" s="969" t="n"/>
      <c r="CQ114" s="969" t="n"/>
      <c r="CR114" s="969" t="n"/>
      <c r="CS114" s="969" t="n"/>
      <c r="CT114" s="969" t="n"/>
      <c r="CU114" s="969" t="n"/>
      <c r="CV114" s="969" t="n"/>
      <c r="CW114" s="969" t="n"/>
      <c r="CX114" s="969" t="n"/>
      <c r="CY114" s="969" t="n"/>
      <c r="CZ114" s="970" t="n"/>
    </row>
    <row r="115" ht="13.5" customHeight="1" s="820">
      <c r="A115" s="361" t="n">
        <v>3</v>
      </c>
      <c r="B115" s="332" t="inlineStr">
        <is>
          <t>3.压缩机装配孔 Y=</t>
        </is>
      </c>
      <c r="C115" s="145">
        <f>A測定!Q118</f>
        <v/>
      </c>
      <c r="D115" s="880">
        <f>A測定!R118</f>
        <v/>
      </c>
      <c r="E115" s="968">
        <f>IF(A測定!S118="","",A測定!S118-$D115)</f>
        <v/>
      </c>
      <c r="F115" s="968">
        <f>IF(A測定!T118="","",A測定!T118-$D115)</f>
        <v/>
      </c>
      <c r="G115" s="969" t="n"/>
      <c r="H115" s="969" t="n"/>
      <c r="I115" s="969" t="n"/>
      <c r="J115" s="969" t="n"/>
      <c r="K115" s="969" t="n"/>
      <c r="L115" s="969" t="n"/>
      <c r="M115" s="969" t="n"/>
      <c r="N115" s="969" t="n"/>
      <c r="O115" s="969" t="n"/>
      <c r="P115" s="969" t="n"/>
      <c r="Q115" s="969" t="n"/>
      <c r="R115" s="969" t="n"/>
      <c r="S115" s="969" t="n"/>
      <c r="T115" s="969" t="n"/>
      <c r="U115" s="969" t="n"/>
      <c r="V115" s="969" t="n"/>
      <c r="W115" s="969" t="n"/>
      <c r="X115" s="969" t="n"/>
      <c r="Y115" s="969" t="n"/>
      <c r="Z115" s="969" t="n"/>
      <c r="AA115" s="969" t="n"/>
      <c r="AB115" s="969" t="n"/>
      <c r="AC115" s="969" t="n"/>
      <c r="AD115" s="969" t="n"/>
      <c r="AE115" s="969" t="n"/>
      <c r="AF115" s="969" t="n"/>
      <c r="AG115" s="969" t="n"/>
      <c r="AH115" s="969" t="n"/>
      <c r="AI115" s="969" t="n"/>
      <c r="AJ115" s="969" t="n"/>
      <c r="AK115" s="969" t="n"/>
      <c r="AL115" s="969" t="n"/>
      <c r="AM115" s="969" t="n"/>
      <c r="AN115" s="969" t="n"/>
      <c r="AO115" s="969" t="n"/>
      <c r="AP115" s="969" t="n"/>
      <c r="AQ115" s="969" t="n"/>
      <c r="AR115" s="969" t="n"/>
      <c r="AS115" s="969" t="n"/>
      <c r="AT115" s="969" t="n"/>
      <c r="AU115" s="969" t="n"/>
      <c r="AV115" s="969" t="n"/>
      <c r="AW115" s="969" t="n"/>
      <c r="AX115" s="969" t="n"/>
      <c r="AY115" s="969" t="n"/>
      <c r="AZ115" s="969" t="n"/>
      <c r="BA115" s="969" t="n"/>
      <c r="BB115" s="969" t="n"/>
      <c r="BC115" s="969" t="n"/>
      <c r="BD115" s="969" t="n"/>
      <c r="BE115" s="969" t="n"/>
      <c r="BF115" s="969" t="n"/>
      <c r="BG115" s="969" t="n"/>
      <c r="BH115" s="969" t="n"/>
      <c r="BI115" s="969" t="n"/>
      <c r="BJ115" s="969" t="n"/>
      <c r="BK115" s="969" t="n"/>
      <c r="BL115" s="969" t="n"/>
      <c r="BM115" s="969" t="n"/>
      <c r="BN115" s="969" t="n"/>
      <c r="BO115" s="969" t="n"/>
      <c r="BP115" s="969" t="n"/>
      <c r="BQ115" s="969" t="n"/>
      <c r="BR115" s="969" t="n"/>
      <c r="BS115" s="969" t="n"/>
      <c r="BT115" s="969" t="n"/>
      <c r="BU115" s="969" t="n"/>
      <c r="BV115" s="969" t="n"/>
      <c r="BW115" s="969" t="n"/>
      <c r="BX115" s="969" t="n"/>
      <c r="BY115" s="969" t="n"/>
      <c r="BZ115" s="969" t="n"/>
      <c r="CA115" s="969" t="n"/>
      <c r="CB115" s="969" t="n"/>
      <c r="CC115" s="969" t="n"/>
      <c r="CD115" s="969" t="n"/>
      <c r="CE115" s="969" t="n"/>
      <c r="CF115" s="969" t="n"/>
      <c r="CG115" s="969" t="n"/>
      <c r="CH115" s="969" t="n"/>
      <c r="CI115" s="969" t="n"/>
      <c r="CJ115" s="969" t="n"/>
      <c r="CK115" s="969" t="n"/>
      <c r="CL115" s="969" t="n"/>
      <c r="CM115" s="969" t="n"/>
      <c r="CN115" s="969" t="n"/>
      <c r="CO115" s="969" t="n"/>
      <c r="CP115" s="969" t="n"/>
      <c r="CQ115" s="969" t="n"/>
      <c r="CR115" s="969" t="n"/>
      <c r="CS115" s="969" t="n"/>
      <c r="CT115" s="969" t="n"/>
      <c r="CU115" s="969" t="n"/>
      <c r="CV115" s="969" t="n"/>
      <c r="CW115" s="969" t="n"/>
      <c r="CX115" s="969" t="n"/>
      <c r="CY115" s="969" t="n"/>
      <c r="CZ115" s="970" t="n"/>
    </row>
    <row r="116" ht="13.5" customHeight="1" s="820">
      <c r="A116" s="361" t="n">
        <v>3</v>
      </c>
      <c r="B116" s="332" t="inlineStr">
        <is>
          <t>3.压缩机装配孔 Z=</t>
        </is>
      </c>
      <c r="C116" s="145">
        <f>A測定!Q119</f>
        <v/>
      </c>
      <c r="D116" s="880">
        <f>A測定!R119</f>
        <v/>
      </c>
      <c r="E116" s="968">
        <f>IF(A測定!S119="","",A測定!S119-$D116)</f>
        <v/>
      </c>
      <c r="F116" s="968">
        <f>IF(A測定!T119="","",A測定!T119-$D116)</f>
        <v/>
      </c>
      <c r="G116" s="969" t="n"/>
      <c r="H116" s="969" t="n"/>
      <c r="I116" s="969" t="n"/>
      <c r="J116" s="969" t="n"/>
      <c r="K116" s="969" t="n"/>
      <c r="L116" s="969" t="n"/>
      <c r="M116" s="969" t="n"/>
      <c r="N116" s="969" t="n"/>
      <c r="O116" s="969" t="n"/>
      <c r="P116" s="969" t="n"/>
      <c r="Q116" s="969" t="n"/>
      <c r="R116" s="969" t="n"/>
      <c r="S116" s="969" t="n"/>
      <c r="T116" s="969" t="n"/>
      <c r="U116" s="969" t="n"/>
      <c r="V116" s="969" t="n"/>
      <c r="W116" s="969" t="n"/>
      <c r="X116" s="969" t="n"/>
      <c r="Y116" s="969" t="n"/>
      <c r="Z116" s="969" t="n"/>
      <c r="AA116" s="969" t="n"/>
      <c r="AB116" s="969" t="n"/>
      <c r="AC116" s="969" t="n"/>
      <c r="AD116" s="969" t="n"/>
      <c r="AE116" s="969" t="n"/>
      <c r="AF116" s="969" t="n"/>
      <c r="AG116" s="969" t="n"/>
      <c r="AH116" s="969" t="n"/>
      <c r="AI116" s="969" t="n"/>
      <c r="AJ116" s="969" t="n"/>
      <c r="AK116" s="969" t="n"/>
      <c r="AL116" s="969" t="n"/>
      <c r="AM116" s="969" t="n"/>
      <c r="AN116" s="969" t="n"/>
      <c r="AO116" s="969" t="n"/>
      <c r="AP116" s="969" t="n"/>
      <c r="AQ116" s="969" t="n"/>
      <c r="AR116" s="969" t="n"/>
      <c r="AS116" s="969" t="n"/>
      <c r="AT116" s="969" t="n"/>
      <c r="AU116" s="969" t="n"/>
      <c r="AV116" s="969" t="n"/>
      <c r="AW116" s="969" t="n"/>
      <c r="AX116" s="969" t="n"/>
      <c r="AY116" s="969" t="n"/>
      <c r="AZ116" s="969" t="n"/>
      <c r="BA116" s="969" t="n"/>
      <c r="BB116" s="969" t="n"/>
      <c r="BC116" s="969" t="n"/>
      <c r="BD116" s="969" t="n"/>
      <c r="BE116" s="969" t="n"/>
      <c r="BF116" s="969" t="n"/>
      <c r="BG116" s="969" t="n"/>
      <c r="BH116" s="969" t="n"/>
      <c r="BI116" s="969" t="n"/>
      <c r="BJ116" s="969" t="n"/>
      <c r="BK116" s="969" t="n"/>
      <c r="BL116" s="969" t="n"/>
      <c r="BM116" s="969" t="n"/>
      <c r="BN116" s="969" t="n"/>
      <c r="BO116" s="969" t="n"/>
      <c r="BP116" s="969" t="n"/>
      <c r="BQ116" s="969" t="n"/>
      <c r="BR116" s="969" t="n"/>
      <c r="BS116" s="969" t="n"/>
      <c r="BT116" s="969" t="n"/>
      <c r="BU116" s="969" t="n"/>
      <c r="BV116" s="969" t="n"/>
      <c r="BW116" s="969" t="n"/>
      <c r="BX116" s="969" t="n"/>
      <c r="BY116" s="969" t="n"/>
      <c r="BZ116" s="969" t="n"/>
      <c r="CA116" s="969" t="n"/>
      <c r="CB116" s="969" t="n"/>
      <c r="CC116" s="969" t="n"/>
      <c r="CD116" s="969" t="n"/>
      <c r="CE116" s="969" t="n"/>
      <c r="CF116" s="969" t="n"/>
      <c r="CG116" s="969" t="n"/>
      <c r="CH116" s="969" t="n"/>
      <c r="CI116" s="969" t="n"/>
      <c r="CJ116" s="969" t="n"/>
      <c r="CK116" s="969" t="n"/>
      <c r="CL116" s="969" t="n"/>
      <c r="CM116" s="969" t="n"/>
      <c r="CN116" s="969" t="n"/>
      <c r="CO116" s="969" t="n"/>
      <c r="CP116" s="969" t="n"/>
      <c r="CQ116" s="969" t="n"/>
      <c r="CR116" s="969" t="n"/>
      <c r="CS116" s="969" t="n"/>
      <c r="CT116" s="969" t="n"/>
      <c r="CU116" s="969" t="n"/>
      <c r="CV116" s="969" t="n"/>
      <c r="CW116" s="969" t="n"/>
      <c r="CX116" s="969" t="n"/>
      <c r="CY116" s="969" t="n"/>
      <c r="CZ116" s="970" t="n"/>
    </row>
    <row r="117" ht="13.5" customHeight="1" s="820">
      <c r="A117" s="361" t="inlineStr">
        <is>
          <t>3_1</t>
        </is>
      </c>
      <c r="B117" s="367" t="inlineStr">
        <is>
          <t>尺寸位置 (CIR_3_1_机压缩右孔)</t>
        </is>
      </c>
      <c r="C117" s="145">
        <f>A測定!Q120</f>
        <v/>
      </c>
      <c r="D117" s="880">
        <f>A測定!R120</f>
        <v/>
      </c>
      <c r="E117" s="968">
        <f>IF(A測定!S120="","",A測定!S120-$D117)</f>
        <v/>
      </c>
      <c r="F117" s="968">
        <f>IF(A測定!T120="","",A測定!T120-$D117)</f>
        <v/>
      </c>
      <c r="G117" s="969" t="n"/>
      <c r="H117" s="969" t="n"/>
      <c r="I117" s="969" t="n"/>
      <c r="J117" s="969" t="n"/>
      <c r="K117" s="969" t="n"/>
      <c r="L117" s="969" t="n"/>
      <c r="M117" s="969" t="n"/>
      <c r="N117" s="969" t="n"/>
      <c r="O117" s="969" t="n"/>
      <c r="P117" s="969" t="n"/>
      <c r="Q117" s="969" t="n"/>
      <c r="R117" s="969" t="n"/>
      <c r="S117" s="969" t="n"/>
      <c r="T117" s="969" t="n"/>
      <c r="U117" s="969" t="n"/>
      <c r="V117" s="969" t="n"/>
      <c r="W117" s="969" t="n"/>
      <c r="X117" s="969" t="n"/>
      <c r="Y117" s="969" t="n"/>
      <c r="Z117" s="969" t="n"/>
      <c r="AA117" s="969" t="n"/>
      <c r="AB117" s="969" t="n"/>
      <c r="AC117" s="969" t="n"/>
      <c r="AD117" s="969" t="n"/>
      <c r="AE117" s="969" t="n"/>
      <c r="AF117" s="969" t="n"/>
      <c r="AG117" s="969" t="n"/>
      <c r="AH117" s="969" t="n"/>
      <c r="AI117" s="969" t="n"/>
      <c r="AJ117" s="969" t="n"/>
      <c r="AK117" s="969" t="n"/>
      <c r="AL117" s="969" t="n"/>
      <c r="AM117" s="969" t="n"/>
      <c r="AN117" s="969" t="n"/>
      <c r="AO117" s="969" t="n"/>
      <c r="AP117" s="969" t="n"/>
      <c r="AQ117" s="969" t="n"/>
      <c r="AR117" s="969" t="n"/>
      <c r="AS117" s="969" t="n"/>
      <c r="AT117" s="969" t="n"/>
      <c r="AU117" s="969" t="n"/>
      <c r="AV117" s="969" t="n"/>
      <c r="AW117" s="969" t="n"/>
      <c r="AX117" s="969" t="n"/>
      <c r="AY117" s="969" t="n"/>
      <c r="AZ117" s="969" t="n"/>
      <c r="BA117" s="969" t="n"/>
      <c r="BB117" s="969" t="n"/>
      <c r="BC117" s="969" t="n"/>
      <c r="BD117" s="969" t="n"/>
      <c r="BE117" s="969" t="n"/>
      <c r="BF117" s="969" t="n"/>
      <c r="BG117" s="969" t="n"/>
      <c r="BH117" s="969" t="n"/>
      <c r="BI117" s="969" t="n"/>
      <c r="BJ117" s="969" t="n"/>
      <c r="BK117" s="969" t="n"/>
      <c r="BL117" s="969" t="n"/>
      <c r="BM117" s="969" t="n"/>
      <c r="BN117" s="969" t="n"/>
      <c r="BO117" s="969" t="n"/>
      <c r="BP117" s="969" t="n"/>
      <c r="BQ117" s="969" t="n"/>
      <c r="BR117" s="969" t="n"/>
      <c r="BS117" s="969" t="n"/>
      <c r="BT117" s="969" t="n"/>
      <c r="BU117" s="969" t="n"/>
      <c r="BV117" s="969" t="n"/>
      <c r="BW117" s="969" t="n"/>
      <c r="BX117" s="969" t="n"/>
      <c r="BY117" s="969" t="n"/>
      <c r="BZ117" s="969" t="n"/>
      <c r="CA117" s="969" t="n"/>
      <c r="CB117" s="969" t="n"/>
      <c r="CC117" s="969" t="n"/>
      <c r="CD117" s="969" t="n"/>
      <c r="CE117" s="969" t="n"/>
      <c r="CF117" s="969" t="n"/>
      <c r="CG117" s="969" t="n"/>
      <c r="CH117" s="969" t="n"/>
      <c r="CI117" s="969" t="n"/>
      <c r="CJ117" s="969" t="n"/>
      <c r="CK117" s="969" t="n"/>
      <c r="CL117" s="969" t="n"/>
      <c r="CM117" s="969" t="n"/>
      <c r="CN117" s="969" t="n"/>
      <c r="CO117" s="969" t="n"/>
      <c r="CP117" s="969" t="n"/>
      <c r="CQ117" s="969" t="n"/>
      <c r="CR117" s="969" t="n"/>
      <c r="CS117" s="969" t="n"/>
      <c r="CT117" s="969" t="n"/>
      <c r="CU117" s="969" t="n"/>
      <c r="CV117" s="969" t="n"/>
      <c r="CW117" s="969" t="n"/>
      <c r="CX117" s="969" t="n"/>
      <c r="CY117" s="969" t="n"/>
      <c r="CZ117" s="970" t="n"/>
    </row>
    <row r="118" ht="13.5" customHeight="1" s="820">
      <c r="A118" s="361" t="inlineStr">
        <is>
          <t>3_1</t>
        </is>
      </c>
      <c r="B118" s="367" t="inlineStr">
        <is>
          <t>尺寸位置 (CIR_3_1_机压缩右孔)</t>
        </is>
      </c>
      <c r="C118" s="145">
        <f>A測定!Q121</f>
        <v/>
      </c>
      <c r="D118" s="880">
        <f>A測定!R121</f>
        <v/>
      </c>
      <c r="E118" s="968">
        <f>IF(A測定!S121="","",A測定!S121-$D118)</f>
        <v/>
      </c>
      <c r="F118" s="968">
        <f>IF(A測定!T121="","",A測定!T121-$D118)</f>
        <v/>
      </c>
      <c r="G118" s="969" t="n"/>
      <c r="H118" s="969" t="n"/>
      <c r="I118" s="969" t="n"/>
      <c r="J118" s="969" t="n"/>
      <c r="K118" s="969" t="n"/>
      <c r="L118" s="969" t="n"/>
      <c r="M118" s="969" t="n"/>
      <c r="N118" s="969" t="n"/>
      <c r="O118" s="969" t="n"/>
      <c r="P118" s="969" t="n"/>
      <c r="Q118" s="969" t="n"/>
      <c r="R118" s="969" t="n"/>
      <c r="S118" s="969" t="n"/>
      <c r="T118" s="969" t="n"/>
      <c r="U118" s="969" t="n"/>
      <c r="V118" s="969" t="n"/>
      <c r="W118" s="969" t="n"/>
      <c r="X118" s="969" t="n"/>
      <c r="Y118" s="969" t="n"/>
      <c r="Z118" s="969" t="n"/>
      <c r="AA118" s="969" t="n"/>
      <c r="AB118" s="969" t="n"/>
      <c r="AC118" s="969" t="n"/>
      <c r="AD118" s="969" t="n"/>
      <c r="AE118" s="969" t="n"/>
      <c r="AF118" s="969" t="n"/>
      <c r="AG118" s="969" t="n"/>
      <c r="AH118" s="969" t="n"/>
      <c r="AI118" s="969" t="n"/>
      <c r="AJ118" s="969" t="n"/>
      <c r="AK118" s="969" t="n"/>
      <c r="AL118" s="969" t="n"/>
      <c r="AM118" s="969" t="n"/>
      <c r="AN118" s="969" t="n"/>
      <c r="AO118" s="969" t="n"/>
      <c r="AP118" s="969" t="n"/>
      <c r="AQ118" s="969" t="n"/>
      <c r="AR118" s="969" t="n"/>
      <c r="AS118" s="969" t="n"/>
      <c r="AT118" s="969" t="n"/>
      <c r="AU118" s="969" t="n"/>
      <c r="AV118" s="969" t="n"/>
      <c r="AW118" s="969" t="n"/>
      <c r="AX118" s="969" t="n"/>
      <c r="AY118" s="969" t="n"/>
      <c r="AZ118" s="969" t="n"/>
      <c r="BA118" s="969" t="n"/>
      <c r="BB118" s="969" t="n"/>
      <c r="BC118" s="969" t="n"/>
      <c r="BD118" s="969" t="n"/>
      <c r="BE118" s="969" t="n"/>
      <c r="BF118" s="969" t="n"/>
      <c r="BG118" s="969" t="n"/>
      <c r="BH118" s="969" t="n"/>
      <c r="BI118" s="969" t="n"/>
      <c r="BJ118" s="969" t="n"/>
      <c r="BK118" s="969" t="n"/>
      <c r="BL118" s="969" t="n"/>
      <c r="BM118" s="969" t="n"/>
      <c r="BN118" s="969" t="n"/>
      <c r="BO118" s="969" t="n"/>
      <c r="BP118" s="969" t="n"/>
      <c r="BQ118" s="969" t="n"/>
      <c r="BR118" s="969" t="n"/>
      <c r="BS118" s="969" t="n"/>
      <c r="BT118" s="969" t="n"/>
      <c r="BU118" s="969" t="n"/>
      <c r="BV118" s="969" t="n"/>
      <c r="BW118" s="969" t="n"/>
      <c r="BX118" s="969" t="n"/>
      <c r="BY118" s="969" t="n"/>
      <c r="BZ118" s="969" t="n"/>
      <c r="CA118" s="969" t="n"/>
      <c r="CB118" s="969" t="n"/>
      <c r="CC118" s="969" t="n"/>
      <c r="CD118" s="969" t="n"/>
      <c r="CE118" s="969" t="n"/>
      <c r="CF118" s="969" t="n"/>
      <c r="CG118" s="969" t="n"/>
      <c r="CH118" s="969" t="n"/>
      <c r="CI118" s="969" t="n"/>
      <c r="CJ118" s="969" t="n"/>
      <c r="CK118" s="969" t="n"/>
      <c r="CL118" s="969" t="n"/>
      <c r="CM118" s="969" t="n"/>
      <c r="CN118" s="969" t="n"/>
      <c r="CO118" s="969" t="n"/>
      <c r="CP118" s="969" t="n"/>
      <c r="CQ118" s="969" t="n"/>
      <c r="CR118" s="969" t="n"/>
      <c r="CS118" s="969" t="n"/>
      <c r="CT118" s="969" t="n"/>
      <c r="CU118" s="969" t="n"/>
      <c r="CV118" s="969" t="n"/>
      <c r="CW118" s="969" t="n"/>
      <c r="CX118" s="969" t="n"/>
      <c r="CY118" s="969" t="n"/>
      <c r="CZ118" s="970" t="n"/>
    </row>
    <row r="119" ht="13.5" customHeight="1" s="820">
      <c r="A119" s="361" t="n">
        <v>4</v>
      </c>
      <c r="B119" s="332" t="inlineStr">
        <is>
          <t>4.W／P装配孔 Y=</t>
        </is>
      </c>
      <c r="C119" s="145">
        <f>A測定!Q122</f>
        <v/>
      </c>
      <c r="D119" s="880">
        <f>A測定!R122</f>
        <v/>
      </c>
      <c r="E119" s="968">
        <f>IF(A測定!S122="","",A測定!S122-$D119)</f>
        <v/>
      </c>
      <c r="F119" s="968">
        <f>IF(A測定!T122="","",A測定!T122-$D119)</f>
        <v/>
      </c>
      <c r="G119" s="969" t="n"/>
      <c r="H119" s="969" t="n"/>
      <c r="I119" s="969" t="n"/>
      <c r="J119" s="969" t="n"/>
      <c r="K119" s="969" t="n"/>
      <c r="L119" s="969" t="n"/>
      <c r="M119" s="969" t="n"/>
      <c r="N119" s="969" t="n"/>
      <c r="O119" s="969" t="n"/>
      <c r="P119" s="969" t="n"/>
      <c r="Q119" s="969" t="n"/>
      <c r="R119" s="969" t="n"/>
      <c r="S119" s="969" t="n"/>
      <c r="T119" s="969" t="n"/>
      <c r="U119" s="969" t="n"/>
      <c r="V119" s="969" t="n"/>
      <c r="W119" s="969" t="n"/>
      <c r="X119" s="969" t="n"/>
      <c r="Y119" s="969" t="n"/>
      <c r="Z119" s="969" t="n"/>
      <c r="AA119" s="969" t="n"/>
      <c r="AB119" s="969" t="n"/>
      <c r="AC119" s="969" t="n"/>
      <c r="AD119" s="969" t="n"/>
      <c r="AE119" s="969" t="n"/>
      <c r="AF119" s="969" t="n"/>
      <c r="AG119" s="969" t="n"/>
      <c r="AH119" s="969" t="n"/>
      <c r="AI119" s="969" t="n"/>
      <c r="AJ119" s="969" t="n"/>
      <c r="AK119" s="969" t="n"/>
      <c r="AL119" s="969" t="n"/>
      <c r="AM119" s="969" t="n"/>
      <c r="AN119" s="969" t="n"/>
      <c r="AO119" s="969" t="n"/>
      <c r="AP119" s="969" t="n"/>
      <c r="AQ119" s="969" t="n"/>
      <c r="AR119" s="969" t="n"/>
      <c r="AS119" s="969" t="n"/>
      <c r="AT119" s="969" t="n"/>
      <c r="AU119" s="969" t="n"/>
      <c r="AV119" s="969" t="n"/>
      <c r="AW119" s="969" t="n"/>
      <c r="AX119" s="969" t="n"/>
      <c r="AY119" s="969" t="n"/>
      <c r="AZ119" s="969" t="n"/>
      <c r="BA119" s="969" t="n"/>
      <c r="BB119" s="969" t="n"/>
      <c r="BC119" s="969" t="n"/>
      <c r="BD119" s="969" t="n"/>
      <c r="BE119" s="969" t="n"/>
      <c r="BF119" s="969" t="n"/>
      <c r="BG119" s="969" t="n"/>
      <c r="BH119" s="969" t="n"/>
      <c r="BI119" s="969" t="n"/>
      <c r="BJ119" s="969" t="n"/>
      <c r="BK119" s="969" t="n"/>
      <c r="BL119" s="969" t="n"/>
      <c r="BM119" s="969" t="n"/>
      <c r="BN119" s="969" t="n"/>
      <c r="BO119" s="969" t="n"/>
      <c r="BP119" s="969" t="n"/>
      <c r="BQ119" s="969" t="n"/>
      <c r="BR119" s="969" t="n"/>
      <c r="BS119" s="969" t="n"/>
      <c r="BT119" s="969" t="n"/>
      <c r="BU119" s="969" t="n"/>
      <c r="BV119" s="969" t="n"/>
      <c r="BW119" s="969" t="n"/>
      <c r="BX119" s="969" t="n"/>
      <c r="BY119" s="969" t="n"/>
      <c r="BZ119" s="969" t="n"/>
      <c r="CA119" s="969" t="n"/>
      <c r="CB119" s="969" t="n"/>
      <c r="CC119" s="969" t="n"/>
      <c r="CD119" s="969" t="n"/>
      <c r="CE119" s="969" t="n"/>
      <c r="CF119" s="969" t="n"/>
      <c r="CG119" s="969" t="n"/>
      <c r="CH119" s="969" t="n"/>
      <c r="CI119" s="969" t="n"/>
      <c r="CJ119" s="969" t="n"/>
      <c r="CK119" s="969" t="n"/>
      <c r="CL119" s="969" t="n"/>
      <c r="CM119" s="969" t="n"/>
      <c r="CN119" s="969" t="n"/>
      <c r="CO119" s="969" t="n"/>
      <c r="CP119" s="969" t="n"/>
      <c r="CQ119" s="969" t="n"/>
      <c r="CR119" s="969" t="n"/>
      <c r="CS119" s="969" t="n"/>
      <c r="CT119" s="969" t="n"/>
      <c r="CU119" s="969" t="n"/>
      <c r="CV119" s="969" t="n"/>
      <c r="CW119" s="969" t="n"/>
      <c r="CX119" s="969" t="n"/>
      <c r="CY119" s="969" t="n"/>
      <c r="CZ119" s="970" t="n"/>
    </row>
    <row r="120" ht="13.5" customHeight="1" s="820">
      <c r="A120" s="361" t="n">
        <v>4</v>
      </c>
      <c r="B120" s="332" t="inlineStr">
        <is>
          <t>4.W／P装配孔 Z=</t>
        </is>
      </c>
      <c r="C120" s="145">
        <f>A測定!Q123</f>
        <v/>
      </c>
      <c r="D120" s="880">
        <f>A測定!R123</f>
        <v/>
      </c>
      <c r="E120" s="968">
        <f>IF(A測定!S123="","",A測定!S123-$D120)</f>
        <v/>
      </c>
      <c r="F120" s="968">
        <f>IF(A測定!T123="","",A測定!T123-$D120)</f>
        <v/>
      </c>
      <c r="G120" s="969" t="n"/>
      <c r="H120" s="969" t="n"/>
      <c r="I120" s="969" t="n"/>
      <c r="J120" s="969" t="n"/>
      <c r="K120" s="969" t="n"/>
      <c r="L120" s="969" t="n"/>
      <c r="M120" s="969" t="n"/>
      <c r="N120" s="969" t="n"/>
      <c r="O120" s="969" t="n"/>
      <c r="P120" s="969" t="n"/>
      <c r="Q120" s="969" t="n"/>
      <c r="R120" s="969" t="n"/>
      <c r="S120" s="969" t="n"/>
      <c r="T120" s="969" t="n"/>
      <c r="U120" s="969" t="n"/>
      <c r="V120" s="969" t="n"/>
      <c r="W120" s="969" t="n"/>
      <c r="X120" s="969" t="n"/>
      <c r="Y120" s="969" t="n"/>
      <c r="Z120" s="969" t="n"/>
      <c r="AA120" s="969" t="n"/>
      <c r="AB120" s="969" t="n"/>
      <c r="AC120" s="969" t="n"/>
      <c r="AD120" s="969" t="n"/>
      <c r="AE120" s="969" t="n"/>
      <c r="AF120" s="969" t="n"/>
      <c r="AG120" s="969" t="n"/>
      <c r="AH120" s="969" t="n"/>
      <c r="AI120" s="969" t="n"/>
      <c r="AJ120" s="969" t="n"/>
      <c r="AK120" s="969" t="n"/>
      <c r="AL120" s="969" t="n"/>
      <c r="AM120" s="969" t="n"/>
      <c r="AN120" s="969" t="n"/>
      <c r="AO120" s="969" t="n"/>
      <c r="AP120" s="969" t="n"/>
      <c r="AQ120" s="969" t="n"/>
      <c r="AR120" s="969" t="n"/>
      <c r="AS120" s="969" t="n"/>
      <c r="AT120" s="969" t="n"/>
      <c r="AU120" s="969" t="n"/>
      <c r="AV120" s="969" t="n"/>
      <c r="AW120" s="969" t="n"/>
      <c r="AX120" s="969" t="n"/>
      <c r="AY120" s="969" t="n"/>
      <c r="AZ120" s="969" t="n"/>
      <c r="BA120" s="969" t="n"/>
      <c r="BB120" s="969" t="n"/>
      <c r="BC120" s="969" t="n"/>
      <c r="BD120" s="969" t="n"/>
      <c r="BE120" s="969" t="n"/>
      <c r="BF120" s="969" t="n"/>
      <c r="BG120" s="969" t="n"/>
      <c r="BH120" s="969" t="n"/>
      <c r="BI120" s="969" t="n"/>
      <c r="BJ120" s="969" t="n"/>
      <c r="BK120" s="969" t="n"/>
      <c r="BL120" s="969" t="n"/>
      <c r="BM120" s="969" t="n"/>
      <c r="BN120" s="969" t="n"/>
      <c r="BO120" s="969" t="n"/>
      <c r="BP120" s="969" t="n"/>
      <c r="BQ120" s="969" t="n"/>
      <c r="BR120" s="969" t="n"/>
      <c r="BS120" s="969" t="n"/>
      <c r="BT120" s="969" t="n"/>
      <c r="BU120" s="969" t="n"/>
      <c r="BV120" s="969" t="n"/>
      <c r="BW120" s="969" t="n"/>
      <c r="BX120" s="969" t="n"/>
      <c r="BY120" s="969" t="n"/>
      <c r="BZ120" s="969" t="n"/>
      <c r="CA120" s="969" t="n"/>
      <c r="CB120" s="969" t="n"/>
      <c r="CC120" s="969" t="n"/>
      <c r="CD120" s="969" t="n"/>
      <c r="CE120" s="969" t="n"/>
      <c r="CF120" s="969" t="n"/>
      <c r="CG120" s="969" t="n"/>
      <c r="CH120" s="969" t="n"/>
      <c r="CI120" s="969" t="n"/>
      <c r="CJ120" s="969" t="n"/>
      <c r="CK120" s="969" t="n"/>
      <c r="CL120" s="969" t="n"/>
      <c r="CM120" s="969" t="n"/>
      <c r="CN120" s="969" t="n"/>
      <c r="CO120" s="969" t="n"/>
      <c r="CP120" s="969" t="n"/>
      <c r="CQ120" s="969" t="n"/>
      <c r="CR120" s="969" t="n"/>
      <c r="CS120" s="969" t="n"/>
      <c r="CT120" s="969" t="n"/>
      <c r="CU120" s="969" t="n"/>
      <c r="CV120" s="969" t="n"/>
      <c r="CW120" s="969" t="n"/>
      <c r="CX120" s="969" t="n"/>
      <c r="CY120" s="969" t="n"/>
      <c r="CZ120" s="970" t="n"/>
    </row>
    <row r="121" ht="13.5" customHeight="1" s="820">
      <c r="A121" s="361" t="inlineStr">
        <is>
          <t>4_1</t>
        </is>
      </c>
      <c r="B121" s="367" t="inlineStr">
        <is>
          <t>尺寸位置 (CIR_4_1_水道器右下固孔)</t>
        </is>
      </c>
      <c r="C121" s="145">
        <f>A測定!Q124</f>
        <v/>
      </c>
      <c r="D121" s="880">
        <f>A測定!R124</f>
        <v/>
      </c>
      <c r="E121" s="968">
        <f>IF(A測定!S124="","",A測定!S124-$D121)</f>
        <v/>
      </c>
      <c r="F121" s="968">
        <f>IF(A測定!T124="","",A測定!T124-$D121)</f>
        <v/>
      </c>
      <c r="G121" s="969" t="n"/>
      <c r="H121" s="969" t="n"/>
      <c r="I121" s="969" t="n"/>
      <c r="J121" s="969" t="n"/>
      <c r="K121" s="969" t="n"/>
      <c r="L121" s="969" t="n"/>
      <c r="M121" s="969" t="n"/>
      <c r="N121" s="969" t="n"/>
      <c r="O121" s="969" t="n"/>
      <c r="P121" s="969" t="n"/>
      <c r="Q121" s="969" t="n"/>
      <c r="R121" s="969" t="n"/>
      <c r="S121" s="969" t="n"/>
      <c r="T121" s="969" t="n"/>
      <c r="U121" s="969" t="n"/>
      <c r="V121" s="969" t="n"/>
      <c r="W121" s="969" t="n"/>
      <c r="X121" s="969" t="n"/>
      <c r="Y121" s="969" t="n"/>
      <c r="Z121" s="969" t="n"/>
      <c r="AA121" s="969" t="n"/>
      <c r="AB121" s="969" t="n"/>
      <c r="AC121" s="969" t="n"/>
      <c r="AD121" s="969" t="n"/>
      <c r="AE121" s="969" t="n"/>
      <c r="AF121" s="969" t="n"/>
      <c r="AG121" s="969" t="n"/>
      <c r="AH121" s="969" t="n"/>
      <c r="AI121" s="969" t="n"/>
      <c r="AJ121" s="969" t="n"/>
      <c r="AK121" s="969" t="n"/>
      <c r="AL121" s="969" t="n"/>
      <c r="AM121" s="969" t="n"/>
      <c r="AN121" s="969" t="n"/>
      <c r="AO121" s="969" t="n"/>
      <c r="AP121" s="969" t="n"/>
      <c r="AQ121" s="969" t="n"/>
      <c r="AR121" s="969" t="n"/>
      <c r="AS121" s="969" t="n"/>
      <c r="AT121" s="969" t="n"/>
      <c r="AU121" s="969" t="n"/>
      <c r="AV121" s="969" t="n"/>
      <c r="AW121" s="969" t="n"/>
      <c r="AX121" s="969" t="n"/>
      <c r="AY121" s="969" t="n"/>
      <c r="AZ121" s="969" t="n"/>
      <c r="BA121" s="969" t="n"/>
      <c r="BB121" s="969" t="n"/>
      <c r="BC121" s="969" t="n"/>
      <c r="BD121" s="969" t="n"/>
      <c r="BE121" s="969" t="n"/>
      <c r="BF121" s="969" t="n"/>
      <c r="BG121" s="969" t="n"/>
      <c r="BH121" s="969" t="n"/>
      <c r="BI121" s="969" t="n"/>
      <c r="BJ121" s="969" t="n"/>
      <c r="BK121" s="969" t="n"/>
      <c r="BL121" s="969" t="n"/>
      <c r="BM121" s="969" t="n"/>
      <c r="BN121" s="969" t="n"/>
      <c r="BO121" s="969" t="n"/>
      <c r="BP121" s="969" t="n"/>
      <c r="BQ121" s="969" t="n"/>
      <c r="BR121" s="969" t="n"/>
      <c r="BS121" s="969" t="n"/>
      <c r="BT121" s="969" t="n"/>
      <c r="BU121" s="969" t="n"/>
      <c r="BV121" s="969" t="n"/>
      <c r="BW121" s="969" t="n"/>
      <c r="BX121" s="969" t="n"/>
      <c r="BY121" s="969" t="n"/>
      <c r="BZ121" s="969" t="n"/>
      <c r="CA121" s="969" t="n"/>
      <c r="CB121" s="969" t="n"/>
      <c r="CC121" s="969" t="n"/>
      <c r="CD121" s="969" t="n"/>
      <c r="CE121" s="969" t="n"/>
      <c r="CF121" s="969" t="n"/>
      <c r="CG121" s="969" t="n"/>
      <c r="CH121" s="969" t="n"/>
      <c r="CI121" s="969" t="n"/>
      <c r="CJ121" s="969" t="n"/>
      <c r="CK121" s="969" t="n"/>
      <c r="CL121" s="969" t="n"/>
      <c r="CM121" s="969" t="n"/>
      <c r="CN121" s="969" t="n"/>
      <c r="CO121" s="969" t="n"/>
      <c r="CP121" s="969" t="n"/>
      <c r="CQ121" s="969" t="n"/>
      <c r="CR121" s="969" t="n"/>
      <c r="CS121" s="969" t="n"/>
      <c r="CT121" s="969" t="n"/>
      <c r="CU121" s="969" t="n"/>
      <c r="CV121" s="969" t="n"/>
      <c r="CW121" s="969" t="n"/>
      <c r="CX121" s="969" t="n"/>
      <c r="CY121" s="969" t="n"/>
      <c r="CZ121" s="970" t="n"/>
    </row>
    <row r="122" ht="13.5" customHeight="1" s="820">
      <c r="A122" s="361" t="inlineStr">
        <is>
          <t>4_1</t>
        </is>
      </c>
      <c r="B122" s="367" t="inlineStr">
        <is>
          <t>尺寸位置 (CIR_4_1_水道器右下固孔)</t>
        </is>
      </c>
      <c r="C122" s="145">
        <f>A測定!Q125</f>
        <v/>
      </c>
      <c r="D122" s="880">
        <f>A測定!R125</f>
        <v/>
      </c>
      <c r="E122" s="968">
        <f>IF(A測定!S125="","",A測定!S125-$D122)</f>
        <v/>
      </c>
      <c r="F122" s="968">
        <f>IF(A測定!T125="","",A測定!T125-$D122)</f>
        <v/>
      </c>
      <c r="G122" s="969" t="n"/>
      <c r="H122" s="969" t="n"/>
      <c r="I122" s="969" t="n"/>
      <c r="J122" s="969" t="n"/>
      <c r="K122" s="969" t="n"/>
      <c r="L122" s="969" t="n"/>
      <c r="M122" s="969" t="n"/>
      <c r="N122" s="969" t="n"/>
      <c r="O122" s="969" t="n"/>
      <c r="P122" s="969" t="n"/>
      <c r="Q122" s="969" t="n"/>
      <c r="R122" s="969" t="n"/>
      <c r="S122" s="969" t="n"/>
      <c r="T122" s="969" t="n"/>
      <c r="U122" s="969" t="n"/>
      <c r="V122" s="969" t="n"/>
      <c r="W122" s="969" t="n"/>
      <c r="X122" s="969" t="n"/>
      <c r="Y122" s="969" t="n"/>
      <c r="Z122" s="969" t="n"/>
      <c r="AA122" s="969" t="n"/>
      <c r="AB122" s="969" t="n"/>
      <c r="AC122" s="969" t="n"/>
      <c r="AD122" s="969" t="n"/>
      <c r="AE122" s="969" t="n"/>
      <c r="AF122" s="969" t="n"/>
      <c r="AG122" s="969" t="n"/>
      <c r="AH122" s="969" t="n"/>
      <c r="AI122" s="969" t="n"/>
      <c r="AJ122" s="969" t="n"/>
      <c r="AK122" s="969" t="n"/>
      <c r="AL122" s="969" t="n"/>
      <c r="AM122" s="969" t="n"/>
      <c r="AN122" s="969" t="n"/>
      <c r="AO122" s="969" t="n"/>
      <c r="AP122" s="969" t="n"/>
      <c r="AQ122" s="969" t="n"/>
      <c r="AR122" s="969" t="n"/>
      <c r="AS122" s="969" t="n"/>
      <c r="AT122" s="969" t="n"/>
      <c r="AU122" s="969" t="n"/>
      <c r="AV122" s="969" t="n"/>
      <c r="AW122" s="969" t="n"/>
      <c r="AX122" s="969" t="n"/>
      <c r="AY122" s="969" t="n"/>
      <c r="AZ122" s="969" t="n"/>
      <c r="BA122" s="969" t="n"/>
      <c r="BB122" s="969" t="n"/>
      <c r="BC122" s="969" t="n"/>
      <c r="BD122" s="969" t="n"/>
      <c r="BE122" s="969" t="n"/>
      <c r="BF122" s="969" t="n"/>
      <c r="BG122" s="969" t="n"/>
      <c r="BH122" s="969" t="n"/>
      <c r="BI122" s="969" t="n"/>
      <c r="BJ122" s="969" t="n"/>
      <c r="BK122" s="969" t="n"/>
      <c r="BL122" s="969" t="n"/>
      <c r="BM122" s="969" t="n"/>
      <c r="BN122" s="969" t="n"/>
      <c r="BO122" s="969" t="n"/>
      <c r="BP122" s="969" t="n"/>
      <c r="BQ122" s="969" t="n"/>
      <c r="BR122" s="969" t="n"/>
      <c r="BS122" s="969" t="n"/>
      <c r="BT122" s="969" t="n"/>
      <c r="BU122" s="969" t="n"/>
      <c r="BV122" s="969" t="n"/>
      <c r="BW122" s="969" t="n"/>
      <c r="BX122" s="969" t="n"/>
      <c r="BY122" s="969" t="n"/>
      <c r="BZ122" s="969" t="n"/>
      <c r="CA122" s="969" t="n"/>
      <c r="CB122" s="969" t="n"/>
      <c r="CC122" s="969" t="n"/>
      <c r="CD122" s="969" t="n"/>
      <c r="CE122" s="969" t="n"/>
      <c r="CF122" s="969" t="n"/>
      <c r="CG122" s="969" t="n"/>
      <c r="CH122" s="969" t="n"/>
      <c r="CI122" s="969" t="n"/>
      <c r="CJ122" s="969" t="n"/>
      <c r="CK122" s="969" t="n"/>
      <c r="CL122" s="969" t="n"/>
      <c r="CM122" s="969" t="n"/>
      <c r="CN122" s="969" t="n"/>
      <c r="CO122" s="969" t="n"/>
      <c r="CP122" s="969" t="n"/>
      <c r="CQ122" s="969" t="n"/>
      <c r="CR122" s="969" t="n"/>
      <c r="CS122" s="969" t="n"/>
      <c r="CT122" s="969" t="n"/>
      <c r="CU122" s="969" t="n"/>
      <c r="CV122" s="969" t="n"/>
      <c r="CW122" s="969" t="n"/>
      <c r="CX122" s="969" t="n"/>
      <c r="CY122" s="969" t="n"/>
      <c r="CZ122" s="970" t="n"/>
    </row>
    <row r="123" ht="13.5" customHeight="1" s="820">
      <c r="A123" s="361" t="n">
        <v>5</v>
      </c>
      <c r="B123" s="332" t="inlineStr">
        <is>
          <t>5.AE搬送定位凸台 Y=</t>
        </is>
      </c>
      <c r="C123" s="145">
        <f>A測定!Q126</f>
        <v/>
      </c>
      <c r="D123" s="880">
        <f>A測定!R126</f>
        <v/>
      </c>
      <c r="E123" s="968">
        <f>IF(A測定!S126="","",A測定!S126-$D123)</f>
        <v/>
      </c>
      <c r="F123" s="968">
        <f>IF(A測定!T126="","",A測定!T126-$D123)</f>
        <v/>
      </c>
      <c r="G123" s="969" t="n"/>
      <c r="H123" s="969" t="n"/>
      <c r="I123" s="969" t="n"/>
      <c r="J123" s="969" t="n"/>
      <c r="K123" s="969" t="n"/>
      <c r="L123" s="969" t="n"/>
      <c r="M123" s="969" t="n"/>
      <c r="N123" s="969" t="n"/>
      <c r="O123" s="969" t="n"/>
      <c r="P123" s="969" t="n"/>
      <c r="Q123" s="969" t="n"/>
      <c r="R123" s="969" t="n"/>
      <c r="S123" s="969" t="n"/>
      <c r="T123" s="969" t="n"/>
      <c r="U123" s="969" t="n"/>
      <c r="V123" s="969" t="n"/>
      <c r="W123" s="969" t="n"/>
      <c r="X123" s="969" t="n"/>
      <c r="Y123" s="969" t="n"/>
      <c r="Z123" s="969" t="n"/>
      <c r="AA123" s="969" t="n"/>
      <c r="AB123" s="969" t="n"/>
      <c r="AC123" s="969" t="n"/>
      <c r="AD123" s="969" t="n"/>
      <c r="AE123" s="969" t="n"/>
      <c r="AF123" s="969" t="n"/>
      <c r="AG123" s="969" t="n"/>
      <c r="AH123" s="969" t="n"/>
      <c r="AI123" s="969" t="n"/>
      <c r="AJ123" s="969" t="n"/>
      <c r="AK123" s="969" t="n"/>
      <c r="AL123" s="969" t="n"/>
      <c r="AM123" s="969" t="n"/>
      <c r="AN123" s="969" t="n"/>
      <c r="AO123" s="969" t="n"/>
      <c r="AP123" s="969" t="n"/>
      <c r="AQ123" s="969" t="n"/>
      <c r="AR123" s="969" t="n"/>
      <c r="AS123" s="969" t="n"/>
      <c r="AT123" s="969" t="n"/>
      <c r="AU123" s="969" t="n"/>
      <c r="AV123" s="969" t="n"/>
      <c r="AW123" s="969" t="n"/>
      <c r="AX123" s="969" t="n"/>
      <c r="AY123" s="969" t="n"/>
      <c r="AZ123" s="969" t="n"/>
      <c r="BA123" s="969" t="n"/>
      <c r="BB123" s="969" t="n"/>
      <c r="BC123" s="969" t="n"/>
      <c r="BD123" s="969" t="n"/>
      <c r="BE123" s="969" t="n"/>
      <c r="BF123" s="969" t="n"/>
      <c r="BG123" s="969" t="n"/>
      <c r="BH123" s="969" t="n"/>
      <c r="BI123" s="969" t="n"/>
      <c r="BJ123" s="969" t="n"/>
      <c r="BK123" s="969" t="n"/>
      <c r="BL123" s="969" t="n"/>
      <c r="BM123" s="969" t="n"/>
      <c r="BN123" s="969" t="n"/>
      <c r="BO123" s="969" t="n"/>
      <c r="BP123" s="969" t="n"/>
      <c r="BQ123" s="969" t="n"/>
      <c r="BR123" s="969" t="n"/>
      <c r="BS123" s="969" t="n"/>
      <c r="BT123" s="969" t="n"/>
      <c r="BU123" s="969" t="n"/>
      <c r="BV123" s="969" t="n"/>
      <c r="BW123" s="969" t="n"/>
      <c r="BX123" s="969" t="n"/>
      <c r="BY123" s="969" t="n"/>
      <c r="BZ123" s="969" t="n"/>
      <c r="CA123" s="969" t="n"/>
      <c r="CB123" s="969" t="n"/>
      <c r="CC123" s="969" t="n"/>
      <c r="CD123" s="969" t="n"/>
      <c r="CE123" s="969" t="n"/>
      <c r="CF123" s="969" t="n"/>
      <c r="CG123" s="969" t="n"/>
      <c r="CH123" s="969" t="n"/>
      <c r="CI123" s="969" t="n"/>
      <c r="CJ123" s="969" t="n"/>
      <c r="CK123" s="969" t="n"/>
      <c r="CL123" s="969" t="n"/>
      <c r="CM123" s="969" t="n"/>
      <c r="CN123" s="969" t="n"/>
      <c r="CO123" s="969" t="n"/>
      <c r="CP123" s="969" t="n"/>
      <c r="CQ123" s="969" t="n"/>
      <c r="CR123" s="969" t="n"/>
      <c r="CS123" s="969" t="n"/>
      <c r="CT123" s="969" t="n"/>
      <c r="CU123" s="969" t="n"/>
      <c r="CV123" s="969" t="n"/>
      <c r="CW123" s="969" t="n"/>
      <c r="CX123" s="969" t="n"/>
      <c r="CY123" s="969" t="n"/>
      <c r="CZ123" s="970" t="n"/>
    </row>
    <row r="124" ht="13.5" customHeight="1" s="820">
      <c r="A124" s="361" t="n">
        <v>5</v>
      </c>
      <c r="B124" s="332" t="inlineStr">
        <is>
          <t>5.AE搬送定位凸台 Z=</t>
        </is>
      </c>
      <c r="C124" s="145">
        <f>A測定!Q127</f>
        <v/>
      </c>
      <c r="D124" s="880">
        <f>A測定!R127</f>
        <v/>
      </c>
      <c r="E124" s="968">
        <f>IF(A測定!S127="","",A測定!S127-$D124)</f>
        <v/>
      </c>
      <c r="F124" s="968">
        <f>IF(A測定!T127="","",A測定!T127-$D124)</f>
        <v/>
      </c>
      <c r="G124" s="969" t="n"/>
      <c r="H124" s="969" t="n"/>
      <c r="I124" s="969" t="n"/>
      <c r="J124" s="969" t="n"/>
      <c r="K124" s="969" t="n"/>
      <c r="L124" s="969" t="n"/>
      <c r="M124" s="969" t="n"/>
      <c r="N124" s="969" t="n"/>
      <c r="O124" s="969" t="n"/>
      <c r="P124" s="969" t="n"/>
      <c r="Q124" s="969" t="n"/>
      <c r="R124" s="969" t="n"/>
      <c r="S124" s="969" t="n"/>
      <c r="T124" s="969" t="n"/>
      <c r="U124" s="969" t="n"/>
      <c r="V124" s="969" t="n"/>
      <c r="W124" s="969" t="n"/>
      <c r="X124" s="969" t="n"/>
      <c r="Y124" s="969" t="n"/>
      <c r="Z124" s="969" t="n"/>
      <c r="AA124" s="969" t="n"/>
      <c r="AB124" s="969" t="n"/>
      <c r="AC124" s="969" t="n"/>
      <c r="AD124" s="969" t="n"/>
      <c r="AE124" s="969" t="n"/>
      <c r="AF124" s="969" t="n"/>
      <c r="AG124" s="969" t="n"/>
      <c r="AH124" s="969" t="n"/>
      <c r="AI124" s="969" t="n"/>
      <c r="AJ124" s="969" t="n"/>
      <c r="AK124" s="969" t="n"/>
      <c r="AL124" s="969" t="n"/>
      <c r="AM124" s="969" t="n"/>
      <c r="AN124" s="969" t="n"/>
      <c r="AO124" s="969" t="n"/>
      <c r="AP124" s="969" t="n"/>
      <c r="AQ124" s="969" t="n"/>
      <c r="AR124" s="969" t="n"/>
      <c r="AS124" s="969" t="n"/>
      <c r="AT124" s="969" t="n"/>
      <c r="AU124" s="969" t="n"/>
      <c r="AV124" s="969" t="n"/>
      <c r="AW124" s="969" t="n"/>
      <c r="AX124" s="969" t="n"/>
      <c r="AY124" s="969" t="n"/>
      <c r="AZ124" s="969" t="n"/>
      <c r="BA124" s="969" t="n"/>
      <c r="BB124" s="969" t="n"/>
      <c r="BC124" s="969" t="n"/>
      <c r="BD124" s="969" t="n"/>
      <c r="BE124" s="969" t="n"/>
      <c r="BF124" s="969" t="n"/>
      <c r="BG124" s="969" t="n"/>
      <c r="BH124" s="969" t="n"/>
      <c r="BI124" s="969" t="n"/>
      <c r="BJ124" s="969" t="n"/>
      <c r="BK124" s="969" t="n"/>
      <c r="BL124" s="969" t="n"/>
      <c r="BM124" s="969" t="n"/>
      <c r="BN124" s="969" t="n"/>
      <c r="BO124" s="969" t="n"/>
      <c r="BP124" s="969" t="n"/>
      <c r="BQ124" s="969" t="n"/>
      <c r="BR124" s="969" t="n"/>
      <c r="BS124" s="969" t="n"/>
      <c r="BT124" s="969" t="n"/>
      <c r="BU124" s="969" t="n"/>
      <c r="BV124" s="969" t="n"/>
      <c r="BW124" s="969" t="n"/>
      <c r="BX124" s="969" t="n"/>
      <c r="BY124" s="969" t="n"/>
      <c r="BZ124" s="969" t="n"/>
      <c r="CA124" s="969" t="n"/>
      <c r="CB124" s="969" t="n"/>
      <c r="CC124" s="969" t="n"/>
      <c r="CD124" s="969" t="n"/>
      <c r="CE124" s="969" t="n"/>
      <c r="CF124" s="969" t="n"/>
      <c r="CG124" s="969" t="n"/>
      <c r="CH124" s="969" t="n"/>
      <c r="CI124" s="969" t="n"/>
      <c r="CJ124" s="969" t="n"/>
      <c r="CK124" s="969" t="n"/>
      <c r="CL124" s="969" t="n"/>
      <c r="CM124" s="969" t="n"/>
      <c r="CN124" s="969" t="n"/>
      <c r="CO124" s="969" t="n"/>
      <c r="CP124" s="969" t="n"/>
      <c r="CQ124" s="969" t="n"/>
      <c r="CR124" s="969" t="n"/>
      <c r="CS124" s="969" t="n"/>
      <c r="CT124" s="969" t="n"/>
      <c r="CU124" s="969" t="n"/>
      <c r="CV124" s="969" t="n"/>
      <c r="CW124" s="969" t="n"/>
      <c r="CX124" s="969" t="n"/>
      <c r="CY124" s="969" t="n"/>
      <c r="CZ124" s="970" t="n"/>
    </row>
    <row r="125" ht="13.5" customHeight="1" s="820">
      <c r="A125" s="361" t="n"/>
      <c r="B125" s="367" t="inlineStr">
        <is>
          <t>尺寸位置 (CIR_5_1_AE吊具紧固孔)</t>
        </is>
      </c>
      <c r="C125" s="145">
        <f>A測定!Q128</f>
        <v/>
      </c>
      <c r="D125" s="880">
        <f>A測定!R128</f>
        <v/>
      </c>
      <c r="E125" s="968">
        <f>IF(A測定!S128="","",A測定!S128-$D125)</f>
        <v/>
      </c>
      <c r="F125" s="968">
        <f>IF(A測定!T128="","",A測定!T128-$D125)</f>
        <v/>
      </c>
      <c r="G125" s="969" t="n"/>
      <c r="H125" s="969" t="n"/>
      <c r="I125" s="969" t="n"/>
      <c r="J125" s="969" t="n"/>
      <c r="K125" s="969" t="n"/>
      <c r="L125" s="969" t="n"/>
      <c r="M125" s="969" t="n"/>
      <c r="N125" s="969" t="n"/>
      <c r="O125" s="969" t="n"/>
      <c r="P125" s="969" t="n"/>
      <c r="Q125" s="969" t="n"/>
      <c r="R125" s="969" t="n"/>
      <c r="S125" s="969" t="n"/>
      <c r="T125" s="969" t="n"/>
      <c r="U125" s="969" t="n"/>
      <c r="V125" s="969" t="n"/>
      <c r="W125" s="969" t="n"/>
      <c r="X125" s="969" t="n"/>
      <c r="Y125" s="969" t="n"/>
      <c r="Z125" s="969" t="n"/>
      <c r="AA125" s="969" t="n"/>
      <c r="AB125" s="969" t="n"/>
      <c r="AC125" s="969" t="n"/>
      <c r="AD125" s="969" t="n"/>
      <c r="AE125" s="969" t="n"/>
      <c r="AF125" s="969" t="n"/>
      <c r="AG125" s="969" t="n"/>
      <c r="AH125" s="969" t="n"/>
      <c r="AI125" s="969" t="n"/>
      <c r="AJ125" s="969" t="n"/>
      <c r="AK125" s="969" t="n"/>
      <c r="AL125" s="969" t="n"/>
      <c r="AM125" s="969" t="n"/>
      <c r="AN125" s="969" t="n"/>
      <c r="AO125" s="969" t="n"/>
      <c r="AP125" s="969" t="n"/>
      <c r="AQ125" s="969" t="n"/>
      <c r="AR125" s="969" t="n"/>
      <c r="AS125" s="969" t="n"/>
      <c r="AT125" s="969" t="n"/>
      <c r="AU125" s="969" t="n"/>
      <c r="AV125" s="969" t="n"/>
      <c r="AW125" s="969" t="n"/>
      <c r="AX125" s="969" t="n"/>
      <c r="AY125" s="969" t="n"/>
      <c r="AZ125" s="969" t="n"/>
      <c r="BA125" s="969" t="n"/>
      <c r="BB125" s="969" t="n"/>
      <c r="BC125" s="969" t="n"/>
      <c r="BD125" s="969" t="n"/>
      <c r="BE125" s="969" t="n"/>
      <c r="BF125" s="969" t="n"/>
      <c r="BG125" s="969" t="n"/>
      <c r="BH125" s="969" t="n"/>
      <c r="BI125" s="969" t="n"/>
      <c r="BJ125" s="969" t="n"/>
      <c r="BK125" s="969" t="n"/>
      <c r="BL125" s="969" t="n"/>
      <c r="BM125" s="969" t="n"/>
      <c r="BN125" s="969" t="n"/>
      <c r="BO125" s="969" t="n"/>
      <c r="BP125" s="969" t="n"/>
      <c r="BQ125" s="969" t="n"/>
      <c r="BR125" s="969" t="n"/>
      <c r="BS125" s="969" t="n"/>
      <c r="BT125" s="969" t="n"/>
      <c r="BU125" s="969" t="n"/>
      <c r="BV125" s="969" t="n"/>
      <c r="BW125" s="969" t="n"/>
      <c r="BX125" s="969" t="n"/>
      <c r="BY125" s="969" t="n"/>
      <c r="BZ125" s="969" t="n"/>
      <c r="CA125" s="969" t="n"/>
      <c r="CB125" s="969" t="n"/>
      <c r="CC125" s="969" t="n"/>
      <c r="CD125" s="969" t="n"/>
      <c r="CE125" s="969" t="n"/>
      <c r="CF125" s="969" t="n"/>
      <c r="CG125" s="969" t="n"/>
      <c r="CH125" s="969" t="n"/>
      <c r="CI125" s="969" t="n"/>
      <c r="CJ125" s="969" t="n"/>
      <c r="CK125" s="969" t="n"/>
      <c r="CL125" s="969" t="n"/>
      <c r="CM125" s="969" t="n"/>
      <c r="CN125" s="969" t="n"/>
      <c r="CO125" s="969" t="n"/>
      <c r="CP125" s="969" t="n"/>
      <c r="CQ125" s="969" t="n"/>
      <c r="CR125" s="969" t="n"/>
      <c r="CS125" s="969" t="n"/>
      <c r="CT125" s="969" t="n"/>
      <c r="CU125" s="969" t="n"/>
      <c r="CV125" s="969" t="n"/>
      <c r="CW125" s="969" t="n"/>
      <c r="CX125" s="969" t="n"/>
      <c r="CY125" s="969" t="n"/>
      <c r="CZ125" s="970" t="n"/>
    </row>
    <row r="126" ht="13.5" customHeight="1" s="820">
      <c r="A126" s="361" t="n"/>
      <c r="B126" s="367" t="inlineStr">
        <is>
          <t>尺寸位置 (CIR_5_1_AE吊具紧固孔)</t>
        </is>
      </c>
      <c r="C126" s="145">
        <f>A測定!Q129</f>
        <v/>
      </c>
      <c r="D126" s="880">
        <f>A測定!R129</f>
        <v/>
      </c>
      <c r="E126" s="968">
        <f>IF(A測定!S129="","",A測定!S129-$D126)</f>
        <v/>
      </c>
      <c r="F126" s="968">
        <f>IF(A測定!T129="","",A測定!T129-$D126)</f>
        <v/>
      </c>
      <c r="G126" s="969" t="n"/>
      <c r="H126" s="969" t="n"/>
      <c r="I126" s="969" t="n"/>
      <c r="J126" s="969" t="n"/>
      <c r="K126" s="969" t="n"/>
      <c r="L126" s="969" t="n"/>
      <c r="M126" s="969" t="n"/>
      <c r="N126" s="969" t="n"/>
      <c r="O126" s="969" t="n"/>
      <c r="P126" s="969" t="n"/>
      <c r="Q126" s="969" t="n"/>
      <c r="R126" s="969" t="n"/>
      <c r="S126" s="969" t="n"/>
      <c r="T126" s="969" t="n"/>
      <c r="U126" s="969" t="n"/>
      <c r="V126" s="969" t="n"/>
      <c r="W126" s="969" t="n"/>
      <c r="X126" s="969" t="n"/>
      <c r="Y126" s="969" t="n"/>
      <c r="Z126" s="969" t="n"/>
      <c r="AA126" s="969" t="n"/>
      <c r="AB126" s="969" t="n"/>
      <c r="AC126" s="969" t="n"/>
      <c r="AD126" s="969" t="n"/>
      <c r="AE126" s="969" t="n"/>
      <c r="AF126" s="969" t="n"/>
      <c r="AG126" s="969" t="n"/>
      <c r="AH126" s="969" t="n"/>
      <c r="AI126" s="969" t="n"/>
      <c r="AJ126" s="969" t="n"/>
      <c r="AK126" s="969" t="n"/>
      <c r="AL126" s="969" t="n"/>
      <c r="AM126" s="969" t="n"/>
      <c r="AN126" s="969" t="n"/>
      <c r="AO126" s="969" t="n"/>
      <c r="AP126" s="969" t="n"/>
      <c r="AQ126" s="969" t="n"/>
      <c r="AR126" s="969" t="n"/>
      <c r="AS126" s="969" t="n"/>
      <c r="AT126" s="969" t="n"/>
      <c r="AU126" s="969" t="n"/>
      <c r="AV126" s="969" t="n"/>
      <c r="AW126" s="969" t="n"/>
      <c r="AX126" s="969" t="n"/>
      <c r="AY126" s="969" t="n"/>
      <c r="AZ126" s="969" t="n"/>
      <c r="BA126" s="969" t="n"/>
      <c r="BB126" s="969" t="n"/>
      <c r="BC126" s="969" t="n"/>
      <c r="BD126" s="969" t="n"/>
      <c r="BE126" s="969" t="n"/>
      <c r="BF126" s="969" t="n"/>
      <c r="BG126" s="969" t="n"/>
      <c r="BH126" s="969" t="n"/>
      <c r="BI126" s="969" t="n"/>
      <c r="BJ126" s="969" t="n"/>
      <c r="BK126" s="969" t="n"/>
      <c r="BL126" s="969" t="n"/>
      <c r="BM126" s="969" t="n"/>
      <c r="BN126" s="969" t="n"/>
      <c r="BO126" s="969" t="n"/>
      <c r="BP126" s="969" t="n"/>
      <c r="BQ126" s="969" t="n"/>
      <c r="BR126" s="969" t="n"/>
      <c r="BS126" s="969" t="n"/>
      <c r="BT126" s="969" t="n"/>
      <c r="BU126" s="969" t="n"/>
      <c r="BV126" s="969" t="n"/>
      <c r="BW126" s="969" t="n"/>
      <c r="BX126" s="969" t="n"/>
      <c r="BY126" s="969" t="n"/>
      <c r="BZ126" s="969" t="n"/>
      <c r="CA126" s="969" t="n"/>
      <c r="CB126" s="969" t="n"/>
      <c r="CC126" s="969" t="n"/>
      <c r="CD126" s="969" t="n"/>
      <c r="CE126" s="969" t="n"/>
      <c r="CF126" s="969" t="n"/>
      <c r="CG126" s="969" t="n"/>
      <c r="CH126" s="969" t="n"/>
      <c r="CI126" s="969" t="n"/>
      <c r="CJ126" s="969" t="n"/>
      <c r="CK126" s="969" t="n"/>
      <c r="CL126" s="969" t="n"/>
      <c r="CM126" s="969" t="n"/>
      <c r="CN126" s="969" t="n"/>
      <c r="CO126" s="969" t="n"/>
      <c r="CP126" s="969" t="n"/>
      <c r="CQ126" s="969" t="n"/>
      <c r="CR126" s="969" t="n"/>
      <c r="CS126" s="969" t="n"/>
      <c r="CT126" s="969" t="n"/>
      <c r="CU126" s="969" t="n"/>
      <c r="CV126" s="969" t="n"/>
      <c r="CW126" s="969" t="n"/>
      <c r="CX126" s="969" t="n"/>
      <c r="CY126" s="969" t="n"/>
      <c r="CZ126" s="970" t="n"/>
    </row>
    <row r="127" ht="13.5" customHeight="1" s="820">
      <c r="A127" s="361" t="n">
        <v>6</v>
      </c>
      <c r="B127" s="332" t="inlineStr">
        <is>
          <t>6.W／P装配孔 Y=</t>
        </is>
      </c>
      <c r="C127" s="145">
        <f>A測定!Q130</f>
        <v/>
      </c>
      <c r="D127" s="880">
        <f>A測定!R130</f>
        <v/>
      </c>
      <c r="E127" s="968">
        <f>IF(A測定!S130="","",A測定!S130-$D127)</f>
        <v/>
      </c>
      <c r="F127" s="968">
        <f>IF(A測定!T130="","",A測定!T130-$D127)</f>
        <v/>
      </c>
      <c r="G127" s="969" t="n"/>
      <c r="H127" s="969" t="n"/>
      <c r="I127" s="969" t="n"/>
      <c r="J127" s="969" t="n"/>
      <c r="K127" s="969" t="n"/>
      <c r="L127" s="969" t="n"/>
      <c r="M127" s="969" t="n"/>
      <c r="N127" s="969" t="n"/>
      <c r="O127" s="969" t="n"/>
      <c r="P127" s="969" t="n"/>
      <c r="Q127" s="969" t="n"/>
      <c r="R127" s="969" t="n"/>
      <c r="S127" s="969" t="n"/>
      <c r="T127" s="969" t="n"/>
      <c r="U127" s="969" t="n"/>
      <c r="V127" s="969" t="n"/>
      <c r="W127" s="969" t="n"/>
      <c r="X127" s="969" t="n"/>
      <c r="Y127" s="969" t="n"/>
      <c r="Z127" s="969" t="n"/>
      <c r="AA127" s="969" t="n"/>
      <c r="AB127" s="969" t="n"/>
      <c r="AC127" s="969" t="n"/>
      <c r="AD127" s="969" t="n"/>
      <c r="AE127" s="969" t="n"/>
      <c r="AF127" s="969" t="n"/>
      <c r="AG127" s="969" t="n"/>
      <c r="AH127" s="969" t="n"/>
      <c r="AI127" s="969" t="n"/>
      <c r="AJ127" s="969" t="n"/>
      <c r="AK127" s="969" t="n"/>
      <c r="AL127" s="969" t="n"/>
      <c r="AM127" s="969" t="n"/>
      <c r="AN127" s="969" t="n"/>
      <c r="AO127" s="969" t="n"/>
      <c r="AP127" s="969" t="n"/>
      <c r="AQ127" s="969" t="n"/>
      <c r="AR127" s="969" t="n"/>
      <c r="AS127" s="969" t="n"/>
      <c r="AT127" s="969" t="n"/>
      <c r="AU127" s="969" t="n"/>
      <c r="AV127" s="969" t="n"/>
      <c r="AW127" s="969" t="n"/>
      <c r="AX127" s="969" t="n"/>
      <c r="AY127" s="969" t="n"/>
      <c r="AZ127" s="969" t="n"/>
      <c r="BA127" s="969" t="n"/>
      <c r="BB127" s="969" t="n"/>
      <c r="BC127" s="969" t="n"/>
      <c r="BD127" s="969" t="n"/>
      <c r="BE127" s="969" t="n"/>
      <c r="BF127" s="969" t="n"/>
      <c r="BG127" s="969" t="n"/>
      <c r="BH127" s="969" t="n"/>
      <c r="BI127" s="969" t="n"/>
      <c r="BJ127" s="969" t="n"/>
      <c r="BK127" s="969" t="n"/>
      <c r="BL127" s="969" t="n"/>
      <c r="BM127" s="969" t="n"/>
      <c r="BN127" s="969" t="n"/>
      <c r="BO127" s="969" t="n"/>
      <c r="BP127" s="969" t="n"/>
      <c r="BQ127" s="969" t="n"/>
      <c r="BR127" s="969" t="n"/>
      <c r="BS127" s="969" t="n"/>
      <c r="BT127" s="969" t="n"/>
      <c r="BU127" s="969" t="n"/>
      <c r="BV127" s="969" t="n"/>
      <c r="BW127" s="969" t="n"/>
      <c r="BX127" s="969" t="n"/>
      <c r="BY127" s="969" t="n"/>
      <c r="BZ127" s="969" t="n"/>
      <c r="CA127" s="969" t="n"/>
      <c r="CB127" s="969" t="n"/>
      <c r="CC127" s="969" t="n"/>
      <c r="CD127" s="969" t="n"/>
      <c r="CE127" s="969" t="n"/>
      <c r="CF127" s="969" t="n"/>
      <c r="CG127" s="969" t="n"/>
      <c r="CH127" s="969" t="n"/>
      <c r="CI127" s="969" t="n"/>
      <c r="CJ127" s="969" t="n"/>
      <c r="CK127" s="969" t="n"/>
      <c r="CL127" s="969" t="n"/>
      <c r="CM127" s="969" t="n"/>
      <c r="CN127" s="969" t="n"/>
      <c r="CO127" s="969" t="n"/>
      <c r="CP127" s="969" t="n"/>
      <c r="CQ127" s="969" t="n"/>
      <c r="CR127" s="969" t="n"/>
      <c r="CS127" s="969" t="n"/>
      <c r="CT127" s="969" t="n"/>
      <c r="CU127" s="969" t="n"/>
      <c r="CV127" s="969" t="n"/>
      <c r="CW127" s="969" t="n"/>
      <c r="CX127" s="969" t="n"/>
      <c r="CY127" s="969" t="n"/>
      <c r="CZ127" s="970" t="n"/>
    </row>
    <row r="128" ht="13.5" customHeight="1" s="820">
      <c r="A128" s="361" t="n">
        <v>6</v>
      </c>
      <c r="B128" s="332" t="inlineStr">
        <is>
          <t>6.W／P装配孔 Z=</t>
        </is>
      </c>
      <c r="C128" s="145">
        <f>A測定!Q131</f>
        <v/>
      </c>
      <c r="D128" s="880">
        <f>A測定!R131</f>
        <v/>
      </c>
      <c r="E128" s="968">
        <f>IF(A測定!S131="","",A測定!S131-$D128)</f>
        <v/>
      </c>
      <c r="F128" s="968">
        <f>IF(A測定!T131="","",A測定!T131-$D128)</f>
        <v/>
      </c>
      <c r="G128" s="969" t="n"/>
      <c r="H128" s="969" t="n"/>
      <c r="I128" s="969" t="n"/>
      <c r="J128" s="969" t="n"/>
      <c r="K128" s="969" t="n"/>
      <c r="L128" s="969" t="n"/>
      <c r="M128" s="969" t="n"/>
      <c r="N128" s="969" t="n"/>
      <c r="O128" s="969" t="n"/>
      <c r="P128" s="969" t="n"/>
      <c r="Q128" s="969" t="n"/>
      <c r="R128" s="969" t="n"/>
      <c r="S128" s="969" t="n"/>
      <c r="T128" s="969" t="n"/>
      <c r="U128" s="969" t="n"/>
      <c r="V128" s="969" t="n"/>
      <c r="W128" s="969" t="n"/>
      <c r="X128" s="969" t="n"/>
      <c r="Y128" s="969" t="n"/>
      <c r="Z128" s="969" t="n"/>
      <c r="AA128" s="969" t="n"/>
      <c r="AB128" s="969" t="n"/>
      <c r="AC128" s="969" t="n"/>
      <c r="AD128" s="969" t="n"/>
      <c r="AE128" s="969" t="n"/>
      <c r="AF128" s="969" t="n"/>
      <c r="AG128" s="969" t="n"/>
      <c r="AH128" s="969" t="n"/>
      <c r="AI128" s="969" t="n"/>
      <c r="AJ128" s="969" t="n"/>
      <c r="AK128" s="969" t="n"/>
      <c r="AL128" s="969" t="n"/>
      <c r="AM128" s="969" t="n"/>
      <c r="AN128" s="969" t="n"/>
      <c r="AO128" s="969" t="n"/>
      <c r="AP128" s="969" t="n"/>
      <c r="AQ128" s="969" t="n"/>
      <c r="AR128" s="969" t="n"/>
      <c r="AS128" s="969" t="n"/>
      <c r="AT128" s="969" t="n"/>
      <c r="AU128" s="969" t="n"/>
      <c r="AV128" s="969" t="n"/>
      <c r="AW128" s="969" t="n"/>
      <c r="AX128" s="969" t="n"/>
      <c r="AY128" s="969" t="n"/>
      <c r="AZ128" s="969" t="n"/>
      <c r="BA128" s="969" t="n"/>
      <c r="BB128" s="969" t="n"/>
      <c r="BC128" s="969" t="n"/>
      <c r="BD128" s="969" t="n"/>
      <c r="BE128" s="969" t="n"/>
      <c r="BF128" s="969" t="n"/>
      <c r="BG128" s="969" t="n"/>
      <c r="BH128" s="969" t="n"/>
      <c r="BI128" s="969" t="n"/>
      <c r="BJ128" s="969" t="n"/>
      <c r="BK128" s="969" t="n"/>
      <c r="BL128" s="969" t="n"/>
      <c r="BM128" s="969" t="n"/>
      <c r="BN128" s="969" t="n"/>
      <c r="BO128" s="969" t="n"/>
      <c r="BP128" s="969" t="n"/>
      <c r="BQ128" s="969" t="n"/>
      <c r="BR128" s="969" t="n"/>
      <c r="BS128" s="969" t="n"/>
      <c r="BT128" s="969" t="n"/>
      <c r="BU128" s="969" t="n"/>
      <c r="BV128" s="969" t="n"/>
      <c r="BW128" s="969" t="n"/>
      <c r="BX128" s="969" t="n"/>
      <c r="BY128" s="969" t="n"/>
      <c r="BZ128" s="969" t="n"/>
      <c r="CA128" s="969" t="n"/>
      <c r="CB128" s="969" t="n"/>
      <c r="CC128" s="969" t="n"/>
      <c r="CD128" s="969" t="n"/>
      <c r="CE128" s="969" t="n"/>
      <c r="CF128" s="969" t="n"/>
      <c r="CG128" s="969" t="n"/>
      <c r="CH128" s="969" t="n"/>
      <c r="CI128" s="969" t="n"/>
      <c r="CJ128" s="969" t="n"/>
      <c r="CK128" s="969" t="n"/>
      <c r="CL128" s="969" t="n"/>
      <c r="CM128" s="969" t="n"/>
      <c r="CN128" s="969" t="n"/>
      <c r="CO128" s="969" t="n"/>
      <c r="CP128" s="969" t="n"/>
      <c r="CQ128" s="969" t="n"/>
      <c r="CR128" s="969" t="n"/>
      <c r="CS128" s="969" t="n"/>
      <c r="CT128" s="969" t="n"/>
      <c r="CU128" s="969" t="n"/>
      <c r="CV128" s="969" t="n"/>
      <c r="CW128" s="969" t="n"/>
      <c r="CX128" s="969" t="n"/>
      <c r="CY128" s="969" t="n"/>
      <c r="CZ128" s="970" t="n"/>
    </row>
    <row r="129" ht="13.5" customHeight="1" s="820">
      <c r="A129" s="361" t="n"/>
      <c r="B129" s="367" t="inlineStr">
        <is>
          <t>尺寸位置 (CIR_6_1_水道孔左固孔)</t>
        </is>
      </c>
      <c r="C129" s="145">
        <f>A測定!Q132</f>
        <v/>
      </c>
      <c r="D129" s="880">
        <f>A測定!R132</f>
        <v/>
      </c>
      <c r="E129" s="968">
        <f>IF(A測定!S132="","",A測定!S132-$D129)</f>
        <v/>
      </c>
      <c r="F129" s="968">
        <f>IF(A測定!T132="","",A測定!T132-$D129)</f>
        <v/>
      </c>
      <c r="G129" s="969" t="n"/>
      <c r="H129" s="969" t="n"/>
      <c r="I129" s="969" t="n"/>
      <c r="J129" s="969" t="n"/>
      <c r="K129" s="969" t="n"/>
      <c r="L129" s="969" t="n"/>
      <c r="M129" s="969" t="n"/>
      <c r="N129" s="969" t="n"/>
      <c r="O129" s="969" t="n"/>
      <c r="P129" s="969" t="n"/>
      <c r="Q129" s="969" t="n"/>
      <c r="R129" s="969" t="n"/>
      <c r="S129" s="969" t="n"/>
      <c r="T129" s="969" t="n"/>
      <c r="U129" s="969" t="n"/>
      <c r="V129" s="969" t="n"/>
      <c r="W129" s="969" t="n"/>
      <c r="X129" s="969" t="n"/>
      <c r="Y129" s="969" t="n"/>
      <c r="Z129" s="969" t="n"/>
      <c r="AA129" s="969" t="n"/>
      <c r="AB129" s="969" t="n"/>
      <c r="AC129" s="969" t="n"/>
      <c r="AD129" s="969" t="n"/>
      <c r="AE129" s="969" t="n"/>
      <c r="AF129" s="969" t="n"/>
      <c r="AG129" s="969" t="n"/>
      <c r="AH129" s="969" t="n"/>
      <c r="AI129" s="969" t="n"/>
      <c r="AJ129" s="969" t="n"/>
      <c r="AK129" s="969" t="n"/>
      <c r="AL129" s="969" t="n"/>
      <c r="AM129" s="969" t="n"/>
      <c r="AN129" s="969" t="n"/>
      <c r="AO129" s="969" t="n"/>
      <c r="AP129" s="969" t="n"/>
      <c r="AQ129" s="969" t="n"/>
      <c r="AR129" s="969" t="n"/>
      <c r="AS129" s="969" t="n"/>
      <c r="AT129" s="969" t="n"/>
      <c r="AU129" s="969" t="n"/>
      <c r="AV129" s="969" t="n"/>
      <c r="AW129" s="969" t="n"/>
      <c r="AX129" s="969" t="n"/>
      <c r="AY129" s="969" t="n"/>
      <c r="AZ129" s="969" t="n"/>
      <c r="BA129" s="969" t="n"/>
      <c r="BB129" s="969" t="n"/>
      <c r="BC129" s="969" t="n"/>
      <c r="BD129" s="969" t="n"/>
      <c r="BE129" s="969" t="n"/>
      <c r="BF129" s="969" t="n"/>
      <c r="BG129" s="969" t="n"/>
      <c r="BH129" s="969" t="n"/>
      <c r="BI129" s="969" t="n"/>
      <c r="BJ129" s="969" t="n"/>
      <c r="BK129" s="969" t="n"/>
      <c r="BL129" s="969" t="n"/>
      <c r="BM129" s="969" t="n"/>
      <c r="BN129" s="969" t="n"/>
      <c r="BO129" s="969" t="n"/>
      <c r="BP129" s="969" t="n"/>
      <c r="BQ129" s="969" t="n"/>
      <c r="BR129" s="969" t="n"/>
      <c r="BS129" s="969" t="n"/>
      <c r="BT129" s="969" t="n"/>
      <c r="BU129" s="969" t="n"/>
      <c r="BV129" s="969" t="n"/>
      <c r="BW129" s="969" t="n"/>
      <c r="BX129" s="969" t="n"/>
      <c r="BY129" s="969" t="n"/>
      <c r="BZ129" s="969" t="n"/>
      <c r="CA129" s="969" t="n"/>
      <c r="CB129" s="969" t="n"/>
      <c r="CC129" s="969" t="n"/>
      <c r="CD129" s="969" t="n"/>
      <c r="CE129" s="969" t="n"/>
      <c r="CF129" s="969" t="n"/>
      <c r="CG129" s="969" t="n"/>
      <c r="CH129" s="969" t="n"/>
      <c r="CI129" s="969" t="n"/>
      <c r="CJ129" s="969" t="n"/>
      <c r="CK129" s="969" t="n"/>
      <c r="CL129" s="969" t="n"/>
      <c r="CM129" s="969" t="n"/>
      <c r="CN129" s="969" t="n"/>
      <c r="CO129" s="969" t="n"/>
      <c r="CP129" s="969" t="n"/>
      <c r="CQ129" s="969" t="n"/>
      <c r="CR129" s="969" t="n"/>
      <c r="CS129" s="969" t="n"/>
      <c r="CT129" s="969" t="n"/>
      <c r="CU129" s="969" t="n"/>
      <c r="CV129" s="969" t="n"/>
      <c r="CW129" s="969" t="n"/>
      <c r="CX129" s="969" t="n"/>
      <c r="CY129" s="969" t="n"/>
      <c r="CZ129" s="970" t="n"/>
    </row>
    <row r="130" ht="13.5" customHeight="1" s="820">
      <c r="A130" s="361" t="n"/>
      <c r="B130" s="367" t="inlineStr">
        <is>
          <t>尺寸位置 (CIR_6_1_水道孔左固孔)</t>
        </is>
      </c>
      <c r="C130" s="145">
        <f>A測定!Q133</f>
        <v/>
      </c>
      <c r="D130" s="880">
        <f>A測定!R133</f>
        <v/>
      </c>
      <c r="E130" s="968">
        <f>IF(A測定!S133="","",A測定!S133-$D130)</f>
        <v/>
      </c>
      <c r="F130" s="968">
        <f>IF(A測定!T133="","",A測定!T133-$D130)</f>
        <v/>
      </c>
      <c r="G130" s="969" t="n"/>
      <c r="H130" s="969" t="n"/>
      <c r="I130" s="969" t="n"/>
      <c r="J130" s="969" t="n"/>
      <c r="K130" s="969" t="n"/>
      <c r="L130" s="969" t="n"/>
      <c r="M130" s="969" t="n"/>
      <c r="N130" s="969" t="n"/>
      <c r="O130" s="969" t="n"/>
      <c r="P130" s="969" t="n"/>
      <c r="Q130" s="969" t="n"/>
      <c r="R130" s="969" t="n"/>
      <c r="S130" s="969" t="n"/>
      <c r="T130" s="969" t="n"/>
      <c r="U130" s="969" t="n"/>
      <c r="V130" s="969" t="n"/>
      <c r="W130" s="969" t="n"/>
      <c r="X130" s="969" t="n"/>
      <c r="Y130" s="969" t="n"/>
      <c r="Z130" s="969" t="n"/>
      <c r="AA130" s="969" t="n"/>
      <c r="AB130" s="969" t="n"/>
      <c r="AC130" s="969" t="n"/>
      <c r="AD130" s="969" t="n"/>
      <c r="AE130" s="969" t="n"/>
      <c r="AF130" s="969" t="n"/>
      <c r="AG130" s="969" t="n"/>
      <c r="AH130" s="969" t="n"/>
      <c r="AI130" s="969" t="n"/>
      <c r="AJ130" s="969" t="n"/>
      <c r="AK130" s="969" t="n"/>
      <c r="AL130" s="969" t="n"/>
      <c r="AM130" s="969" t="n"/>
      <c r="AN130" s="969" t="n"/>
      <c r="AO130" s="969" t="n"/>
      <c r="AP130" s="969" t="n"/>
      <c r="AQ130" s="969" t="n"/>
      <c r="AR130" s="969" t="n"/>
      <c r="AS130" s="969" t="n"/>
      <c r="AT130" s="969" t="n"/>
      <c r="AU130" s="969" t="n"/>
      <c r="AV130" s="969" t="n"/>
      <c r="AW130" s="969" t="n"/>
      <c r="AX130" s="969" t="n"/>
      <c r="AY130" s="969" t="n"/>
      <c r="AZ130" s="969" t="n"/>
      <c r="BA130" s="969" t="n"/>
      <c r="BB130" s="969" t="n"/>
      <c r="BC130" s="969" t="n"/>
      <c r="BD130" s="969" t="n"/>
      <c r="BE130" s="969" t="n"/>
      <c r="BF130" s="969" t="n"/>
      <c r="BG130" s="969" t="n"/>
      <c r="BH130" s="969" t="n"/>
      <c r="BI130" s="969" t="n"/>
      <c r="BJ130" s="969" t="n"/>
      <c r="BK130" s="969" t="n"/>
      <c r="BL130" s="969" t="n"/>
      <c r="BM130" s="969" t="n"/>
      <c r="BN130" s="969" t="n"/>
      <c r="BO130" s="969" t="n"/>
      <c r="BP130" s="969" t="n"/>
      <c r="BQ130" s="969" t="n"/>
      <c r="BR130" s="969" t="n"/>
      <c r="BS130" s="969" t="n"/>
      <c r="BT130" s="969" t="n"/>
      <c r="BU130" s="969" t="n"/>
      <c r="BV130" s="969" t="n"/>
      <c r="BW130" s="969" t="n"/>
      <c r="BX130" s="969" t="n"/>
      <c r="BY130" s="969" t="n"/>
      <c r="BZ130" s="969" t="n"/>
      <c r="CA130" s="969" t="n"/>
      <c r="CB130" s="969" t="n"/>
      <c r="CC130" s="969" t="n"/>
      <c r="CD130" s="969" t="n"/>
      <c r="CE130" s="969" t="n"/>
      <c r="CF130" s="969" t="n"/>
      <c r="CG130" s="969" t="n"/>
      <c r="CH130" s="969" t="n"/>
      <c r="CI130" s="969" t="n"/>
      <c r="CJ130" s="969" t="n"/>
      <c r="CK130" s="969" t="n"/>
      <c r="CL130" s="969" t="n"/>
      <c r="CM130" s="969" t="n"/>
      <c r="CN130" s="969" t="n"/>
      <c r="CO130" s="969" t="n"/>
      <c r="CP130" s="969" t="n"/>
      <c r="CQ130" s="969" t="n"/>
      <c r="CR130" s="969" t="n"/>
      <c r="CS130" s="969" t="n"/>
      <c r="CT130" s="969" t="n"/>
      <c r="CU130" s="969" t="n"/>
      <c r="CV130" s="969" t="n"/>
      <c r="CW130" s="969" t="n"/>
      <c r="CX130" s="969" t="n"/>
      <c r="CY130" s="969" t="n"/>
      <c r="CZ130" s="970" t="n"/>
    </row>
    <row r="131" ht="13.5" customHeight="1" s="820">
      <c r="A131" s="361" t="n">
        <v>7</v>
      </c>
      <c r="B131" s="332" t="inlineStr">
        <is>
          <t>7.W／P装配孔 Y=</t>
        </is>
      </c>
      <c r="C131" s="145">
        <f>A測定!Q134</f>
        <v/>
      </c>
      <c r="D131" s="880">
        <f>A測定!R134</f>
        <v/>
      </c>
      <c r="E131" s="968">
        <f>IF(A測定!S134="","",A測定!S134-$D131)</f>
        <v/>
      </c>
      <c r="F131" s="968">
        <f>IF(A測定!T134="","",A測定!T134-$D131)</f>
        <v/>
      </c>
      <c r="G131" s="969" t="n"/>
      <c r="H131" s="969" t="n"/>
      <c r="I131" s="969" t="n"/>
      <c r="J131" s="969" t="n"/>
      <c r="K131" s="969" t="n"/>
      <c r="L131" s="969" t="n"/>
      <c r="M131" s="969" t="n"/>
      <c r="N131" s="969" t="n"/>
      <c r="O131" s="969" t="n"/>
      <c r="P131" s="969" t="n"/>
      <c r="Q131" s="969" t="n"/>
      <c r="R131" s="969" t="n"/>
      <c r="S131" s="969" t="n"/>
      <c r="T131" s="969" t="n"/>
      <c r="U131" s="969" t="n"/>
      <c r="V131" s="969" t="n"/>
      <c r="W131" s="969" t="n"/>
      <c r="X131" s="969" t="n"/>
      <c r="Y131" s="969" t="n"/>
      <c r="Z131" s="969" t="n"/>
      <c r="AA131" s="969" t="n"/>
      <c r="AB131" s="969" t="n"/>
      <c r="AC131" s="969" t="n"/>
      <c r="AD131" s="969" t="n"/>
      <c r="AE131" s="969" t="n"/>
      <c r="AF131" s="969" t="n"/>
      <c r="AG131" s="969" t="n"/>
      <c r="AH131" s="969" t="n"/>
      <c r="AI131" s="969" t="n"/>
      <c r="AJ131" s="969" t="n"/>
      <c r="AK131" s="969" t="n"/>
      <c r="AL131" s="969" t="n"/>
      <c r="AM131" s="969" t="n"/>
      <c r="AN131" s="969" t="n"/>
      <c r="AO131" s="969" t="n"/>
      <c r="AP131" s="969" t="n"/>
      <c r="AQ131" s="969" t="n"/>
      <c r="AR131" s="969" t="n"/>
      <c r="AS131" s="969" t="n"/>
      <c r="AT131" s="969" t="n"/>
      <c r="AU131" s="969" t="n"/>
      <c r="AV131" s="969" t="n"/>
      <c r="AW131" s="969" t="n"/>
      <c r="AX131" s="969" t="n"/>
      <c r="AY131" s="969" t="n"/>
      <c r="AZ131" s="969" t="n"/>
      <c r="BA131" s="969" t="n"/>
      <c r="BB131" s="969" t="n"/>
      <c r="BC131" s="969" t="n"/>
      <c r="BD131" s="969" t="n"/>
      <c r="BE131" s="969" t="n"/>
      <c r="BF131" s="969" t="n"/>
      <c r="BG131" s="969" t="n"/>
      <c r="BH131" s="969" t="n"/>
      <c r="BI131" s="969" t="n"/>
      <c r="BJ131" s="969" t="n"/>
      <c r="BK131" s="969" t="n"/>
      <c r="BL131" s="969" t="n"/>
      <c r="BM131" s="969" t="n"/>
      <c r="BN131" s="969" t="n"/>
      <c r="BO131" s="969" t="n"/>
      <c r="BP131" s="969" t="n"/>
      <c r="BQ131" s="969" t="n"/>
      <c r="BR131" s="969" t="n"/>
      <c r="BS131" s="969" t="n"/>
      <c r="BT131" s="969" t="n"/>
      <c r="BU131" s="969" t="n"/>
      <c r="BV131" s="969" t="n"/>
      <c r="BW131" s="969" t="n"/>
      <c r="BX131" s="969" t="n"/>
      <c r="BY131" s="969" t="n"/>
      <c r="BZ131" s="969" t="n"/>
      <c r="CA131" s="969" t="n"/>
      <c r="CB131" s="969" t="n"/>
      <c r="CC131" s="969" t="n"/>
      <c r="CD131" s="969" t="n"/>
      <c r="CE131" s="969" t="n"/>
      <c r="CF131" s="969" t="n"/>
      <c r="CG131" s="969" t="n"/>
      <c r="CH131" s="969" t="n"/>
      <c r="CI131" s="969" t="n"/>
      <c r="CJ131" s="969" t="n"/>
      <c r="CK131" s="969" t="n"/>
      <c r="CL131" s="969" t="n"/>
      <c r="CM131" s="969" t="n"/>
      <c r="CN131" s="969" t="n"/>
      <c r="CO131" s="969" t="n"/>
      <c r="CP131" s="969" t="n"/>
      <c r="CQ131" s="969" t="n"/>
      <c r="CR131" s="969" t="n"/>
      <c r="CS131" s="969" t="n"/>
      <c r="CT131" s="969" t="n"/>
      <c r="CU131" s="969" t="n"/>
      <c r="CV131" s="969" t="n"/>
      <c r="CW131" s="969" t="n"/>
      <c r="CX131" s="969" t="n"/>
      <c r="CY131" s="969" t="n"/>
      <c r="CZ131" s="970" t="n"/>
    </row>
    <row r="132" ht="13.5" customHeight="1" s="820">
      <c r="A132" s="361" t="n">
        <v>7</v>
      </c>
      <c r="B132" s="332" t="inlineStr">
        <is>
          <t>7.W／P装配孔 Z=</t>
        </is>
      </c>
      <c r="C132" s="145">
        <f>A測定!Q135</f>
        <v/>
      </c>
      <c r="D132" s="880">
        <f>A測定!R135</f>
        <v/>
      </c>
      <c r="E132" s="968">
        <f>IF(A測定!S135="","",A測定!S135-$D132)</f>
        <v/>
      </c>
      <c r="F132" s="968">
        <f>IF(A測定!T135="","",A測定!T135-$D132)</f>
        <v/>
      </c>
      <c r="G132" s="969" t="n"/>
      <c r="H132" s="969" t="n"/>
      <c r="I132" s="969" t="n"/>
      <c r="J132" s="969" t="n"/>
      <c r="K132" s="969" t="n"/>
      <c r="L132" s="969" t="n"/>
      <c r="M132" s="969" t="n"/>
      <c r="N132" s="969" t="n"/>
      <c r="O132" s="969" t="n"/>
      <c r="P132" s="969" t="n"/>
      <c r="Q132" s="969" t="n"/>
      <c r="R132" s="969" t="n"/>
      <c r="S132" s="969" t="n"/>
      <c r="T132" s="969" t="n"/>
      <c r="U132" s="969" t="n"/>
      <c r="V132" s="969" t="n"/>
      <c r="W132" s="969" t="n"/>
      <c r="X132" s="969" t="n"/>
      <c r="Y132" s="969" t="n"/>
      <c r="Z132" s="969" t="n"/>
      <c r="AA132" s="969" t="n"/>
      <c r="AB132" s="969" t="n"/>
      <c r="AC132" s="969" t="n"/>
      <c r="AD132" s="969" t="n"/>
      <c r="AE132" s="969" t="n"/>
      <c r="AF132" s="969" t="n"/>
      <c r="AG132" s="969" t="n"/>
      <c r="AH132" s="969" t="n"/>
      <c r="AI132" s="969" t="n"/>
      <c r="AJ132" s="969" t="n"/>
      <c r="AK132" s="969" t="n"/>
      <c r="AL132" s="969" t="n"/>
      <c r="AM132" s="969" t="n"/>
      <c r="AN132" s="969" t="n"/>
      <c r="AO132" s="969" t="n"/>
      <c r="AP132" s="969" t="n"/>
      <c r="AQ132" s="969" t="n"/>
      <c r="AR132" s="969" t="n"/>
      <c r="AS132" s="969" t="n"/>
      <c r="AT132" s="969" t="n"/>
      <c r="AU132" s="969" t="n"/>
      <c r="AV132" s="969" t="n"/>
      <c r="AW132" s="969" t="n"/>
      <c r="AX132" s="969" t="n"/>
      <c r="AY132" s="969" t="n"/>
      <c r="AZ132" s="969" t="n"/>
      <c r="BA132" s="969" t="n"/>
      <c r="BB132" s="969" t="n"/>
      <c r="BC132" s="969" t="n"/>
      <c r="BD132" s="969" t="n"/>
      <c r="BE132" s="969" t="n"/>
      <c r="BF132" s="969" t="n"/>
      <c r="BG132" s="969" t="n"/>
      <c r="BH132" s="969" t="n"/>
      <c r="BI132" s="969" t="n"/>
      <c r="BJ132" s="969" t="n"/>
      <c r="BK132" s="969" t="n"/>
      <c r="BL132" s="969" t="n"/>
      <c r="BM132" s="969" t="n"/>
      <c r="BN132" s="969" t="n"/>
      <c r="BO132" s="969" t="n"/>
      <c r="BP132" s="969" t="n"/>
      <c r="BQ132" s="969" t="n"/>
      <c r="BR132" s="969" t="n"/>
      <c r="BS132" s="969" t="n"/>
      <c r="BT132" s="969" t="n"/>
      <c r="BU132" s="969" t="n"/>
      <c r="BV132" s="969" t="n"/>
      <c r="BW132" s="969" t="n"/>
      <c r="BX132" s="969" t="n"/>
      <c r="BY132" s="969" t="n"/>
      <c r="BZ132" s="969" t="n"/>
      <c r="CA132" s="969" t="n"/>
      <c r="CB132" s="969" t="n"/>
      <c r="CC132" s="969" t="n"/>
      <c r="CD132" s="969" t="n"/>
      <c r="CE132" s="969" t="n"/>
      <c r="CF132" s="969" t="n"/>
      <c r="CG132" s="969" t="n"/>
      <c r="CH132" s="969" t="n"/>
      <c r="CI132" s="969" t="n"/>
      <c r="CJ132" s="969" t="n"/>
      <c r="CK132" s="969" t="n"/>
      <c r="CL132" s="969" t="n"/>
      <c r="CM132" s="969" t="n"/>
      <c r="CN132" s="969" t="n"/>
      <c r="CO132" s="969" t="n"/>
      <c r="CP132" s="969" t="n"/>
      <c r="CQ132" s="969" t="n"/>
      <c r="CR132" s="969" t="n"/>
      <c r="CS132" s="969" t="n"/>
      <c r="CT132" s="969" t="n"/>
      <c r="CU132" s="969" t="n"/>
      <c r="CV132" s="969" t="n"/>
      <c r="CW132" s="969" t="n"/>
      <c r="CX132" s="969" t="n"/>
      <c r="CY132" s="969" t="n"/>
      <c r="CZ132" s="970" t="n"/>
    </row>
    <row r="133" ht="13.5" customHeight="1" s="820">
      <c r="A133" s="361" t="n"/>
      <c r="B133" s="367" t="inlineStr">
        <is>
          <t>尺寸位置 (CIR_7_1_水道孔下固孔)</t>
        </is>
      </c>
      <c r="C133" s="145">
        <f>A測定!Q136</f>
        <v/>
      </c>
      <c r="D133" s="880">
        <f>A測定!R136</f>
        <v/>
      </c>
      <c r="E133" s="968">
        <f>IF(A測定!S136="","",A測定!S136-$D133)</f>
        <v/>
      </c>
      <c r="F133" s="968">
        <f>IF(A測定!T136="","",A測定!T136-$D133)</f>
        <v/>
      </c>
      <c r="G133" s="969" t="n"/>
      <c r="H133" s="969" t="n"/>
      <c r="I133" s="969" t="n"/>
      <c r="J133" s="969" t="n"/>
      <c r="K133" s="969" t="n"/>
      <c r="L133" s="969" t="n"/>
      <c r="M133" s="969" t="n"/>
      <c r="N133" s="969" t="n"/>
      <c r="O133" s="969" t="n"/>
      <c r="P133" s="969" t="n"/>
      <c r="Q133" s="969" t="n"/>
      <c r="R133" s="969" t="n"/>
      <c r="S133" s="969" t="n"/>
      <c r="T133" s="969" t="n"/>
      <c r="U133" s="969" t="n"/>
      <c r="V133" s="969" t="n"/>
      <c r="W133" s="969" t="n"/>
      <c r="X133" s="969" t="n"/>
      <c r="Y133" s="969" t="n"/>
      <c r="Z133" s="969" t="n"/>
      <c r="AA133" s="969" t="n"/>
      <c r="AB133" s="969" t="n"/>
      <c r="AC133" s="969" t="n"/>
      <c r="AD133" s="969" t="n"/>
      <c r="AE133" s="969" t="n"/>
      <c r="AF133" s="969" t="n"/>
      <c r="AG133" s="969" t="n"/>
      <c r="AH133" s="969" t="n"/>
      <c r="AI133" s="969" t="n"/>
      <c r="AJ133" s="969" t="n"/>
      <c r="AK133" s="969" t="n"/>
      <c r="AL133" s="969" t="n"/>
      <c r="AM133" s="969" t="n"/>
      <c r="AN133" s="969" t="n"/>
      <c r="AO133" s="969" t="n"/>
      <c r="AP133" s="969" t="n"/>
      <c r="AQ133" s="969" t="n"/>
      <c r="AR133" s="969" t="n"/>
      <c r="AS133" s="969" t="n"/>
      <c r="AT133" s="969" t="n"/>
      <c r="AU133" s="969" t="n"/>
      <c r="AV133" s="969" t="n"/>
      <c r="AW133" s="969" t="n"/>
      <c r="AX133" s="969" t="n"/>
      <c r="AY133" s="969" t="n"/>
      <c r="AZ133" s="969" t="n"/>
      <c r="BA133" s="969" t="n"/>
      <c r="BB133" s="969" t="n"/>
      <c r="BC133" s="969" t="n"/>
      <c r="BD133" s="969" t="n"/>
      <c r="BE133" s="969" t="n"/>
      <c r="BF133" s="969" t="n"/>
      <c r="BG133" s="969" t="n"/>
      <c r="BH133" s="969" t="n"/>
      <c r="BI133" s="969" t="n"/>
      <c r="BJ133" s="969" t="n"/>
      <c r="BK133" s="969" t="n"/>
      <c r="BL133" s="969" t="n"/>
      <c r="BM133" s="969" t="n"/>
      <c r="BN133" s="969" t="n"/>
      <c r="BO133" s="969" t="n"/>
      <c r="BP133" s="969" t="n"/>
      <c r="BQ133" s="969" t="n"/>
      <c r="BR133" s="969" t="n"/>
      <c r="BS133" s="969" t="n"/>
      <c r="BT133" s="969" t="n"/>
      <c r="BU133" s="969" t="n"/>
      <c r="BV133" s="969" t="n"/>
      <c r="BW133" s="969" t="n"/>
      <c r="BX133" s="969" t="n"/>
      <c r="BY133" s="969" t="n"/>
      <c r="BZ133" s="969" t="n"/>
      <c r="CA133" s="969" t="n"/>
      <c r="CB133" s="969" t="n"/>
      <c r="CC133" s="969" t="n"/>
      <c r="CD133" s="969" t="n"/>
      <c r="CE133" s="969" t="n"/>
      <c r="CF133" s="969" t="n"/>
      <c r="CG133" s="969" t="n"/>
      <c r="CH133" s="969" t="n"/>
      <c r="CI133" s="969" t="n"/>
      <c r="CJ133" s="969" t="n"/>
      <c r="CK133" s="969" t="n"/>
      <c r="CL133" s="969" t="n"/>
      <c r="CM133" s="969" t="n"/>
      <c r="CN133" s="969" t="n"/>
      <c r="CO133" s="969" t="n"/>
      <c r="CP133" s="969" t="n"/>
      <c r="CQ133" s="969" t="n"/>
      <c r="CR133" s="969" t="n"/>
      <c r="CS133" s="969" t="n"/>
      <c r="CT133" s="969" t="n"/>
      <c r="CU133" s="969" t="n"/>
      <c r="CV133" s="969" t="n"/>
      <c r="CW133" s="969" t="n"/>
      <c r="CX133" s="969" t="n"/>
      <c r="CY133" s="969" t="n"/>
      <c r="CZ133" s="970" t="n"/>
    </row>
    <row r="134" ht="13.5" customHeight="1" s="820">
      <c r="A134" s="361" t="n"/>
      <c r="B134" s="367" t="inlineStr">
        <is>
          <t>尺寸位置 (CIR_7_1_水道孔下固孔)</t>
        </is>
      </c>
      <c r="C134" s="145">
        <f>A測定!Q137</f>
        <v/>
      </c>
      <c r="D134" s="880">
        <f>A測定!R137</f>
        <v/>
      </c>
      <c r="E134" s="968">
        <f>IF(A測定!S137="","",A測定!S137-$D134)</f>
        <v/>
      </c>
      <c r="F134" s="968">
        <f>IF(A測定!T137="","",A測定!T137-$D134)</f>
        <v/>
      </c>
      <c r="G134" s="969" t="n"/>
      <c r="H134" s="969" t="n"/>
      <c r="I134" s="969" t="n"/>
      <c r="J134" s="969" t="n"/>
      <c r="K134" s="969" t="n"/>
      <c r="L134" s="969" t="n"/>
      <c r="M134" s="969" t="n"/>
      <c r="N134" s="969" t="n"/>
      <c r="O134" s="969" t="n"/>
      <c r="P134" s="969" t="n"/>
      <c r="Q134" s="969" t="n"/>
      <c r="R134" s="969" t="n"/>
      <c r="S134" s="969" t="n"/>
      <c r="T134" s="969" t="n"/>
      <c r="U134" s="969" t="n"/>
      <c r="V134" s="969" t="n"/>
      <c r="W134" s="969" t="n"/>
      <c r="X134" s="969" t="n"/>
      <c r="Y134" s="969" t="n"/>
      <c r="Z134" s="969" t="n"/>
      <c r="AA134" s="969" t="n"/>
      <c r="AB134" s="969" t="n"/>
      <c r="AC134" s="969" t="n"/>
      <c r="AD134" s="969" t="n"/>
      <c r="AE134" s="969" t="n"/>
      <c r="AF134" s="969" t="n"/>
      <c r="AG134" s="969" t="n"/>
      <c r="AH134" s="969" t="n"/>
      <c r="AI134" s="969" t="n"/>
      <c r="AJ134" s="969" t="n"/>
      <c r="AK134" s="969" t="n"/>
      <c r="AL134" s="969" t="n"/>
      <c r="AM134" s="969" t="n"/>
      <c r="AN134" s="969" t="n"/>
      <c r="AO134" s="969" t="n"/>
      <c r="AP134" s="969" t="n"/>
      <c r="AQ134" s="969" t="n"/>
      <c r="AR134" s="969" t="n"/>
      <c r="AS134" s="969" t="n"/>
      <c r="AT134" s="969" t="n"/>
      <c r="AU134" s="969" t="n"/>
      <c r="AV134" s="969" t="n"/>
      <c r="AW134" s="969" t="n"/>
      <c r="AX134" s="969" t="n"/>
      <c r="AY134" s="969" t="n"/>
      <c r="AZ134" s="969" t="n"/>
      <c r="BA134" s="969" t="n"/>
      <c r="BB134" s="969" t="n"/>
      <c r="BC134" s="969" t="n"/>
      <c r="BD134" s="969" t="n"/>
      <c r="BE134" s="969" t="n"/>
      <c r="BF134" s="969" t="n"/>
      <c r="BG134" s="969" t="n"/>
      <c r="BH134" s="969" t="n"/>
      <c r="BI134" s="969" t="n"/>
      <c r="BJ134" s="969" t="n"/>
      <c r="BK134" s="969" t="n"/>
      <c r="BL134" s="969" t="n"/>
      <c r="BM134" s="969" t="n"/>
      <c r="BN134" s="969" t="n"/>
      <c r="BO134" s="969" t="n"/>
      <c r="BP134" s="969" t="n"/>
      <c r="BQ134" s="969" t="n"/>
      <c r="BR134" s="969" t="n"/>
      <c r="BS134" s="969" t="n"/>
      <c r="BT134" s="969" t="n"/>
      <c r="BU134" s="969" t="n"/>
      <c r="BV134" s="969" t="n"/>
      <c r="BW134" s="969" t="n"/>
      <c r="BX134" s="969" t="n"/>
      <c r="BY134" s="969" t="n"/>
      <c r="BZ134" s="969" t="n"/>
      <c r="CA134" s="969" t="n"/>
      <c r="CB134" s="969" t="n"/>
      <c r="CC134" s="969" t="n"/>
      <c r="CD134" s="969" t="n"/>
      <c r="CE134" s="969" t="n"/>
      <c r="CF134" s="969" t="n"/>
      <c r="CG134" s="969" t="n"/>
      <c r="CH134" s="969" t="n"/>
      <c r="CI134" s="969" t="n"/>
      <c r="CJ134" s="969" t="n"/>
      <c r="CK134" s="969" t="n"/>
      <c r="CL134" s="969" t="n"/>
      <c r="CM134" s="969" t="n"/>
      <c r="CN134" s="969" t="n"/>
      <c r="CO134" s="969" t="n"/>
      <c r="CP134" s="969" t="n"/>
      <c r="CQ134" s="969" t="n"/>
      <c r="CR134" s="969" t="n"/>
      <c r="CS134" s="969" t="n"/>
      <c r="CT134" s="969" t="n"/>
      <c r="CU134" s="969" t="n"/>
      <c r="CV134" s="969" t="n"/>
      <c r="CW134" s="969" t="n"/>
      <c r="CX134" s="969" t="n"/>
      <c r="CY134" s="969" t="n"/>
      <c r="CZ134" s="970" t="n"/>
    </row>
    <row r="135" ht="13.5" customHeight="1" s="820">
      <c r="A135" s="361" t="n">
        <v>8</v>
      </c>
      <c r="B135" s="332" t="inlineStr">
        <is>
          <t>8.W／P装配孔 Y=</t>
        </is>
      </c>
      <c r="C135" s="145">
        <f>A測定!Q138</f>
        <v/>
      </c>
      <c r="D135" s="880">
        <f>A測定!R138</f>
        <v/>
      </c>
      <c r="E135" s="968">
        <f>IF(A測定!S138="","",A測定!S138-$D135)</f>
        <v/>
      </c>
      <c r="F135" s="968">
        <f>IF(A測定!T138="","",A測定!T138-$D135)</f>
        <v/>
      </c>
      <c r="G135" s="969" t="n"/>
      <c r="H135" s="969" t="n"/>
      <c r="I135" s="969" t="n"/>
      <c r="J135" s="969" t="n"/>
      <c r="K135" s="969" t="n"/>
      <c r="L135" s="969" t="n"/>
      <c r="M135" s="969" t="n"/>
      <c r="N135" s="969" t="n"/>
      <c r="O135" s="969" t="n"/>
      <c r="P135" s="969" t="n"/>
      <c r="Q135" s="969" t="n"/>
      <c r="R135" s="969" t="n"/>
      <c r="S135" s="969" t="n"/>
      <c r="T135" s="969" t="n"/>
      <c r="U135" s="969" t="n"/>
      <c r="V135" s="969" t="n"/>
      <c r="W135" s="969" t="n"/>
      <c r="X135" s="969" t="n"/>
      <c r="Y135" s="969" t="n"/>
      <c r="Z135" s="969" t="n"/>
      <c r="AA135" s="969" t="n"/>
      <c r="AB135" s="969" t="n"/>
      <c r="AC135" s="969" t="n"/>
      <c r="AD135" s="969" t="n"/>
      <c r="AE135" s="969" t="n"/>
      <c r="AF135" s="969" t="n"/>
      <c r="AG135" s="969" t="n"/>
      <c r="AH135" s="969" t="n"/>
      <c r="AI135" s="969" t="n"/>
      <c r="AJ135" s="969" t="n"/>
      <c r="AK135" s="969" t="n"/>
      <c r="AL135" s="969" t="n"/>
      <c r="AM135" s="969" t="n"/>
      <c r="AN135" s="969" t="n"/>
      <c r="AO135" s="969" t="n"/>
      <c r="AP135" s="969" t="n"/>
      <c r="AQ135" s="969" t="n"/>
      <c r="AR135" s="969" t="n"/>
      <c r="AS135" s="969" t="n"/>
      <c r="AT135" s="969" t="n"/>
      <c r="AU135" s="969" t="n"/>
      <c r="AV135" s="969" t="n"/>
      <c r="AW135" s="969" t="n"/>
      <c r="AX135" s="969" t="n"/>
      <c r="AY135" s="969" t="n"/>
      <c r="AZ135" s="969" t="n"/>
      <c r="BA135" s="969" t="n"/>
      <c r="BB135" s="969" t="n"/>
      <c r="BC135" s="969" t="n"/>
      <c r="BD135" s="969" t="n"/>
      <c r="BE135" s="969" t="n"/>
      <c r="BF135" s="969" t="n"/>
      <c r="BG135" s="969" t="n"/>
      <c r="BH135" s="969" t="n"/>
      <c r="BI135" s="969" t="n"/>
      <c r="BJ135" s="969" t="n"/>
      <c r="BK135" s="969" t="n"/>
      <c r="BL135" s="969" t="n"/>
      <c r="BM135" s="969" t="n"/>
      <c r="BN135" s="969" t="n"/>
      <c r="BO135" s="969" t="n"/>
      <c r="BP135" s="969" t="n"/>
      <c r="BQ135" s="969" t="n"/>
      <c r="BR135" s="969" t="n"/>
      <c r="BS135" s="969" t="n"/>
      <c r="BT135" s="969" t="n"/>
      <c r="BU135" s="969" t="n"/>
      <c r="BV135" s="969" t="n"/>
      <c r="BW135" s="969" t="n"/>
      <c r="BX135" s="969" t="n"/>
      <c r="BY135" s="969" t="n"/>
      <c r="BZ135" s="969" t="n"/>
      <c r="CA135" s="969" t="n"/>
      <c r="CB135" s="969" t="n"/>
      <c r="CC135" s="969" t="n"/>
      <c r="CD135" s="969" t="n"/>
      <c r="CE135" s="969" t="n"/>
      <c r="CF135" s="969" t="n"/>
      <c r="CG135" s="969" t="n"/>
      <c r="CH135" s="969" t="n"/>
      <c r="CI135" s="969" t="n"/>
      <c r="CJ135" s="969" t="n"/>
      <c r="CK135" s="969" t="n"/>
      <c r="CL135" s="969" t="n"/>
      <c r="CM135" s="969" t="n"/>
      <c r="CN135" s="969" t="n"/>
      <c r="CO135" s="969" t="n"/>
      <c r="CP135" s="969" t="n"/>
      <c r="CQ135" s="969" t="n"/>
      <c r="CR135" s="969" t="n"/>
      <c r="CS135" s="969" t="n"/>
      <c r="CT135" s="969" t="n"/>
      <c r="CU135" s="969" t="n"/>
      <c r="CV135" s="969" t="n"/>
      <c r="CW135" s="969" t="n"/>
      <c r="CX135" s="969" t="n"/>
      <c r="CY135" s="969" t="n"/>
      <c r="CZ135" s="970" t="n"/>
    </row>
    <row r="136" ht="13.5" customHeight="1" s="820">
      <c r="A136" s="361" t="n">
        <v>8</v>
      </c>
      <c r="B136" s="332" t="inlineStr">
        <is>
          <t>8.W／P装配孔 Z=</t>
        </is>
      </c>
      <c r="C136" s="145">
        <f>A測定!Q139</f>
        <v/>
      </c>
      <c r="D136" s="880">
        <f>A測定!R139</f>
        <v/>
      </c>
      <c r="E136" s="968">
        <f>IF(A測定!S139="","",A測定!S139-$D136)</f>
        <v/>
      </c>
      <c r="F136" s="968">
        <f>IF(A測定!T139="","",A測定!T139-$D136)</f>
        <v/>
      </c>
      <c r="G136" s="969" t="n"/>
      <c r="H136" s="969" t="n"/>
      <c r="I136" s="969" t="n"/>
      <c r="J136" s="969" t="n"/>
      <c r="K136" s="969" t="n"/>
      <c r="L136" s="969" t="n"/>
      <c r="M136" s="969" t="n"/>
      <c r="N136" s="969" t="n"/>
      <c r="O136" s="969" t="n"/>
      <c r="P136" s="969" t="n"/>
      <c r="Q136" s="969" t="n"/>
      <c r="R136" s="969" t="n"/>
      <c r="S136" s="969" t="n"/>
      <c r="T136" s="969" t="n"/>
      <c r="U136" s="969" t="n"/>
      <c r="V136" s="969" t="n"/>
      <c r="W136" s="969" t="n"/>
      <c r="X136" s="969" t="n"/>
      <c r="Y136" s="969" t="n"/>
      <c r="Z136" s="969" t="n"/>
      <c r="AA136" s="969" t="n"/>
      <c r="AB136" s="969" t="n"/>
      <c r="AC136" s="969" t="n"/>
      <c r="AD136" s="969" t="n"/>
      <c r="AE136" s="969" t="n"/>
      <c r="AF136" s="969" t="n"/>
      <c r="AG136" s="969" t="n"/>
      <c r="AH136" s="969" t="n"/>
      <c r="AI136" s="969" t="n"/>
      <c r="AJ136" s="969" t="n"/>
      <c r="AK136" s="969" t="n"/>
      <c r="AL136" s="969" t="n"/>
      <c r="AM136" s="969" t="n"/>
      <c r="AN136" s="969" t="n"/>
      <c r="AO136" s="969" t="n"/>
      <c r="AP136" s="969" t="n"/>
      <c r="AQ136" s="969" t="n"/>
      <c r="AR136" s="969" t="n"/>
      <c r="AS136" s="969" t="n"/>
      <c r="AT136" s="969" t="n"/>
      <c r="AU136" s="969" t="n"/>
      <c r="AV136" s="969" t="n"/>
      <c r="AW136" s="969" t="n"/>
      <c r="AX136" s="969" t="n"/>
      <c r="AY136" s="969" t="n"/>
      <c r="AZ136" s="969" t="n"/>
      <c r="BA136" s="969" t="n"/>
      <c r="BB136" s="969" t="n"/>
      <c r="BC136" s="969" t="n"/>
      <c r="BD136" s="969" t="n"/>
      <c r="BE136" s="969" t="n"/>
      <c r="BF136" s="969" t="n"/>
      <c r="BG136" s="969" t="n"/>
      <c r="BH136" s="969" t="n"/>
      <c r="BI136" s="969" t="n"/>
      <c r="BJ136" s="969" t="n"/>
      <c r="BK136" s="969" t="n"/>
      <c r="BL136" s="969" t="n"/>
      <c r="BM136" s="969" t="n"/>
      <c r="BN136" s="969" t="n"/>
      <c r="BO136" s="969" t="n"/>
      <c r="BP136" s="969" t="n"/>
      <c r="BQ136" s="969" t="n"/>
      <c r="BR136" s="969" t="n"/>
      <c r="BS136" s="969" t="n"/>
      <c r="BT136" s="969" t="n"/>
      <c r="BU136" s="969" t="n"/>
      <c r="BV136" s="969" t="n"/>
      <c r="BW136" s="969" t="n"/>
      <c r="BX136" s="969" t="n"/>
      <c r="BY136" s="969" t="n"/>
      <c r="BZ136" s="969" t="n"/>
      <c r="CA136" s="969" t="n"/>
      <c r="CB136" s="969" t="n"/>
      <c r="CC136" s="969" t="n"/>
      <c r="CD136" s="969" t="n"/>
      <c r="CE136" s="969" t="n"/>
      <c r="CF136" s="969" t="n"/>
      <c r="CG136" s="969" t="n"/>
      <c r="CH136" s="969" t="n"/>
      <c r="CI136" s="969" t="n"/>
      <c r="CJ136" s="969" t="n"/>
      <c r="CK136" s="969" t="n"/>
      <c r="CL136" s="969" t="n"/>
      <c r="CM136" s="969" t="n"/>
      <c r="CN136" s="969" t="n"/>
      <c r="CO136" s="969" t="n"/>
      <c r="CP136" s="969" t="n"/>
      <c r="CQ136" s="969" t="n"/>
      <c r="CR136" s="969" t="n"/>
      <c r="CS136" s="969" t="n"/>
      <c r="CT136" s="969" t="n"/>
      <c r="CU136" s="969" t="n"/>
      <c r="CV136" s="969" t="n"/>
      <c r="CW136" s="969" t="n"/>
      <c r="CX136" s="969" t="n"/>
      <c r="CY136" s="969" t="n"/>
      <c r="CZ136" s="970" t="n"/>
    </row>
    <row r="137" ht="13.5" customHeight="1" s="820">
      <c r="A137" s="361" t="n"/>
      <c r="B137" s="367" t="inlineStr">
        <is>
          <t>尺寸位置 (CIR_8_1_水道孔右固孔)</t>
        </is>
      </c>
      <c r="C137" s="145">
        <f>A測定!Q140</f>
        <v/>
      </c>
      <c r="D137" s="880">
        <f>A測定!R140</f>
        <v/>
      </c>
      <c r="E137" s="968">
        <f>IF(A測定!S140="","",A測定!S140-$D137)</f>
        <v/>
      </c>
      <c r="F137" s="968">
        <f>IF(A測定!T140="","",A測定!T140-$D137)</f>
        <v/>
      </c>
      <c r="G137" s="969" t="n"/>
      <c r="H137" s="969" t="n"/>
      <c r="I137" s="969" t="n"/>
      <c r="J137" s="969" t="n"/>
      <c r="K137" s="969" t="n"/>
      <c r="L137" s="969" t="n"/>
      <c r="M137" s="969" t="n"/>
      <c r="N137" s="969" t="n"/>
      <c r="O137" s="969" t="n"/>
      <c r="P137" s="969" t="n"/>
      <c r="Q137" s="969" t="n"/>
      <c r="R137" s="969" t="n"/>
      <c r="S137" s="969" t="n"/>
      <c r="T137" s="969" t="n"/>
      <c r="U137" s="969" t="n"/>
      <c r="V137" s="969" t="n"/>
      <c r="W137" s="969" t="n"/>
      <c r="X137" s="969" t="n"/>
      <c r="Y137" s="969" t="n"/>
      <c r="Z137" s="969" t="n"/>
      <c r="AA137" s="969" t="n"/>
      <c r="AB137" s="969" t="n"/>
      <c r="AC137" s="969" t="n"/>
      <c r="AD137" s="969" t="n"/>
      <c r="AE137" s="969" t="n"/>
      <c r="AF137" s="969" t="n"/>
      <c r="AG137" s="969" t="n"/>
      <c r="AH137" s="969" t="n"/>
      <c r="AI137" s="969" t="n"/>
      <c r="AJ137" s="969" t="n"/>
      <c r="AK137" s="969" t="n"/>
      <c r="AL137" s="969" t="n"/>
      <c r="AM137" s="969" t="n"/>
      <c r="AN137" s="969" t="n"/>
      <c r="AO137" s="969" t="n"/>
      <c r="AP137" s="969" t="n"/>
      <c r="AQ137" s="969" t="n"/>
      <c r="AR137" s="969" t="n"/>
      <c r="AS137" s="969" t="n"/>
      <c r="AT137" s="969" t="n"/>
      <c r="AU137" s="969" t="n"/>
      <c r="AV137" s="969" t="n"/>
      <c r="AW137" s="969" t="n"/>
      <c r="AX137" s="969" t="n"/>
      <c r="AY137" s="969" t="n"/>
      <c r="AZ137" s="969" t="n"/>
      <c r="BA137" s="969" t="n"/>
      <c r="BB137" s="969" t="n"/>
      <c r="BC137" s="969" t="n"/>
      <c r="BD137" s="969" t="n"/>
      <c r="BE137" s="969" t="n"/>
      <c r="BF137" s="969" t="n"/>
      <c r="BG137" s="969" t="n"/>
      <c r="BH137" s="969" t="n"/>
      <c r="BI137" s="969" t="n"/>
      <c r="BJ137" s="969" t="n"/>
      <c r="BK137" s="969" t="n"/>
      <c r="BL137" s="969" t="n"/>
      <c r="BM137" s="969" t="n"/>
      <c r="BN137" s="969" t="n"/>
      <c r="BO137" s="969" t="n"/>
      <c r="BP137" s="969" t="n"/>
      <c r="BQ137" s="969" t="n"/>
      <c r="BR137" s="969" t="n"/>
      <c r="BS137" s="969" t="n"/>
      <c r="BT137" s="969" t="n"/>
      <c r="BU137" s="969" t="n"/>
      <c r="BV137" s="969" t="n"/>
      <c r="BW137" s="969" t="n"/>
      <c r="BX137" s="969" t="n"/>
      <c r="BY137" s="969" t="n"/>
      <c r="BZ137" s="969" t="n"/>
      <c r="CA137" s="969" t="n"/>
      <c r="CB137" s="969" t="n"/>
      <c r="CC137" s="969" t="n"/>
      <c r="CD137" s="969" t="n"/>
      <c r="CE137" s="969" t="n"/>
      <c r="CF137" s="969" t="n"/>
      <c r="CG137" s="969" t="n"/>
      <c r="CH137" s="969" t="n"/>
      <c r="CI137" s="969" t="n"/>
      <c r="CJ137" s="969" t="n"/>
      <c r="CK137" s="969" t="n"/>
      <c r="CL137" s="969" t="n"/>
      <c r="CM137" s="969" t="n"/>
      <c r="CN137" s="969" t="n"/>
      <c r="CO137" s="969" t="n"/>
      <c r="CP137" s="969" t="n"/>
      <c r="CQ137" s="969" t="n"/>
      <c r="CR137" s="969" t="n"/>
      <c r="CS137" s="969" t="n"/>
      <c r="CT137" s="969" t="n"/>
      <c r="CU137" s="969" t="n"/>
      <c r="CV137" s="969" t="n"/>
      <c r="CW137" s="969" t="n"/>
      <c r="CX137" s="969" t="n"/>
      <c r="CY137" s="969" t="n"/>
      <c r="CZ137" s="970" t="n"/>
    </row>
    <row r="138" ht="13.5" customHeight="1" s="820">
      <c r="A138" s="361" t="n"/>
      <c r="B138" s="367" t="inlineStr">
        <is>
          <t>尺寸位置 (CIR_8_1_水道孔右固孔)</t>
        </is>
      </c>
      <c r="C138" s="145">
        <f>A測定!Q141</f>
        <v/>
      </c>
      <c r="D138" s="880">
        <f>A測定!R141</f>
        <v/>
      </c>
      <c r="E138" s="968">
        <f>IF(A測定!S141="","",A測定!S141-$D138)</f>
        <v/>
      </c>
      <c r="F138" s="968">
        <f>IF(A測定!T141="","",A測定!T141-$D138)</f>
        <v/>
      </c>
      <c r="G138" s="969" t="n"/>
      <c r="H138" s="969" t="n"/>
      <c r="I138" s="969" t="n"/>
      <c r="J138" s="969" t="n"/>
      <c r="K138" s="969" t="n"/>
      <c r="L138" s="969" t="n"/>
      <c r="M138" s="969" t="n"/>
      <c r="N138" s="969" t="n"/>
      <c r="O138" s="969" t="n"/>
      <c r="P138" s="969" t="n"/>
      <c r="Q138" s="969" t="n"/>
      <c r="R138" s="969" t="n"/>
      <c r="S138" s="969" t="n"/>
      <c r="T138" s="969" t="n"/>
      <c r="U138" s="969" t="n"/>
      <c r="V138" s="969" t="n"/>
      <c r="W138" s="969" t="n"/>
      <c r="X138" s="969" t="n"/>
      <c r="Y138" s="969" t="n"/>
      <c r="Z138" s="969" t="n"/>
      <c r="AA138" s="969" t="n"/>
      <c r="AB138" s="969" t="n"/>
      <c r="AC138" s="969" t="n"/>
      <c r="AD138" s="969" t="n"/>
      <c r="AE138" s="969" t="n"/>
      <c r="AF138" s="969" t="n"/>
      <c r="AG138" s="969" t="n"/>
      <c r="AH138" s="969" t="n"/>
      <c r="AI138" s="969" t="n"/>
      <c r="AJ138" s="969" t="n"/>
      <c r="AK138" s="969" t="n"/>
      <c r="AL138" s="969" t="n"/>
      <c r="AM138" s="969" t="n"/>
      <c r="AN138" s="969" t="n"/>
      <c r="AO138" s="969" t="n"/>
      <c r="AP138" s="969" t="n"/>
      <c r="AQ138" s="969" t="n"/>
      <c r="AR138" s="969" t="n"/>
      <c r="AS138" s="969" t="n"/>
      <c r="AT138" s="969" t="n"/>
      <c r="AU138" s="969" t="n"/>
      <c r="AV138" s="969" t="n"/>
      <c r="AW138" s="969" t="n"/>
      <c r="AX138" s="969" t="n"/>
      <c r="AY138" s="969" t="n"/>
      <c r="AZ138" s="969" t="n"/>
      <c r="BA138" s="969" t="n"/>
      <c r="BB138" s="969" t="n"/>
      <c r="BC138" s="969" t="n"/>
      <c r="BD138" s="969" t="n"/>
      <c r="BE138" s="969" t="n"/>
      <c r="BF138" s="969" t="n"/>
      <c r="BG138" s="969" t="n"/>
      <c r="BH138" s="969" t="n"/>
      <c r="BI138" s="969" t="n"/>
      <c r="BJ138" s="969" t="n"/>
      <c r="BK138" s="969" t="n"/>
      <c r="BL138" s="969" t="n"/>
      <c r="BM138" s="969" t="n"/>
      <c r="BN138" s="969" t="n"/>
      <c r="BO138" s="969" t="n"/>
      <c r="BP138" s="969" t="n"/>
      <c r="BQ138" s="969" t="n"/>
      <c r="BR138" s="969" t="n"/>
      <c r="BS138" s="969" t="n"/>
      <c r="BT138" s="969" t="n"/>
      <c r="BU138" s="969" t="n"/>
      <c r="BV138" s="969" t="n"/>
      <c r="BW138" s="969" t="n"/>
      <c r="BX138" s="969" t="n"/>
      <c r="BY138" s="969" t="n"/>
      <c r="BZ138" s="969" t="n"/>
      <c r="CA138" s="969" t="n"/>
      <c r="CB138" s="969" t="n"/>
      <c r="CC138" s="969" t="n"/>
      <c r="CD138" s="969" t="n"/>
      <c r="CE138" s="969" t="n"/>
      <c r="CF138" s="969" t="n"/>
      <c r="CG138" s="969" t="n"/>
      <c r="CH138" s="969" t="n"/>
      <c r="CI138" s="969" t="n"/>
      <c r="CJ138" s="969" t="n"/>
      <c r="CK138" s="969" t="n"/>
      <c r="CL138" s="969" t="n"/>
      <c r="CM138" s="969" t="n"/>
      <c r="CN138" s="969" t="n"/>
      <c r="CO138" s="969" t="n"/>
      <c r="CP138" s="969" t="n"/>
      <c r="CQ138" s="969" t="n"/>
      <c r="CR138" s="969" t="n"/>
      <c r="CS138" s="969" t="n"/>
      <c r="CT138" s="969" t="n"/>
      <c r="CU138" s="969" t="n"/>
      <c r="CV138" s="969" t="n"/>
      <c r="CW138" s="969" t="n"/>
      <c r="CX138" s="969" t="n"/>
      <c r="CY138" s="969" t="n"/>
      <c r="CZ138" s="970" t="n"/>
    </row>
    <row r="139" ht="13.5" customHeight="1" s="820">
      <c r="A139" s="361" t="n">
        <v>9</v>
      </c>
      <c r="B139" s="332" t="inlineStr">
        <is>
          <t>9.爆震传感器 Y=</t>
        </is>
      </c>
      <c r="C139" s="145">
        <f>A測定!Q142</f>
        <v/>
      </c>
      <c r="D139" s="880">
        <f>A測定!R142</f>
        <v/>
      </c>
      <c r="E139" s="968">
        <f>IF(A測定!S142="","",A測定!S142-$D139)</f>
        <v/>
      </c>
      <c r="F139" s="968">
        <f>IF(A測定!T142="","",A測定!T142-$D139)</f>
        <v/>
      </c>
      <c r="G139" s="969" t="n"/>
      <c r="H139" s="969" t="n"/>
      <c r="I139" s="969" t="n"/>
      <c r="J139" s="969" t="n"/>
      <c r="K139" s="969" t="n"/>
      <c r="L139" s="969" t="n"/>
      <c r="M139" s="969" t="n"/>
      <c r="N139" s="969" t="n"/>
      <c r="O139" s="969" t="n"/>
      <c r="P139" s="969" t="n"/>
      <c r="Q139" s="969" t="n"/>
      <c r="R139" s="969" t="n"/>
      <c r="S139" s="969" t="n"/>
      <c r="T139" s="969" t="n"/>
      <c r="U139" s="969" t="n"/>
      <c r="V139" s="969" t="n"/>
      <c r="W139" s="969" t="n"/>
      <c r="X139" s="969" t="n"/>
      <c r="Y139" s="969" t="n"/>
      <c r="Z139" s="969" t="n"/>
      <c r="AA139" s="969" t="n"/>
      <c r="AB139" s="969" t="n"/>
      <c r="AC139" s="969" t="n"/>
      <c r="AD139" s="969" t="n"/>
      <c r="AE139" s="969" t="n"/>
      <c r="AF139" s="969" t="n"/>
      <c r="AG139" s="969" t="n"/>
      <c r="AH139" s="969" t="n"/>
      <c r="AI139" s="969" t="n"/>
      <c r="AJ139" s="969" t="n"/>
      <c r="AK139" s="969" t="n"/>
      <c r="AL139" s="969" t="n"/>
      <c r="AM139" s="969" t="n"/>
      <c r="AN139" s="969" t="n"/>
      <c r="AO139" s="969" t="n"/>
      <c r="AP139" s="969" t="n"/>
      <c r="AQ139" s="969" t="n"/>
      <c r="AR139" s="969" t="n"/>
      <c r="AS139" s="969" t="n"/>
      <c r="AT139" s="969" t="n"/>
      <c r="AU139" s="969" t="n"/>
      <c r="AV139" s="969" t="n"/>
      <c r="AW139" s="969" t="n"/>
      <c r="AX139" s="969" t="n"/>
      <c r="AY139" s="969" t="n"/>
      <c r="AZ139" s="969" t="n"/>
      <c r="BA139" s="969" t="n"/>
      <c r="BB139" s="969" t="n"/>
      <c r="BC139" s="969" t="n"/>
      <c r="BD139" s="969" t="n"/>
      <c r="BE139" s="969" t="n"/>
      <c r="BF139" s="969" t="n"/>
      <c r="BG139" s="969" t="n"/>
      <c r="BH139" s="969" t="n"/>
      <c r="BI139" s="969" t="n"/>
      <c r="BJ139" s="969" t="n"/>
      <c r="BK139" s="969" t="n"/>
      <c r="BL139" s="969" t="n"/>
      <c r="BM139" s="969" t="n"/>
      <c r="BN139" s="969" t="n"/>
      <c r="BO139" s="969" t="n"/>
      <c r="BP139" s="969" t="n"/>
      <c r="BQ139" s="969" t="n"/>
      <c r="BR139" s="969" t="n"/>
      <c r="BS139" s="969" t="n"/>
      <c r="BT139" s="969" t="n"/>
      <c r="BU139" s="969" t="n"/>
      <c r="BV139" s="969" t="n"/>
      <c r="BW139" s="969" t="n"/>
      <c r="BX139" s="969" t="n"/>
      <c r="BY139" s="969" t="n"/>
      <c r="BZ139" s="969" t="n"/>
      <c r="CA139" s="969" t="n"/>
      <c r="CB139" s="969" t="n"/>
      <c r="CC139" s="969" t="n"/>
      <c r="CD139" s="969" t="n"/>
      <c r="CE139" s="969" t="n"/>
      <c r="CF139" s="969" t="n"/>
      <c r="CG139" s="969" t="n"/>
      <c r="CH139" s="969" t="n"/>
      <c r="CI139" s="969" t="n"/>
      <c r="CJ139" s="969" t="n"/>
      <c r="CK139" s="969" t="n"/>
      <c r="CL139" s="969" t="n"/>
      <c r="CM139" s="969" t="n"/>
      <c r="CN139" s="969" t="n"/>
      <c r="CO139" s="969" t="n"/>
      <c r="CP139" s="969" t="n"/>
      <c r="CQ139" s="969" t="n"/>
      <c r="CR139" s="969" t="n"/>
      <c r="CS139" s="969" t="n"/>
      <c r="CT139" s="969" t="n"/>
      <c r="CU139" s="969" t="n"/>
      <c r="CV139" s="969" t="n"/>
      <c r="CW139" s="969" t="n"/>
      <c r="CX139" s="969" t="n"/>
      <c r="CY139" s="969" t="n"/>
      <c r="CZ139" s="970" t="n"/>
    </row>
    <row r="140" ht="13.5" customHeight="1" s="820">
      <c r="A140" s="361" t="n">
        <v>9</v>
      </c>
      <c r="B140" s="332" t="inlineStr">
        <is>
          <t>9.爆震传感器 Z=</t>
        </is>
      </c>
      <c r="C140" s="145">
        <f>A測定!Q143</f>
        <v/>
      </c>
      <c r="D140" s="880">
        <f>A測定!R143</f>
        <v/>
      </c>
      <c r="E140" s="968">
        <f>IF(A測定!S143="","",A測定!S143-$D140)</f>
        <v/>
      </c>
      <c r="F140" s="968">
        <f>IF(A測定!T143="","",A測定!T143-$D140)</f>
        <v/>
      </c>
      <c r="G140" s="969" t="n"/>
      <c r="H140" s="969" t="n"/>
      <c r="I140" s="969" t="n"/>
      <c r="J140" s="969" t="n"/>
      <c r="K140" s="969" t="n"/>
      <c r="L140" s="969" t="n"/>
      <c r="M140" s="969" t="n"/>
      <c r="N140" s="969" t="n"/>
      <c r="O140" s="969" t="n"/>
      <c r="P140" s="969" t="n"/>
      <c r="Q140" s="969" t="n"/>
      <c r="R140" s="969" t="n"/>
      <c r="S140" s="969" t="n"/>
      <c r="T140" s="969" t="n"/>
      <c r="U140" s="969" t="n"/>
      <c r="V140" s="969" t="n"/>
      <c r="W140" s="969" t="n"/>
      <c r="X140" s="969" t="n"/>
      <c r="Y140" s="969" t="n"/>
      <c r="Z140" s="969" t="n"/>
      <c r="AA140" s="969" t="n"/>
      <c r="AB140" s="969" t="n"/>
      <c r="AC140" s="969" t="n"/>
      <c r="AD140" s="969" t="n"/>
      <c r="AE140" s="969" t="n"/>
      <c r="AF140" s="969" t="n"/>
      <c r="AG140" s="969" t="n"/>
      <c r="AH140" s="969" t="n"/>
      <c r="AI140" s="969" t="n"/>
      <c r="AJ140" s="969" t="n"/>
      <c r="AK140" s="969" t="n"/>
      <c r="AL140" s="969" t="n"/>
      <c r="AM140" s="969" t="n"/>
      <c r="AN140" s="969" t="n"/>
      <c r="AO140" s="969" t="n"/>
      <c r="AP140" s="969" t="n"/>
      <c r="AQ140" s="969" t="n"/>
      <c r="AR140" s="969" t="n"/>
      <c r="AS140" s="969" t="n"/>
      <c r="AT140" s="969" t="n"/>
      <c r="AU140" s="969" t="n"/>
      <c r="AV140" s="969" t="n"/>
      <c r="AW140" s="969" t="n"/>
      <c r="AX140" s="969" t="n"/>
      <c r="AY140" s="969" t="n"/>
      <c r="AZ140" s="969" t="n"/>
      <c r="BA140" s="969" t="n"/>
      <c r="BB140" s="969" t="n"/>
      <c r="BC140" s="969" t="n"/>
      <c r="BD140" s="969" t="n"/>
      <c r="BE140" s="969" t="n"/>
      <c r="BF140" s="969" t="n"/>
      <c r="BG140" s="969" t="n"/>
      <c r="BH140" s="969" t="n"/>
      <c r="BI140" s="969" t="n"/>
      <c r="BJ140" s="969" t="n"/>
      <c r="BK140" s="969" t="n"/>
      <c r="BL140" s="969" t="n"/>
      <c r="BM140" s="969" t="n"/>
      <c r="BN140" s="969" t="n"/>
      <c r="BO140" s="969" t="n"/>
      <c r="BP140" s="969" t="n"/>
      <c r="BQ140" s="969" t="n"/>
      <c r="BR140" s="969" t="n"/>
      <c r="BS140" s="969" t="n"/>
      <c r="BT140" s="969" t="n"/>
      <c r="BU140" s="969" t="n"/>
      <c r="BV140" s="969" t="n"/>
      <c r="BW140" s="969" t="n"/>
      <c r="BX140" s="969" t="n"/>
      <c r="BY140" s="969" t="n"/>
      <c r="BZ140" s="969" t="n"/>
      <c r="CA140" s="969" t="n"/>
      <c r="CB140" s="969" t="n"/>
      <c r="CC140" s="969" t="n"/>
      <c r="CD140" s="969" t="n"/>
      <c r="CE140" s="969" t="n"/>
      <c r="CF140" s="969" t="n"/>
      <c r="CG140" s="969" t="n"/>
      <c r="CH140" s="969" t="n"/>
      <c r="CI140" s="969" t="n"/>
      <c r="CJ140" s="969" t="n"/>
      <c r="CK140" s="969" t="n"/>
      <c r="CL140" s="969" t="n"/>
      <c r="CM140" s="969" t="n"/>
      <c r="CN140" s="969" t="n"/>
      <c r="CO140" s="969" t="n"/>
      <c r="CP140" s="969" t="n"/>
      <c r="CQ140" s="969" t="n"/>
      <c r="CR140" s="969" t="n"/>
      <c r="CS140" s="969" t="n"/>
      <c r="CT140" s="969" t="n"/>
      <c r="CU140" s="969" t="n"/>
      <c r="CV140" s="969" t="n"/>
      <c r="CW140" s="969" t="n"/>
      <c r="CX140" s="969" t="n"/>
      <c r="CY140" s="969" t="n"/>
      <c r="CZ140" s="970" t="n"/>
    </row>
    <row r="141" ht="13.5" customHeight="1" s="820">
      <c r="A141" s="361" t="n"/>
      <c r="B141" s="367" t="inlineStr">
        <is>
          <t>尺寸位置 (CIR_9_1_爆震器安装孔)</t>
        </is>
      </c>
      <c r="C141" s="145">
        <f>A測定!Q144</f>
        <v/>
      </c>
      <c r="D141" s="880">
        <f>A測定!R144</f>
        <v/>
      </c>
      <c r="E141" s="968">
        <f>IF(A測定!S144="","",A測定!S144-$D141)</f>
        <v/>
      </c>
      <c r="F141" s="968">
        <f>IF(A測定!T144="","",A測定!T144-$D141)</f>
        <v/>
      </c>
      <c r="G141" s="969" t="n"/>
      <c r="H141" s="969" t="n"/>
      <c r="I141" s="969" t="n"/>
      <c r="J141" s="969" t="n"/>
      <c r="K141" s="969" t="n"/>
      <c r="L141" s="969" t="n"/>
      <c r="M141" s="969" t="n"/>
      <c r="N141" s="969" t="n"/>
      <c r="O141" s="969" t="n"/>
      <c r="P141" s="969" t="n"/>
      <c r="Q141" s="969" t="n"/>
      <c r="R141" s="969" t="n"/>
      <c r="S141" s="969" t="n"/>
      <c r="T141" s="969" t="n"/>
      <c r="U141" s="969" t="n"/>
      <c r="V141" s="969" t="n"/>
      <c r="W141" s="969" t="n"/>
      <c r="X141" s="969" t="n"/>
      <c r="Y141" s="969" t="n"/>
      <c r="Z141" s="969" t="n"/>
      <c r="AA141" s="969" t="n"/>
      <c r="AB141" s="969" t="n"/>
      <c r="AC141" s="969" t="n"/>
      <c r="AD141" s="969" t="n"/>
      <c r="AE141" s="969" t="n"/>
      <c r="AF141" s="969" t="n"/>
      <c r="AG141" s="969" t="n"/>
      <c r="AH141" s="969" t="n"/>
      <c r="AI141" s="969" t="n"/>
      <c r="AJ141" s="969" t="n"/>
      <c r="AK141" s="969" t="n"/>
      <c r="AL141" s="969" t="n"/>
      <c r="AM141" s="969" t="n"/>
      <c r="AN141" s="969" t="n"/>
      <c r="AO141" s="969" t="n"/>
      <c r="AP141" s="969" t="n"/>
      <c r="AQ141" s="969" t="n"/>
      <c r="AR141" s="969" t="n"/>
      <c r="AS141" s="969" t="n"/>
      <c r="AT141" s="969" t="n"/>
      <c r="AU141" s="969" t="n"/>
      <c r="AV141" s="969" t="n"/>
      <c r="AW141" s="969" t="n"/>
      <c r="AX141" s="969" t="n"/>
      <c r="AY141" s="969" t="n"/>
      <c r="AZ141" s="969" t="n"/>
      <c r="BA141" s="969" t="n"/>
      <c r="BB141" s="969" t="n"/>
      <c r="BC141" s="969" t="n"/>
      <c r="BD141" s="969" t="n"/>
      <c r="BE141" s="969" t="n"/>
      <c r="BF141" s="969" t="n"/>
      <c r="BG141" s="969" t="n"/>
      <c r="BH141" s="969" t="n"/>
      <c r="BI141" s="969" t="n"/>
      <c r="BJ141" s="969" t="n"/>
      <c r="BK141" s="969" t="n"/>
      <c r="BL141" s="969" t="n"/>
      <c r="BM141" s="969" t="n"/>
      <c r="BN141" s="969" t="n"/>
      <c r="BO141" s="969" t="n"/>
      <c r="BP141" s="969" t="n"/>
      <c r="BQ141" s="969" t="n"/>
      <c r="BR141" s="969" t="n"/>
      <c r="BS141" s="969" t="n"/>
      <c r="BT141" s="969" t="n"/>
      <c r="BU141" s="969" t="n"/>
      <c r="BV141" s="969" t="n"/>
      <c r="BW141" s="969" t="n"/>
      <c r="BX141" s="969" t="n"/>
      <c r="BY141" s="969" t="n"/>
      <c r="BZ141" s="969" t="n"/>
      <c r="CA141" s="969" t="n"/>
      <c r="CB141" s="969" t="n"/>
      <c r="CC141" s="969" t="n"/>
      <c r="CD141" s="969" t="n"/>
      <c r="CE141" s="969" t="n"/>
      <c r="CF141" s="969" t="n"/>
      <c r="CG141" s="969" t="n"/>
      <c r="CH141" s="969" t="n"/>
      <c r="CI141" s="969" t="n"/>
      <c r="CJ141" s="969" t="n"/>
      <c r="CK141" s="969" t="n"/>
      <c r="CL141" s="969" t="n"/>
      <c r="CM141" s="969" t="n"/>
      <c r="CN141" s="969" t="n"/>
      <c r="CO141" s="969" t="n"/>
      <c r="CP141" s="969" t="n"/>
      <c r="CQ141" s="969" t="n"/>
      <c r="CR141" s="969" t="n"/>
      <c r="CS141" s="969" t="n"/>
      <c r="CT141" s="969" t="n"/>
      <c r="CU141" s="969" t="n"/>
      <c r="CV141" s="969" t="n"/>
      <c r="CW141" s="969" t="n"/>
      <c r="CX141" s="969" t="n"/>
      <c r="CY141" s="969" t="n"/>
      <c r="CZ141" s="970" t="n"/>
    </row>
    <row r="142" ht="13.5" customHeight="1" s="820">
      <c r="A142" s="361" t="n"/>
      <c r="B142" s="367" t="inlineStr">
        <is>
          <t>尺寸位置 (CIR_9_1_爆震器安装孔)</t>
        </is>
      </c>
      <c r="C142" s="145">
        <f>A測定!Q145</f>
        <v/>
      </c>
      <c r="D142" s="880">
        <f>A測定!R145</f>
        <v/>
      </c>
      <c r="E142" s="968">
        <f>IF(A測定!S145="","",A測定!S145-$D142)</f>
        <v/>
      </c>
      <c r="F142" s="968">
        <f>IF(A測定!T145="","",A測定!T145-$D142)</f>
        <v/>
      </c>
      <c r="G142" s="969" t="n"/>
      <c r="H142" s="969" t="n"/>
      <c r="I142" s="969" t="n"/>
      <c r="J142" s="969" t="n"/>
      <c r="K142" s="969" t="n"/>
      <c r="L142" s="969" t="n"/>
      <c r="M142" s="969" t="n"/>
      <c r="N142" s="969" t="n"/>
      <c r="O142" s="969" t="n"/>
      <c r="P142" s="969" t="n"/>
      <c r="Q142" s="969" t="n"/>
      <c r="R142" s="969" t="n"/>
      <c r="S142" s="969" t="n"/>
      <c r="T142" s="969" t="n"/>
      <c r="U142" s="969" t="n"/>
      <c r="V142" s="969" t="n"/>
      <c r="W142" s="969" t="n"/>
      <c r="X142" s="969" t="n"/>
      <c r="Y142" s="969" t="n"/>
      <c r="Z142" s="969" t="n"/>
      <c r="AA142" s="969" t="n"/>
      <c r="AB142" s="969" t="n"/>
      <c r="AC142" s="969" t="n"/>
      <c r="AD142" s="969" t="n"/>
      <c r="AE142" s="969" t="n"/>
      <c r="AF142" s="969" t="n"/>
      <c r="AG142" s="969" t="n"/>
      <c r="AH142" s="969" t="n"/>
      <c r="AI142" s="969" t="n"/>
      <c r="AJ142" s="969" t="n"/>
      <c r="AK142" s="969" t="n"/>
      <c r="AL142" s="969" t="n"/>
      <c r="AM142" s="969" t="n"/>
      <c r="AN142" s="969" t="n"/>
      <c r="AO142" s="969" t="n"/>
      <c r="AP142" s="969" t="n"/>
      <c r="AQ142" s="969" t="n"/>
      <c r="AR142" s="969" t="n"/>
      <c r="AS142" s="969" t="n"/>
      <c r="AT142" s="969" t="n"/>
      <c r="AU142" s="969" t="n"/>
      <c r="AV142" s="969" t="n"/>
      <c r="AW142" s="969" t="n"/>
      <c r="AX142" s="969" t="n"/>
      <c r="AY142" s="969" t="n"/>
      <c r="AZ142" s="969" t="n"/>
      <c r="BA142" s="969" t="n"/>
      <c r="BB142" s="969" t="n"/>
      <c r="BC142" s="969" t="n"/>
      <c r="BD142" s="969" t="n"/>
      <c r="BE142" s="969" t="n"/>
      <c r="BF142" s="969" t="n"/>
      <c r="BG142" s="969" t="n"/>
      <c r="BH142" s="969" t="n"/>
      <c r="BI142" s="969" t="n"/>
      <c r="BJ142" s="969" t="n"/>
      <c r="BK142" s="969" t="n"/>
      <c r="BL142" s="969" t="n"/>
      <c r="BM142" s="969" t="n"/>
      <c r="BN142" s="969" t="n"/>
      <c r="BO142" s="969" t="n"/>
      <c r="BP142" s="969" t="n"/>
      <c r="BQ142" s="969" t="n"/>
      <c r="BR142" s="969" t="n"/>
      <c r="BS142" s="969" t="n"/>
      <c r="BT142" s="969" t="n"/>
      <c r="BU142" s="969" t="n"/>
      <c r="BV142" s="969" t="n"/>
      <c r="BW142" s="969" t="n"/>
      <c r="BX142" s="969" t="n"/>
      <c r="BY142" s="969" t="n"/>
      <c r="BZ142" s="969" t="n"/>
      <c r="CA142" s="969" t="n"/>
      <c r="CB142" s="969" t="n"/>
      <c r="CC142" s="969" t="n"/>
      <c r="CD142" s="969" t="n"/>
      <c r="CE142" s="969" t="n"/>
      <c r="CF142" s="969" t="n"/>
      <c r="CG142" s="969" t="n"/>
      <c r="CH142" s="969" t="n"/>
      <c r="CI142" s="969" t="n"/>
      <c r="CJ142" s="969" t="n"/>
      <c r="CK142" s="969" t="n"/>
      <c r="CL142" s="969" t="n"/>
      <c r="CM142" s="969" t="n"/>
      <c r="CN142" s="969" t="n"/>
      <c r="CO142" s="969" t="n"/>
      <c r="CP142" s="969" t="n"/>
      <c r="CQ142" s="969" t="n"/>
      <c r="CR142" s="969" t="n"/>
      <c r="CS142" s="969" t="n"/>
      <c r="CT142" s="969" t="n"/>
      <c r="CU142" s="969" t="n"/>
      <c r="CV142" s="969" t="n"/>
      <c r="CW142" s="969" t="n"/>
      <c r="CX142" s="969" t="n"/>
      <c r="CY142" s="969" t="n"/>
      <c r="CZ142" s="970" t="n"/>
    </row>
    <row r="143" ht="13.5" customHeight="1" s="820">
      <c r="A143" s="361" t="n">
        <v>12</v>
      </c>
      <c r="B143" s="332" t="inlineStr">
        <is>
          <t>12.AE搬送定位凸台 Y=</t>
        </is>
      </c>
      <c r="C143" s="145">
        <f>A測定!Q146</f>
        <v/>
      </c>
      <c r="D143" s="880">
        <f>A測定!R146</f>
        <v/>
      </c>
      <c r="E143" s="968">
        <f>IF(A測定!S146="","",A測定!S146-$D143)</f>
        <v/>
      </c>
      <c r="F143" s="968">
        <f>IF(A測定!T146="","",A測定!T146-$D143)</f>
        <v/>
      </c>
      <c r="G143" s="969" t="n"/>
      <c r="H143" s="969" t="n"/>
      <c r="I143" s="969" t="n"/>
      <c r="J143" s="969" t="n"/>
      <c r="K143" s="969" t="n"/>
      <c r="L143" s="969" t="n"/>
      <c r="M143" s="969" t="n"/>
      <c r="N143" s="969" t="n"/>
      <c r="O143" s="969" t="n"/>
      <c r="P143" s="969" t="n"/>
      <c r="Q143" s="969" t="n"/>
      <c r="R143" s="969" t="n"/>
      <c r="S143" s="969" t="n"/>
      <c r="T143" s="969" t="n"/>
      <c r="U143" s="969" t="n"/>
      <c r="V143" s="969" t="n"/>
      <c r="W143" s="969" t="n"/>
      <c r="X143" s="969" t="n"/>
      <c r="Y143" s="969" t="n"/>
      <c r="Z143" s="969" t="n"/>
      <c r="AA143" s="969" t="n"/>
      <c r="AB143" s="969" t="n"/>
      <c r="AC143" s="969" t="n"/>
      <c r="AD143" s="969" t="n"/>
      <c r="AE143" s="969" t="n"/>
      <c r="AF143" s="969" t="n"/>
      <c r="AG143" s="969" t="n"/>
      <c r="AH143" s="969" t="n"/>
      <c r="AI143" s="969" t="n"/>
      <c r="AJ143" s="969" t="n"/>
      <c r="AK143" s="969" t="n"/>
      <c r="AL143" s="969" t="n"/>
      <c r="AM143" s="969" t="n"/>
      <c r="AN143" s="969" t="n"/>
      <c r="AO143" s="969" t="n"/>
      <c r="AP143" s="969" t="n"/>
      <c r="AQ143" s="969" t="n"/>
      <c r="AR143" s="969" t="n"/>
      <c r="AS143" s="969" t="n"/>
      <c r="AT143" s="969" t="n"/>
      <c r="AU143" s="969" t="n"/>
      <c r="AV143" s="969" t="n"/>
      <c r="AW143" s="969" t="n"/>
      <c r="AX143" s="969" t="n"/>
      <c r="AY143" s="969" t="n"/>
      <c r="AZ143" s="969" t="n"/>
      <c r="BA143" s="969" t="n"/>
      <c r="BB143" s="969" t="n"/>
      <c r="BC143" s="969" t="n"/>
      <c r="BD143" s="969" t="n"/>
      <c r="BE143" s="969" t="n"/>
      <c r="BF143" s="969" t="n"/>
      <c r="BG143" s="969" t="n"/>
      <c r="BH143" s="969" t="n"/>
      <c r="BI143" s="969" t="n"/>
      <c r="BJ143" s="969" t="n"/>
      <c r="BK143" s="969" t="n"/>
      <c r="BL143" s="969" t="n"/>
      <c r="BM143" s="969" t="n"/>
      <c r="BN143" s="969" t="n"/>
      <c r="BO143" s="969" t="n"/>
      <c r="BP143" s="969" t="n"/>
      <c r="BQ143" s="969" t="n"/>
      <c r="BR143" s="969" t="n"/>
      <c r="BS143" s="969" t="n"/>
      <c r="BT143" s="969" t="n"/>
      <c r="BU143" s="969" t="n"/>
      <c r="BV143" s="969" t="n"/>
      <c r="BW143" s="969" t="n"/>
      <c r="BX143" s="969" t="n"/>
      <c r="BY143" s="969" t="n"/>
      <c r="BZ143" s="969" t="n"/>
      <c r="CA143" s="969" t="n"/>
      <c r="CB143" s="969" t="n"/>
      <c r="CC143" s="969" t="n"/>
      <c r="CD143" s="969" t="n"/>
      <c r="CE143" s="969" t="n"/>
      <c r="CF143" s="969" t="n"/>
      <c r="CG143" s="969" t="n"/>
      <c r="CH143" s="969" t="n"/>
      <c r="CI143" s="969" t="n"/>
      <c r="CJ143" s="969" t="n"/>
      <c r="CK143" s="969" t="n"/>
      <c r="CL143" s="969" t="n"/>
      <c r="CM143" s="969" t="n"/>
      <c r="CN143" s="969" t="n"/>
      <c r="CO143" s="969" t="n"/>
      <c r="CP143" s="969" t="n"/>
      <c r="CQ143" s="969" t="n"/>
      <c r="CR143" s="969" t="n"/>
      <c r="CS143" s="969" t="n"/>
      <c r="CT143" s="969" t="n"/>
      <c r="CU143" s="969" t="n"/>
      <c r="CV143" s="969" t="n"/>
      <c r="CW143" s="969" t="n"/>
      <c r="CX143" s="969" t="n"/>
      <c r="CY143" s="969" t="n"/>
      <c r="CZ143" s="970" t="n"/>
    </row>
    <row r="144" ht="13.5" customHeight="1" s="820">
      <c r="A144" s="361" t="n">
        <v>12</v>
      </c>
      <c r="B144" s="332" t="inlineStr">
        <is>
          <t>12.AE搬送定位凸台 Z=</t>
        </is>
      </c>
      <c r="C144" s="145">
        <f>A測定!Q147</f>
        <v/>
      </c>
      <c r="D144" s="880">
        <f>A測定!R147</f>
        <v/>
      </c>
      <c r="E144" s="968">
        <f>IF(A測定!S147="","",A測定!S147-$D144)</f>
        <v/>
      </c>
      <c r="F144" s="968">
        <f>IF(A測定!T147="","",A測定!T147-$D144)</f>
        <v/>
      </c>
      <c r="G144" s="969" t="n"/>
      <c r="H144" s="969" t="n"/>
      <c r="I144" s="969" t="n"/>
      <c r="J144" s="969" t="n"/>
      <c r="K144" s="969" t="n"/>
      <c r="L144" s="969" t="n"/>
      <c r="M144" s="969" t="n"/>
      <c r="N144" s="969" t="n"/>
      <c r="O144" s="969" t="n"/>
      <c r="P144" s="969" t="n"/>
      <c r="Q144" s="969" t="n"/>
      <c r="R144" s="969" t="n"/>
      <c r="S144" s="969" t="n"/>
      <c r="T144" s="969" t="n"/>
      <c r="U144" s="969" t="n"/>
      <c r="V144" s="969" t="n"/>
      <c r="W144" s="969" t="n"/>
      <c r="X144" s="969" t="n"/>
      <c r="Y144" s="969" t="n"/>
      <c r="Z144" s="969" t="n"/>
      <c r="AA144" s="969" t="n"/>
      <c r="AB144" s="969" t="n"/>
      <c r="AC144" s="969" t="n"/>
      <c r="AD144" s="969" t="n"/>
      <c r="AE144" s="969" t="n"/>
      <c r="AF144" s="969" t="n"/>
      <c r="AG144" s="969" t="n"/>
      <c r="AH144" s="969" t="n"/>
      <c r="AI144" s="969" t="n"/>
      <c r="AJ144" s="969" t="n"/>
      <c r="AK144" s="969" t="n"/>
      <c r="AL144" s="969" t="n"/>
      <c r="AM144" s="969" t="n"/>
      <c r="AN144" s="969" t="n"/>
      <c r="AO144" s="969" t="n"/>
      <c r="AP144" s="969" t="n"/>
      <c r="AQ144" s="969" t="n"/>
      <c r="AR144" s="969" t="n"/>
      <c r="AS144" s="969" t="n"/>
      <c r="AT144" s="969" t="n"/>
      <c r="AU144" s="969" t="n"/>
      <c r="AV144" s="969" t="n"/>
      <c r="AW144" s="969" t="n"/>
      <c r="AX144" s="969" t="n"/>
      <c r="AY144" s="969" t="n"/>
      <c r="AZ144" s="969" t="n"/>
      <c r="BA144" s="969" t="n"/>
      <c r="BB144" s="969" t="n"/>
      <c r="BC144" s="969" t="n"/>
      <c r="BD144" s="969" t="n"/>
      <c r="BE144" s="969" t="n"/>
      <c r="BF144" s="969" t="n"/>
      <c r="BG144" s="969" t="n"/>
      <c r="BH144" s="969" t="n"/>
      <c r="BI144" s="969" t="n"/>
      <c r="BJ144" s="969" t="n"/>
      <c r="BK144" s="969" t="n"/>
      <c r="BL144" s="969" t="n"/>
      <c r="BM144" s="969" t="n"/>
      <c r="BN144" s="969" t="n"/>
      <c r="BO144" s="969" t="n"/>
      <c r="BP144" s="969" t="n"/>
      <c r="BQ144" s="969" t="n"/>
      <c r="BR144" s="969" t="n"/>
      <c r="BS144" s="969" t="n"/>
      <c r="BT144" s="969" t="n"/>
      <c r="BU144" s="969" t="n"/>
      <c r="BV144" s="969" t="n"/>
      <c r="BW144" s="969" t="n"/>
      <c r="BX144" s="969" t="n"/>
      <c r="BY144" s="969" t="n"/>
      <c r="BZ144" s="969" t="n"/>
      <c r="CA144" s="969" t="n"/>
      <c r="CB144" s="969" t="n"/>
      <c r="CC144" s="969" t="n"/>
      <c r="CD144" s="969" t="n"/>
      <c r="CE144" s="969" t="n"/>
      <c r="CF144" s="969" t="n"/>
      <c r="CG144" s="969" t="n"/>
      <c r="CH144" s="969" t="n"/>
      <c r="CI144" s="969" t="n"/>
      <c r="CJ144" s="969" t="n"/>
      <c r="CK144" s="969" t="n"/>
      <c r="CL144" s="969" t="n"/>
      <c r="CM144" s="969" t="n"/>
      <c r="CN144" s="969" t="n"/>
      <c r="CO144" s="969" t="n"/>
      <c r="CP144" s="969" t="n"/>
      <c r="CQ144" s="969" t="n"/>
      <c r="CR144" s="969" t="n"/>
      <c r="CS144" s="969" t="n"/>
      <c r="CT144" s="969" t="n"/>
      <c r="CU144" s="969" t="n"/>
      <c r="CV144" s="969" t="n"/>
      <c r="CW144" s="969" t="n"/>
      <c r="CX144" s="969" t="n"/>
      <c r="CY144" s="969" t="n"/>
      <c r="CZ144" s="970" t="n"/>
    </row>
    <row r="145" ht="13.5" customHeight="1" s="820">
      <c r="A145" s="361" t="n">
        <v>13</v>
      </c>
      <c r="B145" s="332" t="inlineStr">
        <is>
          <t>13.W／P Y=</t>
        </is>
      </c>
      <c r="C145" s="145">
        <f>A測定!Q148</f>
        <v/>
      </c>
      <c r="D145" s="880">
        <f>A測定!R148</f>
        <v/>
      </c>
      <c r="E145" s="968">
        <f>IF(A測定!S148="","",A測定!S148-$D145)</f>
        <v/>
      </c>
      <c r="F145" s="968">
        <f>IF(A測定!T148="","",A測定!T148-$D145)</f>
        <v/>
      </c>
      <c r="G145" s="969" t="n"/>
      <c r="H145" s="969" t="n"/>
      <c r="I145" s="969" t="n"/>
      <c r="J145" s="969" t="n"/>
      <c r="K145" s="969" t="n"/>
      <c r="L145" s="969" t="n"/>
      <c r="M145" s="969" t="n"/>
      <c r="N145" s="969" t="n"/>
      <c r="O145" s="969" t="n"/>
      <c r="P145" s="969" t="n"/>
      <c r="Q145" s="969" t="n"/>
      <c r="R145" s="969" t="n"/>
      <c r="S145" s="969" t="n"/>
      <c r="T145" s="969" t="n"/>
      <c r="U145" s="969" t="n"/>
      <c r="V145" s="969" t="n"/>
      <c r="W145" s="969" t="n"/>
      <c r="X145" s="969" t="n"/>
      <c r="Y145" s="969" t="n"/>
      <c r="Z145" s="969" t="n"/>
      <c r="AA145" s="969" t="n"/>
      <c r="AB145" s="969" t="n"/>
      <c r="AC145" s="969" t="n"/>
      <c r="AD145" s="969" t="n"/>
      <c r="AE145" s="969" t="n"/>
      <c r="AF145" s="969" t="n"/>
      <c r="AG145" s="969" t="n"/>
      <c r="AH145" s="969" t="n"/>
      <c r="AI145" s="969" t="n"/>
      <c r="AJ145" s="969" t="n"/>
      <c r="AK145" s="969" t="n"/>
      <c r="AL145" s="969" t="n"/>
      <c r="AM145" s="969" t="n"/>
      <c r="AN145" s="969" t="n"/>
      <c r="AO145" s="969" t="n"/>
      <c r="AP145" s="969" t="n"/>
      <c r="AQ145" s="969" t="n"/>
      <c r="AR145" s="969" t="n"/>
      <c r="AS145" s="969" t="n"/>
      <c r="AT145" s="969" t="n"/>
      <c r="AU145" s="969" t="n"/>
      <c r="AV145" s="969" t="n"/>
      <c r="AW145" s="969" t="n"/>
      <c r="AX145" s="969" t="n"/>
      <c r="AY145" s="969" t="n"/>
      <c r="AZ145" s="969" t="n"/>
      <c r="BA145" s="969" t="n"/>
      <c r="BB145" s="969" t="n"/>
      <c r="BC145" s="969" t="n"/>
      <c r="BD145" s="969" t="n"/>
      <c r="BE145" s="969" t="n"/>
      <c r="BF145" s="969" t="n"/>
      <c r="BG145" s="969" t="n"/>
      <c r="BH145" s="969" t="n"/>
      <c r="BI145" s="969" t="n"/>
      <c r="BJ145" s="969" t="n"/>
      <c r="BK145" s="969" t="n"/>
      <c r="BL145" s="969" t="n"/>
      <c r="BM145" s="969" t="n"/>
      <c r="BN145" s="969" t="n"/>
      <c r="BO145" s="969" t="n"/>
      <c r="BP145" s="969" t="n"/>
      <c r="BQ145" s="969" t="n"/>
      <c r="BR145" s="969" t="n"/>
      <c r="BS145" s="969" t="n"/>
      <c r="BT145" s="969" t="n"/>
      <c r="BU145" s="969" t="n"/>
      <c r="BV145" s="969" t="n"/>
      <c r="BW145" s="969" t="n"/>
      <c r="BX145" s="969" t="n"/>
      <c r="BY145" s="969" t="n"/>
      <c r="BZ145" s="969" t="n"/>
      <c r="CA145" s="969" t="n"/>
      <c r="CB145" s="969" t="n"/>
      <c r="CC145" s="969" t="n"/>
      <c r="CD145" s="969" t="n"/>
      <c r="CE145" s="969" t="n"/>
      <c r="CF145" s="969" t="n"/>
      <c r="CG145" s="969" t="n"/>
      <c r="CH145" s="969" t="n"/>
      <c r="CI145" s="969" t="n"/>
      <c r="CJ145" s="969" t="n"/>
      <c r="CK145" s="969" t="n"/>
      <c r="CL145" s="969" t="n"/>
      <c r="CM145" s="969" t="n"/>
      <c r="CN145" s="969" t="n"/>
      <c r="CO145" s="969" t="n"/>
      <c r="CP145" s="969" t="n"/>
      <c r="CQ145" s="969" t="n"/>
      <c r="CR145" s="969" t="n"/>
      <c r="CS145" s="969" t="n"/>
      <c r="CT145" s="969" t="n"/>
      <c r="CU145" s="969" t="n"/>
      <c r="CV145" s="969" t="n"/>
      <c r="CW145" s="969" t="n"/>
      <c r="CX145" s="969" t="n"/>
      <c r="CY145" s="969" t="n"/>
      <c r="CZ145" s="970" t="n"/>
    </row>
    <row r="146" ht="13.5" customHeight="1" s="820">
      <c r="A146" s="361" t="n">
        <v>13</v>
      </c>
      <c r="B146" s="332" t="inlineStr">
        <is>
          <t>13.W／P Z=</t>
        </is>
      </c>
      <c r="C146" s="145">
        <f>A測定!Q149</f>
        <v/>
      </c>
      <c r="D146" s="880">
        <f>A測定!R149</f>
        <v/>
      </c>
      <c r="E146" s="968">
        <f>IF(A測定!S149="","",A測定!S149-$D146)</f>
        <v/>
      </c>
      <c r="F146" s="968">
        <f>IF(A測定!T149="","",A測定!T149-$D146)</f>
        <v/>
      </c>
      <c r="G146" s="969" t="n"/>
      <c r="H146" s="969" t="n"/>
      <c r="I146" s="969" t="n"/>
      <c r="J146" s="969" t="n"/>
      <c r="K146" s="969" t="n"/>
      <c r="L146" s="969" t="n"/>
      <c r="M146" s="969" t="n"/>
      <c r="N146" s="969" t="n"/>
      <c r="O146" s="969" t="n"/>
      <c r="P146" s="969" t="n"/>
      <c r="Q146" s="969" t="n"/>
      <c r="R146" s="969" t="n"/>
      <c r="S146" s="969" t="n"/>
      <c r="T146" s="969" t="n"/>
      <c r="U146" s="969" t="n"/>
      <c r="V146" s="969" t="n"/>
      <c r="W146" s="969" t="n"/>
      <c r="X146" s="969" t="n"/>
      <c r="Y146" s="969" t="n"/>
      <c r="Z146" s="969" t="n"/>
      <c r="AA146" s="969" t="n"/>
      <c r="AB146" s="969" t="n"/>
      <c r="AC146" s="969" t="n"/>
      <c r="AD146" s="969" t="n"/>
      <c r="AE146" s="969" t="n"/>
      <c r="AF146" s="969" t="n"/>
      <c r="AG146" s="969" t="n"/>
      <c r="AH146" s="969" t="n"/>
      <c r="AI146" s="969" t="n"/>
      <c r="AJ146" s="969" t="n"/>
      <c r="AK146" s="969" t="n"/>
      <c r="AL146" s="969" t="n"/>
      <c r="AM146" s="969" t="n"/>
      <c r="AN146" s="969" t="n"/>
      <c r="AO146" s="969" t="n"/>
      <c r="AP146" s="969" t="n"/>
      <c r="AQ146" s="969" t="n"/>
      <c r="AR146" s="969" t="n"/>
      <c r="AS146" s="969" t="n"/>
      <c r="AT146" s="969" t="n"/>
      <c r="AU146" s="969" t="n"/>
      <c r="AV146" s="969" t="n"/>
      <c r="AW146" s="969" t="n"/>
      <c r="AX146" s="969" t="n"/>
      <c r="AY146" s="969" t="n"/>
      <c r="AZ146" s="969" t="n"/>
      <c r="BA146" s="969" t="n"/>
      <c r="BB146" s="969" t="n"/>
      <c r="BC146" s="969" t="n"/>
      <c r="BD146" s="969" t="n"/>
      <c r="BE146" s="969" t="n"/>
      <c r="BF146" s="969" t="n"/>
      <c r="BG146" s="969" t="n"/>
      <c r="BH146" s="969" t="n"/>
      <c r="BI146" s="969" t="n"/>
      <c r="BJ146" s="969" t="n"/>
      <c r="BK146" s="969" t="n"/>
      <c r="BL146" s="969" t="n"/>
      <c r="BM146" s="969" t="n"/>
      <c r="BN146" s="969" t="n"/>
      <c r="BO146" s="969" t="n"/>
      <c r="BP146" s="969" t="n"/>
      <c r="BQ146" s="969" t="n"/>
      <c r="BR146" s="969" t="n"/>
      <c r="BS146" s="969" t="n"/>
      <c r="BT146" s="969" t="n"/>
      <c r="BU146" s="969" t="n"/>
      <c r="BV146" s="969" t="n"/>
      <c r="BW146" s="969" t="n"/>
      <c r="BX146" s="969" t="n"/>
      <c r="BY146" s="969" t="n"/>
      <c r="BZ146" s="969" t="n"/>
      <c r="CA146" s="969" t="n"/>
      <c r="CB146" s="969" t="n"/>
      <c r="CC146" s="969" t="n"/>
      <c r="CD146" s="969" t="n"/>
      <c r="CE146" s="969" t="n"/>
      <c r="CF146" s="969" t="n"/>
      <c r="CG146" s="969" t="n"/>
      <c r="CH146" s="969" t="n"/>
      <c r="CI146" s="969" t="n"/>
      <c r="CJ146" s="969" t="n"/>
      <c r="CK146" s="969" t="n"/>
      <c r="CL146" s="969" t="n"/>
      <c r="CM146" s="969" t="n"/>
      <c r="CN146" s="969" t="n"/>
      <c r="CO146" s="969" t="n"/>
      <c r="CP146" s="969" t="n"/>
      <c r="CQ146" s="969" t="n"/>
      <c r="CR146" s="969" t="n"/>
      <c r="CS146" s="969" t="n"/>
      <c r="CT146" s="969" t="n"/>
      <c r="CU146" s="969" t="n"/>
      <c r="CV146" s="969" t="n"/>
      <c r="CW146" s="969" t="n"/>
      <c r="CX146" s="969" t="n"/>
      <c r="CY146" s="969" t="n"/>
      <c r="CZ146" s="970" t="n"/>
    </row>
    <row r="147" ht="13.5" customHeight="1" s="820">
      <c r="A147" s="361" t="n">
        <v>51</v>
      </c>
      <c r="B147" s="332" t="inlineStr">
        <is>
          <t>51.W／P装配孔 X=</t>
        </is>
      </c>
      <c r="C147" s="145">
        <f>A測定!Q150</f>
        <v/>
      </c>
      <c r="D147" s="880">
        <f>A測定!R150</f>
        <v/>
      </c>
      <c r="E147" s="968">
        <f>IF(A測定!S150="","",A測定!S150-$D147)</f>
        <v/>
      </c>
      <c r="F147" s="968">
        <f>IF(A測定!T150="","",A測定!T150-$D147)</f>
        <v/>
      </c>
      <c r="G147" s="969" t="n"/>
      <c r="H147" s="969" t="n"/>
      <c r="I147" s="969" t="n"/>
      <c r="J147" s="969" t="n"/>
      <c r="K147" s="969" t="n"/>
      <c r="L147" s="969" t="n"/>
      <c r="M147" s="969" t="n"/>
      <c r="N147" s="969" t="n"/>
      <c r="O147" s="969" t="n"/>
      <c r="P147" s="969" t="n"/>
      <c r="Q147" s="969" t="n"/>
      <c r="R147" s="969" t="n"/>
      <c r="S147" s="969" t="n"/>
      <c r="T147" s="969" t="n"/>
      <c r="U147" s="969" t="n"/>
      <c r="V147" s="969" t="n"/>
      <c r="W147" s="969" t="n"/>
      <c r="X147" s="969" t="n"/>
      <c r="Y147" s="969" t="n"/>
      <c r="Z147" s="969" t="n"/>
      <c r="AA147" s="969" t="n"/>
      <c r="AB147" s="969" t="n"/>
      <c r="AC147" s="969" t="n"/>
      <c r="AD147" s="969" t="n"/>
      <c r="AE147" s="969" t="n"/>
      <c r="AF147" s="969" t="n"/>
      <c r="AG147" s="969" t="n"/>
      <c r="AH147" s="969" t="n"/>
      <c r="AI147" s="969" t="n"/>
      <c r="AJ147" s="969" t="n"/>
      <c r="AK147" s="969" t="n"/>
      <c r="AL147" s="969" t="n"/>
      <c r="AM147" s="969" t="n"/>
      <c r="AN147" s="969" t="n"/>
      <c r="AO147" s="969" t="n"/>
      <c r="AP147" s="969" t="n"/>
      <c r="AQ147" s="969" t="n"/>
      <c r="AR147" s="969" t="n"/>
      <c r="AS147" s="969" t="n"/>
      <c r="AT147" s="969" t="n"/>
      <c r="AU147" s="969" t="n"/>
      <c r="AV147" s="969" t="n"/>
      <c r="AW147" s="969" t="n"/>
      <c r="AX147" s="969" t="n"/>
      <c r="AY147" s="969" t="n"/>
      <c r="AZ147" s="969" t="n"/>
      <c r="BA147" s="969" t="n"/>
      <c r="BB147" s="969" t="n"/>
      <c r="BC147" s="969" t="n"/>
      <c r="BD147" s="969" t="n"/>
      <c r="BE147" s="969" t="n"/>
      <c r="BF147" s="969" t="n"/>
      <c r="BG147" s="969" t="n"/>
      <c r="BH147" s="969" t="n"/>
      <c r="BI147" s="969" t="n"/>
      <c r="BJ147" s="969" t="n"/>
      <c r="BK147" s="969" t="n"/>
      <c r="BL147" s="969" t="n"/>
      <c r="BM147" s="969" t="n"/>
      <c r="BN147" s="969" t="n"/>
      <c r="BO147" s="969" t="n"/>
      <c r="BP147" s="969" t="n"/>
      <c r="BQ147" s="969" t="n"/>
      <c r="BR147" s="969" t="n"/>
      <c r="BS147" s="969" t="n"/>
      <c r="BT147" s="969" t="n"/>
      <c r="BU147" s="969" t="n"/>
      <c r="BV147" s="969" t="n"/>
      <c r="BW147" s="969" t="n"/>
      <c r="BX147" s="969" t="n"/>
      <c r="BY147" s="969" t="n"/>
      <c r="BZ147" s="969" t="n"/>
      <c r="CA147" s="969" t="n"/>
      <c r="CB147" s="969" t="n"/>
      <c r="CC147" s="969" t="n"/>
      <c r="CD147" s="969" t="n"/>
      <c r="CE147" s="969" t="n"/>
      <c r="CF147" s="969" t="n"/>
      <c r="CG147" s="969" t="n"/>
      <c r="CH147" s="969" t="n"/>
      <c r="CI147" s="969" t="n"/>
      <c r="CJ147" s="969" t="n"/>
      <c r="CK147" s="969" t="n"/>
      <c r="CL147" s="969" t="n"/>
      <c r="CM147" s="969" t="n"/>
      <c r="CN147" s="969" t="n"/>
      <c r="CO147" s="969" t="n"/>
      <c r="CP147" s="969" t="n"/>
      <c r="CQ147" s="969" t="n"/>
      <c r="CR147" s="969" t="n"/>
      <c r="CS147" s="969" t="n"/>
      <c r="CT147" s="969" t="n"/>
      <c r="CU147" s="969" t="n"/>
      <c r="CV147" s="969" t="n"/>
      <c r="CW147" s="969" t="n"/>
      <c r="CX147" s="969" t="n"/>
      <c r="CY147" s="969" t="n"/>
      <c r="CZ147" s="970" t="n"/>
    </row>
    <row r="148" ht="13.5" customHeight="1" s="820">
      <c r="A148" s="361" t="n">
        <v>52</v>
      </c>
      <c r="B148" s="332" t="inlineStr">
        <is>
          <t>52.AE搬送定位凸台 X=</t>
        </is>
      </c>
      <c r="C148" s="145">
        <f>A測定!Q151</f>
        <v/>
      </c>
      <c r="D148" s="880">
        <f>A測定!R151</f>
        <v/>
      </c>
      <c r="E148" s="968">
        <f>IF(A測定!S151="","",A測定!S151-$D148)</f>
        <v/>
      </c>
      <c r="F148" s="968">
        <f>IF(A測定!T151="","",A測定!T151-$D148)</f>
        <v/>
      </c>
      <c r="G148" s="969" t="n"/>
      <c r="H148" s="969" t="n"/>
      <c r="I148" s="969" t="n"/>
      <c r="J148" s="969" t="n"/>
      <c r="K148" s="969" t="n"/>
      <c r="L148" s="969" t="n"/>
      <c r="M148" s="969" t="n"/>
      <c r="N148" s="969" t="n"/>
      <c r="O148" s="969" t="n"/>
      <c r="P148" s="969" t="n"/>
      <c r="Q148" s="969" t="n"/>
      <c r="R148" s="969" t="n"/>
      <c r="S148" s="969" t="n"/>
      <c r="T148" s="969" t="n"/>
      <c r="U148" s="969" t="n"/>
      <c r="V148" s="969" t="n"/>
      <c r="W148" s="969" t="n"/>
      <c r="X148" s="969" t="n"/>
      <c r="Y148" s="969" t="n"/>
      <c r="Z148" s="969" t="n"/>
      <c r="AA148" s="969" t="n"/>
      <c r="AB148" s="969" t="n"/>
      <c r="AC148" s="969" t="n"/>
      <c r="AD148" s="969" t="n"/>
      <c r="AE148" s="969" t="n"/>
      <c r="AF148" s="969" t="n"/>
      <c r="AG148" s="969" t="n"/>
      <c r="AH148" s="969" t="n"/>
      <c r="AI148" s="969" t="n"/>
      <c r="AJ148" s="969" t="n"/>
      <c r="AK148" s="969" t="n"/>
      <c r="AL148" s="969" t="n"/>
      <c r="AM148" s="969" t="n"/>
      <c r="AN148" s="969" t="n"/>
      <c r="AO148" s="969" t="n"/>
      <c r="AP148" s="969" t="n"/>
      <c r="AQ148" s="969" t="n"/>
      <c r="AR148" s="969" t="n"/>
      <c r="AS148" s="969" t="n"/>
      <c r="AT148" s="969" t="n"/>
      <c r="AU148" s="969" t="n"/>
      <c r="AV148" s="969" t="n"/>
      <c r="AW148" s="969" t="n"/>
      <c r="AX148" s="969" t="n"/>
      <c r="AY148" s="969" t="n"/>
      <c r="AZ148" s="969" t="n"/>
      <c r="BA148" s="969" t="n"/>
      <c r="BB148" s="969" t="n"/>
      <c r="BC148" s="969" t="n"/>
      <c r="BD148" s="969" t="n"/>
      <c r="BE148" s="969" t="n"/>
      <c r="BF148" s="969" t="n"/>
      <c r="BG148" s="969" t="n"/>
      <c r="BH148" s="969" t="n"/>
      <c r="BI148" s="969" t="n"/>
      <c r="BJ148" s="969" t="n"/>
      <c r="BK148" s="969" t="n"/>
      <c r="BL148" s="969" t="n"/>
      <c r="BM148" s="969" t="n"/>
      <c r="BN148" s="969" t="n"/>
      <c r="BO148" s="969" t="n"/>
      <c r="BP148" s="969" t="n"/>
      <c r="BQ148" s="969" t="n"/>
      <c r="BR148" s="969" t="n"/>
      <c r="BS148" s="969" t="n"/>
      <c r="BT148" s="969" t="n"/>
      <c r="BU148" s="969" t="n"/>
      <c r="BV148" s="969" t="n"/>
      <c r="BW148" s="969" t="n"/>
      <c r="BX148" s="969" t="n"/>
      <c r="BY148" s="969" t="n"/>
      <c r="BZ148" s="969" t="n"/>
      <c r="CA148" s="969" t="n"/>
      <c r="CB148" s="969" t="n"/>
      <c r="CC148" s="969" t="n"/>
      <c r="CD148" s="969" t="n"/>
      <c r="CE148" s="969" t="n"/>
      <c r="CF148" s="969" t="n"/>
      <c r="CG148" s="969" t="n"/>
      <c r="CH148" s="969" t="n"/>
      <c r="CI148" s="969" t="n"/>
      <c r="CJ148" s="969" t="n"/>
      <c r="CK148" s="969" t="n"/>
      <c r="CL148" s="969" t="n"/>
      <c r="CM148" s="969" t="n"/>
      <c r="CN148" s="969" t="n"/>
      <c r="CO148" s="969" t="n"/>
      <c r="CP148" s="969" t="n"/>
      <c r="CQ148" s="969" t="n"/>
      <c r="CR148" s="969" t="n"/>
      <c r="CS148" s="969" t="n"/>
      <c r="CT148" s="969" t="n"/>
      <c r="CU148" s="969" t="n"/>
      <c r="CV148" s="969" t="n"/>
      <c r="CW148" s="969" t="n"/>
      <c r="CX148" s="969" t="n"/>
      <c r="CY148" s="969" t="n"/>
      <c r="CZ148" s="970" t="n"/>
    </row>
    <row r="149" ht="13.5" customHeight="1" s="820">
      <c r="A149" s="361" t="n">
        <v>53</v>
      </c>
      <c r="B149" s="332" t="inlineStr">
        <is>
          <t>53.压缩机装配孔 X=</t>
        </is>
      </c>
      <c r="C149" s="145">
        <f>A測定!Q152</f>
        <v/>
      </c>
      <c r="D149" s="880">
        <f>A測定!R152</f>
        <v/>
      </c>
      <c r="E149" s="968">
        <f>IF(A測定!S152="","",A測定!S152-$D149)</f>
        <v/>
      </c>
      <c r="F149" s="968">
        <f>IF(A測定!T152="","",A測定!T152-$D149)</f>
        <v/>
      </c>
      <c r="G149" s="969" t="n"/>
      <c r="H149" s="969" t="n"/>
      <c r="I149" s="969" t="n"/>
      <c r="J149" s="969" t="n"/>
      <c r="K149" s="969" t="n"/>
      <c r="L149" s="969" t="n"/>
      <c r="M149" s="969" t="n"/>
      <c r="N149" s="969" t="n"/>
      <c r="O149" s="969" t="n"/>
      <c r="P149" s="969" t="n"/>
      <c r="Q149" s="969" t="n"/>
      <c r="R149" s="969" t="n"/>
      <c r="S149" s="969" t="n"/>
      <c r="T149" s="969" t="n"/>
      <c r="U149" s="969" t="n"/>
      <c r="V149" s="969" t="n"/>
      <c r="W149" s="969" t="n"/>
      <c r="X149" s="969" t="n"/>
      <c r="Y149" s="969" t="n"/>
      <c r="Z149" s="969" t="n"/>
      <c r="AA149" s="969" t="n"/>
      <c r="AB149" s="969" t="n"/>
      <c r="AC149" s="969" t="n"/>
      <c r="AD149" s="969" t="n"/>
      <c r="AE149" s="969" t="n"/>
      <c r="AF149" s="969" t="n"/>
      <c r="AG149" s="969" t="n"/>
      <c r="AH149" s="969" t="n"/>
      <c r="AI149" s="969" t="n"/>
      <c r="AJ149" s="969" t="n"/>
      <c r="AK149" s="969" t="n"/>
      <c r="AL149" s="969" t="n"/>
      <c r="AM149" s="969" t="n"/>
      <c r="AN149" s="969" t="n"/>
      <c r="AO149" s="969" t="n"/>
      <c r="AP149" s="969" t="n"/>
      <c r="AQ149" s="969" t="n"/>
      <c r="AR149" s="969" t="n"/>
      <c r="AS149" s="969" t="n"/>
      <c r="AT149" s="969" t="n"/>
      <c r="AU149" s="969" t="n"/>
      <c r="AV149" s="969" t="n"/>
      <c r="AW149" s="969" t="n"/>
      <c r="AX149" s="969" t="n"/>
      <c r="AY149" s="969" t="n"/>
      <c r="AZ149" s="969" t="n"/>
      <c r="BA149" s="969" t="n"/>
      <c r="BB149" s="969" t="n"/>
      <c r="BC149" s="969" t="n"/>
      <c r="BD149" s="969" t="n"/>
      <c r="BE149" s="969" t="n"/>
      <c r="BF149" s="969" t="n"/>
      <c r="BG149" s="969" t="n"/>
      <c r="BH149" s="969" t="n"/>
      <c r="BI149" s="969" t="n"/>
      <c r="BJ149" s="969" t="n"/>
      <c r="BK149" s="969" t="n"/>
      <c r="BL149" s="969" t="n"/>
      <c r="BM149" s="969" t="n"/>
      <c r="BN149" s="969" t="n"/>
      <c r="BO149" s="969" t="n"/>
      <c r="BP149" s="969" t="n"/>
      <c r="BQ149" s="969" t="n"/>
      <c r="BR149" s="969" t="n"/>
      <c r="BS149" s="969" t="n"/>
      <c r="BT149" s="969" t="n"/>
      <c r="BU149" s="969" t="n"/>
      <c r="BV149" s="969" t="n"/>
      <c r="BW149" s="969" t="n"/>
      <c r="BX149" s="969" t="n"/>
      <c r="BY149" s="969" t="n"/>
      <c r="BZ149" s="969" t="n"/>
      <c r="CA149" s="969" t="n"/>
      <c r="CB149" s="969" t="n"/>
      <c r="CC149" s="969" t="n"/>
      <c r="CD149" s="969" t="n"/>
      <c r="CE149" s="969" t="n"/>
      <c r="CF149" s="969" t="n"/>
      <c r="CG149" s="969" t="n"/>
      <c r="CH149" s="969" t="n"/>
      <c r="CI149" s="969" t="n"/>
      <c r="CJ149" s="969" t="n"/>
      <c r="CK149" s="969" t="n"/>
      <c r="CL149" s="969" t="n"/>
      <c r="CM149" s="969" t="n"/>
      <c r="CN149" s="969" t="n"/>
      <c r="CO149" s="969" t="n"/>
      <c r="CP149" s="969" t="n"/>
      <c r="CQ149" s="969" t="n"/>
      <c r="CR149" s="969" t="n"/>
      <c r="CS149" s="969" t="n"/>
      <c r="CT149" s="969" t="n"/>
      <c r="CU149" s="969" t="n"/>
      <c r="CV149" s="969" t="n"/>
      <c r="CW149" s="969" t="n"/>
      <c r="CX149" s="969" t="n"/>
      <c r="CY149" s="969" t="n"/>
      <c r="CZ149" s="970" t="n"/>
    </row>
    <row r="150" ht="13.5" customHeight="1" s="820">
      <c r="A150" s="361" t="n">
        <v>54</v>
      </c>
      <c r="B150" s="332" t="inlineStr">
        <is>
          <t>54.W／P装配孔 X=</t>
        </is>
      </c>
      <c r="C150" s="145">
        <f>A測定!Q153</f>
        <v/>
      </c>
      <c r="D150" s="880">
        <f>A測定!R153</f>
        <v/>
      </c>
      <c r="E150" s="968">
        <f>IF(A測定!S153="","",A測定!S153-$D150)</f>
        <v/>
      </c>
      <c r="F150" s="968">
        <f>IF(A測定!T153="","",A測定!T153-$D150)</f>
        <v/>
      </c>
      <c r="G150" s="969" t="n"/>
      <c r="H150" s="969" t="n"/>
      <c r="I150" s="969" t="n"/>
      <c r="J150" s="969" t="n"/>
      <c r="K150" s="969" t="n"/>
      <c r="L150" s="969" t="n"/>
      <c r="M150" s="969" t="n"/>
      <c r="N150" s="969" t="n"/>
      <c r="O150" s="969" t="n"/>
      <c r="P150" s="969" t="n"/>
      <c r="Q150" s="969" t="n"/>
      <c r="R150" s="969" t="n"/>
      <c r="S150" s="969" t="n"/>
      <c r="T150" s="969" t="n"/>
      <c r="U150" s="969" t="n"/>
      <c r="V150" s="969" t="n"/>
      <c r="W150" s="969" t="n"/>
      <c r="X150" s="969" t="n"/>
      <c r="Y150" s="969" t="n"/>
      <c r="Z150" s="969" t="n"/>
      <c r="AA150" s="969" t="n"/>
      <c r="AB150" s="969" t="n"/>
      <c r="AC150" s="969" t="n"/>
      <c r="AD150" s="969" t="n"/>
      <c r="AE150" s="969" t="n"/>
      <c r="AF150" s="969" t="n"/>
      <c r="AG150" s="969" t="n"/>
      <c r="AH150" s="969" t="n"/>
      <c r="AI150" s="969" t="n"/>
      <c r="AJ150" s="969" t="n"/>
      <c r="AK150" s="969" t="n"/>
      <c r="AL150" s="969" t="n"/>
      <c r="AM150" s="969" t="n"/>
      <c r="AN150" s="969" t="n"/>
      <c r="AO150" s="969" t="n"/>
      <c r="AP150" s="969" t="n"/>
      <c r="AQ150" s="969" t="n"/>
      <c r="AR150" s="969" t="n"/>
      <c r="AS150" s="969" t="n"/>
      <c r="AT150" s="969" t="n"/>
      <c r="AU150" s="969" t="n"/>
      <c r="AV150" s="969" t="n"/>
      <c r="AW150" s="969" t="n"/>
      <c r="AX150" s="969" t="n"/>
      <c r="AY150" s="969" t="n"/>
      <c r="AZ150" s="969" t="n"/>
      <c r="BA150" s="969" t="n"/>
      <c r="BB150" s="969" t="n"/>
      <c r="BC150" s="969" t="n"/>
      <c r="BD150" s="969" t="n"/>
      <c r="BE150" s="969" t="n"/>
      <c r="BF150" s="969" t="n"/>
      <c r="BG150" s="969" t="n"/>
      <c r="BH150" s="969" t="n"/>
      <c r="BI150" s="969" t="n"/>
      <c r="BJ150" s="969" t="n"/>
      <c r="BK150" s="969" t="n"/>
      <c r="BL150" s="969" t="n"/>
      <c r="BM150" s="969" t="n"/>
      <c r="BN150" s="969" t="n"/>
      <c r="BO150" s="969" t="n"/>
      <c r="BP150" s="969" t="n"/>
      <c r="BQ150" s="969" t="n"/>
      <c r="BR150" s="969" t="n"/>
      <c r="BS150" s="969" t="n"/>
      <c r="BT150" s="969" t="n"/>
      <c r="BU150" s="969" t="n"/>
      <c r="BV150" s="969" t="n"/>
      <c r="BW150" s="969" t="n"/>
      <c r="BX150" s="969" t="n"/>
      <c r="BY150" s="969" t="n"/>
      <c r="BZ150" s="969" t="n"/>
      <c r="CA150" s="969" t="n"/>
      <c r="CB150" s="969" t="n"/>
      <c r="CC150" s="969" t="n"/>
      <c r="CD150" s="969" t="n"/>
      <c r="CE150" s="969" t="n"/>
      <c r="CF150" s="969" t="n"/>
      <c r="CG150" s="969" t="n"/>
      <c r="CH150" s="969" t="n"/>
      <c r="CI150" s="969" t="n"/>
      <c r="CJ150" s="969" t="n"/>
      <c r="CK150" s="969" t="n"/>
      <c r="CL150" s="969" t="n"/>
      <c r="CM150" s="969" t="n"/>
      <c r="CN150" s="969" t="n"/>
      <c r="CO150" s="969" t="n"/>
      <c r="CP150" s="969" t="n"/>
      <c r="CQ150" s="969" t="n"/>
      <c r="CR150" s="969" t="n"/>
      <c r="CS150" s="969" t="n"/>
      <c r="CT150" s="969" t="n"/>
      <c r="CU150" s="969" t="n"/>
      <c r="CV150" s="969" t="n"/>
      <c r="CW150" s="969" t="n"/>
      <c r="CX150" s="969" t="n"/>
      <c r="CY150" s="969" t="n"/>
      <c r="CZ150" s="970" t="n"/>
    </row>
    <row r="151" ht="13.5" customHeight="1" s="820">
      <c r="A151" s="361" t="n">
        <v>55</v>
      </c>
      <c r="B151" s="332" t="inlineStr">
        <is>
          <t>55.AE搬送定位凸台 X=</t>
        </is>
      </c>
      <c r="C151" s="145">
        <f>A測定!Q154</f>
        <v/>
      </c>
      <c r="D151" s="880">
        <f>A測定!R154</f>
        <v/>
      </c>
      <c r="E151" s="968">
        <f>IF(A測定!S154="","",A測定!S154-$D151)</f>
        <v/>
      </c>
      <c r="F151" s="968">
        <f>IF(A測定!T154="","",A測定!T154-$D151)</f>
        <v/>
      </c>
      <c r="G151" s="969" t="n"/>
      <c r="H151" s="969" t="n"/>
      <c r="I151" s="969" t="n"/>
      <c r="J151" s="969" t="n"/>
      <c r="K151" s="969" t="n"/>
      <c r="L151" s="969" t="n"/>
      <c r="M151" s="969" t="n"/>
      <c r="N151" s="969" t="n"/>
      <c r="O151" s="969" t="n"/>
      <c r="P151" s="969" t="n"/>
      <c r="Q151" s="969" t="n"/>
      <c r="R151" s="969" t="n"/>
      <c r="S151" s="969" t="n"/>
      <c r="T151" s="969" t="n"/>
      <c r="U151" s="969" t="n"/>
      <c r="V151" s="969" t="n"/>
      <c r="W151" s="969" t="n"/>
      <c r="X151" s="969" t="n"/>
      <c r="Y151" s="969" t="n"/>
      <c r="Z151" s="969" t="n"/>
      <c r="AA151" s="969" t="n"/>
      <c r="AB151" s="969" t="n"/>
      <c r="AC151" s="969" t="n"/>
      <c r="AD151" s="969" t="n"/>
      <c r="AE151" s="969" t="n"/>
      <c r="AF151" s="969" t="n"/>
      <c r="AG151" s="969" t="n"/>
      <c r="AH151" s="969" t="n"/>
      <c r="AI151" s="969" t="n"/>
      <c r="AJ151" s="969" t="n"/>
      <c r="AK151" s="969" t="n"/>
      <c r="AL151" s="969" t="n"/>
      <c r="AM151" s="969" t="n"/>
      <c r="AN151" s="969" t="n"/>
      <c r="AO151" s="969" t="n"/>
      <c r="AP151" s="969" t="n"/>
      <c r="AQ151" s="969" t="n"/>
      <c r="AR151" s="969" t="n"/>
      <c r="AS151" s="969" t="n"/>
      <c r="AT151" s="969" t="n"/>
      <c r="AU151" s="969" t="n"/>
      <c r="AV151" s="969" t="n"/>
      <c r="AW151" s="969" t="n"/>
      <c r="AX151" s="969" t="n"/>
      <c r="AY151" s="969" t="n"/>
      <c r="AZ151" s="969" t="n"/>
      <c r="BA151" s="969" t="n"/>
      <c r="BB151" s="969" t="n"/>
      <c r="BC151" s="969" t="n"/>
      <c r="BD151" s="969" t="n"/>
      <c r="BE151" s="969" t="n"/>
      <c r="BF151" s="969" t="n"/>
      <c r="BG151" s="969" t="n"/>
      <c r="BH151" s="969" t="n"/>
      <c r="BI151" s="969" t="n"/>
      <c r="BJ151" s="969" t="n"/>
      <c r="BK151" s="969" t="n"/>
      <c r="BL151" s="969" t="n"/>
      <c r="BM151" s="969" t="n"/>
      <c r="BN151" s="969" t="n"/>
      <c r="BO151" s="969" t="n"/>
      <c r="BP151" s="969" t="n"/>
      <c r="BQ151" s="969" t="n"/>
      <c r="BR151" s="969" t="n"/>
      <c r="BS151" s="969" t="n"/>
      <c r="BT151" s="969" t="n"/>
      <c r="BU151" s="969" t="n"/>
      <c r="BV151" s="969" t="n"/>
      <c r="BW151" s="969" t="n"/>
      <c r="BX151" s="969" t="n"/>
      <c r="BY151" s="969" t="n"/>
      <c r="BZ151" s="969" t="n"/>
      <c r="CA151" s="969" t="n"/>
      <c r="CB151" s="969" t="n"/>
      <c r="CC151" s="969" t="n"/>
      <c r="CD151" s="969" t="n"/>
      <c r="CE151" s="969" t="n"/>
      <c r="CF151" s="969" t="n"/>
      <c r="CG151" s="969" t="n"/>
      <c r="CH151" s="969" t="n"/>
      <c r="CI151" s="969" t="n"/>
      <c r="CJ151" s="969" t="n"/>
      <c r="CK151" s="969" t="n"/>
      <c r="CL151" s="969" t="n"/>
      <c r="CM151" s="969" t="n"/>
      <c r="CN151" s="969" t="n"/>
      <c r="CO151" s="969" t="n"/>
      <c r="CP151" s="969" t="n"/>
      <c r="CQ151" s="969" t="n"/>
      <c r="CR151" s="969" t="n"/>
      <c r="CS151" s="969" t="n"/>
      <c r="CT151" s="969" t="n"/>
      <c r="CU151" s="969" t="n"/>
      <c r="CV151" s="969" t="n"/>
      <c r="CW151" s="969" t="n"/>
      <c r="CX151" s="969" t="n"/>
      <c r="CY151" s="969" t="n"/>
      <c r="CZ151" s="970" t="n"/>
    </row>
    <row r="152" ht="13.5" customHeight="1" s="820">
      <c r="A152" s="361" t="n">
        <v>56</v>
      </c>
      <c r="B152" s="332" t="inlineStr">
        <is>
          <t>56.W／P装配面 X=</t>
        </is>
      </c>
      <c r="C152" s="145">
        <f>A測定!Q155</f>
        <v/>
      </c>
      <c r="D152" s="880">
        <f>A測定!R155</f>
        <v/>
      </c>
      <c r="E152" s="968">
        <f>IF(A測定!S155="","",A測定!S155-$D152)</f>
        <v/>
      </c>
      <c r="F152" s="968">
        <f>IF(A測定!T155="","",A測定!T155-$D152)</f>
        <v/>
      </c>
      <c r="G152" s="969" t="n"/>
      <c r="H152" s="969" t="n"/>
      <c r="I152" s="969" t="n"/>
      <c r="J152" s="969" t="n"/>
      <c r="K152" s="969" t="n"/>
      <c r="L152" s="969" t="n"/>
      <c r="M152" s="969" t="n"/>
      <c r="N152" s="969" t="n"/>
      <c r="O152" s="969" t="n"/>
      <c r="P152" s="969" t="n"/>
      <c r="Q152" s="969" t="n"/>
      <c r="R152" s="969" t="n"/>
      <c r="S152" s="969" t="n"/>
      <c r="T152" s="969" t="n"/>
      <c r="U152" s="969" t="n"/>
      <c r="V152" s="969" t="n"/>
      <c r="W152" s="969" t="n"/>
      <c r="X152" s="969" t="n"/>
      <c r="Y152" s="969" t="n"/>
      <c r="Z152" s="969" t="n"/>
      <c r="AA152" s="969" t="n"/>
      <c r="AB152" s="969" t="n"/>
      <c r="AC152" s="969" t="n"/>
      <c r="AD152" s="969" t="n"/>
      <c r="AE152" s="969" t="n"/>
      <c r="AF152" s="969" t="n"/>
      <c r="AG152" s="969" t="n"/>
      <c r="AH152" s="969" t="n"/>
      <c r="AI152" s="969" t="n"/>
      <c r="AJ152" s="969" t="n"/>
      <c r="AK152" s="969" t="n"/>
      <c r="AL152" s="969" t="n"/>
      <c r="AM152" s="969" t="n"/>
      <c r="AN152" s="969" t="n"/>
      <c r="AO152" s="969" t="n"/>
      <c r="AP152" s="969" t="n"/>
      <c r="AQ152" s="969" t="n"/>
      <c r="AR152" s="969" t="n"/>
      <c r="AS152" s="969" t="n"/>
      <c r="AT152" s="969" t="n"/>
      <c r="AU152" s="969" t="n"/>
      <c r="AV152" s="969" t="n"/>
      <c r="AW152" s="969" t="n"/>
      <c r="AX152" s="969" t="n"/>
      <c r="AY152" s="969" t="n"/>
      <c r="AZ152" s="969" t="n"/>
      <c r="BA152" s="969" t="n"/>
      <c r="BB152" s="969" t="n"/>
      <c r="BC152" s="969" t="n"/>
      <c r="BD152" s="969" t="n"/>
      <c r="BE152" s="969" t="n"/>
      <c r="BF152" s="969" t="n"/>
      <c r="BG152" s="969" t="n"/>
      <c r="BH152" s="969" t="n"/>
      <c r="BI152" s="969" t="n"/>
      <c r="BJ152" s="969" t="n"/>
      <c r="BK152" s="969" t="n"/>
      <c r="BL152" s="969" t="n"/>
      <c r="BM152" s="969" t="n"/>
      <c r="BN152" s="969" t="n"/>
      <c r="BO152" s="969" t="n"/>
      <c r="BP152" s="969" t="n"/>
      <c r="BQ152" s="969" t="n"/>
      <c r="BR152" s="969" t="n"/>
      <c r="BS152" s="969" t="n"/>
      <c r="BT152" s="969" t="n"/>
      <c r="BU152" s="969" t="n"/>
      <c r="BV152" s="969" t="n"/>
      <c r="BW152" s="969" t="n"/>
      <c r="BX152" s="969" t="n"/>
      <c r="BY152" s="969" t="n"/>
      <c r="BZ152" s="969" t="n"/>
      <c r="CA152" s="969" t="n"/>
      <c r="CB152" s="969" t="n"/>
      <c r="CC152" s="969" t="n"/>
      <c r="CD152" s="969" t="n"/>
      <c r="CE152" s="969" t="n"/>
      <c r="CF152" s="969" t="n"/>
      <c r="CG152" s="969" t="n"/>
      <c r="CH152" s="969" t="n"/>
      <c r="CI152" s="969" t="n"/>
      <c r="CJ152" s="969" t="n"/>
      <c r="CK152" s="969" t="n"/>
      <c r="CL152" s="969" t="n"/>
      <c r="CM152" s="969" t="n"/>
      <c r="CN152" s="969" t="n"/>
      <c r="CO152" s="969" t="n"/>
      <c r="CP152" s="969" t="n"/>
      <c r="CQ152" s="969" t="n"/>
      <c r="CR152" s="969" t="n"/>
      <c r="CS152" s="969" t="n"/>
      <c r="CT152" s="969" t="n"/>
      <c r="CU152" s="969" t="n"/>
      <c r="CV152" s="969" t="n"/>
      <c r="CW152" s="969" t="n"/>
      <c r="CX152" s="969" t="n"/>
      <c r="CY152" s="969" t="n"/>
      <c r="CZ152" s="970" t="n"/>
    </row>
    <row r="153" ht="13.5" customHeight="1" s="820">
      <c r="A153" s="361" t="n">
        <v>57</v>
      </c>
      <c r="B153" s="332" t="inlineStr">
        <is>
          <t>57.W／P装配面 X=</t>
        </is>
      </c>
      <c r="C153" s="145">
        <f>A測定!Q156</f>
        <v/>
      </c>
      <c r="D153" s="880">
        <f>A測定!R156</f>
        <v/>
      </c>
      <c r="E153" s="968">
        <f>IF(A測定!S156="","",A測定!S156-$D153)</f>
        <v/>
      </c>
      <c r="F153" s="968">
        <f>IF(A測定!T156="","",A測定!T156-$D153)</f>
        <v/>
      </c>
      <c r="G153" s="969" t="n"/>
      <c r="H153" s="969" t="n"/>
      <c r="I153" s="969" t="n"/>
      <c r="J153" s="969" t="n"/>
      <c r="K153" s="969" t="n"/>
      <c r="L153" s="969" t="n"/>
      <c r="M153" s="969" t="n"/>
      <c r="N153" s="969" t="n"/>
      <c r="O153" s="969" t="n"/>
      <c r="P153" s="969" t="n"/>
      <c r="Q153" s="969" t="n"/>
      <c r="R153" s="969" t="n"/>
      <c r="S153" s="969" t="n"/>
      <c r="T153" s="969" t="n"/>
      <c r="U153" s="969" t="n"/>
      <c r="V153" s="969" t="n"/>
      <c r="W153" s="969" t="n"/>
      <c r="X153" s="969" t="n"/>
      <c r="Y153" s="969" t="n"/>
      <c r="Z153" s="969" t="n"/>
      <c r="AA153" s="969" t="n"/>
      <c r="AB153" s="969" t="n"/>
      <c r="AC153" s="969" t="n"/>
      <c r="AD153" s="969" t="n"/>
      <c r="AE153" s="969" t="n"/>
      <c r="AF153" s="969" t="n"/>
      <c r="AG153" s="969" t="n"/>
      <c r="AH153" s="969" t="n"/>
      <c r="AI153" s="969" t="n"/>
      <c r="AJ153" s="969" t="n"/>
      <c r="AK153" s="969" t="n"/>
      <c r="AL153" s="969" t="n"/>
      <c r="AM153" s="969" t="n"/>
      <c r="AN153" s="969" t="n"/>
      <c r="AO153" s="969" t="n"/>
      <c r="AP153" s="969" t="n"/>
      <c r="AQ153" s="969" t="n"/>
      <c r="AR153" s="969" t="n"/>
      <c r="AS153" s="969" t="n"/>
      <c r="AT153" s="969" t="n"/>
      <c r="AU153" s="969" t="n"/>
      <c r="AV153" s="969" t="n"/>
      <c r="AW153" s="969" t="n"/>
      <c r="AX153" s="969" t="n"/>
      <c r="AY153" s="969" t="n"/>
      <c r="AZ153" s="969" t="n"/>
      <c r="BA153" s="969" t="n"/>
      <c r="BB153" s="969" t="n"/>
      <c r="BC153" s="969" t="n"/>
      <c r="BD153" s="969" t="n"/>
      <c r="BE153" s="969" t="n"/>
      <c r="BF153" s="969" t="n"/>
      <c r="BG153" s="969" t="n"/>
      <c r="BH153" s="969" t="n"/>
      <c r="BI153" s="969" t="n"/>
      <c r="BJ153" s="969" t="n"/>
      <c r="BK153" s="969" t="n"/>
      <c r="BL153" s="969" t="n"/>
      <c r="BM153" s="969" t="n"/>
      <c r="BN153" s="969" t="n"/>
      <c r="BO153" s="969" t="n"/>
      <c r="BP153" s="969" t="n"/>
      <c r="BQ153" s="969" t="n"/>
      <c r="BR153" s="969" t="n"/>
      <c r="BS153" s="969" t="n"/>
      <c r="BT153" s="969" t="n"/>
      <c r="BU153" s="969" t="n"/>
      <c r="BV153" s="969" t="n"/>
      <c r="BW153" s="969" t="n"/>
      <c r="BX153" s="969" t="n"/>
      <c r="BY153" s="969" t="n"/>
      <c r="BZ153" s="969" t="n"/>
      <c r="CA153" s="969" t="n"/>
      <c r="CB153" s="969" t="n"/>
      <c r="CC153" s="969" t="n"/>
      <c r="CD153" s="969" t="n"/>
      <c r="CE153" s="969" t="n"/>
      <c r="CF153" s="969" t="n"/>
      <c r="CG153" s="969" t="n"/>
      <c r="CH153" s="969" t="n"/>
      <c r="CI153" s="969" t="n"/>
      <c r="CJ153" s="969" t="n"/>
      <c r="CK153" s="969" t="n"/>
      <c r="CL153" s="969" t="n"/>
      <c r="CM153" s="969" t="n"/>
      <c r="CN153" s="969" t="n"/>
      <c r="CO153" s="969" t="n"/>
      <c r="CP153" s="969" t="n"/>
      <c r="CQ153" s="969" t="n"/>
      <c r="CR153" s="969" t="n"/>
      <c r="CS153" s="969" t="n"/>
      <c r="CT153" s="969" t="n"/>
      <c r="CU153" s="969" t="n"/>
      <c r="CV153" s="969" t="n"/>
      <c r="CW153" s="969" t="n"/>
      <c r="CX153" s="969" t="n"/>
      <c r="CY153" s="969" t="n"/>
      <c r="CZ153" s="970" t="n"/>
    </row>
    <row r="154" ht="13.5" customHeight="1" s="820">
      <c r="A154" s="361" t="n">
        <v>58</v>
      </c>
      <c r="B154" s="332" t="inlineStr">
        <is>
          <t>58.W／P装配面 X=</t>
        </is>
      </c>
      <c r="C154" s="145">
        <f>A測定!Q157</f>
        <v/>
      </c>
      <c r="D154" s="880">
        <f>A測定!R157</f>
        <v/>
      </c>
      <c r="E154" s="968">
        <f>IF(A測定!S157="","",A測定!S157-$D154)</f>
        <v/>
      </c>
      <c r="F154" s="968">
        <f>IF(A測定!T157="","",A測定!T157-$D154)</f>
        <v/>
      </c>
      <c r="G154" s="969" t="n"/>
      <c r="H154" s="969" t="n"/>
      <c r="I154" s="969" t="n"/>
      <c r="J154" s="969" t="n"/>
      <c r="K154" s="969" t="n"/>
      <c r="L154" s="969" t="n"/>
      <c r="M154" s="969" t="n"/>
      <c r="N154" s="969" t="n"/>
      <c r="O154" s="969" t="n"/>
      <c r="P154" s="969" t="n"/>
      <c r="Q154" s="969" t="n"/>
      <c r="R154" s="969" t="n"/>
      <c r="S154" s="969" t="n"/>
      <c r="T154" s="969" t="n"/>
      <c r="U154" s="969" t="n"/>
      <c r="V154" s="969" t="n"/>
      <c r="W154" s="969" t="n"/>
      <c r="X154" s="969" t="n"/>
      <c r="Y154" s="969" t="n"/>
      <c r="Z154" s="969" t="n"/>
      <c r="AA154" s="969" t="n"/>
      <c r="AB154" s="969" t="n"/>
      <c r="AC154" s="969" t="n"/>
      <c r="AD154" s="969" t="n"/>
      <c r="AE154" s="969" t="n"/>
      <c r="AF154" s="969" t="n"/>
      <c r="AG154" s="969" t="n"/>
      <c r="AH154" s="969" t="n"/>
      <c r="AI154" s="969" t="n"/>
      <c r="AJ154" s="969" t="n"/>
      <c r="AK154" s="969" t="n"/>
      <c r="AL154" s="969" t="n"/>
      <c r="AM154" s="969" t="n"/>
      <c r="AN154" s="969" t="n"/>
      <c r="AO154" s="969" t="n"/>
      <c r="AP154" s="969" t="n"/>
      <c r="AQ154" s="969" t="n"/>
      <c r="AR154" s="969" t="n"/>
      <c r="AS154" s="969" t="n"/>
      <c r="AT154" s="969" t="n"/>
      <c r="AU154" s="969" t="n"/>
      <c r="AV154" s="969" t="n"/>
      <c r="AW154" s="969" t="n"/>
      <c r="AX154" s="969" t="n"/>
      <c r="AY154" s="969" t="n"/>
      <c r="AZ154" s="969" t="n"/>
      <c r="BA154" s="969" t="n"/>
      <c r="BB154" s="969" t="n"/>
      <c r="BC154" s="969" t="n"/>
      <c r="BD154" s="969" t="n"/>
      <c r="BE154" s="969" t="n"/>
      <c r="BF154" s="969" t="n"/>
      <c r="BG154" s="969" t="n"/>
      <c r="BH154" s="969" t="n"/>
      <c r="BI154" s="969" t="n"/>
      <c r="BJ154" s="969" t="n"/>
      <c r="BK154" s="969" t="n"/>
      <c r="BL154" s="969" t="n"/>
      <c r="BM154" s="969" t="n"/>
      <c r="BN154" s="969" t="n"/>
      <c r="BO154" s="969" t="n"/>
      <c r="BP154" s="969" t="n"/>
      <c r="BQ154" s="969" t="n"/>
      <c r="BR154" s="969" t="n"/>
      <c r="BS154" s="969" t="n"/>
      <c r="BT154" s="969" t="n"/>
      <c r="BU154" s="969" t="n"/>
      <c r="BV154" s="969" t="n"/>
      <c r="BW154" s="969" t="n"/>
      <c r="BX154" s="969" t="n"/>
      <c r="BY154" s="969" t="n"/>
      <c r="BZ154" s="969" t="n"/>
      <c r="CA154" s="969" t="n"/>
      <c r="CB154" s="969" t="n"/>
      <c r="CC154" s="969" t="n"/>
      <c r="CD154" s="969" t="n"/>
      <c r="CE154" s="969" t="n"/>
      <c r="CF154" s="969" t="n"/>
      <c r="CG154" s="969" t="n"/>
      <c r="CH154" s="969" t="n"/>
      <c r="CI154" s="969" t="n"/>
      <c r="CJ154" s="969" t="n"/>
      <c r="CK154" s="969" t="n"/>
      <c r="CL154" s="969" t="n"/>
      <c r="CM154" s="969" t="n"/>
      <c r="CN154" s="969" t="n"/>
      <c r="CO154" s="969" t="n"/>
      <c r="CP154" s="969" t="n"/>
      <c r="CQ154" s="969" t="n"/>
      <c r="CR154" s="969" t="n"/>
      <c r="CS154" s="969" t="n"/>
      <c r="CT154" s="969" t="n"/>
      <c r="CU154" s="969" t="n"/>
      <c r="CV154" s="969" t="n"/>
      <c r="CW154" s="969" t="n"/>
      <c r="CX154" s="969" t="n"/>
      <c r="CY154" s="969" t="n"/>
      <c r="CZ154" s="970" t="n"/>
    </row>
    <row r="155" ht="13.5" customHeight="1" s="820">
      <c r="A155" s="361" t="n">
        <v>59</v>
      </c>
      <c r="B155" s="332" t="inlineStr">
        <is>
          <t>59.爆震传感器装配面 X=</t>
        </is>
      </c>
      <c r="C155" s="145">
        <f>A測定!Q158</f>
        <v/>
      </c>
      <c r="D155" s="880">
        <f>A測定!R158</f>
        <v/>
      </c>
      <c r="E155" s="968">
        <f>IF(A測定!S158="","",A測定!S158-$D155)</f>
        <v/>
      </c>
      <c r="F155" s="968">
        <f>IF(A測定!T158="","",A測定!T158-$D155)</f>
        <v/>
      </c>
      <c r="G155" s="969" t="n"/>
      <c r="H155" s="969" t="n"/>
      <c r="I155" s="969" t="n"/>
      <c r="J155" s="969" t="n"/>
      <c r="K155" s="969" t="n"/>
      <c r="L155" s="969" t="n"/>
      <c r="M155" s="969" t="n"/>
      <c r="N155" s="969" t="n"/>
      <c r="O155" s="969" t="n"/>
      <c r="P155" s="969" t="n"/>
      <c r="Q155" s="969" t="n"/>
      <c r="R155" s="969" t="n"/>
      <c r="S155" s="969" t="n"/>
      <c r="T155" s="969" t="n"/>
      <c r="U155" s="969" t="n"/>
      <c r="V155" s="969" t="n"/>
      <c r="W155" s="969" t="n"/>
      <c r="X155" s="969" t="n"/>
      <c r="Y155" s="969" t="n"/>
      <c r="Z155" s="969" t="n"/>
      <c r="AA155" s="969" t="n"/>
      <c r="AB155" s="969" t="n"/>
      <c r="AC155" s="969" t="n"/>
      <c r="AD155" s="969" t="n"/>
      <c r="AE155" s="969" t="n"/>
      <c r="AF155" s="969" t="n"/>
      <c r="AG155" s="969" t="n"/>
      <c r="AH155" s="969" t="n"/>
      <c r="AI155" s="969" t="n"/>
      <c r="AJ155" s="969" t="n"/>
      <c r="AK155" s="969" t="n"/>
      <c r="AL155" s="969" t="n"/>
      <c r="AM155" s="969" t="n"/>
      <c r="AN155" s="969" t="n"/>
      <c r="AO155" s="969" t="n"/>
      <c r="AP155" s="969" t="n"/>
      <c r="AQ155" s="969" t="n"/>
      <c r="AR155" s="969" t="n"/>
      <c r="AS155" s="969" t="n"/>
      <c r="AT155" s="969" t="n"/>
      <c r="AU155" s="969" t="n"/>
      <c r="AV155" s="969" t="n"/>
      <c r="AW155" s="969" t="n"/>
      <c r="AX155" s="969" t="n"/>
      <c r="AY155" s="969" t="n"/>
      <c r="AZ155" s="969" t="n"/>
      <c r="BA155" s="969" t="n"/>
      <c r="BB155" s="969" t="n"/>
      <c r="BC155" s="969" t="n"/>
      <c r="BD155" s="969" t="n"/>
      <c r="BE155" s="969" t="n"/>
      <c r="BF155" s="969" t="n"/>
      <c r="BG155" s="969" t="n"/>
      <c r="BH155" s="969" t="n"/>
      <c r="BI155" s="969" t="n"/>
      <c r="BJ155" s="969" t="n"/>
      <c r="BK155" s="969" t="n"/>
      <c r="BL155" s="969" t="n"/>
      <c r="BM155" s="969" t="n"/>
      <c r="BN155" s="969" t="n"/>
      <c r="BO155" s="969" t="n"/>
      <c r="BP155" s="969" t="n"/>
      <c r="BQ155" s="969" t="n"/>
      <c r="BR155" s="969" t="n"/>
      <c r="BS155" s="969" t="n"/>
      <c r="BT155" s="969" t="n"/>
      <c r="BU155" s="969" t="n"/>
      <c r="BV155" s="969" t="n"/>
      <c r="BW155" s="969" t="n"/>
      <c r="BX155" s="969" t="n"/>
      <c r="BY155" s="969" t="n"/>
      <c r="BZ155" s="969" t="n"/>
      <c r="CA155" s="969" t="n"/>
      <c r="CB155" s="969" t="n"/>
      <c r="CC155" s="969" t="n"/>
      <c r="CD155" s="969" t="n"/>
      <c r="CE155" s="969" t="n"/>
      <c r="CF155" s="969" t="n"/>
      <c r="CG155" s="969" t="n"/>
      <c r="CH155" s="969" t="n"/>
      <c r="CI155" s="969" t="n"/>
      <c r="CJ155" s="969" t="n"/>
      <c r="CK155" s="969" t="n"/>
      <c r="CL155" s="969" t="n"/>
      <c r="CM155" s="969" t="n"/>
      <c r="CN155" s="969" t="n"/>
      <c r="CO155" s="969" t="n"/>
      <c r="CP155" s="969" t="n"/>
      <c r="CQ155" s="969" t="n"/>
      <c r="CR155" s="969" t="n"/>
      <c r="CS155" s="969" t="n"/>
      <c r="CT155" s="969" t="n"/>
      <c r="CU155" s="969" t="n"/>
      <c r="CV155" s="969" t="n"/>
      <c r="CW155" s="969" t="n"/>
      <c r="CX155" s="969" t="n"/>
      <c r="CY155" s="969" t="n"/>
      <c r="CZ155" s="970" t="n"/>
    </row>
    <row r="156" ht="13.5" customHeight="1" s="820">
      <c r="A156" s="361" t="n">
        <v>60</v>
      </c>
      <c r="B156" s="332" t="inlineStr">
        <is>
          <t>60.支架装配面 X=</t>
        </is>
      </c>
      <c r="C156" s="145">
        <f>A測定!Q159</f>
        <v/>
      </c>
      <c r="D156" s="880">
        <f>A測定!R159</f>
        <v/>
      </c>
      <c r="E156" s="968">
        <f>IF(A測定!S159="","",A測定!S159-$D156)</f>
        <v/>
      </c>
      <c r="F156" s="968">
        <f>IF(A測定!T159="","",A測定!T159-$D156)</f>
        <v/>
      </c>
      <c r="G156" s="969" t="n"/>
      <c r="H156" s="969" t="n"/>
      <c r="I156" s="969" t="n"/>
      <c r="J156" s="969" t="n"/>
      <c r="K156" s="969" t="n"/>
      <c r="L156" s="969" t="n"/>
      <c r="M156" s="969" t="n"/>
      <c r="N156" s="969" t="n"/>
      <c r="O156" s="969" t="n"/>
      <c r="P156" s="969" t="n"/>
      <c r="Q156" s="969" t="n"/>
      <c r="R156" s="969" t="n"/>
      <c r="S156" s="969" t="n"/>
      <c r="T156" s="969" t="n"/>
      <c r="U156" s="969" t="n"/>
      <c r="V156" s="969" t="n"/>
      <c r="W156" s="969" t="n"/>
      <c r="X156" s="969" t="n"/>
      <c r="Y156" s="969" t="n"/>
      <c r="Z156" s="969" t="n"/>
      <c r="AA156" s="969" t="n"/>
      <c r="AB156" s="969" t="n"/>
      <c r="AC156" s="969" t="n"/>
      <c r="AD156" s="969" t="n"/>
      <c r="AE156" s="969" t="n"/>
      <c r="AF156" s="969" t="n"/>
      <c r="AG156" s="969" t="n"/>
      <c r="AH156" s="969" t="n"/>
      <c r="AI156" s="969" t="n"/>
      <c r="AJ156" s="969" t="n"/>
      <c r="AK156" s="969" t="n"/>
      <c r="AL156" s="969" t="n"/>
      <c r="AM156" s="969" t="n"/>
      <c r="AN156" s="969" t="n"/>
      <c r="AO156" s="969" t="n"/>
      <c r="AP156" s="969" t="n"/>
      <c r="AQ156" s="969" t="n"/>
      <c r="AR156" s="969" t="n"/>
      <c r="AS156" s="969" t="n"/>
      <c r="AT156" s="969" t="n"/>
      <c r="AU156" s="969" t="n"/>
      <c r="AV156" s="969" t="n"/>
      <c r="AW156" s="969" t="n"/>
      <c r="AX156" s="969" t="n"/>
      <c r="AY156" s="969" t="n"/>
      <c r="AZ156" s="969" t="n"/>
      <c r="BA156" s="969" t="n"/>
      <c r="BB156" s="969" t="n"/>
      <c r="BC156" s="969" t="n"/>
      <c r="BD156" s="969" t="n"/>
      <c r="BE156" s="969" t="n"/>
      <c r="BF156" s="969" t="n"/>
      <c r="BG156" s="969" t="n"/>
      <c r="BH156" s="969" t="n"/>
      <c r="BI156" s="969" t="n"/>
      <c r="BJ156" s="969" t="n"/>
      <c r="BK156" s="969" t="n"/>
      <c r="BL156" s="969" t="n"/>
      <c r="BM156" s="969" t="n"/>
      <c r="BN156" s="969" t="n"/>
      <c r="BO156" s="969" t="n"/>
      <c r="BP156" s="969" t="n"/>
      <c r="BQ156" s="969" t="n"/>
      <c r="BR156" s="969" t="n"/>
      <c r="BS156" s="969" t="n"/>
      <c r="BT156" s="969" t="n"/>
      <c r="BU156" s="969" t="n"/>
      <c r="BV156" s="969" t="n"/>
      <c r="BW156" s="969" t="n"/>
      <c r="BX156" s="969" t="n"/>
      <c r="BY156" s="969" t="n"/>
      <c r="BZ156" s="969" t="n"/>
      <c r="CA156" s="969" t="n"/>
      <c r="CB156" s="969" t="n"/>
      <c r="CC156" s="969" t="n"/>
      <c r="CD156" s="969" t="n"/>
      <c r="CE156" s="969" t="n"/>
      <c r="CF156" s="969" t="n"/>
      <c r="CG156" s="969" t="n"/>
      <c r="CH156" s="969" t="n"/>
      <c r="CI156" s="969" t="n"/>
      <c r="CJ156" s="969" t="n"/>
      <c r="CK156" s="969" t="n"/>
      <c r="CL156" s="969" t="n"/>
      <c r="CM156" s="969" t="n"/>
      <c r="CN156" s="969" t="n"/>
      <c r="CO156" s="969" t="n"/>
      <c r="CP156" s="969" t="n"/>
      <c r="CQ156" s="969" t="n"/>
      <c r="CR156" s="969" t="n"/>
      <c r="CS156" s="969" t="n"/>
      <c r="CT156" s="969" t="n"/>
      <c r="CU156" s="969" t="n"/>
      <c r="CV156" s="969" t="n"/>
      <c r="CW156" s="969" t="n"/>
      <c r="CX156" s="969" t="n"/>
      <c r="CY156" s="969" t="n"/>
      <c r="CZ156" s="970" t="n"/>
    </row>
    <row r="157" ht="13.5" customHeight="1" s="820">
      <c r="A157" s="361" t="n">
        <v>62</v>
      </c>
      <c r="B157" s="332" t="inlineStr">
        <is>
          <t>62.AE搬送定位凸台 X=</t>
        </is>
      </c>
      <c r="C157" s="145">
        <f>A測定!Q160</f>
        <v/>
      </c>
      <c r="D157" s="880">
        <f>A測定!R160</f>
        <v/>
      </c>
      <c r="E157" s="968">
        <f>IF(A測定!S160="","",A測定!S160-$D157)</f>
        <v/>
      </c>
      <c r="F157" s="968">
        <f>IF(A測定!T160="","",A測定!T160-$D157)</f>
        <v/>
      </c>
      <c r="G157" s="969" t="n"/>
      <c r="H157" s="969" t="n"/>
      <c r="I157" s="969" t="n"/>
      <c r="J157" s="969" t="n"/>
      <c r="K157" s="969" t="n"/>
      <c r="L157" s="969" t="n"/>
      <c r="M157" s="969" t="n"/>
      <c r="N157" s="969" t="n"/>
      <c r="O157" s="969" t="n"/>
      <c r="P157" s="969" t="n"/>
      <c r="Q157" s="969" t="n"/>
      <c r="R157" s="969" t="n"/>
      <c r="S157" s="969" t="n"/>
      <c r="T157" s="969" t="n"/>
      <c r="U157" s="969" t="n"/>
      <c r="V157" s="969" t="n"/>
      <c r="W157" s="969" t="n"/>
      <c r="X157" s="969" t="n"/>
      <c r="Y157" s="969" t="n"/>
      <c r="Z157" s="969" t="n"/>
      <c r="AA157" s="969" t="n"/>
      <c r="AB157" s="969" t="n"/>
      <c r="AC157" s="969" t="n"/>
      <c r="AD157" s="969" t="n"/>
      <c r="AE157" s="969" t="n"/>
      <c r="AF157" s="969" t="n"/>
      <c r="AG157" s="969" t="n"/>
      <c r="AH157" s="969" t="n"/>
      <c r="AI157" s="969" t="n"/>
      <c r="AJ157" s="969" t="n"/>
      <c r="AK157" s="969" t="n"/>
      <c r="AL157" s="969" t="n"/>
      <c r="AM157" s="969" t="n"/>
      <c r="AN157" s="969" t="n"/>
      <c r="AO157" s="969" t="n"/>
      <c r="AP157" s="969" t="n"/>
      <c r="AQ157" s="969" t="n"/>
      <c r="AR157" s="969" t="n"/>
      <c r="AS157" s="969" t="n"/>
      <c r="AT157" s="969" t="n"/>
      <c r="AU157" s="969" t="n"/>
      <c r="AV157" s="969" t="n"/>
      <c r="AW157" s="969" t="n"/>
      <c r="AX157" s="969" t="n"/>
      <c r="AY157" s="969" t="n"/>
      <c r="AZ157" s="969" t="n"/>
      <c r="BA157" s="969" t="n"/>
      <c r="BB157" s="969" t="n"/>
      <c r="BC157" s="969" t="n"/>
      <c r="BD157" s="969" t="n"/>
      <c r="BE157" s="969" t="n"/>
      <c r="BF157" s="969" t="n"/>
      <c r="BG157" s="969" t="n"/>
      <c r="BH157" s="969" t="n"/>
      <c r="BI157" s="969" t="n"/>
      <c r="BJ157" s="969" t="n"/>
      <c r="BK157" s="969" t="n"/>
      <c r="BL157" s="969" t="n"/>
      <c r="BM157" s="969" t="n"/>
      <c r="BN157" s="969" t="n"/>
      <c r="BO157" s="969" t="n"/>
      <c r="BP157" s="969" t="n"/>
      <c r="BQ157" s="969" t="n"/>
      <c r="BR157" s="969" t="n"/>
      <c r="BS157" s="969" t="n"/>
      <c r="BT157" s="969" t="n"/>
      <c r="BU157" s="969" t="n"/>
      <c r="BV157" s="969" t="n"/>
      <c r="BW157" s="969" t="n"/>
      <c r="BX157" s="969" t="n"/>
      <c r="BY157" s="969" t="n"/>
      <c r="BZ157" s="969" t="n"/>
      <c r="CA157" s="969" t="n"/>
      <c r="CB157" s="969" t="n"/>
      <c r="CC157" s="969" t="n"/>
      <c r="CD157" s="969" t="n"/>
      <c r="CE157" s="969" t="n"/>
      <c r="CF157" s="969" t="n"/>
      <c r="CG157" s="969" t="n"/>
      <c r="CH157" s="969" t="n"/>
      <c r="CI157" s="969" t="n"/>
      <c r="CJ157" s="969" t="n"/>
      <c r="CK157" s="969" t="n"/>
      <c r="CL157" s="969" t="n"/>
      <c r="CM157" s="969" t="n"/>
      <c r="CN157" s="969" t="n"/>
      <c r="CO157" s="969" t="n"/>
      <c r="CP157" s="969" t="n"/>
      <c r="CQ157" s="969" t="n"/>
      <c r="CR157" s="969" t="n"/>
      <c r="CS157" s="969" t="n"/>
      <c r="CT157" s="969" t="n"/>
      <c r="CU157" s="969" t="n"/>
      <c r="CV157" s="969" t="n"/>
      <c r="CW157" s="969" t="n"/>
      <c r="CX157" s="969" t="n"/>
      <c r="CY157" s="969" t="n"/>
      <c r="CZ157" s="970" t="n"/>
    </row>
    <row r="158" ht="13.5" customHeight="1" s="820">
      <c r="A158" s="361" t="n">
        <v>63</v>
      </c>
      <c r="B158" s="332" t="inlineStr">
        <is>
          <t>63.压缩机装配孔 X=</t>
        </is>
      </c>
      <c r="C158" s="145">
        <f>A測定!Q161</f>
        <v/>
      </c>
      <c r="D158" s="880">
        <f>A測定!R161</f>
        <v/>
      </c>
      <c r="E158" s="968">
        <f>IF(A測定!S161="","",A測定!S161-$D158)</f>
        <v/>
      </c>
      <c r="F158" s="968">
        <f>IF(A測定!T161="","",A測定!T161-$D158)</f>
        <v/>
      </c>
      <c r="G158" s="969" t="n"/>
      <c r="H158" s="969" t="n"/>
      <c r="I158" s="969" t="n"/>
      <c r="J158" s="969" t="n"/>
      <c r="K158" s="969" t="n"/>
      <c r="L158" s="969" t="n"/>
      <c r="M158" s="969" t="n"/>
      <c r="N158" s="969" t="n"/>
      <c r="O158" s="969" t="n"/>
      <c r="P158" s="969" t="n"/>
      <c r="Q158" s="969" t="n"/>
      <c r="R158" s="969" t="n"/>
      <c r="S158" s="969" t="n"/>
      <c r="T158" s="969" t="n"/>
      <c r="U158" s="969" t="n"/>
      <c r="V158" s="969" t="n"/>
      <c r="W158" s="969" t="n"/>
      <c r="X158" s="969" t="n"/>
      <c r="Y158" s="969" t="n"/>
      <c r="Z158" s="969" t="n"/>
      <c r="AA158" s="969" t="n"/>
      <c r="AB158" s="969" t="n"/>
      <c r="AC158" s="969" t="n"/>
      <c r="AD158" s="969" t="n"/>
      <c r="AE158" s="969" t="n"/>
      <c r="AF158" s="969" t="n"/>
      <c r="AG158" s="969" t="n"/>
      <c r="AH158" s="969" t="n"/>
      <c r="AI158" s="969" t="n"/>
      <c r="AJ158" s="969" t="n"/>
      <c r="AK158" s="969" t="n"/>
      <c r="AL158" s="969" t="n"/>
      <c r="AM158" s="969" t="n"/>
      <c r="AN158" s="969" t="n"/>
      <c r="AO158" s="969" t="n"/>
      <c r="AP158" s="969" t="n"/>
      <c r="AQ158" s="969" t="n"/>
      <c r="AR158" s="969" t="n"/>
      <c r="AS158" s="969" t="n"/>
      <c r="AT158" s="969" t="n"/>
      <c r="AU158" s="969" t="n"/>
      <c r="AV158" s="969" t="n"/>
      <c r="AW158" s="969" t="n"/>
      <c r="AX158" s="969" t="n"/>
      <c r="AY158" s="969" t="n"/>
      <c r="AZ158" s="969" t="n"/>
      <c r="BA158" s="969" t="n"/>
      <c r="BB158" s="969" t="n"/>
      <c r="BC158" s="969" t="n"/>
      <c r="BD158" s="969" t="n"/>
      <c r="BE158" s="969" t="n"/>
      <c r="BF158" s="969" t="n"/>
      <c r="BG158" s="969" t="n"/>
      <c r="BH158" s="969" t="n"/>
      <c r="BI158" s="969" t="n"/>
      <c r="BJ158" s="969" t="n"/>
      <c r="BK158" s="969" t="n"/>
      <c r="BL158" s="969" t="n"/>
      <c r="BM158" s="969" t="n"/>
      <c r="BN158" s="969" t="n"/>
      <c r="BO158" s="969" t="n"/>
      <c r="BP158" s="969" t="n"/>
      <c r="BQ158" s="969" t="n"/>
      <c r="BR158" s="969" t="n"/>
      <c r="BS158" s="969" t="n"/>
      <c r="BT158" s="969" t="n"/>
      <c r="BU158" s="969" t="n"/>
      <c r="BV158" s="969" t="n"/>
      <c r="BW158" s="969" t="n"/>
      <c r="BX158" s="969" t="n"/>
      <c r="BY158" s="969" t="n"/>
      <c r="BZ158" s="969" t="n"/>
      <c r="CA158" s="969" t="n"/>
      <c r="CB158" s="969" t="n"/>
      <c r="CC158" s="969" t="n"/>
      <c r="CD158" s="969" t="n"/>
      <c r="CE158" s="969" t="n"/>
      <c r="CF158" s="969" t="n"/>
      <c r="CG158" s="969" t="n"/>
      <c r="CH158" s="969" t="n"/>
      <c r="CI158" s="969" t="n"/>
      <c r="CJ158" s="969" t="n"/>
      <c r="CK158" s="969" t="n"/>
      <c r="CL158" s="969" t="n"/>
      <c r="CM158" s="969" t="n"/>
      <c r="CN158" s="969" t="n"/>
      <c r="CO158" s="969" t="n"/>
      <c r="CP158" s="969" t="n"/>
      <c r="CQ158" s="969" t="n"/>
      <c r="CR158" s="969" t="n"/>
      <c r="CS158" s="969" t="n"/>
      <c r="CT158" s="969" t="n"/>
      <c r="CU158" s="969" t="n"/>
      <c r="CV158" s="969" t="n"/>
      <c r="CW158" s="969" t="n"/>
      <c r="CX158" s="969" t="n"/>
      <c r="CY158" s="969" t="n"/>
      <c r="CZ158" s="970" t="n"/>
    </row>
    <row r="159" ht="13.5" customHeight="1" s="820">
      <c r="A159" s="361" t="n">
        <v>65</v>
      </c>
      <c r="B159" s="332" t="inlineStr">
        <is>
          <t>65.起动机支架装配面 X=</t>
        </is>
      </c>
      <c r="C159" s="145">
        <f>A測定!Q162</f>
        <v/>
      </c>
      <c r="D159" s="880">
        <f>A測定!R162</f>
        <v/>
      </c>
      <c r="E159" s="968">
        <f>IF(A測定!S162="","",A測定!S162-$D159)</f>
        <v/>
      </c>
      <c r="F159" s="968">
        <f>IF(A測定!T162="","",A測定!T162-$D159)</f>
        <v/>
      </c>
      <c r="G159" s="976" t="n"/>
      <c r="H159" s="976" t="n"/>
      <c r="I159" s="976" t="n"/>
      <c r="J159" s="976" t="n"/>
      <c r="K159" s="976" t="n"/>
      <c r="L159" s="976" t="n"/>
      <c r="M159" s="976" t="n"/>
      <c r="N159" s="976" t="n"/>
      <c r="O159" s="976" t="n"/>
      <c r="P159" s="976" t="n"/>
      <c r="Q159" s="976" t="n"/>
      <c r="R159" s="976" t="n"/>
      <c r="S159" s="976" t="n"/>
      <c r="T159" s="976" t="n"/>
      <c r="U159" s="976" t="n"/>
      <c r="V159" s="976" t="n"/>
      <c r="W159" s="976" t="n"/>
      <c r="X159" s="976" t="n"/>
      <c r="Y159" s="976" t="n"/>
      <c r="Z159" s="976" t="n"/>
      <c r="AA159" s="976" t="n"/>
      <c r="AB159" s="976" t="n"/>
      <c r="AC159" s="976" t="n"/>
      <c r="AD159" s="976" t="n"/>
      <c r="AE159" s="976" t="n"/>
      <c r="AF159" s="976" t="n"/>
      <c r="AG159" s="976" t="n"/>
      <c r="AH159" s="976" t="n"/>
      <c r="AI159" s="976" t="n"/>
      <c r="AJ159" s="976" t="n"/>
      <c r="AK159" s="976" t="n"/>
      <c r="AL159" s="976" t="n"/>
      <c r="AM159" s="976" t="n"/>
      <c r="AN159" s="976" t="n"/>
      <c r="AO159" s="976" t="n"/>
      <c r="AP159" s="976" t="n"/>
      <c r="AQ159" s="976" t="n"/>
      <c r="AR159" s="976" t="n"/>
      <c r="AS159" s="976" t="n"/>
      <c r="AT159" s="976" t="n"/>
      <c r="AU159" s="976" t="n"/>
      <c r="AV159" s="976" t="n"/>
      <c r="AW159" s="976" t="n"/>
      <c r="AX159" s="976" t="n"/>
      <c r="AY159" s="976" t="n"/>
      <c r="AZ159" s="976" t="n"/>
      <c r="BA159" s="976" t="n"/>
      <c r="BB159" s="976" t="n"/>
      <c r="BC159" s="976" t="n"/>
      <c r="BD159" s="976" t="n"/>
      <c r="BE159" s="976" t="n"/>
      <c r="BF159" s="976" t="n"/>
      <c r="BG159" s="976" t="n"/>
      <c r="BH159" s="976" t="n"/>
      <c r="BI159" s="976" t="n"/>
      <c r="BJ159" s="976" t="n"/>
      <c r="BK159" s="976" t="n"/>
      <c r="BL159" s="976" t="n"/>
      <c r="BM159" s="976" t="n"/>
      <c r="BN159" s="976" t="n"/>
      <c r="BO159" s="976" t="n"/>
      <c r="BP159" s="976" t="n"/>
      <c r="BQ159" s="976" t="n"/>
      <c r="BR159" s="976" t="n"/>
      <c r="BS159" s="976" t="n"/>
      <c r="BT159" s="976" t="n"/>
      <c r="BU159" s="976" t="n"/>
      <c r="BV159" s="976" t="n"/>
      <c r="BW159" s="976" t="n"/>
      <c r="BX159" s="976" t="n"/>
      <c r="BY159" s="976" t="n"/>
      <c r="BZ159" s="976" t="n"/>
      <c r="CA159" s="976" t="n"/>
      <c r="CB159" s="976" t="n"/>
      <c r="CC159" s="976" t="n"/>
      <c r="CD159" s="976" t="n"/>
      <c r="CE159" s="976" t="n"/>
      <c r="CF159" s="976" t="n"/>
      <c r="CG159" s="976" t="n"/>
      <c r="CH159" s="976" t="n"/>
      <c r="CI159" s="976" t="n"/>
      <c r="CJ159" s="976" t="n"/>
      <c r="CK159" s="976" t="n"/>
      <c r="CL159" s="976" t="n"/>
      <c r="CM159" s="976" t="n"/>
      <c r="CN159" s="976" t="n"/>
      <c r="CO159" s="976" t="n"/>
      <c r="CP159" s="976" t="n"/>
      <c r="CQ159" s="976" t="n"/>
      <c r="CR159" s="976" t="n"/>
      <c r="CS159" s="976" t="n"/>
      <c r="CT159" s="976" t="n"/>
      <c r="CU159" s="976" t="n"/>
      <c r="CV159" s="976" t="n"/>
      <c r="CW159" s="976" t="n"/>
      <c r="CX159" s="976" t="n"/>
      <c r="CY159" s="976" t="n"/>
      <c r="CZ159" s="977" t="n"/>
    </row>
    <row r="160" ht="13.5" customHeight="1" s="820">
      <c r="A160" s="361" t="n">
        <v>66</v>
      </c>
      <c r="B160" s="332" t="inlineStr">
        <is>
          <t>66.热水管装配面 X=</t>
        </is>
      </c>
      <c r="C160" s="145">
        <f>A測定!Q163</f>
        <v/>
      </c>
      <c r="D160" s="880">
        <f>A測定!R163</f>
        <v/>
      </c>
      <c r="E160" s="968">
        <f>IF(A測定!S163="","",A測定!S163-$D160)</f>
        <v/>
      </c>
      <c r="F160" s="968">
        <f>IF(A測定!T163="","",A測定!T163-$D160)</f>
        <v/>
      </c>
      <c r="G160" s="969" t="n"/>
      <c r="H160" s="969" t="n"/>
      <c r="I160" s="969" t="n"/>
      <c r="J160" s="969" t="n"/>
      <c r="K160" s="969" t="n"/>
      <c r="L160" s="969" t="n"/>
      <c r="M160" s="969" t="n"/>
      <c r="N160" s="969" t="n"/>
      <c r="O160" s="969" t="n"/>
      <c r="P160" s="969" t="n"/>
      <c r="Q160" s="969" t="n"/>
      <c r="R160" s="969" t="n"/>
      <c r="S160" s="969" t="n"/>
      <c r="T160" s="969" t="n"/>
      <c r="U160" s="969" t="n"/>
      <c r="V160" s="969" t="n"/>
      <c r="W160" s="969" t="n"/>
      <c r="X160" s="969" t="n"/>
      <c r="Y160" s="969" t="n"/>
      <c r="Z160" s="969" t="n"/>
      <c r="AA160" s="969" t="n"/>
      <c r="AB160" s="969" t="n"/>
      <c r="AC160" s="969" t="n"/>
      <c r="AD160" s="969" t="n"/>
      <c r="AE160" s="969" t="n"/>
      <c r="AF160" s="969" t="n"/>
      <c r="AG160" s="969" t="n"/>
      <c r="AH160" s="969" t="n"/>
      <c r="AI160" s="969" t="n"/>
      <c r="AJ160" s="969" t="n"/>
      <c r="AK160" s="969" t="n"/>
      <c r="AL160" s="969" t="n"/>
      <c r="AM160" s="969" t="n"/>
      <c r="AN160" s="969" t="n"/>
      <c r="AO160" s="969" t="n"/>
      <c r="AP160" s="969" t="n"/>
      <c r="AQ160" s="969" t="n"/>
      <c r="AR160" s="969" t="n"/>
      <c r="AS160" s="969" t="n"/>
      <c r="AT160" s="969" t="n"/>
      <c r="AU160" s="969" t="n"/>
      <c r="AV160" s="969" t="n"/>
      <c r="AW160" s="969" t="n"/>
      <c r="AX160" s="969" t="n"/>
      <c r="AY160" s="969" t="n"/>
      <c r="AZ160" s="969" t="n"/>
      <c r="BA160" s="969" t="n"/>
      <c r="BB160" s="969" t="n"/>
      <c r="BC160" s="969" t="n"/>
      <c r="BD160" s="969" t="n"/>
      <c r="BE160" s="969" t="n"/>
      <c r="BF160" s="969" t="n"/>
      <c r="BG160" s="969" t="n"/>
      <c r="BH160" s="969" t="n"/>
      <c r="BI160" s="969" t="n"/>
      <c r="BJ160" s="969" t="n"/>
      <c r="BK160" s="969" t="n"/>
      <c r="BL160" s="969" t="n"/>
      <c r="BM160" s="969" t="n"/>
      <c r="BN160" s="969" t="n"/>
      <c r="BO160" s="969" t="n"/>
      <c r="BP160" s="969" t="n"/>
      <c r="BQ160" s="969" t="n"/>
      <c r="BR160" s="969" t="n"/>
      <c r="BS160" s="969" t="n"/>
      <c r="BT160" s="969" t="n"/>
      <c r="BU160" s="969" t="n"/>
      <c r="BV160" s="969" t="n"/>
      <c r="BW160" s="969" t="n"/>
      <c r="BX160" s="969" t="n"/>
      <c r="BY160" s="969" t="n"/>
      <c r="BZ160" s="969" t="n"/>
      <c r="CA160" s="969" t="n"/>
      <c r="CB160" s="969" t="n"/>
      <c r="CC160" s="969" t="n"/>
      <c r="CD160" s="969" t="n"/>
      <c r="CE160" s="969" t="n"/>
      <c r="CF160" s="969" t="n"/>
      <c r="CG160" s="969" t="n"/>
      <c r="CH160" s="969" t="n"/>
      <c r="CI160" s="969" t="n"/>
      <c r="CJ160" s="969" t="n"/>
      <c r="CK160" s="969" t="n"/>
      <c r="CL160" s="969" t="n"/>
      <c r="CM160" s="969" t="n"/>
      <c r="CN160" s="969" t="n"/>
      <c r="CO160" s="969" t="n"/>
      <c r="CP160" s="969" t="n"/>
      <c r="CQ160" s="969" t="n"/>
      <c r="CR160" s="969" t="n"/>
      <c r="CS160" s="969" t="n"/>
      <c r="CT160" s="969" t="n"/>
      <c r="CU160" s="969" t="n"/>
      <c r="CV160" s="969" t="n"/>
      <c r="CW160" s="969" t="n"/>
      <c r="CX160" s="969" t="n"/>
      <c r="CY160" s="969" t="n"/>
      <c r="CZ160" s="970" t="n"/>
    </row>
    <row r="161" ht="13.5" customHeight="1" s="820">
      <c r="A161" s="361" t="n">
        <v>68</v>
      </c>
      <c r="B161" s="332" t="inlineStr">
        <is>
          <t>68.压缩机装配孔 X=</t>
        </is>
      </c>
      <c r="C161" s="145">
        <f>A測定!Q164</f>
        <v/>
      </c>
      <c r="D161" s="880">
        <f>A測定!R164</f>
        <v/>
      </c>
      <c r="E161" s="968">
        <f>IF(A測定!S164="","",A測定!S164-$D161)</f>
        <v/>
      </c>
      <c r="F161" s="968">
        <f>IF(A測定!T164="","",A測定!T164-$D161)</f>
        <v/>
      </c>
      <c r="G161" s="969" t="n"/>
      <c r="H161" s="969" t="n"/>
      <c r="I161" s="969" t="n"/>
      <c r="J161" s="969" t="n"/>
      <c r="K161" s="969" t="n"/>
      <c r="L161" s="969" t="n"/>
      <c r="M161" s="969" t="n"/>
      <c r="N161" s="969" t="n"/>
      <c r="O161" s="969" t="n"/>
      <c r="P161" s="969" t="n"/>
      <c r="Q161" s="969" t="n"/>
      <c r="R161" s="969" t="n"/>
      <c r="S161" s="969" t="n"/>
      <c r="T161" s="969" t="n"/>
      <c r="U161" s="969" t="n"/>
      <c r="V161" s="969" t="n"/>
      <c r="W161" s="969" t="n"/>
      <c r="X161" s="969" t="n"/>
      <c r="Y161" s="969" t="n"/>
      <c r="Z161" s="969" t="n"/>
      <c r="AA161" s="969" t="n"/>
      <c r="AB161" s="969" t="n"/>
      <c r="AC161" s="969" t="n"/>
      <c r="AD161" s="969" t="n"/>
      <c r="AE161" s="969" t="n"/>
      <c r="AF161" s="969" t="n"/>
      <c r="AG161" s="969" t="n"/>
      <c r="AH161" s="969" t="n"/>
      <c r="AI161" s="969" t="n"/>
      <c r="AJ161" s="969" t="n"/>
      <c r="AK161" s="969" t="n"/>
      <c r="AL161" s="969" t="n"/>
      <c r="AM161" s="969" t="n"/>
      <c r="AN161" s="969" t="n"/>
      <c r="AO161" s="969" t="n"/>
      <c r="AP161" s="969" t="n"/>
      <c r="AQ161" s="969" t="n"/>
      <c r="AR161" s="969" t="n"/>
      <c r="AS161" s="969" t="n"/>
      <c r="AT161" s="969" t="n"/>
      <c r="AU161" s="969" t="n"/>
      <c r="AV161" s="969" t="n"/>
      <c r="AW161" s="969" t="n"/>
      <c r="AX161" s="969" t="n"/>
      <c r="AY161" s="969" t="n"/>
      <c r="AZ161" s="969" t="n"/>
      <c r="BA161" s="969" t="n"/>
      <c r="BB161" s="969" t="n"/>
      <c r="BC161" s="969" t="n"/>
      <c r="BD161" s="969" t="n"/>
      <c r="BE161" s="969" t="n"/>
      <c r="BF161" s="969" t="n"/>
      <c r="BG161" s="969" t="n"/>
      <c r="BH161" s="969" t="n"/>
      <c r="BI161" s="969" t="n"/>
      <c r="BJ161" s="969" t="n"/>
      <c r="BK161" s="969" t="n"/>
      <c r="BL161" s="969" t="n"/>
      <c r="BM161" s="969" t="n"/>
      <c r="BN161" s="969" t="n"/>
      <c r="BO161" s="969" t="n"/>
      <c r="BP161" s="969" t="n"/>
      <c r="BQ161" s="969" t="n"/>
      <c r="BR161" s="969" t="n"/>
      <c r="BS161" s="969" t="n"/>
      <c r="BT161" s="969" t="n"/>
      <c r="BU161" s="969" t="n"/>
      <c r="BV161" s="969" t="n"/>
      <c r="BW161" s="969" t="n"/>
      <c r="BX161" s="969" t="n"/>
      <c r="BY161" s="969" t="n"/>
      <c r="BZ161" s="969" t="n"/>
      <c r="CA161" s="969" t="n"/>
      <c r="CB161" s="969" t="n"/>
      <c r="CC161" s="969" t="n"/>
      <c r="CD161" s="969" t="n"/>
      <c r="CE161" s="969" t="n"/>
      <c r="CF161" s="969" t="n"/>
      <c r="CG161" s="969" t="n"/>
      <c r="CH161" s="969" t="n"/>
      <c r="CI161" s="969" t="n"/>
      <c r="CJ161" s="969" t="n"/>
      <c r="CK161" s="969" t="n"/>
      <c r="CL161" s="969" t="n"/>
      <c r="CM161" s="969" t="n"/>
      <c r="CN161" s="969" t="n"/>
      <c r="CO161" s="969" t="n"/>
      <c r="CP161" s="969" t="n"/>
      <c r="CQ161" s="969" t="n"/>
      <c r="CR161" s="969" t="n"/>
      <c r="CS161" s="969" t="n"/>
      <c r="CT161" s="969" t="n"/>
      <c r="CU161" s="969" t="n"/>
      <c r="CV161" s="969" t="n"/>
      <c r="CW161" s="969" t="n"/>
      <c r="CX161" s="969" t="n"/>
      <c r="CY161" s="969" t="n"/>
      <c r="CZ161" s="970" t="n"/>
    </row>
    <row r="162" ht="13.5" customHeight="1" s="820">
      <c r="A162" s="361" t="n">
        <v>69</v>
      </c>
      <c r="B162" s="332" t="inlineStr">
        <is>
          <t>69.压缩机装配孔 X=</t>
        </is>
      </c>
      <c r="C162" s="145">
        <f>A測定!Q165</f>
        <v/>
      </c>
      <c r="D162" s="880">
        <f>A測定!R165</f>
        <v/>
      </c>
      <c r="E162" s="968">
        <f>IF(A測定!S165="","",A測定!S165-$D162)</f>
        <v/>
      </c>
      <c r="F162" s="968">
        <f>IF(A測定!T165="","",A測定!T165-$D162)</f>
        <v/>
      </c>
      <c r="G162" s="969" t="n"/>
      <c r="H162" s="969" t="n"/>
      <c r="I162" s="969" t="n"/>
      <c r="J162" s="969" t="n"/>
      <c r="K162" s="969" t="n"/>
      <c r="L162" s="969" t="n"/>
      <c r="M162" s="969" t="n"/>
      <c r="N162" s="969" t="n"/>
      <c r="O162" s="969" t="n"/>
      <c r="P162" s="969" t="n"/>
      <c r="Q162" s="969" t="n"/>
      <c r="R162" s="969" t="n"/>
      <c r="S162" s="969" t="n"/>
      <c r="T162" s="969" t="n"/>
      <c r="U162" s="969" t="n"/>
      <c r="V162" s="969" t="n"/>
      <c r="W162" s="969" t="n"/>
      <c r="X162" s="969" t="n"/>
      <c r="Y162" s="969" t="n"/>
      <c r="Z162" s="969" t="n"/>
      <c r="AA162" s="969" t="n"/>
      <c r="AB162" s="969" t="n"/>
      <c r="AC162" s="969" t="n"/>
      <c r="AD162" s="969" t="n"/>
      <c r="AE162" s="969" t="n"/>
      <c r="AF162" s="969" t="n"/>
      <c r="AG162" s="969" t="n"/>
      <c r="AH162" s="969" t="n"/>
      <c r="AI162" s="969" t="n"/>
      <c r="AJ162" s="969" t="n"/>
      <c r="AK162" s="969" t="n"/>
      <c r="AL162" s="969" t="n"/>
      <c r="AM162" s="969" t="n"/>
      <c r="AN162" s="969" t="n"/>
      <c r="AO162" s="969" t="n"/>
      <c r="AP162" s="969" t="n"/>
      <c r="AQ162" s="969" t="n"/>
      <c r="AR162" s="969" t="n"/>
      <c r="AS162" s="969" t="n"/>
      <c r="AT162" s="969" t="n"/>
      <c r="AU162" s="969" t="n"/>
      <c r="AV162" s="969" t="n"/>
      <c r="AW162" s="969" t="n"/>
      <c r="AX162" s="969" t="n"/>
      <c r="AY162" s="969" t="n"/>
      <c r="AZ162" s="969" t="n"/>
      <c r="BA162" s="969" t="n"/>
      <c r="BB162" s="969" t="n"/>
      <c r="BC162" s="969" t="n"/>
      <c r="BD162" s="969" t="n"/>
      <c r="BE162" s="969" t="n"/>
      <c r="BF162" s="969" t="n"/>
      <c r="BG162" s="969" t="n"/>
      <c r="BH162" s="969" t="n"/>
      <c r="BI162" s="969" t="n"/>
      <c r="BJ162" s="969" t="n"/>
      <c r="BK162" s="969" t="n"/>
      <c r="BL162" s="969" t="n"/>
      <c r="BM162" s="969" t="n"/>
      <c r="BN162" s="969" t="n"/>
      <c r="BO162" s="969" t="n"/>
      <c r="BP162" s="969" t="n"/>
      <c r="BQ162" s="969" t="n"/>
      <c r="BR162" s="969" t="n"/>
      <c r="BS162" s="969" t="n"/>
      <c r="BT162" s="969" t="n"/>
      <c r="BU162" s="969" t="n"/>
      <c r="BV162" s="969" t="n"/>
      <c r="BW162" s="969" t="n"/>
      <c r="BX162" s="969" t="n"/>
      <c r="BY162" s="969" t="n"/>
      <c r="BZ162" s="969" t="n"/>
      <c r="CA162" s="969" t="n"/>
      <c r="CB162" s="969" t="n"/>
      <c r="CC162" s="969" t="n"/>
      <c r="CD162" s="969" t="n"/>
      <c r="CE162" s="969" t="n"/>
      <c r="CF162" s="969" t="n"/>
      <c r="CG162" s="969" t="n"/>
      <c r="CH162" s="969" t="n"/>
      <c r="CI162" s="969" t="n"/>
      <c r="CJ162" s="969" t="n"/>
      <c r="CK162" s="969" t="n"/>
      <c r="CL162" s="969" t="n"/>
      <c r="CM162" s="969" t="n"/>
      <c r="CN162" s="969" t="n"/>
      <c r="CO162" s="969" t="n"/>
      <c r="CP162" s="969" t="n"/>
      <c r="CQ162" s="969" t="n"/>
      <c r="CR162" s="969" t="n"/>
      <c r="CS162" s="969" t="n"/>
      <c r="CT162" s="969" t="n"/>
      <c r="CU162" s="969" t="n"/>
      <c r="CV162" s="969" t="n"/>
      <c r="CW162" s="969" t="n"/>
      <c r="CX162" s="969" t="n"/>
      <c r="CY162" s="969" t="n"/>
      <c r="CZ162" s="970" t="n"/>
    </row>
    <row r="163" ht="13.5" customHeight="1" s="820">
      <c r="A163" s="361" t="n">
        <v>72</v>
      </c>
      <c r="B163" s="332" t="inlineStr">
        <is>
          <t>72.通风器装配面 X=</t>
        </is>
      </c>
      <c r="C163" s="145">
        <f>A測定!Q166</f>
        <v/>
      </c>
      <c r="D163" s="880">
        <f>A測定!R166</f>
        <v/>
      </c>
      <c r="E163" s="968">
        <f>IF(A測定!S166="","",A測定!S166-$D163)</f>
        <v/>
      </c>
      <c r="F163" s="968">
        <f>IF(A測定!T166="","",A測定!T166-$D163)</f>
        <v/>
      </c>
      <c r="G163" s="969" t="n"/>
      <c r="H163" s="969" t="n"/>
      <c r="I163" s="969" t="n"/>
      <c r="J163" s="969" t="n"/>
      <c r="K163" s="969" t="n"/>
      <c r="L163" s="969" t="n"/>
      <c r="M163" s="969" t="n"/>
      <c r="N163" s="969" t="n"/>
      <c r="O163" s="969" t="n"/>
      <c r="P163" s="969" t="n"/>
      <c r="Q163" s="969" t="n"/>
      <c r="R163" s="969" t="n"/>
      <c r="S163" s="969" t="n"/>
      <c r="T163" s="969" t="n"/>
      <c r="U163" s="969" t="n"/>
      <c r="V163" s="969" t="n"/>
      <c r="W163" s="969" t="n"/>
      <c r="X163" s="969" t="n"/>
      <c r="Y163" s="969" t="n"/>
      <c r="Z163" s="969" t="n"/>
      <c r="AA163" s="969" t="n"/>
      <c r="AB163" s="969" t="n"/>
      <c r="AC163" s="969" t="n"/>
      <c r="AD163" s="969" t="n"/>
      <c r="AE163" s="969" t="n"/>
      <c r="AF163" s="969" t="n"/>
      <c r="AG163" s="969" t="n"/>
      <c r="AH163" s="969" t="n"/>
      <c r="AI163" s="969" t="n"/>
      <c r="AJ163" s="969" t="n"/>
      <c r="AK163" s="969" t="n"/>
      <c r="AL163" s="969" t="n"/>
      <c r="AM163" s="969" t="n"/>
      <c r="AN163" s="969" t="n"/>
      <c r="AO163" s="969" t="n"/>
      <c r="AP163" s="969" t="n"/>
      <c r="AQ163" s="969" t="n"/>
      <c r="AR163" s="969" t="n"/>
      <c r="AS163" s="969" t="n"/>
      <c r="AT163" s="969" t="n"/>
      <c r="AU163" s="969" t="n"/>
      <c r="AV163" s="969" t="n"/>
      <c r="AW163" s="969" t="n"/>
      <c r="AX163" s="969" t="n"/>
      <c r="AY163" s="969" t="n"/>
      <c r="AZ163" s="969" t="n"/>
      <c r="BA163" s="969" t="n"/>
      <c r="BB163" s="969" t="n"/>
      <c r="BC163" s="969" t="n"/>
      <c r="BD163" s="969" t="n"/>
      <c r="BE163" s="969" t="n"/>
      <c r="BF163" s="969" t="n"/>
      <c r="BG163" s="969" t="n"/>
      <c r="BH163" s="969" t="n"/>
      <c r="BI163" s="969" t="n"/>
      <c r="BJ163" s="969" t="n"/>
      <c r="BK163" s="969" t="n"/>
      <c r="BL163" s="969" t="n"/>
      <c r="BM163" s="969" t="n"/>
      <c r="BN163" s="969" t="n"/>
      <c r="BO163" s="969" t="n"/>
      <c r="BP163" s="969" t="n"/>
      <c r="BQ163" s="969" t="n"/>
      <c r="BR163" s="969" t="n"/>
      <c r="BS163" s="969" t="n"/>
      <c r="BT163" s="969" t="n"/>
      <c r="BU163" s="969" t="n"/>
      <c r="BV163" s="969" t="n"/>
      <c r="BW163" s="969" t="n"/>
      <c r="BX163" s="969" t="n"/>
      <c r="BY163" s="969" t="n"/>
      <c r="BZ163" s="969" t="n"/>
      <c r="CA163" s="969" t="n"/>
      <c r="CB163" s="969" t="n"/>
      <c r="CC163" s="969" t="n"/>
      <c r="CD163" s="969" t="n"/>
      <c r="CE163" s="969" t="n"/>
      <c r="CF163" s="969" t="n"/>
      <c r="CG163" s="969" t="n"/>
      <c r="CH163" s="969" t="n"/>
      <c r="CI163" s="969" t="n"/>
      <c r="CJ163" s="969" t="n"/>
      <c r="CK163" s="969" t="n"/>
      <c r="CL163" s="969" t="n"/>
      <c r="CM163" s="969" t="n"/>
      <c r="CN163" s="969" t="n"/>
      <c r="CO163" s="969" t="n"/>
      <c r="CP163" s="969" t="n"/>
      <c r="CQ163" s="969" t="n"/>
      <c r="CR163" s="969" t="n"/>
      <c r="CS163" s="969" t="n"/>
      <c r="CT163" s="969" t="n"/>
      <c r="CU163" s="969" t="n"/>
      <c r="CV163" s="969" t="n"/>
      <c r="CW163" s="969" t="n"/>
      <c r="CX163" s="969" t="n"/>
      <c r="CY163" s="969" t="n"/>
      <c r="CZ163" s="970" t="n"/>
    </row>
    <row r="164" ht="13.5" customHeight="1" s="820">
      <c r="A164" s="361" t="n">
        <v>73</v>
      </c>
      <c r="B164" s="332" t="inlineStr">
        <is>
          <t>73.通风器装配面 X=</t>
        </is>
      </c>
      <c r="C164" s="145">
        <f>A測定!Q167</f>
        <v/>
      </c>
      <c r="D164" s="880">
        <f>A測定!R167</f>
        <v/>
      </c>
      <c r="E164" s="968">
        <f>IF(A測定!S167="","",A測定!S167-$D164)</f>
        <v/>
      </c>
      <c r="F164" s="968">
        <f>IF(A測定!T167="","",A測定!T167-$D164)</f>
        <v/>
      </c>
      <c r="G164" s="969" t="n"/>
      <c r="H164" s="969" t="n"/>
      <c r="I164" s="969" t="n"/>
      <c r="J164" s="969" t="n"/>
      <c r="K164" s="969" t="n"/>
      <c r="L164" s="969" t="n"/>
      <c r="M164" s="969" t="n"/>
      <c r="N164" s="969" t="n"/>
      <c r="O164" s="969" t="n"/>
      <c r="P164" s="969" t="n"/>
      <c r="Q164" s="969" t="n"/>
      <c r="R164" s="969" t="n"/>
      <c r="S164" s="969" t="n"/>
      <c r="T164" s="969" t="n"/>
      <c r="U164" s="969" t="n"/>
      <c r="V164" s="969" t="n"/>
      <c r="W164" s="969" t="n"/>
      <c r="X164" s="969" t="n"/>
      <c r="Y164" s="969" t="n"/>
      <c r="Z164" s="969" t="n"/>
      <c r="AA164" s="969" t="n"/>
      <c r="AB164" s="969" t="n"/>
      <c r="AC164" s="969" t="n"/>
      <c r="AD164" s="969" t="n"/>
      <c r="AE164" s="969" t="n"/>
      <c r="AF164" s="969" t="n"/>
      <c r="AG164" s="969" t="n"/>
      <c r="AH164" s="969" t="n"/>
      <c r="AI164" s="969" t="n"/>
      <c r="AJ164" s="969" t="n"/>
      <c r="AK164" s="969" t="n"/>
      <c r="AL164" s="969" t="n"/>
      <c r="AM164" s="969" t="n"/>
      <c r="AN164" s="969" t="n"/>
      <c r="AO164" s="969" t="n"/>
      <c r="AP164" s="969" t="n"/>
      <c r="AQ164" s="969" t="n"/>
      <c r="AR164" s="969" t="n"/>
      <c r="AS164" s="969" t="n"/>
      <c r="AT164" s="969" t="n"/>
      <c r="AU164" s="969" t="n"/>
      <c r="AV164" s="969" t="n"/>
      <c r="AW164" s="969" t="n"/>
      <c r="AX164" s="969" t="n"/>
      <c r="AY164" s="969" t="n"/>
      <c r="AZ164" s="969" t="n"/>
      <c r="BA164" s="969" t="n"/>
      <c r="BB164" s="969" t="n"/>
      <c r="BC164" s="969" t="n"/>
      <c r="BD164" s="969" t="n"/>
      <c r="BE164" s="969" t="n"/>
      <c r="BF164" s="969" t="n"/>
      <c r="BG164" s="969" t="n"/>
      <c r="BH164" s="969" t="n"/>
      <c r="BI164" s="969" t="n"/>
      <c r="BJ164" s="969" t="n"/>
      <c r="BK164" s="969" t="n"/>
      <c r="BL164" s="969" t="n"/>
      <c r="BM164" s="969" t="n"/>
      <c r="BN164" s="969" t="n"/>
      <c r="BO164" s="969" t="n"/>
      <c r="BP164" s="969" t="n"/>
      <c r="BQ164" s="969" t="n"/>
      <c r="BR164" s="969" t="n"/>
      <c r="BS164" s="969" t="n"/>
      <c r="BT164" s="969" t="n"/>
      <c r="BU164" s="969" t="n"/>
      <c r="BV164" s="969" t="n"/>
      <c r="BW164" s="969" t="n"/>
      <c r="BX164" s="969" t="n"/>
      <c r="BY164" s="969" t="n"/>
      <c r="BZ164" s="969" t="n"/>
      <c r="CA164" s="969" t="n"/>
      <c r="CB164" s="969" t="n"/>
      <c r="CC164" s="969" t="n"/>
      <c r="CD164" s="969" t="n"/>
      <c r="CE164" s="969" t="n"/>
      <c r="CF164" s="969" t="n"/>
      <c r="CG164" s="969" t="n"/>
      <c r="CH164" s="969" t="n"/>
      <c r="CI164" s="969" t="n"/>
      <c r="CJ164" s="969" t="n"/>
      <c r="CK164" s="969" t="n"/>
      <c r="CL164" s="969" t="n"/>
      <c r="CM164" s="969" t="n"/>
      <c r="CN164" s="969" t="n"/>
      <c r="CO164" s="969" t="n"/>
      <c r="CP164" s="969" t="n"/>
      <c r="CQ164" s="969" t="n"/>
      <c r="CR164" s="969" t="n"/>
      <c r="CS164" s="969" t="n"/>
      <c r="CT164" s="969" t="n"/>
      <c r="CU164" s="969" t="n"/>
      <c r="CV164" s="969" t="n"/>
      <c r="CW164" s="969" t="n"/>
      <c r="CX164" s="969" t="n"/>
      <c r="CY164" s="969" t="n"/>
      <c r="CZ164" s="970" t="n"/>
    </row>
    <row r="165" ht="13.5" customHeight="1" s="820">
      <c r="A165" s="361" t="n">
        <v>74</v>
      </c>
      <c r="B165" s="332" t="inlineStr">
        <is>
          <t>74.通风器装配面 X=</t>
        </is>
      </c>
      <c r="C165" s="145">
        <f>A測定!Q168</f>
        <v/>
      </c>
      <c r="D165" s="880">
        <f>A測定!R168</f>
        <v/>
      </c>
      <c r="E165" s="968">
        <f>IF(A測定!S168="","",A測定!S168-$D165)</f>
        <v/>
      </c>
      <c r="F165" s="968">
        <f>IF(A測定!T168="","",A測定!T168-$D165)</f>
        <v/>
      </c>
      <c r="G165" s="969" t="n"/>
      <c r="H165" s="969" t="n"/>
      <c r="I165" s="969" t="n"/>
      <c r="J165" s="969" t="n"/>
      <c r="K165" s="969" t="n"/>
      <c r="L165" s="969" t="n"/>
      <c r="M165" s="969" t="n"/>
      <c r="N165" s="969" t="n"/>
      <c r="O165" s="969" t="n"/>
      <c r="P165" s="969" t="n"/>
      <c r="Q165" s="969" t="n"/>
      <c r="R165" s="969" t="n"/>
      <c r="S165" s="969" t="n"/>
      <c r="T165" s="969" t="n"/>
      <c r="U165" s="969" t="n"/>
      <c r="V165" s="969" t="n"/>
      <c r="W165" s="969" t="n"/>
      <c r="X165" s="969" t="n"/>
      <c r="Y165" s="969" t="n"/>
      <c r="Z165" s="969" t="n"/>
      <c r="AA165" s="969" t="n"/>
      <c r="AB165" s="969" t="n"/>
      <c r="AC165" s="969" t="n"/>
      <c r="AD165" s="969" t="n"/>
      <c r="AE165" s="969" t="n"/>
      <c r="AF165" s="969" t="n"/>
      <c r="AG165" s="969" t="n"/>
      <c r="AH165" s="969" t="n"/>
      <c r="AI165" s="969" t="n"/>
      <c r="AJ165" s="969" t="n"/>
      <c r="AK165" s="969" t="n"/>
      <c r="AL165" s="969" t="n"/>
      <c r="AM165" s="969" t="n"/>
      <c r="AN165" s="969" t="n"/>
      <c r="AO165" s="969" t="n"/>
      <c r="AP165" s="969" t="n"/>
      <c r="AQ165" s="969" t="n"/>
      <c r="AR165" s="969" t="n"/>
      <c r="AS165" s="969" t="n"/>
      <c r="AT165" s="969" t="n"/>
      <c r="AU165" s="969" t="n"/>
      <c r="AV165" s="969" t="n"/>
      <c r="AW165" s="969" t="n"/>
      <c r="AX165" s="969" t="n"/>
      <c r="AY165" s="969" t="n"/>
      <c r="AZ165" s="969" t="n"/>
      <c r="BA165" s="969" t="n"/>
      <c r="BB165" s="969" t="n"/>
      <c r="BC165" s="969" t="n"/>
      <c r="BD165" s="969" t="n"/>
      <c r="BE165" s="969" t="n"/>
      <c r="BF165" s="969" t="n"/>
      <c r="BG165" s="969" t="n"/>
      <c r="BH165" s="969" t="n"/>
      <c r="BI165" s="969" t="n"/>
      <c r="BJ165" s="969" t="n"/>
      <c r="BK165" s="969" t="n"/>
      <c r="BL165" s="969" t="n"/>
      <c r="BM165" s="969" t="n"/>
      <c r="BN165" s="969" t="n"/>
      <c r="BO165" s="969" t="n"/>
      <c r="BP165" s="969" t="n"/>
      <c r="BQ165" s="969" t="n"/>
      <c r="BR165" s="969" t="n"/>
      <c r="BS165" s="969" t="n"/>
      <c r="BT165" s="969" t="n"/>
      <c r="BU165" s="969" t="n"/>
      <c r="BV165" s="969" t="n"/>
      <c r="BW165" s="969" t="n"/>
      <c r="BX165" s="969" t="n"/>
      <c r="BY165" s="969" t="n"/>
      <c r="BZ165" s="969" t="n"/>
      <c r="CA165" s="969" t="n"/>
      <c r="CB165" s="969" t="n"/>
      <c r="CC165" s="969" t="n"/>
      <c r="CD165" s="969" t="n"/>
      <c r="CE165" s="969" t="n"/>
      <c r="CF165" s="969" t="n"/>
      <c r="CG165" s="969" t="n"/>
      <c r="CH165" s="969" t="n"/>
      <c r="CI165" s="969" t="n"/>
      <c r="CJ165" s="969" t="n"/>
      <c r="CK165" s="969" t="n"/>
      <c r="CL165" s="969" t="n"/>
      <c r="CM165" s="969" t="n"/>
      <c r="CN165" s="969" t="n"/>
      <c r="CO165" s="969" t="n"/>
      <c r="CP165" s="969" t="n"/>
      <c r="CQ165" s="969" t="n"/>
      <c r="CR165" s="969" t="n"/>
      <c r="CS165" s="969" t="n"/>
      <c r="CT165" s="969" t="n"/>
      <c r="CU165" s="969" t="n"/>
      <c r="CV165" s="969" t="n"/>
      <c r="CW165" s="969" t="n"/>
      <c r="CX165" s="969" t="n"/>
      <c r="CY165" s="969" t="n"/>
      <c r="CZ165" s="970" t="n"/>
    </row>
    <row r="166" ht="13.5" customHeight="1" s="820">
      <c r="A166" s="361" t="n">
        <v>76</v>
      </c>
      <c r="B166" s="332" t="inlineStr">
        <is>
          <t>76.通风器装配面 X=</t>
        </is>
      </c>
      <c r="C166" s="145">
        <f>A測定!Q169</f>
        <v/>
      </c>
      <c r="D166" s="880">
        <f>A測定!R169</f>
        <v/>
      </c>
      <c r="E166" s="968">
        <f>IF(A測定!S169="","",A測定!S169-$D166)</f>
        <v/>
      </c>
      <c r="F166" s="968">
        <f>IF(A測定!T169="","",A測定!T169-$D166)</f>
        <v/>
      </c>
      <c r="G166" s="969" t="n"/>
      <c r="H166" s="969" t="n"/>
      <c r="I166" s="969" t="n"/>
      <c r="J166" s="969" t="n"/>
      <c r="K166" s="969" t="n"/>
      <c r="L166" s="969" t="n"/>
      <c r="M166" s="969" t="n"/>
      <c r="N166" s="969" t="n"/>
      <c r="O166" s="969" t="n"/>
      <c r="P166" s="969" t="n"/>
      <c r="Q166" s="969" t="n"/>
      <c r="R166" s="969" t="n"/>
      <c r="S166" s="969" t="n"/>
      <c r="T166" s="969" t="n"/>
      <c r="U166" s="969" t="n"/>
      <c r="V166" s="969" t="n"/>
      <c r="W166" s="969" t="n"/>
      <c r="X166" s="969" t="n"/>
      <c r="Y166" s="969" t="n"/>
      <c r="Z166" s="969" t="n"/>
      <c r="AA166" s="969" t="n"/>
      <c r="AB166" s="969" t="n"/>
      <c r="AC166" s="969" t="n"/>
      <c r="AD166" s="969" t="n"/>
      <c r="AE166" s="969" t="n"/>
      <c r="AF166" s="969" t="n"/>
      <c r="AG166" s="969" t="n"/>
      <c r="AH166" s="969" t="n"/>
      <c r="AI166" s="969" t="n"/>
      <c r="AJ166" s="969" t="n"/>
      <c r="AK166" s="969" t="n"/>
      <c r="AL166" s="969" t="n"/>
      <c r="AM166" s="969" t="n"/>
      <c r="AN166" s="969" t="n"/>
      <c r="AO166" s="969" t="n"/>
      <c r="AP166" s="969" t="n"/>
      <c r="AQ166" s="969" t="n"/>
      <c r="AR166" s="969" t="n"/>
      <c r="AS166" s="969" t="n"/>
      <c r="AT166" s="969" t="n"/>
      <c r="AU166" s="969" t="n"/>
      <c r="AV166" s="969" t="n"/>
      <c r="AW166" s="969" t="n"/>
      <c r="AX166" s="969" t="n"/>
      <c r="AY166" s="969" t="n"/>
      <c r="AZ166" s="969" t="n"/>
      <c r="BA166" s="969" t="n"/>
      <c r="BB166" s="969" t="n"/>
      <c r="BC166" s="969" t="n"/>
      <c r="BD166" s="969" t="n"/>
      <c r="BE166" s="969" t="n"/>
      <c r="BF166" s="969" t="n"/>
      <c r="BG166" s="969" t="n"/>
      <c r="BH166" s="969" t="n"/>
      <c r="BI166" s="969" t="n"/>
      <c r="BJ166" s="969" t="n"/>
      <c r="BK166" s="969" t="n"/>
      <c r="BL166" s="969" t="n"/>
      <c r="BM166" s="969" t="n"/>
      <c r="BN166" s="969" t="n"/>
      <c r="BO166" s="969" t="n"/>
      <c r="BP166" s="969" t="n"/>
      <c r="BQ166" s="969" t="n"/>
      <c r="BR166" s="969" t="n"/>
      <c r="BS166" s="969" t="n"/>
      <c r="BT166" s="969" t="n"/>
      <c r="BU166" s="969" t="n"/>
      <c r="BV166" s="969" t="n"/>
      <c r="BW166" s="969" t="n"/>
      <c r="BX166" s="969" t="n"/>
      <c r="BY166" s="969" t="n"/>
      <c r="BZ166" s="969" t="n"/>
      <c r="CA166" s="969" t="n"/>
      <c r="CB166" s="969" t="n"/>
      <c r="CC166" s="969" t="n"/>
      <c r="CD166" s="969" t="n"/>
      <c r="CE166" s="969" t="n"/>
      <c r="CF166" s="969" t="n"/>
      <c r="CG166" s="969" t="n"/>
      <c r="CH166" s="969" t="n"/>
      <c r="CI166" s="969" t="n"/>
      <c r="CJ166" s="969" t="n"/>
      <c r="CK166" s="969" t="n"/>
      <c r="CL166" s="969" t="n"/>
      <c r="CM166" s="969" t="n"/>
      <c r="CN166" s="969" t="n"/>
      <c r="CO166" s="969" t="n"/>
      <c r="CP166" s="969" t="n"/>
      <c r="CQ166" s="969" t="n"/>
      <c r="CR166" s="969" t="n"/>
      <c r="CS166" s="969" t="n"/>
      <c r="CT166" s="969" t="n"/>
      <c r="CU166" s="969" t="n"/>
      <c r="CV166" s="969" t="n"/>
      <c r="CW166" s="969" t="n"/>
      <c r="CX166" s="969" t="n"/>
      <c r="CY166" s="969" t="n"/>
      <c r="CZ166" s="970" t="n"/>
    </row>
    <row r="167" ht="13.5" customHeight="1" s="820">
      <c r="A167" s="361" t="n">
        <v>77</v>
      </c>
      <c r="B167" s="332" t="inlineStr">
        <is>
          <t>77.通风器装配面 X=</t>
        </is>
      </c>
      <c r="C167" s="145">
        <f>A測定!Q170</f>
        <v/>
      </c>
      <c r="D167" s="880">
        <f>A測定!R170</f>
        <v/>
      </c>
      <c r="E167" s="968">
        <f>IF(A測定!S170="","",A測定!S170-$D167)</f>
        <v/>
      </c>
      <c r="F167" s="968">
        <f>IF(A測定!T170="","",A測定!T170-$D167)</f>
        <v/>
      </c>
      <c r="G167" s="969" t="n"/>
      <c r="H167" s="969" t="n"/>
      <c r="I167" s="969" t="n"/>
      <c r="J167" s="969" t="n"/>
      <c r="K167" s="969" t="n"/>
      <c r="L167" s="969" t="n"/>
      <c r="M167" s="969" t="n"/>
      <c r="N167" s="969" t="n"/>
      <c r="O167" s="969" t="n"/>
      <c r="P167" s="969" t="n"/>
      <c r="Q167" s="969" t="n"/>
      <c r="R167" s="969" t="n"/>
      <c r="S167" s="969" t="n"/>
      <c r="T167" s="969" t="n"/>
      <c r="U167" s="969" t="n"/>
      <c r="V167" s="969" t="n"/>
      <c r="W167" s="969" t="n"/>
      <c r="X167" s="969" t="n"/>
      <c r="Y167" s="969" t="n"/>
      <c r="Z167" s="969" t="n"/>
      <c r="AA167" s="969" t="n"/>
      <c r="AB167" s="969" t="n"/>
      <c r="AC167" s="969" t="n"/>
      <c r="AD167" s="969" t="n"/>
      <c r="AE167" s="969" t="n"/>
      <c r="AF167" s="969" t="n"/>
      <c r="AG167" s="969" t="n"/>
      <c r="AH167" s="969" t="n"/>
      <c r="AI167" s="969" t="n"/>
      <c r="AJ167" s="969" t="n"/>
      <c r="AK167" s="969" t="n"/>
      <c r="AL167" s="969" t="n"/>
      <c r="AM167" s="969" t="n"/>
      <c r="AN167" s="969" t="n"/>
      <c r="AO167" s="969" t="n"/>
      <c r="AP167" s="969" t="n"/>
      <c r="AQ167" s="969" t="n"/>
      <c r="AR167" s="969" t="n"/>
      <c r="AS167" s="969" t="n"/>
      <c r="AT167" s="969" t="n"/>
      <c r="AU167" s="969" t="n"/>
      <c r="AV167" s="969" t="n"/>
      <c r="AW167" s="969" t="n"/>
      <c r="AX167" s="969" t="n"/>
      <c r="AY167" s="969" t="n"/>
      <c r="AZ167" s="969" t="n"/>
      <c r="BA167" s="969" t="n"/>
      <c r="BB167" s="969" t="n"/>
      <c r="BC167" s="969" t="n"/>
      <c r="BD167" s="969" t="n"/>
      <c r="BE167" s="969" t="n"/>
      <c r="BF167" s="969" t="n"/>
      <c r="BG167" s="969" t="n"/>
      <c r="BH167" s="969" t="n"/>
      <c r="BI167" s="969" t="n"/>
      <c r="BJ167" s="969" t="n"/>
      <c r="BK167" s="969" t="n"/>
      <c r="BL167" s="969" t="n"/>
      <c r="BM167" s="969" t="n"/>
      <c r="BN167" s="969" t="n"/>
      <c r="BO167" s="969" t="n"/>
      <c r="BP167" s="969" t="n"/>
      <c r="BQ167" s="969" t="n"/>
      <c r="BR167" s="969" t="n"/>
      <c r="BS167" s="969" t="n"/>
      <c r="BT167" s="969" t="n"/>
      <c r="BU167" s="969" t="n"/>
      <c r="BV167" s="969" t="n"/>
      <c r="BW167" s="969" t="n"/>
      <c r="BX167" s="969" t="n"/>
      <c r="BY167" s="969" t="n"/>
      <c r="BZ167" s="969" t="n"/>
      <c r="CA167" s="969" t="n"/>
      <c r="CB167" s="969" t="n"/>
      <c r="CC167" s="969" t="n"/>
      <c r="CD167" s="969" t="n"/>
      <c r="CE167" s="969" t="n"/>
      <c r="CF167" s="969" t="n"/>
      <c r="CG167" s="969" t="n"/>
      <c r="CH167" s="969" t="n"/>
      <c r="CI167" s="969" t="n"/>
      <c r="CJ167" s="969" t="n"/>
      <c r="CK167" s="969" t="n"/>
      <c r="CL167" s="969" t="n"/>
      <c r="CM167" s="969" t="n"/>
      <c r="CN167" s="969" t="n"/>
      <c r="CO167" s="969" t="n"/>
      <c r="CP167" s="969" t="n"/>
      <c r="CQ167" s="969" t="n"/>
      <c r="CR167" s="969" t="n"/>
      <c r="CS167" s="969" t="n"/>
      <c r="CT167" s="969" t="n"/>
      <c r="CU167" s="969" t="n"/>
      <c r="CV167" s="969" t="n"/>
      <c r="CW167" s="969" t="n"/>
      <c r="CX167" s="969" t="n"/>
      <c r="CY167" s="969" t="n"/>
      <c r="CZ167" s="970" t="n"/>
    </row>
    <row r="168" ht="13.5" customHeight="1" s="820">
      <c r="A168" s="361" t="n">
        <v>78</v>
      </c>
      <c r="B168" s="332" t="inlineStr">
        <is>
          <t>78.通风器装配面 X=</t>
        </is>
      </c>
      <c r="C168" s="145">
        <f>A測定!Q171</f>
        <v/>
      </c>
      <c r="D168" s="880">
        <f>A測定!R171</f>
        <v/>
      </c>
      <c r="E168" s="968">
        <f>IF(A測定!S171="","",A測定!S171-$D168)</f>
        <v/>
      </c>
      <c r="F168" s="968">
        <f>IF(A測定!T171="","",A測定!T171-$D168)</f>
        <v/>
      </c>
      <c r="G168" s="969" t="n"/>
      <c r="H168" s="969" t="n"/>
      <c r="I168" s="969" t="n"/>
      <c r="J168" s="969" t="n"/>
      <c r="K168" s="969" t="n"/>
      <c r="L168" s="969" t="n"/>
      <c r="M168" s="969" t="n"/>
      <c r="N168" s="969" t="n"/>
      <c r="O168" s="969" t="n"/>
      <c r="P168" s="969" t="n"/>
      <c r="Q168" s="969" t="n"/>
      <c r="R168" s="969" t="n"/>
      <c r="S168" s="969" t="n"/>
      <c r="T168" s="969" t="n"/>
      <c r="U168" s="969" t="n"/>
      <c r="V168" s="969" t="n"/>
      <c r="W168" s="969" t="n"/>
      <c r="X168" s="969" t="n"/>
      <c r="Y168" s="969" t="n"/>
      <c r="Z168" s="969" t="n"/>
      <c r="AA168" s="969" t="n"/>
      <c r="AB168" s="969" t="n"/>
      <c r="AC168" s="969" t="n"/>
      <c r="AD168" s="969" t="n"/>
      <c r="AE168" s="969" t="n"/>
      <c r="AF168" s="969" t="n"/>
      <c r="AG168" s="969" t="n"/>
      <c r="AH168" s="969" t="n"/>
      <c r="AI168" s="969" t="n"/>
      <c r="AJ168" s="969" t="n"/>
      <c r="AK168" s="969" t="n"/>
      <c r="AL168" s="969" t="n"/>
      <c r="AM168" s="969" t="n"/>
      <c r="AN168" s="969" t="n"/>
      <c r="AO168" s="969" t="n"/>
      <c r="AP168" s="969" t="n"/>
      <c r="AQ168" s="969" t="n"/>
      <c r="AR168" s="969" t="n"/>
      <c r="AS168" s="969" t="n"/>
      <c r="AT168" s="969" t="n"/>
      <c r="AU168" s="969" t="n"/>
      <c r="AV168" s="969" t="n"/>
      <c r="AW168" s="969" t="n"/>
      <c r="AX168" s="969" t="n"/>
      <c r="AY168" s="969" t="n"/>
      <c r="AZ168" s="969" t="n"/>
      <c r="BA168" s="969" t="n"/>
      <c r="BB168" s="969" t="n"/>
      <c r="BC168" s="969" t="n"/>
      <c r="BD168" s="969" t="n"/>
      <c r="BE168" s="969" t="n"/>
      <c r="BF168" s="969" t="n"/>
      <c r="BG168" s="969" t="n"/>
      <c r="BH168" s="969" t="n"/>
      <c r="BI168" s="969" t="n"/>
      <c r="BJ168" s="969" t="n"/>
      <c r="BK168" s="969" t="n"/>
      <c r="BL168" s="969" t="n"/>
      <c r="BM168" s="969" t="n"/>
      <c r="BN168" s="969" t="n"/>
      <c r="BO168" s="969" t="n"/>
      <c r="BP168" s="969" t="n"/>
      <c r="BQ168" s="969" t="n"/>
      <c r="BR168" s="969" t="n"/>
      <c r="BS168" s="969" t="n"/>
      <c r="BT168" s="969" t="n"/>
      <c r="BU168" s="969" t="n"/>
      <c r="BV168" s="969" t="n"/>
      <c r="BW168" s="969" t="n"/>
      <c r="BX168" s="969" t="n"/>
      <c r="BY168" s="969" t="n"/>
      <c r="BZ168" s="969" t="n"/>
      <c r="CA168" s="969" t="n"/>
      <c r="CB168" s="969" t="n"/>
      <c r="CC168" s="969" t="n"/>
      <c r="CD168" s="969" t="n"/>
      <c r="CE168" s="969" t="n"/>
      <c r="CF168" s="969" t="n"/>
      <c r="CG168" s="969" t="n"/>
      <c r="CH168" s="969" t="n"/>
      <c r="CI168" s="969" t="n"/>
      <c r="CJ168" s="969" t="n"/>
      <c r="CK168" s="969" t="n"/>
      <c r="CL168" s="969" t="n"/>
      <c r="CM168" s="969" t="n"/>
      <c r="CN168" s="969" t="n"/>
      <c r="CO168" s="969" t="n"/>
      <c r="CP168" s="969" t="n"/>
      <c r="CQ168" s="969" t="n"/>
      <c r="CR168" s="969" t="n"/>
      <c r="CS168" s="969" t="n"/>
      <c r="CT168" s="969" t="n"/>
      <c r="CU168" s="969" t="n"/>
      <c r="CV168" s="969" t="n"/>
      <c r="CW168" s="969" t="n"/>
      <c r="CX168" s="969" t="n"/>
      <c r="CY168" s="969" t="n"/>
      <c r="CZ168" s="970" t="n"/>
    </row>
    <row r="169" ht="13.5" customHeight="1" s="820">
      <c r="A169" s="361" t="n">
        <v>79</v>
      </c>
      <c r="B169" s="332" t="inlineStr">
        <is>
          <t>79.通风器装配面 X=</t>
        </is>
      </c>
      <c r="C169" s="145">
        <f>A測定!Q172</f>
        <v/>
      </c>
      <c r="D169" s="880">
        <f>A測定!R172</f>
        <v/>
      </c>
      <c r="E169" s="968">
        <f>IF(A測定!S172="","",A測定!S172-$D169)</f>
        <v/>
      </c>
      <c r="F169" s="968">
        <f>IF(A測定!T172="","",A測定!T172-$D169)</f>
        <v/>
      </c>
      <c r="G169" s="969" t="n"/>
      <c r="H169" s="969" t="n"/>
      <c r="I169" s="969" t="n"/>
      <c r="J169" s="969" t="n"/>
      <c r="K169" s="969" t="n"/>
      <c r="L169" s="969" t="n"/>
      <c r="M169" s="969" t="n"/>
      <c r="N169" s="969" t="n"/>
      <c r="O169" s="969" t="n"/>
      <c r="P169" s="969" t="n"/>
      <c r="Q169" s="969" t="n"/>
      <c r="R169" s="969" t="n"/>
      <c r="S169" s="969" t="n"/>
      <c r="T169" s="969" t="n"/>
      <c r="U169" s="969" t="n"/>
      <c r="V169" s="969" t="n"/>
      <c r="W169" s="969" t="n"/>
      <c r="X169" s="969" t="n"/>
      <c r="Y169" s="969" t="n"/>
      <c r="Z169" s="969" t="n"/>
      <c r="AA169" s="969" t="n"/>
      <c r="AB169" s="969" t="n"/>
      <c r="AC169" s="969" t="n"/>
      <c r="AD169" s="969" t="n"/>
      <c r="AE169" s="969" t="n"/>
      <c r="AF169" s="969" t="n"/>
      <c r="AG169" s="969" t="n"/>
      <c r="AH169" s="969" t="n"/>
      <c r="AI169" s="969" t="n"/>
      <c r="AJ169" s="969" t="n"/>
      <c r="AK169" s="969" t="n"/>
      <c r="AL169" s="969" t="n"/>
      <c r="AM169" s="969" t="n"/>
      <c r="AN169" s="969" t="n"/>
      <c r="AO169" s="969" t="n"/>
      <c r="AP169" s="969" t="n"/>
      <c r="AQ169" s="969" t="n"/>
      <c r="AR169" s="969" t="n"/>
      <c r="AS169" s="969" t="n"/>
      <c r="AT169" s="969" t="n"/>
      <c r="AU169" s="969" t="n"/>
      <c r="AV169" s="969" t="n"/>
      <c r="AW169" s="969" t="n"/>
      <c r="AX169" s="969" t="n"/>
      <c r="AY169" s="969" t="n"/>
      <c r="AZ169" s="969" t="n"/>
      <c r="BA169" s="969" t="n"/>
      <c r="BB169" s="969" t="n"/>
      <c r="BC169" s="969" t="n"/>
      <c r="BD169" s="969" t="n"/>
      <c r="BE169" s="969" t="n"/>
      <c r="BF169" s="969" t="n"/>
      <c r="BG169" s="969" t="n"/>
      <c r="BH169" s="969" t="n"/>
      <c r="BI169" s="969" t="n"/>
      <c r="BJ169" s="969" t="n"/>
      <c r="BK169" s="969" t="n"/>
      <c r="BL169" s="969" t="n"/>
      <c r="BM169" s="969" t="n"/>
      <c r="BN169" s="969" t="n"/>
      <c r="BO169" s="969" t="n"/>
      <c r="BP169" s="969" t="n"/>
      <c r="BQ169" s="969" t="n"/>
      <c r="BR169" s="969" t="n"/>
      <c r="BS169" s="969" t="n"/>
      <c r="BT169" s="969" t="n"/>
      <c r="BU169" s="969" t="n"/>
      <c r="BV169" s="969" t="n"/>
      <c r="BW169" s="969" t="n"/>
      <c r="BX169" s="969" t="n"/>
      <c r="BY169" s="969" t="n"/>
      <c r="BZ169" s="969" t="n"/>
      <c r="CA169" s="969" t="n"/>
      <c r="CB169" s="969" t="n"/>
      <c r="CC169" s="969" t="n"/>
      <c r="CD169" s="969" t="n"/>
      <c r="CE169" s="969" t="n"/>
      <c r="CF169" s="969" t="n"/>
      <c r="CG169" s="969" t="n"/>
      <c r="CH169" s="969" t="n"/>
      <c r="CI169" s="969" t="n"/>
      <c r="CJ169" s="969" t="n"/>
      <c r="CK169" s="969" t="n"/>
      <c r="CL169" s="969" t="n"/>
      <c r="CM169" s="969" t="n"/>
      <c r="CN169" s="969" t="n"/>
      <c r="CO169" s="969" t="n"/>
      <c r="CP169" s="969" t="n"/>
      <c r="CQ169" s="969" t="n"/>
      <c r="CR169" s="969" t="n"/>
      <c r="CS169" s="969" t="n"/>
      <c r="CT169" s="969" t="n"/>
      <c r="CU169" s="969" t="n"/>
      <c r="CV169" s="969" t="n"/>
      <c r="CW169" s="969" t="n"/>
      <c r="CX169" s="969" t="n"/>
      <c r="CY169" s="969" t="n"/>
      <c r="CZ169" s="970" t="n"/>
    </row>
    <row r="170" ht="13.5" customHeight="1" s="820">
      <c r="A170" s="361" t="n">
        <v>80</v>
      </c>
      <c r="B170" s="332" t="inlineStr">
        <is>
          <t>80.通风器装配面 X=</t>
        </is>
      </c>
      <c r="C170" s="145">
        <f>A測定!Q173</f>
        <v/>
      </c>
      <c r="D170" s="880">
        <f>A測定!R173</f>
        <v/>
      </c>
      <c r="E170" s="968">
        <f>IF(A測定!S173="","",A測定!S173-$D170)</f>
        <v/>
      </c>
      <c r="F170" s="968">
        <f>IF(A測定!T173="","",A測定!T173-$D170)</f>
        <v/>
      </c>
      <c r="G170" s="969" t="n"/>
      <c r="H170" s="969" t="n"/>
      <c r="I170" s="969" t="n"/>
      <c r="J170" s="969" t="n"/>
      <c r="K170" s="969" t="n"/>
      <c r="L170" s="969" t="n"/>
      <c r="M170" s="969" t="n"/>
      <c r="N170" s="969" t="n"/>
      <c r="O170" s="969" t="n"/>
      <c r="P170" s="969" t="n"/>
      <c r="Q170" s="969" t="n"/>
      <c r="R170" s="969" t="n"/>
      <c r="S170" s="969" t="n"/>
      <c r="T170" s="969" t="n"/>
      <c r="U170" s="969" t="n"/>
      <c r="V170" s="969" t="n"/>
      <c r="W170" s="969" t="n"/>
      <c r="X170" s="969" t="n"/>
      <c r="Y170" s="969" t="n"/>
      <c r="Z170" s="969" t="n"/>
      <c r="AA170" s="969" t="n"/>
      <c r="AB170" s="969" t="n"/>
      <c r="AC170" s="969" t="n"/>
      <c r="AD170" s="969" t="n"/>
      <c r="AE170" s="969" t="n"/>
      <c r="AF170" s="969" t="n"/>
      <c r="AG170" s="969" t="n"/>
      <c r="AH170" s="969" t="n"/>
      <c r="AI170" s="969" t="n"/>
      <c r="AJ170" s="969" t="n"/>
      <c r="AK170" s="969" t="n"/>
      <c r="AL170" s="969" t="n"/>
      <c r="AM170" s="969" t="n"/>
      <c r="AN170" s="969" t="n"/>
      <c r="AO170" s="969" t="n"/>
      <c r="AP170" s="969" t="n"/>
      <c r="AQ170" s="969" t="n"/>
      <c r="AR170" s="969" t="n"/>
      <c r="AS170" s="969" t="n"/>
      <c r="AT170" s="969" t="n"/>
      <c r="AU170" s="969" t="n"/>
      <c r="AV170" s="969" t="n"/>
      <c r="AW170" s="969" t="n"/>
      <c r="AX170" s="969" t="n"/>
      <c r="AY170" s="969" t="n"/>
      <c r="AZ170" s="969" t="n"/>
      <c r="BA170" s="969" t="n"/>
      <c r="BB170" s="969" t="n"/>
      <c r="BC170" s="969" t="n"/>
      <c r="BD170" s="969" t="n"/>
      <c r="BE170" s="969" t="n"/>
      <c r="BF170" s="969" t="n"/>
      <c r="BG170" s="969" t="n"/>
      <c r="BH170" s="969" t="n"/>
      <c r="BI170" s="969" t="n"/>
      <c r="BJ170" s="969" t="n"/>
      <c r="BK170" s="969" t="n"/>
      <c r="BL170" s="969" t="n"/>
      <c r="BM170" s="969" t="n"/>
      <c r="BN170" s="969" t="n"/>
      <c r="BO170" s="969" t="n"/>
      <c r="BP170" s="969" t="n"/>
      <c r="BQ170" s="969" t="n"/>
      <c r="BR170" s="969" t="n"/>
      <c r="BS170" s="969" t="n"/>
      <c r="BT170" s="969" t="n"/>
      <c r="BU170" s="969" t="n"/>
      <c r="BV170" s="969" t="n"/>
      <c r="BW170" s="969" t="n"/>
      <c r="BX170" s="969" t="n"/>
      <c r="BY170" s="969" t="n"/>
      <c r="BZ170" s="969" t="n"/>
      <c r="CA170" s="969" t="n"/>
      <c r="CB170" s="969" t="n"/>
      <c r="CC170" s="969" t="n"/>
      <c r="CD170" s="969" t="n"/>
      <c r="CE170" s="969" t="n"/>
      <c r="CF170" s="969" t="n"/>
      <c r="CG170" s="969" t="n"/>
      <c r="CH170" s="969" t="n"/>
      <c r="CI170" s="969" t="n"/>
      <c r="CJ170" s="969" t="n"/>
      <c r="CK170" s="969" t="n"/>
      <c r="CL170" s="969" t="n"/>
      <c r="CM170" s="969" t="n"/>
      <c r="CN170" s="969" t="n"/>
      <c r="CO170" s="969" t="n"/>
      <c r="CP170" s="969" t="n"/>
      <c r="CQ170" s="969" t="n"/>
      <c r="CR170" s="969" t="n"/>
      <c r="CS170" s="969" t="n"/>
      <c r="CT170" s="969" t="n"/>
      <c r="CU170" s="969" t="n"/>
      <c r="CV170" s="969" t="n"/>
      <c r="CW170" s="969" t="n"/>
      <c r="CX170" s="969" t="n"/>
      <c r="CY170" s="969" t="n"/>
      <c r="CZ170" s="970" t="n"/>
    </row>
    <row r="171" ht="13.5" customHeight="1" s="820">
      <c r="A171" s="361" t="n"/>
      <c r="B171" s="367" t="inlineStr">
        <is>
          <t>尺寸位置 (PNT_81_打刻面左上)</t>
        </is>
      </c>
      <c r="C171" s="145">
        <f>A測定!#REF!</f>
        <v/>
      </c>
      <c r="D171" s="880">
        <f>A測定!#REF!</f>
        <v/>
      </c>
      <c r="E171" s="968">
        <f>IF(A測定!#REF!="","",A測定!#REF!-$D171)</f>
        <v/>
      </c>
      <c r="F171" s="968">
        <f>IF(A測定!#REF!="","",A測定!#REF!-$D171)</f>
        <v/>
      </c>
      <c r="G171" s="969" t="n"/>
      <c r="H171" s="969" t="n"/>
      <c r="I171" s="969" t="n"/>
      <c r="J171" s="969" t="n"/>
      <c r="K171" s="969" t="n"/>
      <c r="L171" s="969" t="n"/>
      <c r="M171" s="969" t="n"/>
      <c r="N171" s="969" t="n"/>
      <c r="O171" s="969" t="n"/>
      <c r="P171" s="969" t="n"/>
      <c r="Q171" s="969" t="n"/>
      <c r="R171" s="969" t="n"/>
      <c r="S171" s="969" t="n"/>
      <c r="T171" s="969" t="n"/>
      <c r="U171" s="969" t="n"/>
      <c r="V171" s="969" t="n"/>
      <c r="W171" s="969" t="n"/>
      <c r="X171" s="969" t="n"/>
      <c r="Y171" s="969" t="n"/>
      <c r="Z171" s="969" t="n"/>
      <c r="AA171" s="969" t="n"/>
      <c r="AB171" s="969" t="n"/>
      <c r="AC171" s="969" t="n"/>
      <c r="AD171" s="969" t="n"/>
      <c r="AE171" s="969" t="n"/>
      <c r="AF171" s="969" t="n"/>
      <c r="AG171" s="969" t="n"/>
      <c r="AH171" s="969" t="n"/>
      <c r="AI171" s="969" t="n"/>
      <c r="AJ171" s="969" t="n"/>
      <c r="AK171" s="969" t="n"/>
      <c r="AL171" s="969" t="n"/>
      <c r="AM171" s="969" t="n"/>
      <c r="AN171" s="969" t="n"/>
      <c r="AO171" s="969" t="n"/>
      <c r="AP171" s="969" t="n"/>
      <c r="AQ171" s="969" t="n"/>
      <c r="AR171" s="969" t="n"/>
      <c r="AS171" s="969" t="n"/>
      <c r="AT171" s="969" t="n"/>
      <c r="AU171" s="969" t="n"/>
      <c r="AV171" s="969" t="n"/>
      <c r="AW171" s="969" t="n"/>
      <c r="AX171" s="969" t="n"/>
      <c r="AY171" s="969" t="n"/>
      <c r="AZ171" s="969" t="n"/>
      <c r="BA171" s="969" t="n"/>
      <c r="BB171" s="969" t="n"/>
      <c r="BC171" s="969" t="n"/>
      <c r="BD171" s="969" t="n"/>
      <c r="BE171" s="969" t="n"/>
      <c r="BF171" s="969" t="n"/>
      <c r="BG171" s="969" t="n"/>
      <c r="BH171" s="969" t="n"/>
      <c r="BI171" s="969" t="n"/>
      <c r="BJ171" s="969" t="n"/>
      <c r="BK171" s="969" t="n"/>
      <c r="BL171" s="969" t="n"/>
      <c r="BM171" s="969" t="n"/>
      <c r="BN171" s="969" t="n"/>
      <c r="BO171" s="969" t="n"/>
      <c r="BP171" s="969" t="n"/>
      <c r="BQ171" s="969" t="n"/>
      <c r="BR171" s="969" t="n"/>
      <c r="BS171" s="969" t="n"/>
      <c r="BT171" s="969" t="n"/>
      <c r="BU171" s="969" t="n"/>
      <c r="BV171" s="969" t="n"/>
      <c r="BW171" s="969" t="n"/>
      <c r="BX171" s="969" t="n"/>
      <c r="BY171" s="969" t="n"/>
      <c r="BZ171" s="969" t="n"/>
      <c r="CA171" s="969" t="n"/>
      <c r="CB171" s="969" t="n"/>
      <c r="CC171" s="969" t="n"/>
      <c r="CD171" s="969" t="n"/>
      <c r="CE171" s="969" t="n"/>
      <c r="CF171" s="969" t="n"/>
      <c r="CG171" s="969" t="n"/>
      <c r="CH171" s="969" t="n"/>
      <c r="CI171" s="969" t="n"/>
      <c r="CJ171" s="969" t="n"/>
      <c r="CK171" s="969" t="n"/>
      <c r="CL171" s="969" t="n"/>
      <c r="CM171" s="969" t="n"/>
      <c r="CN171" s="969" t="n"/>
      <c r="CO171" s="969" t="n"/>
      <c r="CP171" s="969" t="n"/>
      <c r="CQ171" s="969" t="n"/>
      <c r="CR171" s="969" t="n"/>
      <c r="CS171" s="969" t="n"/>
      <c r="CT171" s="969" t="n"/>
      <c r="CU171" s="969" t="n"/>
      <c r="CV171" s="969" t="n"/>
      <c r="CW171" s="969" t="n"/>
      <c r="CX171" s="969" t="n"/>
      <c r="CY171" s="969" t="n"/>
      <c r="CZ171" s="970" t="n"/>
    </row>
    <row r="172" ht="13.5" customHeight="1" s="820">
      <c r="A172" s="361" t="n"/>
      <c r="B172" s="367" t="inlineStr">
        <is>
          <t>尺寸位置 (PNT_82_打刻面右上)</t>
        </is>
      </c>
      <c r="C172" s="145">
        <f>A測定!#REF!</f>
        <v/>
      </c>
      <c r="D172" s="880">
        <f>A測定!#REF!</f>
        <v/>
      </c>
      <c r="E172" s="968">
        <f>IF(A測定!#REF!="","",A測定!#REF!-$D172)</f>
        <v/>
      </c>
      <c r="F172" s="968">
        <f>IF(A測定!#REF!="","",A測定!#REF!-$D172)</f>
        <v/>
      </c>
      <c r="G172" s="969" t="n"/>
      <c r="H172" s="969" t="n"/>
      <c r="I172" s="969" t="n"/>
      <c r="J172" s="969" t="n"/>
      <c r="K172" s="969" t="n"/>
      <c r="L172" s="969" t="n"/>
      <c r="M172" s="969" t="n"/>
      <c r="N172" s="969" t="n"/>
      <c r="O172" s="969" t="n"/>
      <c r="P172" s="969" t="n"/>
      <c r="Q172" s="969" t="n"/>
      <c r="R172" s="969" t="n"/>
      <c r="S172" s="969" t="n"/>
      <c r="T172" s="969" t="n"/>
      <c r="U172" s="969" t="n"/>
      <c r="V172" s="969" t="n"/>
      <c r="W172" s="969" t="n"/>
      <c r="X172" s="969" t="n"/>
      <c r="Y172" s="969" t="n"/>
      <c r="Z172" s="969" t="n"/>
      <c r="AA172" s="969" t="n"/>
      <c r="AB172" s="969" t="n"/>
      <c r="AC172" s="969" t="n"/>
      <c r="AD172" s="969" t="n"/>
      <c r="AE172" s="969" t="n"/>
      <c r="AF172" s="969" t="n"/>
      <c r="AG172" s="969" t="n"/>
      <c r="AH172" s="969" t="n"/>
      <c r="AI172" s="969" t="n"/>
      <c r="AJ172" s="969" t="n"/>
      <c r="AK172" s="969" t="n"/>
      <c r="AL172" s="969" t="n"/>
      <c r="AM172" s="969" t="n"/>
      <c r="AN172" s="969" t="n"/>
      <c r="AO172" s="969" t="n"/>
      <c r="AP172" s="969" t="n"/>
      <c r="AQ172" s="969" t="n"/>
      <c r="AR172" s="969" t="n"/>
      <c r="AS172" s="969" t="n"/>
      <c r="AT172" s="969" t="n"/>
      <c r="AU172" s="969" t="n"/>
      <c r="AV172" s="969" t="n"/>
      <c r="AW172" s="969" t="n"/>
      <c r="AX172" s="969" t="n"/>
      <c r="AY172" s="969" t="n"/>
      <c r="AZ172" s="969" t="n"/>
      <c r="BA172" s="969" t="n"/>
      <c r="BB172" s="969" t="n"/>
      <c r="BC172" s="969" t="n"/>
      <c r="BD172" s="969" t="n"/>
      <c r="BE172" s="969" t="n"/>
      <c r="BF172" s="969" t="n"/>
      <c r="BG172" s="969" t="n"/>
      <c r="BH172" s="969" t="n"/>
      <c r="BI172" s="969" t="n"/>
      <c r="BJ172" s="969" t="n"/>
      <c r="BK172" s="969" t="n"/>
      <c r="BL172" s="969" t="n"/>
      <c r="BM172" s="969" t="n"/>
      <c r="BN172" s="969" t="n"/>
      <c r="BO172" s="969" t="n"/>
      <c r="BP172" s="969" t="n"/>
      <c r="BQ172" s="969" t="n"/>
      <c r="BR172" s="969" t="n"/>
      <c r="BS172" s="969" t="n"/>
      <c r="BT172" s="969" t="n"/>
      <c r="BU172" s="969" t="n"/>
      <c r="BV172" s="969" t="n"/>
      <c r="BW172" s="969" t="n"/>
      <c r="BX172" s="969" t="n"/>
      <c r="BY172" s="969" t="n"/>
      <c r="BZ172" s="969" t="n"/>
      <c r="CA172" s="969" t="n"/>
      <c r="CB172" s="969" t="n"/>
      <c r="CC172" s="969" t="n"/>
      <c r="CD172" s="969" t="n"/>
      <c r="CE172" s="969" t="n"/>
      <c r="CF172" s="969" t="n"/>
      <c r="CG172" s="969" t="n"/>
      <c r="CH172" s="969" t="n"/>
      <c r="CI172" s="969" t="n"/>
      <c r="CJ172" s="969" t="n"/>
      <c r="CK172" s="969" t="n"/>
      <c r="CL172" s="969" t="n"/>
      <c r="CM172" s="969" t="n"/>
      <c r="CN172" s="969" t="n"/>
      <c r="CO172" s="969" t="n"/>
      <c r="CP172" s="969" t="n"/>
      <c r="CQ172" s="969" t="n"/>
      <c r="CR172" s="969" t="n"/>
      <c r="CS172" s="969" t="n"/>
      <c r="CT172" s="969" t="n"/>
      <c r="CU172" s="969" t="n"/>
      <c r="CV172" s="969" t="n"/>
      <c r="CW172" s="969" t="n"/>
      <c r="CX172" s="969" t="n"/>
      <c r="CY172" s="969" t="n"/>
      <c r="CZ172" s="970" t="n"/>
    </row>
    <row r="173" ht="13.5" customHeight="1" s="820">
      <c r="A173" s="361" t="n"/>
      <c r="B173" s="367" t="inlineStr">
        <is>
          <t>尺寸位置 (PNT_83_打刻面右下)</t>
        </is>
      </c>
      <c r="C173" s="145">
        <f>A測定!#REF!</f>
        <v/>
      </c>
      <c r="D173" s="880">
        <f>A測定!#REF!</f>
        <v/>
      </c>
      <c r="E173" s="968">
        <f>IF(A測定!#REF!="","",A測定!#REF!-$D173)</f>
        <v/>
      </c>
      <c r="F173" s="968">
        <f>IF(A測定!#REF!="","",A測定!#REF!-$D173)</f>
        <v/>
      </c>
      <c r="G173" s="969" t="n"/>
      <c r="H173" s="969" t="n"/>
      <c r="I173" s="969" t="n"/>
      <c r="J173" s="969" t="n"/>
      <c r="K173" s="969" t="n"/>
      <c r="L173" s="969" t="n"/>
      <c r="M173" s="969" t="n"/>
      <c r="N173" s="969" t="n"/>
      <c r="O173" s="969" t="n"/>
      <c r="P173" s="969" t="n"/>
      <c r="Q173" s="969" t="n"/>
      <c r="R173" s="969" t="n"/>
      <c r="S173" s="969" t="n"/>
      <c r="T173" s="969" t="n"/>
      <c r="U173" s="969" t="n"/>
      <c r="V173" s="969" t="n"/>
      <c r="W173" s="969" t="n"/>
      <c r="X173" s="969" t="n"/>
      <c r="Y173" s="969" t="n"/>
      <c r="Z173" s="969" t="n"/>
      <c r="AA173" s="969" t="n"/>
      <c r="AB173" s="969" t="n"/>
      <c r="AC173" s="969" t="n"/>
      <c r="AD173" s="969" t="n"/>
      <c r="AE173" s="969" t="n"/>
      <c r="AF173" s="969" t="n"/>
      <c r="AG173" s="969" t="n"/>
      <c r="AH173" s="969" t="n"/>
      <c r="AI173" s="969" t="n"/>
      <c r="AJ173" s="969" t="n"/>
      <c r="AK173" s="969" t="n"/>
      <c r="AL173" s="969" t="n"/>
      <c r="AM173" s="969" t="n"/>
      <c r="AN173" s="969" t="n"/>
      <c r="AO173" s="969" t="n"/>
      <c r="AP173" s="969" t="n"/>
      <c r="AQ173" s="969" t="n"/>
      <c r="AR173" s="969" t="n"/>
      <c r="AS173" s="969" t="n"/>
      <c r="AT173" s="969" t="n"/>
      <c r="AU173" s="969" t="n"/>
      <c r="AV173" s="969" t="n"/>
      <c r="AW173" s="969" t="n"/>
      <c r="AX173" s="969" t="n"/>
      <c r="AY173" s="969" t="n"/>
      <c r="AZ173" s="969" t="n"/>
      <c r="BA173" s="969" t="n"/>
      <c r="BB173" s="969" t="n"/>
      <c r="BC173" s="969" t="n"/>
      <c r="BD173" s="969" t="n"/>
      <c r="BE173" s="969" t="n"/>
      <c r="BF173" s="969" t="n"/>
      <c r="BG173" s="969" t="n"/>
      <c r="BH173" s="969" t="n"/>
      <c r="BI173" s="969" t="n"/>
      <c r="BJ173" s="969" t="n"/>
      <c r="BK173" s="969" t="n"/>
      <c r="BL173" s="969" t="n"/>
      <c r="BM173" s="969" t="n"/>
      <c r="BN173" s="969" t="n"/>
      <c r="BO173" s="969" t="n"/>
      <c r="BP173" s="969" t="n"/>
      <c r="BQ173" s="969" t="n"/>
      <c r="BR173" s="969" t="n"/>
      <c r="BS173" s="969" t="n"/>
      <c r="BT173" s="969" t="n"/>
      <c r="BU173" s="969" t="n"/>
      <c r="BV173" s="969" t="n"/>
      <c r="BW173" s="969" t="n"/>
      <c r="BX173" s="969" t="n"/>
      <c r="BY173" s="969" t="n"/>
      <c r="BZ173" s="969" t="n"/>
      <c r="CA173" s="969" t="n"/>
      <c r="CB173" s="969" t="n"/>
      <c r="CC173" s="969" t="n"/>
      <c r="CD173" s="969" t="n"/>
      <c r="CE173" s="969" t="n"/>
      <c r="CF173" s="969" t="n"/>
      <c r="CG173" s="969" t="n"/>
      <c r="CH173" s="969" t="n"/>
      <c r="CI173" s="969" t="n"/>
      <c r="CJ173" s="969" t="n"/>
      <c r="CK173" s="969" t="n"/>
      <c r="CL173" s="969" t="n"/>
      <c r="CM173" s="969" t="n"/>
      <c r="CN173" s="969" t="n"/>
      <c r="CO173" s="969" t="n"/>
      <c r="CP173" s="969" t="n"/>
      <c r="CQ173" s="969" t="n"/>
      <c r="CR173" s="969" t="n"/>
      <c r="CS173" s="969" t="n"/>
      <c r="CT173" s="969" t="n"/>
      <c r="CU173" s="969" t="n"/>
      <c r="CV173" s="969" t="n"/>
      <c r="CW173" s="969" t="n"/>
      <c r="CX173" s="969" t="n"/>
      <c r="CY173" s="969" t="n"/>
      <c r="CZ173" s="970" t="n"/>
    </row>
    <row r="174" ht="13.5" customHeight="1" s="820">
      <c r="A174" s="361" t="n"/>
      <c r="B174" s="367" t="inlineStr">
        <is>
          <t>尺寸位置 (PNT_84_打刻面左下)</t>
        </is>
      </c>
      <c r="C174" s="145">
        <f>A測定!#REF!</f>
        <v/>
      </c>
      <c r="D174" s="880">
        <f>A測定!#REF!</f>
        <v/>
      </c>
      <c r="E174" s="968">
        <f>IF(A測定!#REF!="","",A測定!#REF!-$D174)</f>
        <v/>
      </c>
      <c r="F174" s="968">
        <f>IF(A測定!#REF!="","",A測定!#REF!-$D174)</f>
        <v/>
      </c>
      <c r="G174" s="969" t="n"/>
      <c r="H174" s="969" t="n"/>
      <c r="I174" s="969" t="n"/>
      <c r="J174" s="969" t="n"/>
      <c r="K174" s="969" t="n"/>
      <c r="L174" s="969" t="n"/>
      <c r="M174" s="969" t="n"/>
      <c r="N174" s="969" t="n"/>
      <c r="O174" s="969" t="n"/>
      <c r="P174" s="969" t="n"/>
      <c r="Q174" s="969" t="n"/>
      <c r="R174" s="969" t="n"/>
      <c r="S174" s="969" t="n"/>
      <c r="T174" s="969" t="n"/>
      <c r="U174" s="969" t="n"/>
      <c r="V174" s="969" t="n"/>
      <c r="W174" s="969" t="n"/>
      <c r="X174" s="969" t="n"/>
      <c r="Y174" s="969" t="n"/>
      <c r="Z174" s="969" t="n"/>
      <c r="AA174" s="969" t="n"/>
      <c r="AB174" s="969" t="n"/>
      <c r="AC174" s="969" t="n"/>
      <c r="AD174" s="969" t="n"/>
      <c r="AE174" s="969" t="n"/>
      <c r="AF174" s="969" t="n"/>
      <c r="AG174" s="969" t="n"/>
      <c r="AH174" s="969" t="n"/>
      <c r="AI174" s="969" t="n"/>
      <c r="AJ174" s="969" t="n"/>
      <c r="AK174" s="969" t="n"/>
      <c r="AL174" s="969" t="n"/>
      <c r="AM174" s="969" t="n"/>
      <c r="AN174" s="969" t="n"/>
      <c r="AO174" s="969" t="n"/>
      <c r="AP174" s="969" t="n"/>
      <c r="AQ174" s="969" t="n"/>
      <c r="AR174" s="969" t="n"/>
      <c r="AS174" s="969" t="n"/>
      <c r="AT174" s="969" t="n"/>
      <c r="AU174" s="969" t="n"/>
      <c r="AV174" s="969" t="n"/>
      <c r="AW174" s="969" t="n"/>
      <c r="AX174" s="969" t="n"/>
      <c r="AY174" s="969" t="n"/>
      <c r="AZ174" s="969" t="n"/>
      <c r="BA174" s="969" t="n"/>
      <c r="BB174" s="969" t="n"/>
      <c r="BC174" s="969" t="n"/>
      <c r="BD174" s="969" t="n"/>
      <c r="BE174" s="969" t="n"/>
      <c r="BF174" s="969" t="n"/>
      <c r="BG174" s="969" t="n"/>
      <c r="BH174" s="969" t="n"/>
      <c r="BI174" s="969" t="n"/>
      <c r="BJ174" s="969" t="n"/>
      <c r="BK174" s="969" t="n"/>
      <c r="BL174" s="969" t="n"/>
      <c r="BM174" s="969" t="n"/>
      <c r="BN174" s="969" t="n"/>
      <c r="BO174" s="969" t="n"/>
      <c r="BP174" s="969" t="n"/>
      <c r="BQ174" s="969" t="n"/>
      <c r="BR174" s="969" t="n"/>
      <c r="BS174" s="969" t="n"/>
      <c r="BT174" s="969" t="n"/>
      <c r="BU174" s="969" t="n"/>
      <c r="BV174" s="969" t="n"/>
      <c r="BW174" s="969" t="n"/>
      <c r="BX174" s="969" t="n"/>
      <c r="BY174" s="969" t="n"/>
      <c r="BZ174" s="969" t="n"/>
      <c r="CA174" s="969" t="n"/>
      <c r="CB174" s="969" t="n"/>
      <c r="CC174" s="969" t="n"/>
      <c r="CD174" s="969" t="n"/>
      <c r="CE174" s="969" t="n"/>
      <c r="CF174" s="969" t="n"/>
      <c r="CG174" s="969" t="n"/>
      <c r="CH174" s="969" t="n"/>
      <c r="CI174" s="969" t="n"/>
      <c r="CJ174" s="969" t="n"/>
      <c r="CK174" s="969" t="n"/>
      <c r="CL174" s="969" t="n"/>
      <c r="CM174" s="969" t="n"/>
      <c r="CN174" s="969" t="n"/>
      <c r="CO174" s="969" t="n"/>
      <c r="CP174" s="969" t="n"/>
      <c r="CQ174" s="969" t="n"/>
      <c r="CR174" s="969" t="n"/>
      <c r="CS174" s="969" t="n"/>
      <c r="CT174" s="969" t="n"/>
      <c r="CU174" s="969" t="n"/>
      <c r="CV174" s="969" t="n"/>
      <c r="CW174" s="969" t="n"/>
      <c r="CX174" s="969" t="n"/>
      <c r="CY174" s="969" t="n"/>
      <c r="CZ174" s="970" t="n"/>
    </row>
    <row r="175" ht="13.5" customHeight="1" s="820">
      <c r="A175" s="361" t="n">
        <v>70</v>
      </c>
      <c r="B175" s="332" t="inlineStr">
        <is>
          <t>70.通风器装配面 X=</t>
        </is>
      </c>
      <c r="C175" s="145">
        <f>A測定!Q174</f>
        <v/>
      </c>
      <c r="D175" s="880">
        <f>A測定!R174</f>
        <v/>
      </c>
      <c r="E175" s="968">
        <f>IF(A測定!S174="","",A測定!S174-$D175)</f>
        <v/>
      </c>
      <c r="F175" s="968">
        <f>IF(A測定!T174="","",A測定!T174-$D175)</f>
        <v/>
      </c>
      <c r="G175" s="969" t="n"/>
      <c r="H175" s="969" t="n"/>
      <c r="I175" s="969" t="n"/>
      <c r="J175" s="969" t="n"/>
      <c r="K175" s="969" t="n"/>
      <c r="L175" s="969" t="n"/>
      <c r="M175" s="969" t="n"/>
      <c r="N175" s="969" t="n"/>
      <c r="O175" s="969" t="n"/>
      <c r="P175" s="969" t="n"/>
      <c r="Q175" s="969" t="n"/>
      <c r="R175" s="969" t="n"/>
      <c r="S175" s="969" t="n"/>
      <c r="T175" s="969" t="n"/>
      <c r="U175" s="969" t="n"/>
      <c r="V175" s="969" t="n"/>
      <c r="W175" s="969" t="n"/>
      <c r="X175" s="969" t="n"/>
      <c r="Y175" s="969" t="n"/>
      <c r="Z175" s="969" t="n"/>
      <c r="AA175" s="969" t="n"/>
      <c r="AB175" s="969" t="n"/>
      <c r="AC175" s="969" t="n"/>
      <c r="AD175" s="969" t="n"/>
      <c r="AE175" s="969" t="n"/>
      <c r="AF175" s="969" t="n"/>
      <c r="AG175" s="969" t="n"/>
      <c r="AH175" s="969" t="n"/>
      <c r="AI175" s="969" t="n"/>
      <c r="AJ175" s="969" t="n"/>
      <c r="AK175" s="969" t="n"/>
      <c r="AL175" s="969" t="n"/>
      <c r="AM175" s="969" t="n"/>
      <c r="AN175" s="969" t="n"/>
      <c r="AO175" s="969" t="n"/>
      <c r="AP175" s="969" t="n"/>
      <c r="AQ175" s="969" t="n"/>
      <c r="AR175" s="969" t="n"/>
      <c r="AS175" s="969" t="n"/>
      <c r="AT175" s="969" t="n"/>
      <c r="AU175" s="969" t="n"/>
      <c r="AV175" s="969" t="n"/>
      <c r="AW175" s="969" t="n"/>
      <c r="AX175" s="969" t="n"/>
      <c r="AY175" s="969" t="n"/>
      <c r="AZ175" s="969" t="n"/>
      <c r="BA175" s="969" t="n"/>
      <c r="BB175" s="969" t="n"/>
      <c r="BC175" s="969" t="n"/>
      <c r="BD175" s="969" t="n"/>
      <c r="BE175" s="969" t="n"/>
      <c r="BF175" s="969" t="n"/>
      <c r="BG175" s="969" t="n"/>
      <c r="BH175" s="969" t="n"/>
      <c r="BI175" s="969" t="n"/>
      <c r="BJ175" s="969" t="n"/>
      <c r="BK175" s="969" t="n"/>
      <c r="BL175" s="969" t="n"/>
      <c r="BM175" s="969" t="n"/>
      <c r="BN175" s="969" t="n"/>
      <c r="BO175" s="969" t="n"/>
      <c r="BP175" s="969" t="n"/>
      <c r="BQ175" s="969" t="n"/>
      <c r="BR175" s="969" t="n"/>
      <c r="BS175" s="969" t="n"/>
      <c r="BT175" s="969" t="n"/>
      <c r="BU175" s="969" t="n"/>
      <c r="BV175" s="969" t="n"/>
      <c r="BW175" s="969" t="n"/>
      <c r="BX175" s="969" t="n"/>
      <c r="BY175" s="969" t="n"/>
      <c r="BZ175" s="969" t="n"/>
      <c r="CA175" s="969" t="n"/>
      <c r="CB175" s="969" t="n"/>
      <c r="CC175" s="969" t="n"/>
      <c r="CD175" s="969" t="n"/>
      <c r="CE175" s="969" t="n"/>
      <c r="CF175" s="969" t="n"/>
      <c r="CG175" s="969" t="n"/>
      <c r="CH175" s="969" t="n"/>
      <c r="CI175" s="969" t="n"/>
      <c r="CJ175" s="969" t="n"/>
      <c r="CK175" s="969" t="n"/>
      <c r="CL175" s="969" t="n"/>
      <c r="CM175" s="969" t="n"/>
      <c r="CN175" s="969" t="n"/>
      <c r="CO175" s="969" t="n"/>
      <c r="CP175" s="969" t="n"/>
      <c r="CQ175" s="969" t="n"/>
      <c r="CR175" s="969" t="n"/>
      <c r="CS175" s="969" t="n"/>
      <c r="CT175" s="969" t="n"/>
      <c r="CU175" s="969" t="n"/>
      <c r="CV175" s="969" t="n"/>
      <c r="CW175" s="969" t="n"/>
      <c r="CX175" s="969" t="n"/>
      <c r="CY175" s="969" t="n"/>
      <c r="CZ175" s="970" t="n"/>
    </row>
    <row r="176" ht="13.5" customHeight="1" s="820">
      <c r="A176" s="361" t="n">
        <v>71</v>
      </c>
      <c r="B176" s="332" t="inlineStr">
        <is>
          <t>71.通风器装配面 X=</t>
        </is>
      </c>
      <c r="C176" s="145">
        <f>A測定!Q175</f>
        <v/>
      </c>
      <c r="D176" s="880">
        <f>A測定!R175</f>
        <v/>
      </c>
      <c r="E176" s="968">
        <f>IF(A測定!S175="","",A測定!S175-$D176)</f>
        <v/>
      </c>
      <c r="F176" s="968">
        <f>IF(A測定!T175="","",A測定!T175-$D176)</f>
        <v/>
      </c>
      <c r="G176" s="969" t="n"/>
      <c r="H176" s="969" t="n"/>
      <c r="I176" s="969" t="n"/>
      <c r="J176" s="969" t="n"/>
      <c r="K176" s="969" t="n"/>
      <c r="L176" s="969" t="n"/>
      <c r="M176" s="969" t="n"/>
      <c r="N176" s="969" t="n"/>
      <c r="O176" s="969" t="n"/>
      <c r="P176" s="969" t="n"/>
      <c r="Q176" s="969" t="n"/>
      <c r="R176" s="969" t="n"/>
      <c r="S176" s="969" t="n"/>
      <c r="T176" s="969" t="n"/>
      <c r="U176" s="969" t="n"/>
      <c r="V176" s="969" t="n"/>
      <c r="W176" s="969" t="n"/>
      <c r="X176" s="969" t="n"/>
      <c r="Y176" s="969" t="n"/>
      <c r="Z176" s="969" t="n"/>
      <c r="AA176" s="969" t="n"/>
      <c r="AB176" s="969" t="n"/>
      <c r="AC176" s="969" t="n"/>
      <c r="AD176" s="969" t="n"/>
      <c r="AE176" s="969" t="n"/>
      <c r="AF176" s="969" t="n"/>
      <c r="AG176" s="969" t="n"/>
      <c r="AH176" s="969" t="n"/>
      <c r="AI176" s="969" t="n"/>
      <c r="AJ176" s="969" t="n"/>
      <c r="AK176" s="969" t="n"/>
      <c r="AL176" s="969" t="n"/>
      <c r="AM176" s="969" t="n"/>
      <c r="AN176" s="969" t="n"/>
      <c r="AO176" s="969" t="n"/>
      <c r="AP176" s="969" t="n"/>
      <c r="AQ176" s="969" t="n"/>
      <c r="AR176" s="969" t="n"/>
      <c r="AS176" s="969" t="n"/>
      <c r="AT176" s="969" t="n"/>
      <c r="AU176" s="969" t="n"/>
      <c r="AV176" s="969" t="n"/>
      <c r="AW176" s="969" t="n"/>
      <c r="AX176" s="969" t="n"/>
      <c r="AY176" s="969" t="n"/>
      <c r="AZ176" s="969" t="n"/>
      <c r="BA176" s="969" t="n"/>
      <c r="BB176" s="969" t="n"/>
      <c r="BC176" s="969" t="n"/>
      <c r="BD176" s="969" t="n"/>
      <c r="BE176" s="969" t="n"/>
      <c r="BF176" s="969" t="n"/>
      <c r="BG176" s="969" t="n"/>
      <c r="BH176" s="969" t="n"/>
      <c r="BI176" s="969" t="n"/>
      <c r="BJ176" s="969" t="n"/>
      <c r="BK176" s="969" t="n"/>
      <c r="BL176" s="969" t="n"/>
      <c r="BM176" s="969" t="n"/>
      <c r="BN176" s="969" t="n"/>
      <c r="BO176" s="969" t="n"/>
      <c r="BP176" s="969" t="n"/>
      <c r="BQ176" s="969" t="n"/>
      <c r="BR176" s="969" t="n"/>
      <c r="BS176" s="969" t="n"/>
      <c r="BT176" s="969" t="n"/>
      <c r="BU176" s="969" t="n"/>
      <c r="BV176" s="969" t="n"/>
      <c r="BW176" s="969" t="n"/>
      <c r="BX176" s="969" t="n"/>
      <c r="BY176" s="969" t="n"/>
      <c r="BZ176" s="969" t="n"/>
      <c r="CA176" s="969" t="n"/>
      <c r="CB176" s="969" t="n"/>
      <c r="CC176" s="969" t="n"/>
      <c r="CD176" s="969" t="n"/>
      <c r="CE176" s="969" t="n"/>
      <c r="CF176" s="969" t="n"/>
      <c r="CG176" s="969" t="n"/>
      <c r="CH176" s="969" t="n"/>
      <c r="CI176" s="969" t="n"/>
      <c r="CJ176" s="969" t="n"/>
      <c r="CK176" s="969" t="n"/>
      <c r="CL176" s="969" t="n"/>
      <c r="CM176" s="969" t="n"/>
      <c r="CN176" s="969" t="n"/>
      <c r="CO176" s="969" t="n"/>
      <c r="CP176" s="969" t="n"/>
      <c r="CQ176" s="969" t="n"/>
      <c r="CR176" s="969" t="n"/>
      <c r="CS176" s="969" t="n"/>
      <c r="CT176" s="969" t="n"/>
      <c r="CU176" s="969" t="n"/>
      <c r="CV176" s="969" t="n"/>
      <c r="CW176" s="969" t="n"/>
      <c r="CX176" s="969" t="n"/>
      <c r="CY176" s="969" t="n"/>
      <c r="CZ176" s="970" t="n"/>
    </row>
    <row r="177" ht="13.5" customHeight="1" s="820">
      <c r="A177" s="361" t="n">
        <v>75</v>
      </c>
      <c r="B177" s="332" t="inlineStr">
        <is>
          <t>75.通风器装配面 X=</t>
        </is>
      </c>
      <c r="C177" s="145">
        <f>A測定!Q176</f>
        <v/>
      </c>
      <c r="D177" s="880">
        <f>A測定!R176</f>
        <v/>
      </c>
      <c r="E177" s="968">
        <f>IF(A測定!S176="","",A測定!S176-$D177)</f>
        <v/>
      </c>
      <c r="F177" s="968">
        <f>IF(A測定!T176="","",A測定!T176-$D177)</f>
        <v/>
      </c>
      <c r="G177" s="969" t="n"/>
      <c r="H177" s="969" t="n"/>
      <c r="I177" s="969" t="n"/>
      <c r="J177" s="969" t="n"/>
      <c r="K177" s="969" t="n"/>
      <c r="L177" s="969" t="n"/>
      <c r="M177" s="969" t="n"/>
      <c r="N177" s="969" t="n"/>
      <c r="O177" s="969" t="n"/>
      <c r="P177" s="969" t="n"/>
      <c r="Q177" s="969" t="n"/>
      <c r="R177" s="969" t="n"/>
      <c r="S177" s="969" t="n"/>
      <c r="T177" s="969" t="n"/>
      <c r="U177" s="969" t="n"/>
      <c r="V177" s="969" t="n"/>
      <c r="W177" s="969" t="n"/>
      <c r="X177" s="969" t="n"/>
      <c r="Y177" s="969" t="n"/>
      <c r="Z177" s="969" t="n"/>
      <c r="AA177" s="969" t="n"/>
      <c r="AB177" s="969" t="n"/>
      <c r="AC177" s="969" t="n"/>
      <c r="AD177" s="969" t="n"/>
      <c r="AE177" s="969" t="n"/>
      <c r="AF177" s="969" t="n"/>
      <c r="AG177" s="969" t="n"/>
      <c r="AH177" s="969" t="n"/>
      <c r="AI177" s="969" t="n"/>
      <c r="AJ177" s="969" t="n"/>
      <c r="AK177" s="969" t="n"/>
      <c r="AL177" s="969" t="n"/>
      <c r="AM177" s="969" t="n"/>
      <c r="AN177" s="969" t="n"/>
      <c r="AO177" s="969" t="n"/>
      <c r="AP177" s="969" t="n"/>
      <c r="AQ177" s="969" t="n"/>
      <c r="AR177" s="969" t="n"/>
      <c r="AS177" s="969" t="n"/>
      <c r="AT177" s="969" t="n"/>
      <c r="AU177" s="969" t="n"/>
      <c r="AV177" s="969" t="n"/>
      <c r="AW177" s="969" t="n"/>
      <c r="AX177" s="969" t="n"/>
      <c r="AY177" s="969" t="n"/>
      <c r="AZ177" s="969" t="n"/>
      <c r="BA177" s="969" t="n"/>
      <c r="BB177" s="969" t="n"/>
      <c r="BC177" s="969" t="n"/>
      <c r="BD177" s="969" t="n"/>
      <c r="BE177" s="969" t="n"/>
      <c r="BF177" s="969" t="n"/>
      <c r="BG177" s="969" t="n"/>
      <c r="BH177" s="969" t="n"/>
      <c r="BI177" s="969" t="n"/>
      <c r="BJ177" s="969" t="n"/>
      <c r="BK177" s="969" t="n"/>
      <c r="BL177" s="969" t="n"/>
      <c r="BM177" s="969" t="n"/>
      <c r="BN177" s="969" t="n"/>
      <c r="BO177" s="969" t="n"/>
      <c r="BP177" s="969" t="n"/>
      <c r="BQ177" s="969" t="n"/>
      <c r="BR177" s="969" t="n"/>
      <c r="BS177" s="969" t="n"/>
      <c r="BT177" s="969" t="n"/>
      <c r="BU177" s="969" t="n"/>
      <c r="BV177" s="969" t="n"/>
      <c r="BW177" s="969" t="n"/>
      <c r="BX177" s="969" t="n"/>
      <c r="BY177" s="969" t="n"/>
      <c r="BZ177" s="969" t="n"/>
      <c r="CA177" s="969" t="n"/>
      <c r="CB177" s="969" t="n"/>
      <c r="CC177" s="969" t="n"/>
      <c r="CD177" s="969" t="n"/>
      <c r="CE177" s="969" t="n"/>
      <c r="CF177" s="969" t="n"/>
      <c r="CG177" s="969" t="n"/>
      <c r="CH177" s="969" t="n"/>
      <c r="CI177" s="969" t="n"/>
      <c r="CJ177" s="969" t="n"/>
      <c r="CK177" s="969" t="n"/>
      <c r="CL177" s="969" t="n"/>
      <c r="CM177" s="969" t="n"/>
      <c r="CN177" s="969" t="n"/>
      <c r="CO177" s="969" t="n"/>
      <c r="CP177" s="969" t="n"/>
      <c r="CQ177" s="969" t="n"/>
      <c r="CR177" s="969" t="n"/>
      <c r="CS177" s="969" t="n"/>
      <c r="CT177" s="969" t="n"/>
      <c r="CU177" s="969" t="n"/>
      <c r="CV177" s="969" t="n"/>
      <c r="CW177" s="969" t="n"/>
      <c r="CX177" s="969" t="n"/>
      <c r="CY177" s="969" t="n"/>
      <c r="CZ177" s="970" t="n"/>
    </row>
    <row r="178" ht="13.5" customHeight="1" s="820">
      <c r="A178" s="363" t="n">
        <v>67</v>
      </c>
      <c r="B178" s="348" t="inlineStr">
        <is>
          <t>67.起动机装配面 Y=</t>
        </is>
      </c>
      <c r="C178" s="145">
        <f>A測定!Q177</f>
        <v/>
      </c>
      <c r="D178" s="880">
        <f>A測定!R177</f>
        <v/>
      </c>
      <c r="E178" s="968">
        <f>IF(A測定!S177="","",A測定!S177-$D178)</f>
        <v/>
      </c>
      <c r="F178" s="968">
        <f>IF(A測定!T177="","",A測定!T177-$D178)</f>
        <v/>
      </c>
      <c r="G178" s="969" t="n"/>
      <c r="H178" s="969" t="n"/>
      <c r="I178" s="969" t="n"/>
      <c r="J178" s="969" t="n"/>
      <c r="K178" s="969" t="n"/>
      <c r="L178" s="969" t="n"/>
      <c r="M178" s="969" t="n"/>
      <c r="N178" s="969" t="n"/>
      <c r="O178" s="969" t="n"/>
      <c r="P178" s="969" t="n"/>
      <c r="Q178" s="969" t="n"/>
      <c r="R178" s="969" t="n"/>
      <c r="S178" s="969" t="n"/>
      <c r="T178" s="969" t="n"/>
      <c r="U178" s="969" t="n"/>
      <c r="V178" s="969" t="n"/>
      <c r="W178" s="969" t="n"/>
      <c r="X178" s="969" t="n"/>
      <c r="Y178" s="969" t="n"/>
      <c r="Z178" s="969" t="n"/>
      <c r="AA178" s="969" t="n"/>
      <c r="AB178" s="969" t="n"/>
      <c r="AC178" s="969" t="n"/>
      <c r="AD178" s="969" t="n"/>
      <c r="AE178" s="969" t="n"/>
      <c r="AF178" s="969" t="n"/>
      <c r="AG178" s="969" t="n"/>
      <c r="AH178" s="969" t="n"/>
      <c r="AI178" s="969" t="n"/>
      <c r="AJ178" s="969" t="n"/>
      <c r="AK178" s="969" t="n"/>
      <c r="AL178" s="969" t="n"/>
      <c r="AM178" s="969" t="n"/>
      <c r="AN178" s="969" t="n"/>
      <c r="AO178" s="969" t="n"/>
      <c r="AP178" s="969" t="n"/>
      <c r="AQ178" s="969" t="n"/>
      <c r="AR178" s="969" t="n"/>
      <c r="AS178" s="969" t="n"/>
      <c r="AT178" s="969" t="n"/>
      <c r="AU178" s="969" t="n"/>
      <c r="AV178" s="969" t="n"/>
      <c r="AW178" s="969" t="n"/>
      <c r="AX178" s="969" t="n"/>
      <c r="AY178" s="969" t="n"/>
      <c r="AZ178" s="969" t="n"/>
      <c r="BA178" s="969" t="n"/>
      <c r="BB178" s="969" t="n"/>
      <c r="BC178" s="969" t="n"/>
      <c r="BD178" s="969" t="n"/>
      <c r="BE178" s="969" t="n"/>
      <c r="BF178" s="969" t="n"/>
      <c r="BG178" s="969" t="n"/>
      <c r="BH178" s="969" t="n"/>
      <c r="BI178" s="969" t="n"/>
      <c r="BJ178" s="969" t="n"/>
      <c r="BK178" s="969" t="n"/>
      <c r="BL178" s="969" t="n"/>
      <c r="BM178" s="969" t="n"/>
      <c r="BN178" s="969" t="n"/>
      <c r="BO178" s="969" t="n"/>
      <c r="BP178" s="969" t="n"/>
      <c r="BQ178" s="969" t="n"/>
      <c r="BR178" s="969" t="n"/>
      <c r="BS178" s="969" t="n"/>
      <c r="BT178" s="969" t="n"/>
      <c r="BU178" s="969" t="n"/>
      <c r="BV178" s="969" t="n"/>
      <c r="BW178" s="969" t="n"/>
      <c r="BX178" s="969" t="n"/>
      <c r="BY178" s="969" t="n"/>
      <c r="BZ178" s="969" t="n"/>
      <c r="CA178" s="969" t="n"/>
      <c r="CB178" s="969" t="n"/>
      <c r="CC178" s="969" t="n"/>
      <c r="CD178" s="969" t="n"/>
      <c r="CE178" s="969" t="n"/>
      <c r="CF178" s="969" t="n"/>
      <c r="CG178" s="969" t="n"/>
      <c r="CH178" s="969" t="n"/>
      <c r="CI178" s="969" t="n"/>
      <c r="CJ178" s="969" t="n"/>
      <c r="CK178" s="969" t="n"/>
      <c r="CL178" s="969" t="n"/>
      <c r="CM178" s="969" t="n"/>
      <c r="CN178" s="969" t="n"/>
      <c r="CO178" s="969" t="n"/>
      <c r="CP178" s="969" t="n"/>
      <c r="CQ178" s="969" t="n"/>
      <c r="CR178" s="969" t="n"/>
      <c r="CS178" s="969" t="n"/>
      <c r="CT178" s="969" t="n"/>
      <c r="CU178" s="969" t="n"/>
      <c r="CV178" s="969" t="n"/>
      <c r="CW178" s="969" t="n"/>
      <c r="CX178" s="969" t="n"/>
      <c r="CY178" s="969" t="n"/>
      <c r="CZ178" s="970" t="n"/>
    </row>
    <row r="179" ht="13.5" customHeight="1" s="820">
      <c r="A179" s="363" t="n"/>
      <c r="B179" s="366" t="inlineStr">
        <is>
          <t>尺寸位置 (L-10_预铸销)</t>
        </is>
      </c>
      <c r="C179" s="145">
        <f>A測定!Q178</f>
        <v/>
      </c>
      <c r="D179" s="880">
        <f>A測定!R178</f>
        <v/>
      </c>
      <c r="E179" s="968">
        <f>IF(A測定!S178="","",A測定!S178-$D179)</f>
        <v/>
      </c>
      <c r="F179" s="968">
        <f>IF(A測定!T178="","",A測定!T178-$D179)</f>
        <v/>
      </c>
      <c r="G179" s="969" t="n"/>
      <c r="H179" s="969" t="n"/>
      <c r="I179" s="969" t="n"/>
      <c r="J179" s="969" t="n"/>
      <c r="K179" s="969" t="n"/>
      <c r="L179" s="969" t="n"/>
      <c r="M179" s="969" t="n"/>
      <c r="N179" s="969" t="n"/>
      <c r="O179" s="969" t="n"/>
      <c r="P179" s="969" t="n"/>
      <c r="Q179" s="969" t="n"/>
      <c r="R179" s="969" t="n"/>
      <c r="S179" s="969" t="n"/>
      <c r="T179" s="969" t="n"/>
      <c r="U179" s="969" t="n"/>
      <c r="V179" s="969" t="n"/>
      <c r="W179" s="969" t="n"/>
      <c r="X179" s="969" t="n"/>
      <c r="Y179" s="969" t="n"/>
      <c r="Z179" s="969" t="n"/>
      <c r="AA179" s="969" t="n"/>
      <c r="AB179" s="969" t="n"/>
      <c r="AC179" s="969" t="n"/>
      <c r="AD179" s="969" t="n"/>
      <c r="AE179" s="969" t="n"/>
      <c r="AF179" s="969" t="n"/>
      <c r="AG179" s="969" t="n"/>
      <c r="AH179" s="969" t="n"/>
      <c r="AI179" s="969" t="n"/>
      <c r="AJ179" s="969" t="n"/>
      <c r="AK179" s="969" t="n"/>
      <c r="AL179" s="969" t="n"/>
      <c r="AM179" s="969" t="n"/>
      <c r="AN179" s="969" t="n"/>
      <c r="AO179" s="969" t="n"/>
      <c r="AP179" s="969" t="n"/>
      <c r="AQ179" s="969" t="n"/>
      <c r="AR179" s="969" t="n"/>
      <c r="AS179" s="969" t="n"/>
      <c r="AT179" s="969" t="n"/>
      <c r="AU179" s="969" t="n"/>
      <c r="AV179" s="969" t="n"/>
      <c r="AW179" s="969" t="n"/>
      <c r="AX179" s="969" t="n"/>
      <c r="AY179" s="969" t="n"/>
      <c r="AZ179" s="969" t="n"/>
      <c r="BA179" s="969" t="n"/>
      <c r="BB179" s="969" t="n"/>
      <c r="BC179" s="969" t="n"/>
      <c r="BD179" s="969" t="n"/>
      <c r="BE179" s="969" t="n"/>
      <c r="BF179" s="969" t="n"/>
      <c r="BG179" s="969" t="n"/>
      <c r="BH179" s="969" t="n"/>
      <c r="BI179" s="969" t="n"/>
      <c r="BJ179" s="969" t="n"/>
      <c r="BK179" s="969" t="n"/>
      <c r="BL179" s="969" t="n"/>
      <c r="BM179" s="969" t="n"/>
      <c r="BN179" s="969" t="n"/>
      <c r="BO179" s="969" t="n"/>
      <c r="BP179" s="969" t="n"/>
      <c r="BQ179" s="969" t="n"/>
      <c r="BR179" s="969" t="n"/>
      <c r="BS179" s="969" t="n"/>
      <c r="BT179" s="969" t="n"/>
      <c r="BU179" s="969" t="n"/>
      <c r="BV179" s="969" t="n"/>
      <c r="BW179" s="969" t="n"/>
      <c r="BX179" s="969" t="n"/>
      <c r="BY179" s="969" t="n"/>
      <c r="BZ179" s="969" t="n"/>
      <c r="CA179" s="969" t="n"/>
      <c r="CB179" s="969" t="n"/>
      <c r="CC179" s="969" t="n"/>
      <c r="CD179" s="969" t="n"/>
      <c r="CE179" s="969" t="n"/>
      <c r="CF179" s="969" t="n"/>
      <c r="CG179" s="969" t="n"/>
      <c r="CH179" s="969" t="n"/>
      <c r="CI179" s="969" t="n"/>
      <c r="CJ179" s="969" t="n"/>
      <c r="CK179" s="969" t="n"/>
      <c r="CL179" s="969" t="n"/>
      <c r="CM179" s="969" t="n"/>
      <c r="CN179" s="969" t="n"/>
      <c r="CO179" s="969" t="n"/>
      <c r="CP179" s="969" t="n"/>
      <c r="CQ179" s="969" t="n"/>
      <c r="CR179" s="969" t="n"/>
      <c r="CS179" s="969" t="n"/>
      <c r="CT179" s="969" t="n"/>
      <c r="CU179" s="969" t="n"/>
      <c r="CV179" s="969" t="n"/>
      <c r="CW179" s="969" t="n"/>
      <c r="CX179" s="969" t="n"/>
      <c r="CY179" s="969" t="n"/>
      <c r="CZ179" s="970" t="n"/>
    </row>
    <row r="180" ht="13.5" customHeight="1" s="820">
      <c r="A180" s="362" t="n"/>
      <c r="B180" s="367" t="inlineStr">
        <is>
          <t>尺寸位置 (L-10_预铸销)</t>
        </is>
      </c>
      <c r="C180" s="145">
        <f>A測定!Q179</f>
        <v/>
      </c>
      <c r="D180" s="880">
        <f>A測定!R179</f>
        <v/>
      </c>
      <c r="E180" s="968">
        <f>IF(A測定!S179="","",A測定!S179-$D180)</f>
        <v/>
      </c>
      <c r="F180" s="968">
        <f>IF(A測定!T179="","",A測定!T179-$D180)</f>
        <v/>
      </c>
      <c r="G180" s="969" t="n"/>
      <c r="H180" s="969" t="n"/>
      <c r="I180" s="969" t="n"/>
      <c r="J180" s="969" t="n"/>
      <c r="K180" s="969" t="n"/>
      <c r="L180" s="969" t="n"/>
      <c r="M180" s="969" t="n"/>
      <c r="N180" s="969" t="n"/>
      <c r="O180" s="969" t="n"/>
      <c r="P180" s="969" t="n"/>
      <c r="Q180" s="969" t="n"/>
      <c r="R180" s="969" t="n"/>
      <c r="S180" s="969" t="n"/>
      <c r="T180" s="969" t="n"/>
      <c r="U180" s="969" t="n"/>
      <c r="V180" s="969" t="n"/>
      <c r="W180" s="969" t="n"/>
      <c r="X180" s="969" t="n"/>
      <c r="Y180" s="969" t="n"/>
      <c r="Z180" s="969" t="n"/>
      <c r="AA180" s="969" t="n"/>
      <c r="AB180" s="969" t="n"/>
      <c r="AC180" s="969" t="n"/>
      <c r="AD180" s="969" t="n"/>
      <c r="AE180" s="969" t="n"/>
      <c r="AF180" s="969" t="n"/>
      <c r="AG180" s="969" t="n"/>
      <c r="AH180" s="969" t="n"/>
      <c r="AI180" s="969" t="n"/>
      <c r="AJ180" s="969" t="n"/>
      <c r="AK180" s="969" t="n"/>
      <c r="AL180" s="969" t="n"/>
      <c r="AM180" s="969" t="n"/>
      <c r="AN180" s="969" t="n"/>
      <c r="AO180" s="969" t="n"/>
      <c r="AP180" s="969" t="n"/>
      <c r="AQ180" s="969" t="n"/>
      <c r="AR180" s="969" t="n"/>
      <c r="AS180" s="969" t="n"/>
      <c r="AT180" s="969" t="n"/>
      <c r="AU180" s="969" t="n"/>
      <c r="AV180" s="969" t="n"/>
      <c r="AW180" s="969" t="n"/>
      <c r="AX180" s="969" t="n"/>
      <c r="AY180" s="969" t="n"/>
      <c r="AZ180" s="969" t="n"/>
      <c r="BA180" s="969" t="n"/>
      <c r="BB180" s="969" t="n"/>
      <c r="BC180" s="969" t="n"/>
      <c r="BD180" s="969" t="n"/>
      <c r="BE180" s="969" t="n"/>
      <c r="BF180" s="969" t="n"/>
      <c r="BG180" s="969" t="n"/>
      <c r="BH180" s="969" t="n"/>
      <c r="BI180" s="969" t="n"/>
      <c r="BJ180" s="969" t="n"/>
      <c r="BK180" s="969" t="n"/>
      <c r="BL180" s="969" t="n"/>
      <c r="BM180" s="969" t="n"/>
      <c r="BN180" s="969" t="n"/>
      <c r="BO180" s="969" t="n"/>
      <c r="BP180" s="969" t="n"/>
      <c r="BQ180" s="969" t="n"/>
      <c r="BR180" s="969" t="n"/>
      <c r="BS180" s="969" t="n"/>
      <c r="BT180" s="969" t="n"/>
      <c r="BU180" s="969" t="n"/>
      <c r="BV180" s="969" t="n"/>
      <c r="BW180" s="969" t="n"/>
      <c r="BX180" s="969" t="n"/>
      <c r="BY180" s="969" t="n"/>
      <c r="BZ180" s="969" t="n"/>
      <c r="CA180" s="969" t="n"/>
      <c r="CB180" s="969" t="n"/>
      <c r="CC180" s="969" t="n"/>
      <c r="CD180" s="969" t="n"/>
      <c r="CE180" s="969" t="n"/>
      <c r="CF180" s="969" t="n"/>
      <c r="CG180" s="969" t="n"/>
      <c r="CH180" s="969" t="n"/>
      <c r="CI180" s="969" t="n"/>
      <c r="CJ180" s="969" t="n"/>
      <c r="CK180" s="969" t="n"/>
      <c r="CL180" s="969" t="n"/>
      <c r="CM180" s="969" t="n"/>
      <c r="CN180" s="969" t="n"/>
      <c r="CO180" s="969" t="n"/>
      <c r="CP180" s="969" t="n"/>
      <c r="CQ180" s="969" t="n"/>
      <c r="CR180" s="969" t="n"/>
      <c r="CS180" s="969" t="n"/>
      <c r="CT180" s="969" t="n"/>
      <c r="CU180" s="969" t="n"/>
      <c r="CV180" s="969" t="n"/>
      <c r="CW180" s="969" t="n"/>
      <c r="CX180" s="969" t="n"/>
      <c r="CY180" s="969" t="n"/>
      <c r="CZ180" s="970" t="n"/>
    </row>
    <row r="181" ht="13.5" customHeight="1" s="820">
      <c r="A181" s="362" t="n"/>
      <c r="B181" s="367" t="inlineStr">
        <is>
          <t>尺寸位置 (L-10_预铸销)</t>
        </is>
      </c>
      <c r="C181" s="145">
        <f>A測定!Q180</f>
        <v/>
      </c>
      <c r="D181" s="880">
        <f>A測定!R180</f>
        <v/>
      </c>
      <c r="E181" s="968">
        <f>IF(A測定!S180="","",A測定!S180-$D181)</f>
        <v/>
      </c>
      <c r="F181" s="968">
        <f>IF(A測定!T180="","",A測定!T180-$D181)</f>
        <v/>
      </c>
      <c r="G181" s="969" t="n"/>
      <c r="H181" s="969" t="n"/>
      <c r="I181" s="969" t="n"/>
      <c r="J181" s="969" t="n"/>
      <c r="K181" s="969" t="n"/>
      <c r="L181" s="969" t="n"/>
      <c r="M181" s="969" t="n"/>
      <c r="N181" s="969" t="n"/>
      <c r="O181" s="969" t="n"/>
      <c r="P181" s="969" t="n"/>
      <c r="Q181" s="969" t="n"/>
      <c r="R181" s="969" t="n"/>
      <c r="S181" s="969" t="n"/>
      <c r="T181" s="969" t="n"/>
      <c r="U181" s="969" t="n"/>
      <c r="V181" s="969" t="n"/>
      <c r="W181" s="969" t="n"/>
      <c r="X181" s="969" t="n"/>
      <c r="Y181" s="969" t="n"/>
      <c r="Z181" s="969" t="n"/>
      <c r="AA181" s="969" t="n"/>
      <c r="AB181" s="969" t="n"/>
      <c r="AC181" s="969" t="n"/>
      <c r="AD181" s="969" t="n"/>
      <c r="AE181" s="969" t="n"/>
      <c r="AF181" s="969" t="n"/>
      <c r="AG181" s="969" t="n"/>
      <c r="AH181" s="969" t="n"/>
      <c r="AI181" s="969" t="n"/>
      <c r="AJ181" s="969" t="n"/>
      <c r="AK181" s="969" t="n"/>
      <c r="AL181" s="969" t="n"/>
      <c r="AM181" s="969" t="n"/>
      <c r="AN181" s="969" t="n"/>
      <c r="AO181" s="969" t="n"/>
      <c r="AP181" s="969" t="n"/>
      <c r="AQ181" s="969" t="n"/>
      <c r="AR181" s="969" t="n"/>
      <c r="AS181" s="969" t="n"/>
      <c r="AT181" s="969" t="n"/>
      <c r="AU181" s="969" t="n"/>
      <c r="AV181" s="969" t="n"/>
      <c r="AW181" s="969" t="n"/>
      <c r="AX181" s="969" t="n"/>
      <c r="AY181" s="969" t="n"/>
      <c r="AZ181" s="969" t="n"/>
      <c r="BA181" s="969" t="n"/>
      <c r="BB181" s="969" t="n"/>
      <c r="BC181" s="969" t="n"/>
      <c r="BD181" s="969" t="n"/>
      <c r="BE181" s="969" t="n"/>
      <c r="BF181" s="969" t="n"/>
      <c r="BG181" s="969" t="n"/>
      <c r="BH181" s="969" t="n"/>
      <c r="BI181" s="969" t="n"/>
      <c r="BJ181" s="969" t="n"/>
      <c r="BK181" s="969" t="n"/>
      <c r="BL181" s="969" t="n"/>
      <c r="BM181" s="969" t="n"/>
      <c r="BN181" s="969" t="n"/>
      <c r="BO181" s="969" t="n"/>
      <c r="BP181" s="969" t="n"/>
      <c r="BQ181" s="969" t="n"/>
      <c r="BR181" s="969" t="n"/>
      <c r="BS181" s="969" t="n"/>
      <c r="BT181" s="969" t="n"/>
      <c r="BU181" s="969" t="n"/>
      <c r="BV181" s="969" t="n"/>
      <c r="BW181" s="969" t="n"/>
      <c r="BX181" s="969" t="n"/>
      <c r="BY181" s="969" t="n"/>
      <c r="BZ181" s="969" t="n"/>
      <c r="CA181" s="969" t="n"/>
      <c r="CB181" s="969" t="n"/>
      <c r="CC181" s="969" t="n"/>
      <c r="CD181" s="969" t="n"/>
      <c r="CE181" s="969" t="n"/>
      <c r="CF181" s="969" t="n"/>
      <c r="CG181" s="969" t="n"/>
      <c r="CH181" s="969" t="n"/>
      <c r="CI181" s="969" t="n"/>
      <c r="CJ181" s="969" t="n"/>
      <c r="CK181" s="969" t="n"/>
      <c r="CL181" s="969" t="n"/>
      <c r="CM181" s="969" t="n"/>
      <c r="CN181" s="969" t="n"/>
      <c r="CO181" s="969" t="n"/>
      <c r="CP181" s="969" t="n"/>
      <c r="CQ181" s="969" t="n"/>
      <c r="CR181" s="969" t="n"/>
      <c r="CS181" s="969" t="n"/>
      <c r="CT181" s="969" t="n"/>
      <c r="CU181" s="969" t="n"/>
      <c r="CV181" s="969" t="n"/>
      <c r="CW181" s="969" t="n"/>
      <c r="CX181" s="969" t="n"/>
      <c r="CY181" s="969" t="n"/>
      <c r="CZ181" s="970" t="n"/>
    </row>
    <row r="182" ht="13.5" customHeight="1" s="820">
      <c r="A182" s="362" t="n"/>
      <c r="B182" s="367" t="inlineStr">
        <is>
          <t>尺寸位置 (PNT_67-2_起动面内中)</t>
        </is>
      </c>
      <c r="C182" s="145">
        <f>A測定!Q181</f>
        <v/>
      </c>
      <c r="D182" s="880">
        <f>A測定!R181</f>
        <v/>
      </c>
      <c r="E182" s="968">
        <f>IF(A測定!S181="","",A測定!S181-$D182)</f>
        <v/>
      </c>
      <c r="F182" s="968">
        <f>IF(A測定!T181="","",A測定!T181-$D182)</f>
        <v/>
      </c>
      <c r="G182" s="969" t="n"/>
      <c r="H182" s="969" t="n"/>
      <c r="I182" s="969" t="n"/>
      <c r="J182" s="969" t="n"/>
      <c r="K182" s="969" t="n"/>
      <c r="L182" s="969" t="n"/>
      <c r="M182" s="969" t="n"/>
      <c r="N182" s="969" t="n"/>
      <c r="O182" s="969" t="n"/>
      <c r="P182" s="969" t="n"/>
      <c r="Q182" s="969" t="n"/>
      <c r="R182" s="969" t="n"/>
      <c r="S182" s="969" t="n"/>
      <c r="T182" s="969" t="n"/>
      <c r="U182" s="969" t="n"/>
      <c r="V182" s="969" t="n"/>
      <c r="W182" s="969" t="n"/>
      <c r="X182" s="969" t="n"/>
      <c r="Y182" s="969" t="n"/>
      <c r="Z182" s="969" t="n"/>
      <c r="AA182" s="969" t="n"/>
      <c r="AB182" s="969" t="n"/>
      <c r="AC182" s="969" t="n"/>
      <c r="AD182" s="969" t="n"/>
      <c r="AE182" s="969" t="n"/>
      <c r="AF182" s="969" t="n"/>
      <c r="AG182" s="969" t="n"/>
      <c r="AH182" s="969" t="n"/>
      <c r="AI182" s="969" t="n"/>
      <c r="AJ182" s="969" t="n"/>
      <c r="AK182" s="969" t="n"/>
      <c r="AL182" s="969" t="n"/>
      <c r="AM182" s="969" t="n"/>
      <c r="AN182" s="969" t="n"/>
      <c r="AO182" s="969" t="n"/>
      <c r="AP182" s="969" t="n"/>
      <c r="AQ182" s="969" t="n"/>
      <c r="AR182" s="969" t="n"/>
      <c r="AS182" s="969" t="n"/>
      <c r="AT182" s="969" t="n"/>
      <c r="AU182" s="969" t="n"/>
      <c r="AV182" s="969" t="n"/>
      <c r="AW182" s="969" t="n"/>
      <c r="AX182" s="969" t="n"/>
      <c r="AY182" s="969" t="n"/>
      <c r="AZ182" s="969" t="n"/>
      <c r="BA182" s="969" t="n"/>
      <c r="BB182" s="969" t="n"/>
      <c r="BC182" s="969" t="n"/>
      <c r="BD182" s="969" t="n"/>
      <c r="BE182" s="969" t="n"/>
      <c r="BF182" s="969" t="n"/>
      <c r="BG182" s="969" t="n"/>
      <c r="BH182" s="969" t="n"/>
      <c r="BI182" s="969" t="n"/>
      <c r="BJ182" s="969" t="n"/>
      <c r="BK182" s="969" t="n"/>
      <c r="BL182" s="969" t="n"/>
      <c r="BM182" s="969" t="n"/>
      <c r="BN182" s="969" t="n"/>
      <c r="BO182" s="969" t="n"/>
      <c r="BP182" s="969" t="n"/>
      <c r="BQ182" s="969" t="n"/>
      <c r="BR182" s="969" t="n"/>
      <c r="BS182" s="969" t="n"/>
      <c r="BT182" s="969" t="n"/>
      <c r="BU182" s="969" t="n"/>
      <c r="BV182" s="969" t="n"/>
      <c r="BW182" s="969" t="n"/>
      <c r="BX182" s="969" t="n"/>
      <c r="BY182" s="969" t="n"/>
      <c r="BZ182" s="969" t="n"/>
      <c r="CA182" s="969" t="n"/>
      <c r="CB182" s="969" t="n"/>
      <c r="CC182" s="969" t="n"/>
      <c r="CD182" s="969" t="n"/>
      <c r="CE182" s="969" t="n"/>
      <c r="CF182" s="969" t="n"/>
      <c r="CG182" s="969" t="n"/>
      <c r="CH182" s="969" t="n"/>
      <c r="CI182" s="969" t="n"/>
      <c r="CJ182" s="969" t="n"/>
      <c r="CK182" s="969" t="n"/>
      <c r="CL182" s="969" t="n"/>
      <c r="CM182" s="969" t="n"/>
      <c r="CN182" s="969" t="n"/>
      <c r="CO182" s="969" t="n"/>
      <c r="CP182" s="969" t="n"/>
      <c r="CQ182" s="969" t="n"/>
      <c r="CR182" s="969" t="n"/>
      <c r="CS182" s="969" t="n"/>
      <c r="CT182" s="969" t="n"/>
      <c r="CU182" s="969" t="n"/>
      <c r="CV182" s="969" t="n"/>
      <c r="CW182" s="969" t="n"/>
      <c r="CX182" s="969" t="n"/>
      <c r="CY182" s="969" t="n"/>
      <c r="CZ182" s="970" t="n"/>
    </row>
    <row r="183" ht="13.5" customHeight="1" s="820">
      <c r="A183" s="362" t="n"/>
      <c r="B183" s="367" t="inlineStr">
        <is>
          <t>尺寸位置 (PNT_67-1_起动面内下)</t>
        </is>
      </c>
      <c r="C183" s="145">
        <f>A測定!Q182</f>
        <v/>
      </c>
      <c r="D183" s="880">
        <f>A測定!R182</f>
        <v/>
      </c>
      <c r="E183" s="968">
        <f>IF(A測定!S182="","",A測定!S182-$D183)</f>
        <v/>
      </c>
      <c r="F183" s="968">
        <f>IF(A測定!T182="","",A測定!T182-$D183)</f>
        <v/>
      </c>
      <c r="G183" s="969" t="n"/>
      <c r="H183" s="969" t="n"/>
      <c r="I183" s="969" t="n"/>
      <c r="J183" s="969" t="n"/>
      <c r="K183" s="969" t="n"/>
      <c r="L183" s="969" t="n"/>
      <c r="M183" s="969" t="n"/>
      <c r="N183" s="969" t="n"/>
      <c r="O183" s="969" t="n"/>
      <c r="P183" s="969" t="n"/>
      <c r="Q183" s="969" t="n"/>
      <c r="R183" s="969" t="n"/>
      <c r="S183" s="969" t="n"/>
      <c r="T183" s="969" t="n"/>
      <c r="U183" s="969" t="n"/>
      <c r="V183" s="969" t="n"/>
      <c r="W183" s="969" t="n"/>
      <c r="X183" s="969" t="n"/>
      <c r="Y183" s="969" t="n"/>
      <c r="Z183" s="969" t="n"/>
      <c r="AA183" s="969" t="n"/>
      <c r="AB183" s="969" t="n"/>
      <c r="AC183" s="969" t="n"/>
      <c r="AD183" s="969" t="n"/>
      <c r="AE183" s="969" t="n"/>
      <c r="AF183" s="969" t="n"/>
      <c r="AG183" s="969" t="n"/>
      <c r="AH183" s="969" t="n"/>
      <c r="AI183" s="969" t="n"/>
      <c r="AJ183" s="969" t="n"/>
      <c r="AK183" s="969" t="n"/>
      <c r="AL183" s="969" t="n"/>
      <c r="AM183" s="969" t="n"/>
      <c r="AN183" s="969" t="n"/>
      <c r="AO183" s="969" t="n"/>
      <c r="AP183" s="969" t="n"/>
      <c r="AQ183" s="969" t="n"/>
      <c r="AR183" s="969" t="n"/>
      <c r="AS183" s="969" t="n"/>
      <c r="AT183" s="969" t="n"/>
      <c r="AU183" s="969" t="n"/>
      <c r="AV183" s="969" t="n"/>
      <c r="AW183" s="969" t="n"/>
      <c r="AX183" s="969" t="n"/>
      <c r="AY183" s="969" t="n"/>
      <c r="AZ183" s="969" t="n"/>
      <c r="BA183" s="969" t="n"/>
      <c r="BB183" s="969" t="n"/>
      <c r="BC183" s="969" t="n"/>
      <c r="BD183" s="969" t="n"/>
      <c r="BE183" s="969" t="n"/>
      <c r="BF183" s="969" t="n"/>
      <c r="BG183" s="969" t="n"/>
      <c r="BH183" s="969" t="n"/>
      <c r="BI183" s="969" t="n"/>
      <c r="BJ183" s="969" t="n"/>
      <c r="BK183" s="969" t="n"/>
      <c r="BL183" s="969" t="n"/>
      <c r="BM183" s="969" t="n"/>
      <c r="BN183" s="969" t="n"/>
      <c r="BO183" s="969" t="n"/>
      <c r="BP183" s="969" t="n"/>
      <c r="BQ183" s="969" t="n"/>
      <c r="BR183" s="969" t="n"/>
      <c r="BS183" s="969" t="n"/>
      <c r="BT183" s="969" t="n"/>
      <c r="BU183" s="969" t="n"/>
      <c r="BV183" s="969" t="n"/>
      <c r="BW183" s="969" t="n"/>
      <c r="BX183" s="969" t="n"/>
      <c r="BY183" s="969" t="n"/>
      <c r="BZ183" s="969" t="n"/>
      <c r="CA183" s="969" t="n"/>
      <c r="CB183" s="969" t="n"/>
      <c r="CC183" s="969" t="n"/>
      <c r="CD183" s="969" t="n"/>
      <c r="CE183" s="969" t="n"/>
      <c r="CF183" s="969" t="n"/>
      <c r="CG183" s="969" t="n"/>
      <c r="CH183" s="969" t="n"/>
      <c r="CI183" s="969" t="n"/>
      <c r="CJ183" s="969" t="n"/>
      <c r="CK183" s="969" t="n"/>
      <c r="CL183" s="969" t="n"/>
      <c r="CM183" s="969" t="n"/>
      <c r="CN183" s="969" t="n"/>
      <c r="CO183" s="969" t="n"/>
      <c r="CP183" s="969" t="n"/>
      <c r="CQ183" s="969" t="n"/>
      <c r="CR183" s="969" t="n"/>
      <c r="CS183" s="969" t="n"/>
      <c r="CT183" s="969" t="n"/>
      <c r="CU183" s="969" t="n"/>
      <c r="CV183" s="969" t="n"/>
      <c r="CW183" s="969" t="n"/>
      <c r="CX183" s="969" t="n"/>
      <c r="CY183" s="969" t="n"/>
      <c r="CZ183" s="970" t="n"/>
    </row>
    <row r="184" ht="13.5" customHeight="1" s="820">
      <c r="A184" s="362" t="n"/>
      <c r="B184" s="367" t="inlineStr">
        <is>
          <t>尺寸位置 (PNT_67-3_起动面内上)</t>
        </is>
      </c>
      <c r="C184" s="145">
        <f>A測定!Q183</f>
        <v/>
      </c>
      <c r="D184" s="880">
        <f>A測定!R183</f>
        <v/>
      </c>
      <c r="E184" s="968">
        <f>IF(A測定!S183="","",A測定!S183-$D184)</f>
        <v/>
      </c>
      <c r="F184" s="968">
        <f>IF(A測定!T183="","",A測定!T183-$D184)</f>
        <v/>
      </c>
      <c r="G184" s="969" t="n"/>
      <c r="H184" s="969" t="n"/>
      <c r="I184" s="969" t="n"/>
      <c r="J184" s="969" t="n"/>
      <c r="K184" s="969" t="n"/>
      <c r="L184" s="969" t="n"/>
      <c r="M184" s="969" t="n"/>
      <c r="N184" s="969" t="n"/>
      <c r="O184" s="969" t="n"/>
      <c r="P184" s="969" t="n"/>
      <c r="Q184" s="969" t="n"/>
      <c r="R184" s="969" t="n"/>
      <c r="S184" s="969" t="n"/>
      <c r="T184" s="969" t="n"/>
      <c r="U184" s="969" t="n"/>
      <c r="V184" s="969" t="n"/>
      <c r="W184" s="969" t="n"/>
      <c r="X184" s="969" t="n"/>
      <c r="Y184" s="969" t="n"/>
      <c r="Z184" s="969" t="n"/>
      <c r="AA184" s="969" t="n"/>
      <c r="AB184" s="969" t="n"/>
      <c r="AC184" s="969" t="n"/>
      <c r="AD184" s="969" t="n"/>
      <c r="AE184" s="969" t="n"/>
      <c r="AF184" s="969" t="n"/>
      <c r="AG184" s="969" t="n"/>
      <c r="AH184" s="969" t="n"/>
      <c r="AI184" s="969" t="n"/>
      <c r="AJ184" s="969" t="n"/>
      <c r="AK184" s="969" t="n"/>
      <c r="AL184" s="969" t="n"/>
      <c r="AM184" s="969" t="n"/>
      <c r="AN184" s="969" t="n"/>
      <c r="AO184" s="969" t="n"/>
      <c r="AP184" s="969" t="n"/>
      <c r="AQ184" s="969" t="n"/>
      <c r="AR184" s="969" t="n"/>
      <c r="AS184" s="969" t="n"/>
      <c r="AT184" s="969" t="n"/>
      <c r="AU184" s="969" t="n"/>
      <c r="AV184" s="969" t="n"/>
      <c r="AW184" s="969" t="n"/>
      <c r="AX184" s="969" t="n"/>
      <c r="AY184" s="969" t="n"/>
      <c r="AZ184" s="969" t="n"/>
      <c r="BA184" s="969" t="n"/>
      <c r="BB184" s="969" t="n"/>
      <c r="BC184" s="969" t="n"/>
      <c r="BD184" s="969" t="n"/>
      <c r="BE184" s="969" t="n"/>
      <c r="BF184" s="969" t="n"/>
      <c r="BG184" s="969" t="n"/>
      <c r="BH184" s="969" t="n"/>
      <c r="BI184" s="969" t="n"/>
      <c r="BJ184" s="969" t="n"/>
      <c r="BK184" s="969" t="n"/>
      <c r="BL184" s="969" t="n"/>
      <c r="BM184" s="969" t="n"/>
      <c r="BN184" s="969" t="n"/>
      <c r="BO184" s="969" t="n"/>
      <c r="BP184" s="969" t="n"/>
      <c r="BQ184" s="969" t="n"/>
      <c r="BR184" s="969" t="n"/>
      <c r="BS184" s="969" t="n"/>
      <c r="BT184" s="969" t="n"/>
      <c r="BU184" s="969" t="n"/>
      <c r="BV184" s="969" t="n"/>
      <c r="BW184" s="969" t="n"/>
      <c r="BX184" s="969" t="n"/>
      <c r="BY184" s="969" t="n"/>
      <c r="BZ184" s="969" t="n"/>
      <c r="CA184" s="969" t="n"/>
      <c r="CB184" s="969" t="n"/>
      <c r="CC184" s="969" t="n"/>
      <c r="CD184" s="969" t="n"/>
      <c r="CE184" s="969" t="n"/>
      <c r="CF184" s="969" t="n"/>
      <c r="CG184" s="969" t="n"/>
      <c r="CH184" s="969" t="n"/>
      <c r="CI184" s="969" t="n"/>
      <c r="CJ184" s="969" t="n"/>
      <c r="CK184" s="969" t="n"/>
      <c r="CL184" s="969" t="n"/>
      <c r="CM184" s="969" t="n"/>
      <c r="CN184" s="969" t="n"/>
      <c r="CO184" s="969" t="n"/>
      <c r="CP184" s="969" t="n"/>
      <c r="CQ184" s="969" t="n"/>
      <c r="CR184" s="969" t="n"/>
      <c r="CS184" s="969" t="n"/>
      <c r="CT184" s="969" t="n"/>
      <c r="CU184" s="969" t="n"/>
      <c r="CV184" s="969" t="n"/>
      <c r="CW184" s="969" t="n"/>
      <c r="CX184" s="969" t="n"/>
      <c r="CY184" s="969" t="n"/>
      <c r="CZ184" s="970" t="n"/>
    </row>
    <row r="185" ht="13.5" customHeight="1" s="820">
      <c r="A185" s="362" t="n"/>
      <c r="B185" s="367" t="inlineStr">
        <is>
          <t>尺寸位置 (PNT_67_起动面紧固孔右1)</t>
        </is>
      </c>
      <c r="C185" s="145">
        <f>A測定!Q184</f>
        <v/>
      </c>
      <c r="D185" s="880">
        <f>A測定!R184</f>
        <v/>
      </c>
      <c r="E185" s="968">
        <f>IF(A測定!S184="","",A測定!S184-$D185)</f>
        <v/>
      </c>
      <c r="F185" s="968">
        <f>IF(A測定!T184="","",A測定!T184-$D185)</f>
        <v/>
      </c>
      <c r="G185" s="969" t="n"/>
      <c r="H185" s="969" t="n"/>
      <c r="I185" s="969" t="n"/>
      <c r="J185" s="969" t="n"/>
      <c r="K185" s="969" t="n"/>
      <c r="L185" s="969" t="n"/>
      <c r="M185" s="969" t="n"/>
      <c r="N185" s="969" t="n"/>
      <c r="O185" s="969" t="n"/>
      <c r="P185" s="969" t="n"/>
      <c r="Q185" s="969" t="n"/>
      <c r="R185" s="969" t="n"/>
      <c r="S185" s="969" t="n"/>
      <c r="T185" s="969" t="n"/>
      <c r="U185" s="969" t="n"/>
      <c r="V185" s="969" t="n"/>
      <c r="W185" s="969" t="n"/>
      <c r="X185" s="969" t="n"/>
      <c r="Y185" s="969" t="n"/>
      <c r="Z185" s="969" t="n"/>
      <c r="AA185" s="969" t="n"/>
      <c r="AB185" s="969" t="n"/>
      <c r="AC185" s="969" t="n"/>
      <c r="AD185" s="969" t="n"/>
      <c r="AE185" s="969" t="n"/>
      <c r="AF185" s="969" t="n"/>
      <c r="AG185" s="969" t="n"/>
      <c r="AH185" s="969" t="n"/>
      <c r="AI185" s="969" t="n"/>
      <c r="AJ185" s="969" t="n"/>
      <c r="AK185" s="969" t="n"/>
      <c r="AL185" s="969" t="n"/>
      <c r="AM185" s="969" t="n"/>
      <c r="AN185" s="969" t="n"/>
      <c r="AO185" s="969" t="n"/>
      <c r="AP185" s="969" t="n"/>
      <c r="AQ185" s="969" t="n"/>
      <c r="AR185" s="969" t="n"/>
      <c r="AS185" s="969" t="n"/>
      <c r="AT185" s="969" t="n"/>
      <c r="AU185" s="969" t="n"/>
      <c r="AV185" s="969" t="n"/>
      <c r="AW185" s="969" t="n"/>
      <c r="AX185" s="969" t="n"/>
      <c r="AY185" s="969" t="n"/>
      <c r="AZ185" s="969" t="n"/>
      <c r="BA185" s="969" t="n"/>
      <c r="BB185" s="969" t="n"/>
      <c r="BC185" s="969" t="n"/>
      <c r="BD185" s="969" t="n"/>
      <c r="BE185" s="969" t="n"/>
      <c r="BF185" s="969" t="n"/>
      <c r="BG185" s="969" t="n"/>
      <c r="BH185" s="969" t="n"/>
      <c r="BI185" s="969" t="n"/>
      <c r="BJ185" s="969" t="n"/>
      <c r="BK185" s="969" t="n"/>
      <c r="BL185" s="969" t="n"/>
      <c r="BM185" s="969" t="n"/>
      <c r="BN185" s="969" t="n"/>
      <c r="BO185" s="969" t="n"/>
      <c r="BP185" s="969" t="n"/>
      <c r="BQ185" s="969" t="n"/>
      <c r="BR185" s="969" t="n"/>
      <c r="BS185" s="969" t="n"/>
      <c r="BT185" s="969" t="n"/>
      <c r="BU185" s="969" t="n"/>
      <c r="BV185" s="969" t="n"/>
      <c r="BW185" s="969" t="n"/>
      <c r="BX185" s="969" t="n"/>
      <c r="BY185" s="969" t="n"/>
      <c r="BZ185" s="969" t="n"/>
      <c r="CA185" s="969" t="n"/>
      <c r="CB185" s="969" t="n"/>
      <c r="CC185" s="969" t="n"/>
      <c r="CD185" s="969" t="n"/>
      <c r="CE185" s="969" t="n"/>
      <c r="CF185" s="969" t="n"/>
      <c r="CG185" s="969" t="n"/>
      <c r="CH185" s="969" t="n"/>
      <c r="CI185" s="969" t="n"/>
      <c r="CJ185" s="969" t="n"/>
      <c r="CK185" s="969" t="n"/>
      <c r="CL185" s="969" t="n"/>
      <c r="CM185" s="969" t="n"/>
      <c r="CN185" s="969" t="n"/>
      <c r="CO185" s="969" t="n"/>
      <c r="CP185" s="969" t="n"/>
      <c r="CQ185" s="969" t="n"/>
      <c r="CR185" s="969" t="n"/>
      <c r="CS185" s="969" t="n"/>
      <c r="CT185" s="969" t="n"/>
      <c r="CU185" s="969" t="n"/>
      <c r="CV185" s="969" t="n"/>
      <c r="CW185" s="969" t="n"/>
      <c r="CX185" s="969" t="n"/>
      <c r="CY185" s="969" t="n"/>
      <c r="CZ185" s="970" t="n"/>
    </row>
    <row r="186" ht="13.5" customHeight="1" s="820">
      <c r="A186" s="362" t="n"/>
      <c r="B186" s="367" t="inlineStr">
        <is>
          <t>尺寸位置 (PNT_67_起动面紧固孔右2)</t>
        </is>
      </c>
      <c r="C186" s="145">
        <f>A測定!Q185</f>
        <v/>
      </c>
      <c r="D186" s="880">
        <f>A測定!R185</f>
        <v/>
      </c>
      <c r="E186" s="968">
        <f>IF(A測定!S185="","",A測定!S185-$D186)</f>
        <v/>
      </c>
      <c r="F186" s="968">
        <f>IF(A測定!T185="","",A測定!T185-$D186)</f>
        <v/>
      </c>
      <c r="G186" s="969" t="n"/>
      <c r="H186" s="969" t="n"/>
      <c r="I186" s="969" t="n"/>
      <c r="J186" s="969" t="n"/>
      <c r="K186" s="969" t="n"/>
      <c r="L186" s="969" t="n"/>
      <c r="M186" s="969" t="n"/>
      <c r="N186" s="969" t="n"/>
      <c r="O186" s="969" t="n"/>
      <c r="P186" s="969" t="n"/>
      <c r="Q186" s="969" t="n"/>
      <c r="R186" s="969" t="n"/>
      <c r="S186" s="969" t="n"/>
      <c r="T186" s="969" t="n"/>
      <c r="U186" s="969" t="n"/>
      <c r="V186" s="969" t="n"/>
      <c r="W186" s="969" t="n"/>
      <c r="X186" s="969" t="n"/>
      <c r="Y186" s="969" t="n"/>
      <c r="Z186" s="969" t="n"/>
      <c r="AA186" s="969" t="n"/>
      <c r="AB186" s="969" t="n"/>
      <c r="AC186" s="969" t="n"/>
      <c r="AD186" s="969" t="n"/>
      <c r="AE186" s="969" t="n"/>
      <c r="AF186" s="969" t="n"/>
      <c r="AG186" s="969" t="n"/>
      <c r="AH186" s="969" t="n"/>
      <c r="AI186" s="969" t="n"/>
      <c r="AJ186" s="969" t="n"/>
      <c r="AK186" s="969" t="n"/>
      <c r="AL186" s="969" t="n"/>
      <c r="AM186" s="969" t="n"/>
      <c r="AN186" s="969" t="n"/>
      <c r="AO186" s="969" t="n"/>
      <c r="AP186" s="969" t="n"/>
      <c r="AQ186" s="969" t="n"/>
      <c r="AR186" s="969" t="n"/>
      <c r="AS186" s="969" t="n"/>
      <c r="AT186" s="969" t="n"/>
      <c r="AU186" s="969" t="n"/>
      <c r="AV186" s="969" t="n"/>
      <c r="AW186" s="969" t="n"/>
      <c r="AX186" s="969" t="n"/>
      <c r="AY186" s="969" t="n"/>
      <c r="AZ186" s="969" t="n"/>
      <c r="BA186" s="969" t="n"/>
      <c r="BB186" s="969" t="n"/>
      <c r="BC186" s="969" t="n"/>
      <c r="BD186" s="969" t="n"/>
      <c r="BE186" s="969" t="n"/>
      <c r="BF186" s="969" t="n"/>
      <c r="BG186" s="969" t="n"/>
      <c r="BH186" s="969" t="n"/>
      <c r="BI186" s="969" t="n"/>
      <c r="BJ186" s="969" t="n"/>
      <c r="BK186" s="969" t="n"/>
      <c r="BL186" s="969" t="n"/>
      <c r="BM186" s="969" t="n"/>
      <c r="BN186" s="969" t="n"/>
      <c r="BO186" s="969" t="n"/>
      <c r="BP186" s="969" t="n"/>
      <c r="BQ186" s="969" t="n"/>
      <c r="BR186" s="969" t="n"/>
      <c r="BS186" s="969" t="n"/>
      <c r="BT186" s="969" t="n"/>
      <c r="BU186" s="969" t="n"/>
      <c r="BV186" s="969" t="n"/>
      <c r="BW186" s="969" t="n"/>
      <c r="BX186" s="969" t="n"/>
      <c r="BY186" s="969" t="n"/>
      <c r="BZ186" s="969" t="n"/>
      <c r="CA186" s="969" t="n"/>
      <c r="CB186" s="969" t="n"/>
      <c r="CC186" s="969" t="n"/>
      <c r="CD186" s="969" t="n"/>
      <c r="CE186" s="969" t="n"/>
      <c r="CF186" s="969" t="n"/>
      <c r="CG186" s="969" t="n"/>
      <c r="CH186" s="969" t="n"/>
      <c r="CI186" s="969" t="n"/>
      <c r="CJ186" s="969" t="n"/>
      <c r="CK186" s="969" t="n"/>
      <c r="CL186" s="969" t="n"/>
      <c r="CM186" s="969" t="n"/>
      <c r="CN186" s="969" t="n"/>
      <c r="CO186" s="969" t="n"/>
      <c r="CP186" s="969" t="n"/>
      <c r="CQ186" s="969" t="n"/>
      <c r="CR186" s="969" t="n"/>
      <c r="CS186" s="969" t="n"/>
      <c r="CT186" s="969" t="n"/>
      <c r="CU186" s="969" t="n"/>
      <c r="CV186" s="969" t="n"/>
      <c r="CW186" s="969" t="n"/>
      <c r="CX186" s="969" t="n"/>
      <c r="CY186" s="969" t="n"/>
      <c r="CZ186" s="970" t="n"/>
    </row>
    <row r="187" ht="13.5" customHeight="1" s="820">
      <c r="A187" s="362" t="n"/>
      <c r="B187" s="367" t="inlineStr">
        <is>
          <t>尺寸位置 (PNT_67_起动孔外侧上)</t>
        </is>
      </c>
      <c r="C187" s="145">
        <f>A測定!Q186</f>
        <v/>
      </c>
      <c r="D187" s="880">
        <f>A測定!R186</f>
        <v/>
      </c>
      <c r="E187" s="968">
        <f>IF(A測定!S186="","",A測定!S186-$D187)</f>
        <v/>
      </c>
      <c r="F187" s="968">
        <f>IF(A測定!T186="","",A測定!T186-$D187)</f>
        <v/>
      </c>
      <c r="G187" s="978" t="n"/>
      <c r="H187" s="978" t="n"/>
      <c r="I187" s="978" t="n"/>
      <c r="J187" s="978" t="n"/>
      <c r="K187" s="978" t="n"/>
      <c r="L187" s="978" t="n"/>
      <c r="M187" s="978" t="n"/>
      <c r="N187" s="978" t="n"/>
      <c r="O187" s="978" t="n"/>
      <c r="P187" s="978" t="n"/>
      <c r="Q187" s="978" t="n"/>
      <c r="R187" s="978" t="n"/>
      <c r="S187" s="978" t="n"/>
      <c r="T187" s="978" t="n"/>
      <c r="U187" s="978" t="n"/>
      <c r="V187" s="978" t="n"/>
      <c r="W187" s="978" t="n"/>
      <c r="X187" s="978" t="n"/>
      <c r="Y187" s="978" t="n"/>
      <c r="Z187" s="978" t="n"/>
      <c r="AA187" s="978" t="n"/>
      <c r="AB187" s="978" t="n"/>
      <c r="AC187" s="978" t="n"/>
      <c r="AD187" s="978" t="n"/>
      <c r="AE187" s="978" t="n"/>
      <c r="AF187" s="978" t="n"/>
      <c r="AG187" s="978" t="n"/>
      <c r="AH187" s="978" t="n"/>
      <c r="AI187" s="978" t="n"/>
      <c r="AJ187" s="978" t="n"/>
      <c r="AK187" s="978" t="n"/>
      <c r="AL187" s="978" t="n"/>
      <c r="AM187" s="978" t="n"/>
      <c r="AN187" s="978" t="n"/>
      <c r="AO187" s="978" t="n"/>
      <c r="AP187" s="978" t="n"/>
      <c r="AQ187" s="978" t="n"/>
      <c r="AR187" s="978" t="n"/>
      <c r="AS187" s="978" t="n"/>
      <c r="AT187" s="978" t="n"/>
      <c r="AU187" s="978" t="n"/>
      <c r="AV187" s="978" t="n"/>
      <c r="AW187" s="978" t="n"/>
      <c r="AX187" s="978" t="n"/>
      <c r="AY187" s="978" t="n"/>
      <c r="AZ187" s="978" t="n"/>
      <c r="BA187" s="978" t="n"/>
      <c r="BB187" s="978" t="n"/>
      <c r="BC187" s="978" t="n"/>
      <c r="BD187" s="978" t="n"/>
      <c r="BE187" s="978" t="n"/>
      <c r="BF187" s="978" t="n"/>
      <c r="BG187" s="978" t="n"/>
      <c r="BH187" s="978" t="n"/>
      <c r="BI187" s="978" t="n"/>
      <c r="BJ187" s="978" t="n"/>
      <c r="BK187" s="978" t="n"/>
      <c r="BL187" s="978" t="n"/>
      <c r="BM187" s="978" t="n"/>
      <c r="BN187" s="978" t="n"/>
      <c r="BO187" s="978" t="n"/>
      <c r="BP187" s="978" t="n"/>
      <c r="BQ187" s="978" t="n"/>
      <c r="BR187" s="978" t="n"/>
      <c r="BS187" s="978" t="n"/>
      <c r="BT187" s="978" t="n"/>
      <c r="BU187" s="978" t="n"/>
      <c r="BV187" s="978" t="n"/>
      <c r="BW187" s="978" t="n"/>
      <c r="BX187" s="978" t="n"/>
      <c r="BY187" s="978" t="n"/>
      <c r="BZ187" s="978" t="n"/>
      <c r="CA187" s="978" t="n"/>
      <c r="CB187" s="978" t="n"/>
      <c r="CC187" s="978" t="n"/>
      <c r="CD187" s="978" t="n"/>
      <c r="CE187" s="978" t="n"/>
      <c r="CF187" s="978" t="n"/>
      <c r="CG187" s="978" t="n"/>
      <c r="CH187" s="978" t="n"/>
      <c r="CI187" s="978" t="n"/>
      <c r="CJ187" s="978" t="n"/>
      <c r="CK187" s="978" t="n"/>
      <c r="CL187" s="978" t="n"/>
      <c r="CM187" s="978" t="n"/>
      <c r="CN187" s="978" t="n"/>
      <c r="CO187" s="978" t="n"/>
      <c r="CP187" s="978" t="n"/>
      <c r="CQ187" s="978" t="n"/>
      <c r="CR187" s="978" t="n"/>
      <c r="CS187" s="978" t="n"/>
      <c r="CT187" s="978" t="n"/>
      <c r="CU187" s="978" t="n"/>
      <c r="CV187" s="978" t="n"/>
      <c r="CW187" s="978" t="n"/>
      <c r="CX187" s="978" t="n"/>
      <c r="CY187" s="978" t="n"/>
      <c r="CZ187" s="979" t="n"/>
    </row>
    <row r="188" ht="13.5" customHeight="1" s="820" thickBot="1">
      <c r="A188" s="362" t="n"/>
      <c r="B188" s="367" t="inlineStr">
        <is>
          <t>尺寸位置 (PNT_67_起动孔外侧下)</t>
        </is>
      </c>
      <c r="C188" s="511">
        <f>A測定!Q187</f>
        <v/>
      </c>
      <c r="D188" s="885">
        <f>A測定!R187</f>
        <v/>
      </c>
      <c r="E188" s="971">
        <f>IF(A測定!S187="","",A測定!S187-$D188)</f>
        <v/>
      </c>
      <c r="F188" s="971">
        <f>IF(A測定!T187="","",A測定!T187-$D188)</f>
        <v/>
      </c>
      <c r="G188" s="972" t="n"/>
      <c r="H188" s="972" t="n"/>
      <c r="I188" s="972" t="n"/>
      <c r="J188" s="972" t="n"/>
      <c r="K188" s="972" t="n"/>
      <c r="L188" s="972" t="n"/>
      <c r="M188" s="972" t="n"/>
      <c r="N188" s="972" t="n"/>
      <c r="O188" s="972" t="n"/>
      <c r="P188" s="972" t="n"/>
      <c r="Q188" s="972" t="n"/>
      <c r="R188" s="972" t="n"/>
      <c r="S188" s="972" t="n"/>
      <c r="T188" s="972" t="n"/>
      <c r="U188" s="972" t="n"/>
      <c r="V188" s="972" t="n"/>
      <c r="W188" s="972" t="n"/>
      <c r="X188" s="972" t="n"/>
      <c r="Y188" s="972" t="n"/>
      <c r="Z188" s="972" t="n"/>
      <c r="AA188" s="972" t="n"/>
      <c r="AB188" s="972" t="n"/>
      <c r="AC188" s="972" t="n"/>
      <c r="AD188" s="972" t="n"/>
      <c r="AE188" s="972" t="n"/>
      <c r="AF188" s="972" t="n"/>
      <c r="AG188" s="972" t="n"/>
      <c r="AH188" s="972" t="n"/>
      <c r="AI188" s="972" t="n"/>
      <c r="AJ188" s="972" t="n"/>
      <c r="AK188" s="972" t="n"/>
      <c r="AL188" s="972" t="n"/>
      <c r="AM188" s="972" t="n"/>
      <c r="AN188" s="972" t="n"/>
      <c r="AO188" s="972" t="n"/>
      <c r="AP188" s="972" t="n"/>
      <c r="AQ188" s="972" t="n"/>
      <c r="AR188" s="972" t="n"/>
      <c r="AS188" s="972" t="n"/>
      <c r="AT188" s="972" t="n"/>
      <c r="AU188" s="972" t="n"/>
      <c r="AV188" s="972" t="n"/>
      <c r="AW188" s="972" t="n"/>
      <c r="AX188" s="972" t="n"/>
      <c r="AY188" s="972" t="n"/>
      <c r="AZ188" s="972" t="n"/>
      <c r="BA188" s="972" t="n"/>
      <c r="BB188" s="972" t="n"/>
      <c r="BC188" s="972" t="n"/>
      <c r="BD188" s="972" t="n"/>
      <c r="BE188" s="972" t="n"/>
      <c r="BF188" s="972" t="n"/>
      <c r="BG188" s="972" t="n"/>
      <c r="BH188" s="972" t="n"/>
      <c r="BI188" s="972" t="n"/>
      <c r="BJ188" s="972" t="n"/>
      <c r="BK188" s="972" t="n"/>
      <c r="BL188" s="972" t="n"/>
      <c r="BM188" s="972" t="n"/>
      <c r="BN188" s="972" t="n"/>
      <c r="BO188" s="972" t="n"/>
      <c r="BP188" s="972" t="n"/>
      <c r="BQ188" s="972" t="n"/>
      <c r="BR188" s="972" t="n"/>
      <c r="BS188" s="972" t="n"/>
      <c r="BT188" s="972" t="n"/>
      <c r="BU188" s="972" t="n"/>
      <c r="BV188" s="972" t="n"/>
      <c r="BW188" s="972" t="n"/>
      <c r="BX188" s="972" t="n"/>
      <c r="BY188" s="972" t="n"/>
      <c r="BZ188" s="972" t="n"/>
      <c r="CA188" s="972" t="n"/>
      <c r="CB188" s="972" t="n"/>
      <c r="CC188" s="972" t="n"/>
      <c r="CD188" s="972" t="n"/>
      <c r="CE188" s="972" t="n"/>
      <c r="CF188" s="972" t="n"/>
      <c r="CG188" s="972" t="n"/>
      <c r="CH188" s="972" t="n"/>
      <c r="CI188" s="972" t="n"/>
      <c r="CJ188" s="972" t="n"/>
      <c r="CK188" s="972" t="n"/>
      <c r="CL188" s="972" t="n"/>
      <c r="CM188" s="972" t="n"/>
      <c r="CN188" s="972" t="n"/>
      <c r="CO188" s="972" t="n"/>
      <c r="CP188" s="972" t="n"/>
      <c r="CQ188" s="972" t="n"/>
      <c r="CR188" s="972" t="n"/>
      <c r="CS188" s="972" t="n"/>
      <c r="CT188" s="972" t="n"/>
      <c r="CU188" s="972" t="n"/>
      <c r="CV188" s="972" t="n"/>
      <c r="CW188" s="972" t="n"/>
      <c r="CX188" s="972" t="n"/>
      <c r="CY188" s="972" t="n"/>
      <c r="CZ188" s="973" t="n"/>
    </row>
    <row r="189" ht="13.5" customHeight="1" s="820">
      <c r="A189" s="365" t="n">
        <v>201</v>
      </c>
      <c r="B189" s="340" t="inlineStr">
        <is>
          <t>201.CAT支架装配孔 Y=</t>
        </is>
      </c>
      <c r="C189" s="145">
        <f>A測定!Q188</f>
        <v/>
      </c>
      <c r="D189" s="974">
        <f>A測定!R188</f>
        <v/>
      </c>
      <c r="E189" s="975">
        <f>IF(A測定!S188="","",A測定!S188-$D189)</f>
        <v/>
      </c>
      <c r="F189" s="975">
        <f>IF(A測定!T188="","",A測定!T188-$D189)</f>
        <v/>
      </c>
      <c r="G189" s="976" t="n"/>
      <c r="H189" s="976" t="n"/>
      <c r="I189" s="976" t="n"/>
      <c r="J189" s="976" t="n"/>
      <c r="K189" s="976" t="n"/>
      <c r="L189" s="976" t="n"/>
      <c r="M189" s="976" t="n"/>
      <c r="N189" s="976" t="n"/>
      <c r="O189" s="976" t="n"/>
      <c r="P189" s="976" t="n"/>
      <c r="Q189" s="976" t="n"/>
      <c r="R189" s="976" t="n"/>
      <c r="S189" s="976" t="n"/>
      <c r="T189" s="976" t="n"/>
      <c r="U189" s="976" t="n"/>
      <c r="V189" s="976" t="n"/>
      <c r="W189" s="976" t="n"/>
      <c r="X189" s="976" t="n"/>
      <c r="Y189" s="976" t="n"/>
      <c r="Z189" s="976" t="n"/>
      <c r="AA189" s="976" t="n"/>
      <c r="AB189" s="976" t="n"/>
      <c r="AC189" s="976" t="n"/>
      <c r="AD189" s="976" t="n"/>
      <c r="AE189" s="976" t="n"/>
      <c r="AF189" s="976" t="n"/>
      <c r="AG189" s="976" t="n"/>
      <c r="AH189" s="976" t="n"/>
      <c r="AI189" s="976" t="n"/>
      <c r="AJ189" s="976" t="n"/>
      <c r="AK189" s="976" t="n"/>
      <c r="AL189" s="976" t="n"/>
      <c r="AM189" s="976" t="n"/>
      <c r="AN189" s="976" t="n"/>
      <c r="AO189" s="976" t="n"/>
      <c r="AP189" s="976" t="n"/>
      <c r="AQ189" s="976" t="n"/>
      <c r="AR189" s="976" t="n"/>
      <c r="AS189" s="976" t="n"/>
      <c r="AT189" s="976" t="n"/>
      <c r="AU189" s="976" t="n"/>
      <c r="AV189" s="976" t="n"/>
      <c r="AW189" s="976" t="n"/>
      <c r="AX189" s="976" t="n"/>
      <c r="AY189" s="976" t="n"/>
      <c r="AZ189" s="976" t="n"/>
      <c r="BA189" s="976" t="n"/>
      <c r="BB189" s="976" t="n"/>
      <c r="BC189" s="976" t="n"/>
      <c r="BD189" s="976" t="n"/>
      <c r="BE189" s="976" t="n"/>
      <c r="BF189" s="976" t="n"/>
      <c r="BG189" s="976" t="n"/>
      <c r="BH189" s="976" t="n"/>
      <c r="BI189" s="976" t="n"/>
      <c r="BJ189" s="976" t="n"/>
      <c r="BK189" s="976" t="n"/>
      <c r="BL189" s="976" t="n"/>
      <c r="BM189" s="976" t="n"/>
      <c r="BN189" s="976" t="n"/>
      <c r="BO189" s="976" t="n"/>
      <c r="BP189" s="976" t="n"/>
      <c r="BQ189" s="976" t="n"/>
      <c r="BR189" s="976" t="n"/>
      <c r="BS189" s="976" t="n"/>
      <c r="BT189" s="976" t="n"/>
      <c r="BU189" s="976" t="n"/>
      <c r="BV189" s="976" t="n"/>
      <c r="BW189" s="976" t="n"/>
      <c r="BX189" s="976" t="n"/>
      <c r="BY189" s="976" t="n"/>
      <c r="BZ189" s="976" t="n"/>
      <c r="CA189" s="976" t="n"/>
      <c r="CB189" s="976" t="n"/>
      <c r="CC189" s="976" t="n"/>
      <c r="CD189" s="976" t="n"/>
      <c r="CE189" s="976" t="n"/>
      <c r="CF189" s="976" t="n"/>
      <c r="CG189" s="976" t="n"/>
      <c r="CH189" s="976" t="n"/>
      <c r="CI189" s="976" t="n"/>
      <c r="CJ189" s="976" t="n"/>
      <c r="CK189" s="976" t="n"/>
      <c r="CL189" s="976" t="n"/>
      <c r="CM189" s="976" t="n"/>
      <c r="CN189" s="976" t="n"/>
      <c r="CO189" s="976" t="n"/>
      <c r="CP189" s="976" t="n"/>
      <c r="CQ189" s="976" t="n"/>
      <c r="CR189" s="976" t="n"/>
      <c r="CS189" s="976" t="n"/>
      <c r="CT189" s="976" t="n"/>
      <c r="CU189" s="976" t="n"/>
      <c r="CV189" s="976" t="n"/>
      <c r="CW189" s="976" t="n"/>
      <c r="CX189" s="976" t="n"/>
      <c r="CY189" s="976" t="n"/>
      <c r="CZ189" s="977" t="n"/>
    </row>
    <row r="190" ht="13.5" customHeight="1" s="820">
      <c r="A190" s="361" t="n">
        <v>201</v>
      </c>
      <c r="B190" s="332" t="inlineStr">
        <is>
          <t>201.CAT支架装配孔 Z=</t>
        </is>
      </c>
      <c r="C190" s="145">
        <f>A測定!Q189</f>
        <v/>
      </c>
      <c r="D190" s="880">
        <f>A測定!R189</f>
        <v/>
      </c>
      <c r="E190" s="968">
        <f>IF(A測定!S189="","",A測定!S189-$D190)</f>
        <v/>
      </c>
      <c r="F190" s="968">
        <f>IF(A測定!T189="","",A測定!T189-$D190)</f>
        <v/>
      </c>
      <c r="G190" s="969" t="n"/>
      <c r="H190" s="969" t="n"/>
      <c r="I190" s="969" t="n"/>
      <c r="J190" s="969" t="n"/>
      <c r="K190" s="969" t="n"/>
      <c r="L190" s="969" t="n"/>
      <c r="M190" s="969" t="n"/>
      <c r="N190" s="969" t="n"/>
      <c r="O190" s="969" t="n"/>
      <c r="P190" s="969" t="n"/>
      <c r="Q190" s="969" t="n"/>
      <c r="R190" s="969" t="n"/>
      <c r="S190" s="969" t="n"/>
      <c r="T190" s="969" t="n"/>
      <c r="U190" s="969" t="n"/>
      <c r="V190" s="969" t="n"/>
      <c r="W190" s="969" t="n"/>
      <c r="X190" s="969" t="n"/>
      <c r="Y190" s="969" t="n"/>
      <c r="Z190" s="969" t="n"/>
      <c r="AA190" s="969" t="n"/>
      <c r="AB190" s="969" t="n"/>
      <c r="AC190" s="969" t="n"/>
      <c r="AD190" s="969" t="n"/>
      <c r="AE190" s="969" t="n"/>
      <c r="AF190" s="969" t="n"/>
      <c r="AG190" s="969" t="n"/>
      <c r="AH190" s="969" t="n"/>
      <c r="AI190" s="969" t="n"/>
      <c r="AJ190" s="969" t="n"/>
      <c r="AK190" s="969" t="n"/>
      <c r="AL190" s="969" t="n"/>
      <c r="AM190" s="969" t="n"/>
      <c r="AN190" s="969" t="n"/>
      <c r="AO190" s="969" t="n"/>
      <c r="AP190" s="969" t="n"/>
      <c r="AQ190" s="969" t="n"/>
      <c r="AR190" s="969" t="n"/>
      <c r="AS190" s="969" t="n"/>
      <c r="AT190" s="969" t="n"/>
      <c r="AU190" s="969" t="n"/>
      <c r="AV190" s="969" t="n"/>
      <c r="AW190" s="969" t="n"/>
      <c r="AX190" s="969" t="n"/>
      <c r="AY190" s="969" t="n"/>
      <c r="AZ190" s="969" t="n"/>
      <c r="BA190" s="969" t="n"/>
      <c r="BB190" s="969" t="n"/>
      <c r="BC190" s="969" t="n"/>
      <c r="BD190" s="969" t="n"/>
      <c r="BE190" s="969" t="n"/>
      <c r="BF190" s="969" t="n"/>
      <c r="BG190" s="969" t="n"/>
      <c r="BH190" s="969" t="n"/>
      <c r="BI190" s="969" t="n"/>
      <c r="BJ190" s="969" t="n"/>
      <c r="BK190" s="969" t="n"/>
      <c r="BL190" s="969" t="n"/>
      <c r="BM190" s="969" t="n"/>
      <c r="BN190" s="969" t="n"/>
      <c r="BO190" s="969" t="n"/>
      <c r="BP190" s="969" t="n"/>
      <c r="BQ190" s="969" t="n"/>
      <c r="BR190" s="969" t="n"/>
      <c r="BS190" s="969" t="n"/>
      <c r="BT190" s="969" t="n"/>
      <c r="BU190" s="969" t="n"/>
      <c r="BV190" s="969" t="n"/>
      <c r="BW190" s="969" t="n"/>
      <c r="BX190" s="969" t="n"/>
      <c r="BY190" s="969" t="n"/>
      <c r="BZ190" s="969" t="n"/>
      <c r="CA190" s="969" t="n"/>
      <c r="CB190" s="969" t="n"/>
      <c r="CC190" s="969" t="n"/>
      <c r="CD190" s="969" t="n"/>
      <c r="CE190" s="969" t="n"/>
      <c r="CF190" s="969" t="n"/>
      <c r="CG190" s="969" t="n"/>
      <c r="CH190" s="969" t="n"/>
      <c r="CI190" s="969" t="n"/>
      <c r="CJ190" s="969" t="n"/>
      <c r="CK190" s="969" t="n"/>
      <c r="CL190" s="969" t="n"/>
      <c r="CM190" s="969" t="n"/>
      <c r="CN190" s="969" t="n"/>
      <c r="CO190" s="969" t="n"/>
      <c r="CP190" s="969" t="n"/>
      <c r="CQ190" s="969" t="n"/>
      <c r="CR190" s="969" t="n"/>
      <c r="CS190" s="969" t="n"/>
      <c r="CT190" s="969" t="n"/>
      <c r="CU190" s="969" t="n"/>
      <c r="CV190" s="969" t="n"/>
      <c r="CW190" s="969" t="n"/>
      <c r="CX190" s="969" t="n"/>
      <c r="CY190" s="969" t="n"/>
      <c r="CZ190" s="970" t="n"/>
    </row>
    <row r="191" ht="13.5" customHeight="1" s="820">
      <c r="A191" s="361" t="n"/>
      <c r="B191" s="367" t="inlineStr">
        <is>
          <t>尺寸位置 (CIR_201_1_AE吊具左固)</t>
        </is>
      </c>
      <c r="C191" s="145">
        <f>A測定!Q190</f>
        <v/>
      </c>
      <c r="D191" s="880">
        <f>A測定!R190</f>
        <v/>
      </c>
      <c r="E191" s="968">
        <f>IF(A測定!S190="","",A測定!S190-$D191)</f>
        <v/>
      </c>
      <c r="F191" s="968">
        <f>IF(A測定!T190="","",A測定!T190-$D191)</f>
        <v/>
      </c>
      <c r="G191" s="969" t="n"/>
      <c r="H191" s="969" t="n"/>
      <c r="I191" s="969" t="n"/>
      <c r="J191" s="969" t="n"/>
      <c r="K191" s="969" t="n"/>
      <c r="L191" s="969" t="n"/>
      <c r="M191" s="969" t="n"/>
      <c r="N191" s="969" t="n"/>
      <c r="O191" s="969" t="n"/>
      <c r="P191" s="969" t="n"/>
      <c r="Q191" s="969" t="n"/>
      <c r="R191" s="969" t="n"/>
      <c r="S191" s="969" t="n"/>
      <c r="T191" s="969" t="n"/>
      <c r="U191" s="969" t="n"/>
      <c r="V191" s="969" t="n"/>
      <c r="W191" s="969" t="n"/>
      <c r="X191" s="969" t="n"/>
      <c r="Y191" s="969" t="n"/>
      <c r="Z191" s="969" t="n"/>
      <c r="AA191" s="969" t="n"/>
      <c r="AB191" s="969" t="n"/>
      <c r="AC191" s="969" t="n"/>
      <c r="AD191" s="969" t="n"/>
      <c r="AE191" s="969" t="n"/>
      <c r="AF191" s="969" t="n"/>
      <c r="AG191" s="969" t="n"/>
      <c r="AH191" s="969" t="n"/>
      <c r="AI191" s="969" t="n"/>
      <c r="AJ191" s="969" t="n"/>
      <c r="AK191" s="969" t="n"/>
      <c r="AL191" s="969" t="n"/>
      <c r="AM191" s="969" t="n"/>
      <c r="AN191" s="969" t="n"/>
      <c r="AO191" s="969" t="n"/>
      <c r="AP191" s="969" t="n"/>
      <c r="AQ191" s="969" t="n"/>
      <c r="AR191" s="969" t="n"/>
      <c r="AS191" s="969" t="n"/>
      <c r="AT191" s="969" t="n"/>
      <c r="AU191" s="969" t="n"/>
      <c r="AV191" s="969" t="n"/>
      <c r="AW191" s="969" t="n"/>
      <c r="AX191" s="969" t="n"/>
      <c r="AY191" s="969" t="n"/>
      <c r="AZ191" s="969" t="n"/>
      <c r="BA191" s="969" t="n"/>
      <c r="BB191" s="969" t="n"/>
      <c r="BC191" s="969" t="n"/>
      <c r="BD191" s="969" t="n"/>
      <c r="BE191" s="969" t="n"/>
      <c r="BF191" s="969" t="n"/>
      <c r="BG191" s="969" t="n"/>
      <c r="BH191" s="969" t="n"/>
      <c r="BI191" s="969" t="n"/>
      <c r="BJ191" s="969" t="n"/>
      <c r="BK191" s="969" t="n"/>
      <c r="BL191" s="969" t="n"/>
      <c r="BM191" s="969" t="n"/>
      <c r="BN191" s="969" t="n"/>
      <c r="BO191" s="969" t="n"/>
      <c r="BP191" s="969" t="n"/>
      <c r="BQ191" s="969" t="n"/>
      <c r="BR191" s="969" t="n"/>
      <c r="BS191" s="969" t="n"/>
      <c r="BT191" s="969" t="n"/>
      <c r="BU191" s="969" t="n"/>
      <c r="BV191" s="969" t="n"/>
      <c r="BW191" s="969" t="n"/>
      <c r="BX191" s="969" t="n"/>
      <c r="BY191" s="969" t="n"/>
      <c r="BZ191" s="969" t="n"/>
      <c r="CA191" s="969" t="n"/>
      <c r="CB191" s="969" t="n"/>
      <c r="CC191" s="969" t="n"/>
      <c r="CD191" s="969" t="n"/>
      <c r="CE191" s="969" t="n"/>
      <c r="CF191" s="969" t="n"/>
      <c r="CG191" s="969" t="n"/>
      <c r="CH191" s="969" t="n"/>
      <c r="CI191" s="969" t="n"/>
      <c r="CJ191" s="969" t="n"/>
      <c r="CK191" s="969" t="n"/>
      <c r="CL191" s="969" t="n"/>
      <c r="CM191" s="969" t="n"/>
      <c r="CN191" s="969" t="n"/>
      <c r="CO191" s="969" t="n"/>
      <c r="CP191" s="969" t="n"/>
      <c r="CQ191" s="969" t="n"/>
      <c r="CR191" s="969" t="n"/>
      <c r="CS191" s="969" t="n"/>
      <c r="CT191" s="969" t="n"/>
      <c r="CU191" s="969" t="n"/>
      <c r="CV191" s="969" t="n"/>
      <c r="CW191" s="969" t="n"/>
      <c r="CX191" s="969" t="n"/>
      <c r="CY191" s="969" t="n"/>
      <c r="CZ191" s="970" t="n"/>
    </row>
    <row r="192" ht="13.5" customHeight="1" s="820">
      <c r="A192" s="361" t="n"/>
      <c r="B192" s="367" t="inlineStr">
        <is>
          <t>尺寸位置 (CIR_201_1_AE吊具左固)</t>
        </is>
      </c>
      <c r="C192" s="145">
        <f>A測定!Q191</f>
        <v/>
      </c>
      <c r="D192" s="880">
        <f>A測定!R191</f>
        <v/>
      </c>
      <c r="E192" s="968">
        <f>IF(A測定!S191="","",A測定!S191-$D192)</f>
        <v/>
      </c>
      <c r="F192" s="968">
        <f>IF(A測定!T191="","",A測定!T191-$D192)</f>
        <v/>
      </c>
      <c r="G192" s="969" t="n"/>
      <c r="H192" s="969" t="n"/>
      <c r="I192" s="969" t="n"/>
      <c r="J192" s="969" t="n"/>
      <c r="K192" s="969" t="n"/>
      <c r="L192" s="969" t="n"/>
      <c r="M192" s="969" t="n"/>
      <c r="N192" s="969" t="n"/>
      <c r="O192" s="969" t="n"/>
      <c r="P192" s="969" t="n"/>
      <c r="Q192" s="969" t="n"/>
      <c r="R192" s="969" t="n"/>
      <c r="S192" s="969" t="n"/>
      <c r="T192" s="969" t="n"/>
      <c r="U192" s="969" t="n"/>
      <c r="V192" s="969" t="n"/>
      <c r="W192" s="969" t="n"/>
      <c r="X192" s="969" t="n"/>
      <c r="Y192" s="969" t="n"/>
      <c r="Z192" s="969" t="n"/>
      <c r="AA192" s="969" t="n"/>
      <c r="AB192" s="969" t="n"/>
      <c r="AC192" s="969" t="n"/>
      <c r="AD192" s="969" t="n"/>
      <c r="AE192" s="969" t="n"/>
      <c r="AF192" s="969" t="n"/>
      <c r="AG192" s="969" t="n"/>
      <c r="AH192" s="969" t="n"/>
      <c r="AI192" s="969" t="n"/>
      <c r="AJ192" s="969" t="n"/>
      <c r="AK192" s="969" t="n"/>
      <c r="AL192" s="969" t="n"/>
      <c r="AM192" s="969" t="n"/>
      <c r="AN192" s="969" t="n"/>
      <c r="AO192" s="969" t="n"/>
      <c r="AP192" s="969" t="n"/>
      <c r="AQ192" s="969" t="n"/>
      <c r="AR192" s="969" t="n"/>
      <c r="AS192" s="969" t="n"/>
      <c r="AT192" s="969" t="n"/>
      <c r="AU192" s="969" t="n"/>
      <c r="AV192" s="969" t="n"/>
      <c r="AW192" s="969" t="n"/>
      <c r="AX192" s="969" t="n"/>
      <c r="AY192" s="969" t="n"/>
      <c r="AZ192" s="969" t="n"/>
      <c r="BA192" s="969" t="n"/>
      <c r="BB192" s="969" t="n"/>
      <c r="BC192" s="969" t="n"/>
      <c r="BD192" s="969" t="n"/>
      <c r="BE192" s="969" t="n"/>
      <c r="BF192" s="969" t="n"/>
      <c r="BG192" s="969" t="n"/>
      <c r="BH192" s="969" t="n"/>
      <c r="BI192" s="969" t="n"/>
      <c r="BJ192" s="969" t="n"/>
      <c r="BK192" s="969" t="n"/>
      <c r="BL192" s="969" t="n"/>
      <c r="BM192" s="969" t="n"/>
      <c r="BN192" s="969" t="n"/>
      <c r="BO192" s="969" t="n"/>
      <c r="BP192" s="969" t="n"/>
      <c r="BQ192" s="969" t="n"/>
      <c r="BR192" s="969" t="n"/>
      <c r="BS192" s="969" t="n"/>
      <c r="BT192" s="969" t="n"/>
      <c r="BU192" s="969" t="n"/>
      <c r="BV192" s="969" t="n"/>
      <c r="BW192" s="969" t="n"/>
      <c r="BX192" s="969" t="n"/>
      <c r="BY192" s="969" t="n"/>
      <c r="BZ192" s="969" t="n"/>
      <c r="CA192" s="969" t="n"/>
      <c r="CB192" s="969" t="n"/>
      <c r="CC192" s="969" t="n"/>
      <c r="CD192" s="969" t="n"/>
      <c r="CE192" s="969" t="n"/>
      <c r="CF192" s="969" t="n"/>
      <c r="CG192" s="969" t="n"/>
      <c r="CH192" s="969" t="n"/>
      <c r="CI192" s="969" t="n"/>
      <c r="CJ192" s="969" t="n"/>
      <c r="CK192" s="969" t="n"/>
      <c r="CL192" s="969" t="n"/>
      <c r="CM192" s="969" t="n"/>
      <c r="CN192" s="969" t="n"/>
      <c r="CO192" s="969" t="n"/>
      <c r="CP192" s="969" t="n"/>
      <c r="CQ192" s="969" t="n"/>
      <c r="CR192" s="969" t="n"/>
      <c r="CS192" s="969" t="n"/>
      <c r="CT192" s="969" t="n"/>
      <c r="CU192" s="969" t="n"/>
      <c r="CV192" s="969" t="n"/>
      <c r="CW192" s="969" t="n"/>
      <c r="CX192" s="969" t="n"/>
      <c r="CY192" s="969" t="n"/>
      <c r="CZ192" s="970" t="n"/>
    </row>
    <row r="193" ht="13.5" customHeight="1" s="820">
      <c r="A193" s="361" t="n">
        <v>202</v>
      </c>
      <c r="B193" s="332" t="inlineStr">
        <is>
          <t>202.AE搬送定位凸台 Y=</t>
        </is>
      </c>
      <c r="C193" s="145">
        <f>A測定!Q192</f>
        <v/>
      </c>
      <c r="D193" s="880">
        <f>A測定!R192</f>
        <v/>
      </c>
      <c r="E193" s="968">
        <f>IF(A測定!S192="","",A測定!S192-$D193)</f>
        <v/>
      </c>
      <c r="F193" s="968">
        <f>IF(A測定!T192="","",A測定!T192-$D193)</f>
        <v/>
      </c>
      <c r="G193" s="969" t="n"/>
      <c r="H193" s="969" t="n"/>
      <c r="I193" s="969" t="n"/>
      <c r="J193" s="969" t="n"/>
      <c r="K193" s="969" t="n"/>
      <c r="L193" s="969" t="n"/>
      <c r="M193" s="969" t="n"/>
      <c r="N193" s="969" t="n"/>
      <c r="O193" s="969" t="n"/>
      <c r="P193" s="969" t="n"/>
      <c r="Q193" s="969" t="n"/>
      <c r="R193" s="969" t="n"/>
      <c r="S193" s="969" t="n"/>
      <c r="T193" s="969" t="n"/>
      <c r="U193" s="969" t="n"/>
      <c r="V193" s="969" t="n"/>
      <c r="W193" s="969" t="n"/>
      <c r="X193" s="969" t="n"/>
      <c r="Y193" s="969" t="n"/>
      <c r="Z193" s="969" t="n"/>
      <c r="AA193" s="969" t="n"/>
      <c r="AB193" s="969" t="n"/>
      <c r="AC193" s="969" t="n"/>
      <c r="AD193" s="969" t="n"/>
      <c r="AE193" s="969" t="n"/>
      <c r="AF193" s="969" t="n"/>
      <c r="AG193" s="969" t="n"/>
      <c r="AH193" s="969" t="n"/>
      <c r="AI193" s="969" t="n"/>
      <c r="AJ193" s="969" t="n"/>
      <c r="AK193" s="969" t="n"/>
      <c r="AL193" s="969" t="n"/>
      <c r="AM193" s="969" t="n"/>
      <c r="AN193" s="969" t="n"/>
      <c r="AO193" s="969" t="n"/>
      <c r="AP193" s="969" t="n"/>
      <c r="AQ193" s="969" t="n"/>
      <c r="AR193" s="969" t="n"/>
      <c r="AS193" s="969" t="n"/>
      <c r="AT193" s="969" t="n"/>
      <c r="AU193" s="969" t="n"/>
      <c r="AV193" s="969" t="n"/>
      <c r="AW193" s="969" t="n"/>
      <c r="AX193" s="969" t="n"/>
      <c r="AY193" s="969" t="n"/>
      <c r="AZ193" s="969" t="n"/>
      <c r="BA193" s="969" t="n"/>
      <c r="BB193" s="969" t="n"/>
      <c r="BC193" s="969" t="n"/>
      <c r="BD193" s="969" t="n"/>
      <c r="BE193" s="969" t="n"/>
      <c r="BF193" s="969" t="n"/>
      <c r="BG193" s="969" t="n"/>
      <c r="BH193" s="969" t="n"/>
      <c r="BI193" s="969" t="n"/>
      <c r="BJ193" s="969" t="n"/>
      <c r="BK193" s="969" t="n"/>
      <c r="BL193" s="969" t="n"/>
      <c r="BM193" s="969" t="n"/>
      <c r="BN193" s="969" t="n"/>
      <c r="BO193" s="969" t="n"/>
      <c r="BP193" s="969" t="n"/>
      <c r="BQ193" s="969" t="n"/>
      <c r="BR193" s="969" t="n"/>
      <c r="BS193" s="969" t="n"/>
      <c r="BT193" s="969" t="n"/>
      <c r="BU193" s="969" t="n"/>
      <c r="BV193" s="969" t="n"/>
      <c r="BW193" s="969" t="n"/>
      <c r="BX193" s="969" t="n"/>
      <c r="BY193" s="969" t="n"/>
      <c r="BZ193" s="969" t="n"/>
      <c r="CA193" s="969" t="n"/>
      <c r="CB193" s="969" t="n"/>
      <c r="CC193" s="969" t="n"/>
      <c r="CD193" s="969" t="n"/>
      <c r="CE193" s="969" t="n"/>
      <c r="CF193" s="969" t="n"/>
      <c r="CG193" s="969" t="n"/>
      <c r="CH193" s="969" t="n"/>
      <c r="CI193" s="969" t="n"/>
      <c r="CJ193" s="969" t="n"/>
      <c r="CK193" s="969" t="n"/>
      <c r="CL193" s="969" t="n"/>
      <c r="CM193" s="969" t="n"/>
      <c r="CN193" s="969" t="n"/>
      <c r="CO193" s="969" t="n"/>
      <c r="CP193" s="969" t="n"/>
      <c r="CQ193" s="969" t="n"/>
      <c r="CR193" s="969" t="n"/>
      <c r="CS193" s="969" t="n"/>
      <c r="CT193" s="969" t="n"/>
      <c r="CU193" s="969" t="n"/>
      <c r="CV193" s="969" t="n"/>
      <c r="CW193" s="969" t="n"/>
      <c r="CX193" s="969" t="n"/>
      <c r="CY193" s="969" t="n"/>
      <c r="CZ193" s="970" t="n"/>
    </row>
    <row r="194" ht="13.5" customHeight="1" s="820">
      <c r="A194" s="361" t="n">
        <v>202</v>
      </c>
      <c r="B194" s="332" t="inlineStr">
        <is>
          <t>202.AE搬送定位凸台 Z=</t>
        </is>
      </c>
      <c r="C194" s="145">
        <f>A測定!Q193</f>
        <v/>
      </c>
      <c r="D194" s="880">
        <f>A測定!R193</f>
        <v/>
      </c>
      <c r="E194" s="968">
        <f>IF(A測定!S193="","",A測定!S193-$D194)</f>
        <v/>
      </c>
      <c r="F194" s="968">
        <f>IF(A測定!T193="","",A測定!T193-$D194)</f>
        <v/>
      </c>
      <c r="G194" s="969" t="n"/>
      <c r="H194" s="969" t="n"/>
      <c r="I194" s="969" t="n"/>
      <c r="J194" s="969" t="n"/>
      <c r="K194" s="969" t="n"/>
      <c r="L194" s="969" t="n"/>
      <c r="M194" s="969" t="n"/>
      <c r="N194" s="969" t="n"/>
      <c r="O194" s="969" t="n"/>
      <c r="P194" s="969" t="n"/>
      <c r="Q194" s="969" t="n"/>
      <c r="R194" s="969" t="n"/>
      <c r="S194" s="969" t="n"/>
      <c r="T194" s="969" t="n"/>
      <c r="U194" s="969" t="n"/>
      <c r="V194" s="969" t="n"/>
      <c r="W194" s="969" t="n"/>
      <c r="X194" s="969" t="n"/>
      <c r="Y194" s="969" t="n"/>
      <c r="Z194" s="969" t="n"/>
      <c r="AA194" s="969" t="n"/>
      <c r="AB194" s="969" t="n"/>
      <c r="AC194" s="969" t="n"/>
      <c r="AD194" s="969" t="n"/>
      <c r="AE194" s="969" t="n"/>
      <c r="AF194" s="969" t="n"/>
      <c r="AG194" s="969" t="n"/>
      <c r="AH194" s="969" t="n"/>
      <c r="AI194" s="969" t="n"/>
      <c r="AJ194" s="969" t="n"/>
      <c r="AK194" s="969" t="n"/>
      <c r="AL194" s="969" t="n"/>
      <c r="AM194" s="969" t="n"/>
      <c r="AN194" s="969" t="n"/>
      <c r="AO194" s="969" t="n"/>
      <c r="AP194" s="969" t="n"/>
      <c r="AQ194" s="969" t="n"/>
      <c r="AR194" s="969" t="n"/>
      <c r="AS194" s="969" t="n"/>
      <c r="AT194" s="969" t="n"/>
      <c r="AU194" s="969" t="n"/>
      <c r="AV194" s="969" t="n"/>
      <c r="AW194" s="969" t="n"/>
      <c r="AX194" s="969" t="n"/>
      <c r="AY194" s="969" t="n"/>
      <c r="AZ194" s="969" t="n"/>
      <c r="BA194" s="969" t="n"/>
      <c r="BB194" s="969" t="n"/>
      <c r="BC194" s="969" t="n"/>
      <c r="BD194" s="969" t="n"/>
      <c r="BE194" s="969" t="n"/>
      <c r="BF194" s="969" t="n"/>
      <c r="BG194" s="969" t="n"/>
      <c r="BH194" s="969" t="n"/>
      <c r="BI194" s="969" t="n"/>
      <c r="BJ194" s="969" t="n"/>
      <c r="BK194" s="969" t="n"/>
      <c r="BL194" s="969" t="n"/>
      <c r="BM194" s="969" t="n"/>
      <c r="BN194" s="969" t="n"/>
      <c r="BO194" s="969" t="n"/>
      <c r="BP194" s="969" t="n"/>
      <c r="BQ194" s="969" t="n"/>
      <c r="BR194" s="969" t="n"/>
      <c r="BS194" s="969" t="n"/>
      <c r="BT194" s="969" t="n"/>
      <c r="BU194" s="969" t="n"/>
      <c r="BV194" s="969" t="n"/>
      <c r="BW194" s="969" t="n"/>
      <c r="BX194" s="969" t="n"/>
      <c r="BY194" s="969" t="n"/>
      <c r="BZ194" s="969" t="n"/>
      <c r="CA194" s="969" t="n"/>
      <c r="CB194" s="969" t="n"/>
      <c r="CC194" s="969" t="n"/>
      <c r="CD194" s="969" t="n"/>
      <c r="CE194" s="969" t="n"/>
      <c r="CF194" s="969" t="n"/>
      <c r="CG194" s="969" t="n"/>
      <c r="CH194" s="969" t="n"/>
      <c r="CI194" s="969" t="n"/>
      <c r="CJ194" s="969" t="n"/>
      <c r="CK194" s="969" t="n"/>
      <c r="CL194" s="969" t="n"/>
      <c r="CM194" s="969" t="n"/>
      <c r="CN194" s="969" t="n"/>
      <c r="CO194" s="969" t="n"/>
      <c r="CP194" s="969" t="n"/>
      <c r="CQ194" s="969" t="n"/>
      <c r="CR194" s="969" t="n"/>
      <c r="CS194" s="969" t="n"/>
      <c r="CT194" s="969" t="n"/>
      <c r="CU194" s="969" t="n"/>
      <c r="CV194" s="969" t="n"/>
      <c r="CW194" s="969" t="n"/>
      <c r="CX194" s="969" t="n"/>
      <c r="CY194" s="969" t="n"/>
      <c r="CZ194" s="970" t="n"/>
    </row>
    <row r="195" ht="13.5" customHeight="1" s="820">
      <c r="A195" s="361" t="n"/>
      <c r="B195" s="367" t="inlineStr">
        <is>
          <t>尺寸位置 (CIR_202_1_AE吊具中固)</t>
        </is>
      </c>
      <c r="C195" s="145">
        <f>A測定!Q194</f>
        <v/>
      </c>
      <c r="D195" s="880">
        <f>A測定!R194</f>
        <v/>
      </c>
      <c r="E195" s="968">
        <f>IF(A測定!S194="","",A測定!S194-$D195)</f>
        <v/>
      </c>
      <c r="F195" s="968">
        <f>IF(A測定!T194="","",A測定!T194-$D195)</f>
        <v/>
      </c>
      <c r="G195" s="969" t="n"/>
      <c r="H195" s="969" t="n"/>
      <c r="I195" s="969" t="n"/>
      <c r="J195" s="969" t="n"/>
      <c r="K195" s="969" t="n"/>
      <c r="L195" s="969" t="n"/>
      <c r="M195" s="969" t="n"/>
      <c r="N195" s="969" t="n"/>
      <c r="O195" s="969" t="n"/>
      <c r="P195" s="969" t="n"/>
      <c r="Q195" s="969" t="n"/>
      <c r="R195" s="969" t="n"/>
      <c r="S195" s="969" t="n"/>
      <c r="T195" s="969" t="n"/>
      <c r="U195" s="969" t="n"/>
      <c r="V195" s="969" t="n"/>
      <c r="W195" s="969" t="n"/>
      <c r="X195" s="969" t="n"/>
      <c r="Y195" s="969" t="n"/>
      <c r="Z195" s="969" t="n"/>
      <c r="AA195" s="969" t="n"/>
      <c r="AB195" s="969" t="n"/>
      <c r="AC195" s="969" t="n"/>
      <c r="AD195" s="969" t="n"/>
      <c r="AE195" s="969" t="n"/>
      <c r="AF195" s="969" t="n"/>
      <c r="AG195" s="969" t="n"/>
      <c r="AH195" s="969" t="n"/>
      <c r="AI195" s="969" t="n"/>
      <c r="AJ195" s="969" t="n"/>
      <c r="AK195" s="969" t="n"/>
      <c r="AL195" s="969" t="n"/>
      <c r="AM195" s="969" t="n"/>
      <c r="AN195" s="969" t="n"/>
      <c r="AO195" s="969" t="n"/>
      <c r="AP195" s="969" t="n"/>
      <c r="AQ195" s="969" t="n"/>
      <c r="AR195" s="969" t="n"/>
      <c r="AS195" s="969" t="n"/>
      <c r="AT195" s="969" t="n"/>
      <c r="AU195" s="969" t="n"/>
      <c r="AV195" s="969" t="n"/>
      <c r="AW195" s="969" t="n"/>
      <c r="AX195" s="969" t="n"/>
      <c r="AY195" s="969" t="n"/>
      <c r="AZ195" s="969" t="n"/>
      <c r="BA195" s="969" t="n"/>
      <c r="BB195" s="969" t="n"/>
      <c r="BC195" s="969" t="n"/>
      <c r="BD195" s="969" t="n"/>
      <c r="BE195" s="969" t="n"/>
      <c r="BF195" s="969" t="n"/>
      <c r="BG195" s="969" t="n"/>
      <c r="BH195" s="969" t="n"/>
      <c r="BI195" s="969" t="n"/>
      <c r="BJ195" s="969" t="n"/>
      <c r="BK195" s="969" t="n"/>
      <c r="BL195" s="969" t="n"/>
      <c r="BM195" s="969" t="n"/>
      <c r="BN195" s="969" t="n"/>
      <c r="BO195" s="969" t="n"/>
      <c r="BP195" s="969" t="n"/>
      <c r="BQ195" s="969" t="n"/>
      <c r="BR195" s="969" t="n"/>
      <c r="BS195" s="969" t="n"/>
      <c r="BT195" s="969" t="n"/>
      <c r="BU195" s="969" t="n"/>
      <c r="BV195" s="969" t="n"/>
      <c r="BW195" s="969" t="n"/>
      <c r="BX195" s="969" t="n"/>
      <c r="BY195" s="969" t="n"/>
      <c r="BZ195" s="969" t="n"/>
      <c r="CA195" s="969" t="n"/>
      <c r="CB195" s="969" t="n"/>
      <c r="CC195" s="969" t="n"/>
      <c r="CD195" s="969" t="n"/>
      <c r="CE195" s="969" t="n"/>
      <c r="CF195" s="969" t="n"/>
      <c r="CG195" s="969" t="n"/>
      <c r="CH195" s="969" t="n"/>
      <c r="CI195" s="969" t="n"/>
      <c r="CJ195" s="969" t="n"/>
      <c r="CK195" s="969" t="n"/>
      <c r="CL195" s="969" t="n"/>
      <c r="CM195" s="969" t="n"/>
      <c r="CN195" s="969" t="n"/>
      <c r="CO195" s="969" t="n"/>
      <c r="CP195" s="969" t="n"/>
      <c r="CQ195" s="969" t="n"/>
      <c r="CR195" s="969" t="n"/>
      <c r="CS195" s="969" t="n"/>
      <c r="CT195" s="969" t="n"/>
      <c r="CU195" s="969" t="n"/>
      <c r="CV195" s="969" t="n"/>
      <c r="CW195" s="969" t="n"/>
      <c r="CX195" s="969" t="n"/>
      <c r="CY195" s="969" t="n"/>
      <c r="CZ195" s="970" t="n"/>
    </row>
    <row r="196" ht="13.5" customHeight="1" s="820">
      <c r="A196" s="361" t="n"/>
      <c r="B196" s="367" t="inlineStr">
        <is>
          <t>尺寸位置 (CIR_202_1_AE吊具中固)</t>
        </is>
      </c>
      <c r="C196" s="145">
        <f>A測定!Q195</f>
        <v/>
      </c>
      <c r="D196" s="880">
        <f>A測定!R195</f>
        <v/>
      </c>
      <c r="E196" s="968">
        <f>IF(A測定!S195="","",A測定!S195-$D196)</f>
        <v/>
      </c>
      <c r="F196" s="968">
        <f>IF(A測定!T195="","",A測定!T195-$D196)</f>
        <v/>
      </c>
      <c r="G196" s="969" t="n"/>
      <c r="H196" s="969" t="n"/>
      <c r="I196" s="969" t="n"/>
      <c r="J196" s="969" t="n"/>
      <c r="K196" s="969" t="n"/>
      <c r="L196" s="969" t="n"/>
      <c r="M196" s="969" t="n"/>
      <c r="N196" s="969" t="n"/>
      <c r="O196" s="969" t="n"/>
      <c r="P196" s="969" t="n"/>
      <c r="Q196" s="969" t="n"/>
      <c r="R196" s="969" t="n"/>
      <c r="S196" s="969" t="n"/>
      <c r="T196" s="969" t="n"/>
      <c r="U196" s="969" t="n"/>
      <c r="V196" s="969" t="n"/>
      <c r="W196" s="969" t="n"/>
      <c r="X196" s="969" t="n"/>
      <c r="Y196" s="969" t="n"/>
      <c r="Z196" s="969" t="n"/>
      <c r="AA196" s="969" t="n"/>
      <c r="AB196" s="969" t="n"/>
      <c r="AC196" s="969" t="n"/>
      <c r="AD196" s="969" t="n"/>
      <c r="AE196" s="969" t="n"/>
      <c r="AF196" s="969" t="n"/>
      <c r="AG196" s="969" t="n"/>
      <c r="AH196" s="969" t="n"/>
      <c r="AI196" s="969" t="n"/>
      <c r="AJ196" s="969" t="n"/>
      <c r="AK196" s="969" t="n"/>
      <c r="AL196" s="969" t="n"/>
      <c r="AM196" s="969" t="n"/>
      <c r="AN196" s="969" t="n"/>
      <c r="AO196" s="969" t="n"/>
      <c r="AP196" s="969" t="n"/>
      <c r="AQ196" s="969" t="n"/>
      <c r="AR196" s="969" t="n"/>
      <c r="AS196" s="969" t="n"/>
      <c r="AT196" s="969" t="n"/>
      <c r="AU196" s="969" t="n"/>
      <c r="AV196" s="969" t="n"/>
      <c r="AW196" s="969" t="n"/>
      <c r="AX196" s="969" t="n"/>
      <c r="AY196" s="969" t="n"/>
      <c r="AZ196" s="969" t="n"/>
      <c r="BA196" s="969" t="n"/>
      <c r="BB196" s="969" t="n"/>
      <c r="BC196" s="969" t="n"/>
      <c r="BD196" s="969" t="n"/>
      <c r="BE196" s="969" t="n"/>
      <c r="BF196" s="969" t="n"/>
      <c r="BG196" s="969" t="n"/>
      <c r="BH196" s="969" t="n"/>
      <c r="BI196" s="969" t="n"/>
      <c r="BJ196" s="969" t="n"/>
      <c r="BK196" s="969" t="n"/>
      <c r="BL196" s="969" t="n"/>
      <c r="BM196" s="969" t="n"/>
      <c r="BN196" s="969" t="n"/>
      <c r="BO196" s="969" t="n"/>
      <c r="BP196" s="969" t="n"/>
      <c r="BQ196" s="969" t="n"/>
      <c r="BR196" s="969" t="n"/>
      <c r="BS196" s="969" t="n"/>
      <c r="BT196" s="969" t="n"/>
      <c r="BU196" s="969" t="n"/>
      <c r="BV196" s="969" t="n"/>
      <c r="BW196" s="969" t="n"/>
      <c r="BX196" s="969" t="n"/>
      <c r="BY196" s="969" t="n"/>
      <c r="BZ196" s="969" t="n"/>
      <c r="CA196" s="969" t="n"/>
      <c r="CB196" s="969" t="n"/>
      <c r="CC196" s="969" t="n"/>
      <c r="CD196" s="969" t="n"/>
      <c r="CE196" s="969" t="n"/>
      <c r="CF196" s="969" t="n"/>
      <c r="CG196" s="969" t="n"/>
      <c r="CH196" s="969" t="n"/>
      <c r="CI196" s="969" t="n"/>
      <c r="CJ196" s="969" t="n"/>
      <c r="CK196" s="969" t="n"/>
      <c r="CL196" s="969" t="n"/>
      <c r="CM196" s="969" t="n"/>
      <c r="CN196" s="969" t="n"/>
      <c r="CO196" s="969" t="n"/>
      <c r="CP196" s="969" t="n"/>
      <c r="CQ196" s="969" t="n"/>
      <c r="CR196" s="969" t="n"/>
      <c r="CS196" s="969" t="n"/>
      <c r="CT196" s="969" t="n"/>
      <c r="CU196" s="969" t="n"/>
      <c r="CV196" s="969" t="n"/>
      <c r="CW196" s="969" t="n"/>
      <c r="CX196" s="969" t="n"/>
      <c r="CY196" s="969" t="n"/>
      <c r="CZ196" s="970" t="n"/>
    </row>
    <row r="197" ht="13.5" customHeight="1" s="820">
      <c r="A197" s="361" t="n">
        <v>203</v>
      </c>
      <c r="B197" s="332" t="inlineStr">
        <is>
          <t>203.半轴装配孔 Y=</t>
        </is>
      </c>
      <c r="C197" s="145">
        <f>A測定!Q196</f>
        <v/>
      </c>
      <c r="D197" s="880">
        <f>A測定!R196</f>
        <v/>
      </c>
      <c r="E197" s="968">
        <f>IF(A測定!S196="","",A測定!S196-$D197)</f>
        <v/>
      </c>
      <c r="F197" s="968">
        <f>IF(A測定!T196="","",A測定!T196-$D197)</f>
        <v/>
      </c>
      <c r="G197" s="969" t="n"/>
      <c r="H197" s="969" t="n"/>
      <c r="I197" s="969" t="n"/>
      <c r="J197" s="969" t="n"/>
      <c r="K197" s="969" t="n"/>
      <c r="L197" s="969" t="n"/>
      <c r="M197" s="969" t="n"/>
      <c r="N197" s="969" t="n"/>
      <c r="O197" s="969" t="n"/>
      <c r="P197" s="969" t="n"/>
      <c r="Q197" s="969" t="n"/>
      <c r="R197" s="969" t="n"/>
      <c r="S197" s="969" t="n"/>
      <c r="T197" s="969" t="n"/>
      <c r="U197" s="969" t="n"/>
      <c r="V197" s="969" t="n"/>
      <c r="W197" s="969" t="n"/>
      <c r="X197" s="969" t="n"/>
      <c r="Y197" s="969" t="n"/>
      <c r="Z197" s="969" t="n"/>
      <c r="AA197" s="969" t="n"/>
      <c r="AB197" s="969" t="n"/>
      <c r="AC197" s="969" t="n"/>
      <c r="AD197" s="969" t="n"/>
      <c r="AE197" s="969" t="n"/>
      <c r="AF197" s="969" t="n"/>
      <c r="AG197" s="969" t="n"/>
      <c r="AH197" s="969" t="n"/>
      <c r="AI197" s="969" t="n"/>
      <c r="AJ197" s="969" t="n"/>
      <c r="AK197" s="969" t="n"/>
      <c r="AL197" s="969" t="n"/>
      <c r="AM197" s="969" t="n"/>
      <c r="AN197" s="969" t="n"/>
      <c r="AO197" s="969" t="n"/>
      <c r="AP197" s="969" t="n"/>
      <c r="AQ197" s="969" t="n"/>
      <c r="AR197" s="969" t="n"/>
      <c r="AS197" s="969" t="n"/>
      <c r="AT197" s="969" t="n"/>
      <c r="AU197" s="969" t="n"/>
      <c r="AV197" s="969" t="n"/>
      <c r="AW197" s="969" t="n"/>
      <c r="AX197" s="969" t="n"/>
      <c r="AY197" s="969" t="n"/>
      <c r="AZ197" s="969" t="n"/>
      <c r="BA197" s="969" t="n"/>
      <c r="BB197" s="969" t="n"/>
      <c r="BC197" s="969" t="n"/>
      <c r="BD197" s="969" t="n"/>
      <c r="BE197" s="969" t="n"/>
      <c r="BF197" s="969" t="n"/>
      <c r="BG197" s="969" t="n"/>
      <c r="BH197" s="969" t="n"/>
      <c r="BI197" s="969" t="n"/>
      <c r="BJ197" s="969" t="n"/>
      <c r="BK197" s="969" t="n"/>
      <c r="BL197" s="969" t="n"/>
      <c r="BM197" s="969" t="n"/>
      <c r="BN197" s="969" t="n"/>
      <c r="BO197" s="969" t="n"/>
      <c r="BP197" s="969" t="n"/>
      <c r="BQ197" s="969" t="n"/>
      <c r="BR197" s="969" t="n"/>
      <c r="BS197" s="969" t="n"/>
      <c r="BT197" s="969" t="n"/>
      <c r="BU197" s="969" t="n"/>
      <c r="BV197" s="969" t="n"/>
      <c r="BW197" s="969" t="n"/>
      <c r="BX197" s="969" t="n"/>
      <c r="BY197" s="969" t="n"/>
      <c r="BZ197" s="969" t="n"/>
      <c r="CA197" s="969" t="n"/>
      <c r="CB197" s="969" t="n"/>
      <c r="CC197" s="969" t="n"/>
      <c r="CD197" s="969" t="n"/>
      <c r="CE197" s="969" t="n"/>
      <c r="CF197" s="969" t="n"/>
      <c r="CG197" s="969" t="n"/>
      <c r="CH197" s="969" t="n"/>
      <c r="CI197" s="969" t="n"/>
      <c r="CJ197" s="969" t="n"/>
      <c r="CK197" s="969" t="n"/>
      <c r="CL197" s="969" t="n"/>
      <c r="CM197" s="969" t="n"/>
      <c r="CN197" s="969" t="n"/>
      <c r="CO197" s="969" t="n"/>
      <c r="CP197" s="969" t="n"/>
      <c r="CQ197" s="969" t="n"/>
      <c r="CR197" s="969" t="n"/>
      <c r="CS197" s="969" t="n"/>
      <c r="CT197" s="969" t="n"/>
      <c r="CU197" s="969" t="n"/>
      <c r="CV197" s="969" t="n"/>
      <c r="CW197" s="969" t="n"/>
      <c r="CX197" s="969" t="n"/>
      <c r="CY197" s="969" t="n"/>
      <c r="CZ197" s="970" t="n"/>
    </row>
    <row r="198" ht="13.5" customHeight="1" s="820">
      <c r="A198" s="361" t="n">
        <v>203</v>
      </c>
      <c r="B198" s="332" t="inlineStr">
        <is>
          <t>203.半轴装配孔 Z=</t>
        </is>
      </c>
      <c r="C198" s="145">
        <f>A測定!Q197</f>
        <v/>
      </c>
      <c r="D198" s="880">
        <f>A測定!R197</f>
        <v/>
      </c>
      <c r="E198" s="968">
        <f>IF(A測定!S197="","",A測定!S197-$D198)</f>
        <v/>
      </c>
      <c r="F198" s="968">
        <f>IF(A測定!T197="","",A測定!T197-$D198)</f>
        <v/>
      </c>
      <c r="G198" s="969" t="n"/>
      <c r="H198" s="969" t="n"/>
      <c r="I198" s="969" t="n"/>
      <c r="J198" s="969" t="n"/>
      <c r="K198" s="969" t="n"/>
      <c r="L198" s="969" t="n"/>
      <c r="M198" s="969" t="n"/>
      <c r="N198" s="969" t="n"/>
      <c r="O198" s="969" t="n"/>
      <c r="P198" s="969" t="n"/>
      <c r="Q198" s="969" t="n"/>
      <c r="R198" s="969" t="n"/>
      <c r="S198" s="969" t="n"/>
      <c r="T198" s="969" t="n"/>
      <c r="U198" s="969" t="n"/>
      <c r="V198" s="969" t="n"/>
      <c r="W198" s="969" t="n"/>
      <c r="X198" s="969" t="n"/>
      <c r="Y198" s="969" t="n"/>
      <c r="Z198" s="969" t="n"/>
      <c r="AA198" s="969" t="n"/>
      <c r="AB198" s="969" t="n"/>
      <c r="AC198" s="969" t="n"/>
      <c r="AD198" s="969" t="n"/>
      <c r="AE198" s="969" t="n"/>
      <c r="AF198" s="969" t="n"/>
      <c r="AG198" s="969" t="n"/>
      <c r="AH198" s="969" t="n"/>
      <c r="AI198" s="969" t="n"/>
      <c r="AJ198" s="969" t="n"/>
      <c r="AK198" s="969" t="n"/>
      <c r="AL198" s="969" t="n"/>
      <c r="AM198" s="969" t="n"/>
      <c r="AN198" s="969" t="n"/>
      <c r="AO198" s="969" t="n"/>
      <c r="AP198" s="969" t="n"/>
      <c r="AQ198" s="969" t="n"/>
      <c r="AR198" s="969" t="n"/>
      <c r="AS198" s="969" t="n"/>
      <c r="AT198" s="969" t="n"/>
      <c r="AU198" s="969" t="n"/>
      <c r="AV198" s="969" t="n"/>
      <c r="AW198" s="969" t="n"/>
      <c r="AX198" s="969" t="n"/>
      <c r="AY198" s="969" t="n"/>
      <c r="AZ198" s="969" t="n"/>
      <c r="BA198" s="969" t="n"/>
      <c r="BB198" s="969" t="n"/>
      <c r="BC198" s="969" t="n"/>
      <c r="BD198" s="969" t="n"/>
      <c r="BE198" s="969" t="n"/>
      <c r="BF198" s="969" t="n"/>
      <c r="BG198" s="969" t="n"/>
      <c r="BH198" s="969" t="n"/>
      <c r="BI198" s="969" t="n"/>
      <c r="BJ198" s="969" t="n"/>
      <c r="BK198" s="969" t="n"/>
      <c r="BL198" s="969" t="n"/>
      <c r="BM198" s="969" t="n"/>
      <c r="BN198" s="969" t="n"/>
      <c r="BO198" s="969" t="n"/>
      <c r="BP198" s="969" t="n"/>
      <c r="BQ198" s="969" t="n"/>
      <c r="BR198" s="969" t="n"/>
      <c r="BS198" s="969" t="n"/>
      <c r="BT198" s="969" t="n"/>
      <c r="BU198" s="969" t="n"/>
      <c r="BV198" s="969" t="n"/>
      <c r="BW198" s="969" t="n"/>
      <c r="BX198" s="969" t="n"/>
      <c r="BY198" s="969" t="n"/>
      <c r="BZ198" s="969" t="n"/>
      <c r="CA198" s="969" t="n"/>
      <c r="CB198" s="969" t="n"/>
      <c r="CC198" s="969" t="n"/>
      <c r="CD198" s="969" t="n"/>
      <c r="CE198" s="969" t="n"/>
      <c r="CF198" s="969" t="n"/>
      <c r="CG198" s="969" t="n"/>
      <c r="CH198" s="969" t="n"/>
      <c r="CI198" s="969" t="n"/>
      <c r="CJ198" s="969" t="n"/>
      <c r="CK198" s="969" t="n"/>
      <c r="CL198" s="969" t="n"/>
      <c r="CM198" s="969" t="n"/>
      <c r="CN198" s="969" t="n"/>
      <c r="CO198" s="969" t="n"/>
      <c r="CP198" s="969" t="n"/>
      <c r="CQ198" s="969" t="n"/>
      <c r="CR198" s="969" t="n"/>
      <c r="CS198" s="969" t="n"/>
      <c r="CT198" s="969" t="n"/>
      <c r="CU198" s="969" t="n"/>
      <c r="CV198" s="969" t="n"/>
      <c r="CW198" s="969" t="n"/>
      <c r="CX198" s="969" t="n"/>
      <c r="CY198" s="969" t="n"/>
      <c r="CZ198" s="970" t="n"/>
    </row>
    <row r="199" ht="13.5" customHeight="1" s="820">
      <c r="A199" s="361" t="n"/>
      <c r="B199" s="367" t="inlineStr">
        <is>
          <t>尺寸位置 (CIR_203_1_AE吊具右固)</t>
        </is>
      </c>
      <c r="C199" s="145">
        <f>A測定!Q198</f>
        <v/>
      </c>
      <c r="D199" s="880">
        <f>A測定!R198</f>
        <v/>
      </c>
      <c r="E199" s="968">
        <f>IF(A測定!S198="","",A測定!S198-$D199)</f>
        <v/>
      </c>
      <c r="F199" s="968">
        <f>IF(A測定!T198="","",A測定!T198-$D199)</f>
        <v/>
      </c>
      <c r="G199" s="969" t="n"/>
      <c r="H199" s="969" t="n"/>
      <c r="I199" s="969" t="n"/>
      <c r="J199" s="969" t="n"/>
      <c r="K199" s="969" t="n"/>
      <c r="L199" s="969" t="n"/>
      <c r="M199" s="969" t="n"/>
      <c r="N199" s="969" t="n"/>
      <c r="O199" s="969" t="n"/>
      <c r="P199" s="969" t="n"/>
      <c r="Q199" s="969" t="n"/>
      <c r="R199" s="969" t="n"/>
      <c r="S199" s="969" t="n"/>
      <c r="T199" s="969" t="n"/>
      <c r="U199" s="969" t="n"/>
      <c r="V199" s="969" t="n"/>
      <c r="W199" s="969" t="n"/>
      <c r="X199" s="969" t="n"/>
      <c r="Y199" s="969" t="n"/>
      <c r="Z199" s="969" t="n"/>
      <c r="AA199" s="969" t="n"/>
      <c r="AB199" s="969" t="n"/>
      <c r="AC199" s="969" t="n"/>
      <c r="AD199" s="969" t="n"/>
      <c r="AE199" s="969" t="n"/>
      <c r="AF199" s="969" t="n"/>
      <c r="AG199" s="969" t="n"/>
      <c r="AH199" s="969" t="n"/>
      <c r="AI199" s="969" t="n"/>
      <c r="AJ199" s="969" t="n"/>
      <c r="AK199" s="969" t="n"/>
      <c r="AL199" s="969" t="n"/>
      <c r="AM199" s="969" t="n"/>
      <c r="AN199" s="969" t="n"/>
      <c r="AO199" s="969" t="n"/>
      <c r="AP199" s="969" t="n"/>
      <c r="AQ199" s="969" t="n"/>
      <c r="AR199" s="969" t="n"/>
      <c r="AS199" s="969" t="n"/>
      <c r="AT199" s="969" t="n"/>
      <c r="AU199" s="969" t="n"/>
      <c r="AV199" s="969" t="n"/>
      <c r="AW199" s="969" t="n"/>
      <c r="AX199" s="969" t="n"/>
      <c r="AY199" s="969" t="n"/>
      <c r="AZ199" s="969" t="n"/>
      <c r="BA199" s="969" t="n"/>
      <c r="BB199" s="969" t="n"/>
      <c r="BC199" s="969" t="n"/>
      <c r="BD199" s="969" t="n"/>
      <c r="BE199" s="969" t="n"/>
      <c r="BF199" s="969" t="n"/>
      <c r="BG199" s="969" t="n"/>
      <c r="BH199" s="969" t="n"/>
      <c r="BI199" s="969" t="n"/>
      <c r="BJ199" s="969" t="n"/>
      <c r="BK199" s="969" t="n"/>
      <c r="BL199" s="969" t="n"/>
      <c r="BM199" s="969" t="n"/>
      <c r="BN199" s="969" t="n"/>
      <c r="BO199" s="969" t="n"/>
      <c r="BP199" s="969" t="n"/>
      <c r="BQ199" s="969" t="n"/>
      <c r="BR199" s="969" t="n"/>
      <c r="BS199" s="969" t="n"/>
      <c r="BT199" s="969" t="n"/>
      <c r="BU199" s="969" t="n"/>
      <c r="BV199" s="969" t="n"/>
      <c r="BW199" s="969" t="n"/>
      <c r="BX199" s="969" t="n"/>
      <c r="BY199" s="969" t="n"/>
      <c r="BZ199" s="969" t="n"/>
      <c r="CA199" s="969" t="n"/>
      <c r="CB199" s="969" t="n"/>
      <c r="CC199" s="969" t="n"/>
      <c r="CD199" s="969" t="n"/>
      <c r="CE199" s="969" t="n"/>
      <c r="CF199" s="969" t="n"/>
      <c r="CG199" s="969" t="n"/>
      <c r="CH199" s="969" t="n"/>
      <c r="CI199" s="969" t="n"/>
      <c r="CJ199" s="969" t="n"/>
      <c r="CK199" s="969" t="n"/>
      <c r="CL199" s="969" t="n"/>
      <c r="CM199" s="969" t="n"/>
      <c r="CN199" s="969" t="n"/>
      <c r="CO199" s="969" t="n"/>
      <c r="CP199" s="969" t="n"/>
      <c r="CQ199" s="969" t="n"/>
      <c r="CR199" s="969" t="n"/>
      <c r="CS199" s="969" t="n"/>
      <c r="CT199" s="969" t="n"/>
      <c r="CU199" s="969" t="n"/>
      <c r="CV199" s="969" t="n"/>
      <c r="CW199" s="969" t="n"/>
      <c r="CX199" s="969" t="n"/>
      <c r="CY199" s="969" t="n"/>
      <c r="CZ199" s="970" t="n"/>
    </row>
    <row r="200" ht="13.5" customHeight="1" s="820">
      <c r="A200" s="361" t="n"/>
      <c r="B200" s="367" t="inlineStr">
        <is>
          <t>尺寸位置 (CIR_203_1_AE吊具右固)</t>
        </is>
      </c>
      <c r="C200" s="145">
        <f>A測定!Q199</f>
        <v/>
      </c>
      <c r="D200" s="880">
        <f>A測定!R199</f>
        <v/>
      </c>
      <c r="E200" s="968">
        <f>IF(A測定!S199="","",A測定!S199-$D200)</f>
        <v/>
      </c>
      <c r="F200" s="968">
        <f>IF(A測定!T199="","",A測定!T199-$D200)</f>
        <v/>
      </c>
      <c r="G200" s="969" t="n"/>
      <c r="H200" s="969" t="n"/>
      <c r="I200" s="969" t="n"/>
      <c r="J200" s="969" t="n"/>
      <c r="K200" s="969" t="n"/>
      <c r="L200" s="969" t="n"/>
      <c r="M200" s="969" t="n"/>
      <c r="N200" s="969" t="n"/>
      <c r="O200" s="969" t="n"/>
      <c r="P200" s="969" t="n"/>
      <c r="Q200" s="969" t="n"/>
      <c r="R200" s="969" t="n"/>
      <c r="S200" s="969" t="n"/>
      <c r="T200" s="969" t="n"/>
      <c r="U200" s="969" t="n"/>
      <c r="V200" s="969" t="n"/>
      <c r="W200" s="969" t="n"/>
      <c r="X200" s="969" t="n"/>
      <c r="Y200" s="969" t="n"/>
      <c r="Z200" s="969" t="n"/>
      <c r="AA200" s="969" t="n"/>
      <c r="AB200" s="969" t="n"/>
      <c r="AC200" s="969" t="n"/>
      <c r="AD200" s="969" t="n"/>
      <c r="AE200" s="969" t="n"/>
      <c r="AF200" s="969" t="n"/>
      <c r="AG200" s="969" t="n"/>
      <c r="AH200" s="969" t="n"/>
      <c r="AI200" s="969" t="n"/>
      <c r="AJ200" s="969" t="n"/>
      <c r="AK200" s="969" t="n"/>
      <c r="AL200" s="969" t="n"/>
      <c r="AM200" s="969" t="n"/>
      <c r="AN200" s="969" t="n"/>
      <c r="AO200" s="969" t="n"/>
      <c r="AP200" s="969" t="n"/>
      <c r="AQ200" s="969" t="n"/>
      <c r="AR200" s="969" t="n"/>
      <c r="AS200" s="969" t="n"/>
      <c r="AT200" s="969" t="n"/>
      <c r="AU200" s="969" t="n"/>
      <c r="AV200" s="969" t="n"/>
      <c r="AW200" s="969" t="n"/>
      <c r="AX200" s="969" t="n"/>
      <c r="AY200" s="969" t="n"/>
      <c r="AZ200" s="969" t="n"/>
      <c r="BA200" s="969" t="n"/>
      <c r="BB200" s="969" t="n"/>
      <c r="BC200" s="969" t="n"/>
      <c r="BD200" s="969" t="n"/>
      <c r="BE200" s="969" t="n"/>
      <c r="BF200" s="969" t="n"/>
      <c r="BG200" s="969" t="n"/>
      <c r="BH200" s="969" t="n"/>
      <c r="BI200" s="969" t="n"/>
      <c r="BJ200" s="969" t="n"/>
      <c r="BK200" s="969" t="n"/>
      <c r="BL200" s="969" t="n"/>
      <c r="BM200" s="969" t="n"/>
      <c r="BN200" s="969" t="n"/>
      <c r="BO200" s="969" t="n"/>
      <c r="BP200" s="969" t="n"/>
      <c r="BQ200" s="969" t="n"/>
      <c r="BR200" s="969" t="n"/>
      <c r="BS200" s="969" t="n"/>
      <c r="BT200" s="969" t="n"/>
      <c r="BU200" s="969" t="n"/>
      <c r="BV200" s="969" t="n"/>
      <c r="BW200" s="969" t="n"/>
      <c r="BX200" s="969" t="n"/>
      <c r="BY200" s="969" t="n"/>
      <c r="BZ200" s="969" t="n"/>
      <c r="CA200" s="969" t="n"/>
      <c r="CB200" s="969" t="n"/>
      <c r="CC200" s="969" t="n"/>
      <c r="CD200" s="969" t="n"/>
      <c r="CE200" s="969" t="n"/>
      <c r="CF200" s="969" t="n"/>
      <c r="CG200" s="969" t="n"/>
      <c r="CH200" s="969" t="n"/>
      <c r="CI200" s="969" t="n"/>
      <c r="CJ200" s="969" t="n"/>
      <c r="CK200" s="969" t="n"/>
      <c r="CL200" s="969" t="n"/>
      <c r="CM200" s="969" t="n"/>
      <c r="CN200" s="969" t="n"/>
      <c r="CO200" s="969" t="n"/>
      <c r="CP200" s="969" t="n"/>
      <c r="CQ200" s="969" t="n"/>
      <c r="CR200" s="969" t="n"/>
      <c r="CS200" s="969" t="n"/>
      <c r="CT200" s="969" t="n"/>
      <c r="CU200" s="969" t="n"/>
      <c r="CV200" s="969" t="n"/>
      <c r="CW200" s="969" t="n"/>
      <c r="CX200" s="969" t="n"/>
      <c r="CY200" s="969" t="n"/>
      <c r="CZ200" s="970" t="n"/>
    </row>
    <row r="201" ht="13.5" customHeight="1" s="820">
      <c r="A201" s="361" t="n">
        <v>205</v>
      </c>
      <c r="B201" s="332" t="inlineStr">
        <is>
          <t>205.WD Y=</t>
        </is>
      </c>
      <c r="C201" s="145">
        <f>A測定!Q200</f>
        <v/>
      </c>
      <c r="D201" s="880">
        <f>A測定!R200</f>
        <v/>
      </c>
      <c r="E201" s="968">
        <f>IF(A測定!S200="","",A測定!S200-$D201)</f>
        <v/>
      </c>
      <c r="F201" s="968">
        <f>IF(A測定!T200="","",A測定!T200-$D201)</f>
        <v/>
      </c>
      <c r="G201" s="969" t="n"/>
      <c r="H201" s="969" t="n"/>
      <c r="I201" s="969" t="n"/>
      <c r="J201" s="969" t="n"/>
      <c r="K201" s="969" t="n"/>
      <c r="L201" s="969" t="n"/>
      <c r="M201" s="969" t="n"/>
      <c r="N201" s="969" t="n"/>
      <c r="O201" s="969" t="n"/>
      <c r="P201" s="969" t="n"/>
      <c r="Q201" s="969" t="n"/>
      <c r="R201" s="969" t="n"/>
      <c r="S201" s="969" t="n"/>
      <c r="T201" s="969" t="n"/>
      <c r="U201" s="969" t="n"/>
      <c r="V201" s="969" t="n"/>
      <c r="W201" s="969" t="n"/>
      <c r="X201" s="969" t="n"/>
      <c r="Y201" s="969" t="n"/>
      <c r="Z201" s="969" t="n"/>
      <c r="AA201" s="969" t="n"/>
      <c r="AB201" s="969" t="n"/>
      <c r="AC201" s="969" t="n"/>
      <c r="AD201" s="969" t="n"/>
      <c r="AE201" s="969" t="n"/>
      <c r="AF201" s="969" t="n"/>
      <c r="AG201" s="969" t="n"/>
      <c r="AH201" s="969" t="n"/>
      <c r="AI201" s="969" t="n"/>
      <c r="AJ201" s="969" t="n"/>
      <c r="AK201" s="969" t="n"/>
      <c r="AL201" s="969" t="n"/>
      <c r="AM201" s="969" t="n"/>
      <c r="AN201" s="969" t="n"/>
      <c r="AO201" s="969" t="n"/>
      <c r="AP201" s="969" t="n"/>
      <c r="AQ201" s="969" t="n"/>
      <c r="AR201" s="969" t="n"/>
      <c r="AS201" s="969" t="n"/>
      <c r="AT201" s="969" t="n"/>
      <c r="AU201" s="969" t="n"/>
      <c r="AV201" s="969" t="n"/>
      <c r="AW201" s="969" t="n"/>
      <c r="AX201" s="969" t="n"/>
      <c r="AY201" s="969" t="n"/>
      <c r="AZ201" s="969" t="n"/>
      <c r="BA201" s="969" t="n"/>
      <c r="BB201" s="969" t="n"/>
      <c r="BC201" s="969" t="n"/>
      <c r="BD201" s="969" t="n"/>
      <c r="BE201" s="969" t="n"/>
      <c r="BF201" s="969" t="n"/>
      <c r="BG201" s="969" t="n"/>
      <c r="BH201" s="969" t="n"/>
      <c r="BI201" s="969" t="n"/>
      <c r="BJ201" s="969" t="n"/>
      <c r="BK201" s="969" t="n"/>
      <c r="BL201" s="969" t="n"/>
      <c r="BM201" s="969" t="n"/>
      <c r="BN201" s="969" t="n"/>
      <c r="BO201" s="969" t="n"/>
      <c r="BP201" s="969" t="n"/>
      <c r="BQ201" s="969" t="n"/>
      <c r="BR201" s="969" t="n"/>
      <c r="BS201" s="969" t="n"/>
      <c r="BT201" s="969" t="n"/>
      <c r="BU201" s="969" t="n"/>
      <c r="BV201" s="969" t="n"/>
      <c r="BW201" s="969" t="n"/>
      <c r="BX201" s="969" t="n"/>
      <c r="BY201" s="969" t="n"/>
      <c r="BZ201" s="969" t="n"/>
      <c r="CA201" s="969" t="n"/>
      <c r="CB201" s="969" t="n"/>
      <c r="CC201" s="969" t="n"/>
      <c r="CD201" s="969" t="n"/>
      <c r="CE201" s="969" t="n"/>
      <c r="CF201" s="969" t="n"/>
      <c r="CG201" s="969" t="n"/>
      <c r="CH201" s="969" t="n"/>
      <c r="CI201" s="969" t="n"/>
      <c r="CJ201" s="969" t="n"/>
      <c r="CK201" s="969" t="n"/>
      <c r="CL201" s="969" t="n"/>
      <c r="CM201" s="969" t="n"/>
      <c r="CN201" s="969" t="n"/>
      <c r="CO201" s="969" t="n"/>
      <c r="CP201" s="969" t="n"/>
      <c r="CQ201" s="969" t="n"/>
      <c r="CR201" s="969" t="n"/>
      <c r="CS201" s="969" t="n"/>
      <c r="CT201" s="969" t="n"/>
      <c r="CU201" s="969" t="n"/>
      <c r="CV201" s="969" t="n"/>
      <c r="CW201" s="969" t="n"/>
      <c r="CX201" s="969" t="n"/>
      <c r="CY201" s="969" t="n"/>
      <c r="CZ201" s="970" t="n"/>
    </row>
    <row r="202" ht="13.5" customHeight="1" s="820">
      <c r="A202" s="361" t="n">
        <v>205</v>
      </c>
      <c r="B202" s="332" t="inlineStr">
        <is>
          <t>205.WD Z=</t>
        </is>
      </c>
      <c r="C202" s="145">
        <f>A測定!Q201</f>
        <v/>
      </c>
      <c r="D202" s="880">
        <f>A測定!R201</f>
        <v/>
      </c>
      <c r="E202" s="968">
        <f>IF(A測定!S201="","",A測定!S201-$D202)</f>
        <v/>
      </c>
      <c r="F202" s="968">
        <f>IF(A測定!T201="","",A測定!T201-$D202)</f>
        <v/>
      </c>
      <c r="G202" s="969" t="n"/>
      <c r="H202" s="969" t="n"/>
      <c r="I202" s="969" t="n"/>
      <c r="J202" s="969" t="n"/>
      <c r="K202" s="969" t="n"/>
      <c r="L202" s="969" t="n"/>
      <c r="M202" s="969" t="n"/>
      <c r="N202" s="969" t="n"/>
      <c r="O202" s="969" t="n"/>
      <c r="P202" s="969" t="n"/>
      <c r="Q202" s="969" t="n"/>
      <c r="R202" s="969" t="n"/>
      <c r="S202" s="969" t="n"/>
      <c r="T202" s="969" t="n"/>
      <c r="U202" s="969" t="n"/>
      <c r="V202" s="969" t="n"/>
      <c r="W202" s="969" t="n"/>
      <c r="X202" s="969" t="n"/>
      <c r="Y202" s="969" t="n"/>
      <c r="Z202" s="969" t="n"/>
      <c r="AA202" s="969" t="n"/>
      <c r="AB202" s="969" t="n"/>
      <c r="AC202" s="969" t="n"/>
      <c r="AD202" s="969" t="n"/>
      <c r="AE202" s="969" t="n"/>
      <c r="AF202" s="969" t="n"/>
      <c r="AG202" s="969" t="n"/>
      <c r="AH202" s="969" t="n"/>
      <c r="AI202" s="969" t="n"/>
      <c r="AJ202" s="969" t="n"/>
      <c r="AK202" s="969" t="n"/>
      <c r="AL202" s="969" t="n"/>
      <c r="AM202" s="969" t="n"/>
      <c r="AN202" s="969" t="n"/>
      <c r="AO202" s="969" t="n"/>
      <c r="AP202" s="969" t="n"/>
      <c r="AQ202" s="969" t="n"/>
      <c r="AR202" s="969" t="n"/>
      <c r="AS202" s="969" t="n"/>
      <c r="AT202" s="969" t="n"/>
      <c r="AU202" s="969" t="n"/>
      <c r="AV202" s="969" t="n"/>
      <c r="AW202" s="969" t="n"/>
      <c r="AX202" s="969" t="n"/>
      <c r="AY202" s="969" t="n"/>
      <c r="AZ202" s="969" t="n"/>
      <c r="BA202" s="969" t="n"/>
      <c r="BB202" s="969" t="n"/>
      <c r="BC202" s="969" t="n"/>
      <c r="BD202" s="969" t="n"/>
      <c r="BE202" s="969" t="n"/>
      <c r="BF202" s="969" t="n"/>
      <c r="BG202" s="969" t="n"/>
      <c r="BH202" s="969" t="n"/>
      <c r="BI202" s="969" t="n"/>
      <c r="BJ202" s="969" t="n"/>
      <c r="BK202" s="969" t="n"/>
      <c r="BL202" s="969" t="n"/>
      <c r="BM202" s="969" t="n"/>
      <c r="BN202" s="969" t="n"/>
      <c r="BO202" s="969" t="n"/>
      <c r="BP202" s="969" t="n"/>
      <c r="BQ202" s="969" t="n"/>
      <c r="BR202" s="969" t="n"/>
      <c r="BS202" s="969" t="n"/>
      <c r="BT202" s="969" t="n"/>
      <c r="BU202" s="969" t="n"/>
      <c r="BV202" s="969" t="n"/>
      <c r="BW202" s="969" t="n"/>
      <c r="BX202" s="969" t="n"/>
      <c r="BY202" s="969" t="n"/>
      <c r="BZ202" s="969" t="n"/>
      <c r="CA202" s="969" t="n"/>
      <c r="CB202" s="969" t="n"/>
      <c r="CC202" s="969" t="n"/>
      <c r="CD202" s="969" t="n"/>
      <c r="CE202" s="969" t="n"/>
      <c r="CF202" s="969" t="n"/>
      <c r="CG202" s="969" t="n"/>
      <c r="CH202" s="969" t="n"/>
      <c r="CI202" s="969" t="n"/>
      <c r="CJ202" s="969" t="n"/>
      <c r="CK202" s="969" t="n"/>
      <c r="CL202" s="969" t="n"/>
      <c r="CM202" s="969" t="n"/>
      <c r="CN202" s="969" t="n"/>
      <c r="CO202" s="969" t="n"/>
      <c r="CP202" s="969" t="n"/>
      <c r="CQ202" s="969" t="n"/>
      <c r="CR202" s="969" t="n"/>
      <c r="CS202" s="969" t="n"/>
      <c r="CT202" s="969" t="n"/>
      <c r="CU202" s="969" t="n"/>
      <c r="CV202" s="969" t="n"/>
      <c r="CW202" s="969" t="n"/>
      <c r="CX202" s="969" t="n"/>
      <c r="CY202" s="969" t="n"/>
      <c r="CZ202" s="970" t="n"/>
    </row>
    <row r="203" ht="13.5" customHeight="1" s="820">
      <c r="A203" s="361" t="n"/>
      <c r="B203" s="367" t="inlineStr">
        <is>
          <t>尺寸位置 (CIR_205_1_水堵孔)</t>
        </is>
      </c>
      <c r="C203" s="145">
        <f>A測定!Q202</f>
        <v/>
      </c>
      <c r="D203" s="880">
        <f>A測定!R202</f>
        <v/>
      </c>
      <c r="E203" s="968">
        <f>IF(A測定!S202="","",A測定!S202-$D203)</f>
        <v/>
      </c>
      <c r="F203" s="968">
        <f>IF(A測定!T202="","",A測定!T202-$D203)</f>
        <v/>
      </c>
      <c r="G203" s="969" t="n"/>
      <c r="H203" s="969" t="n"/>
      <c r="I203" s="969" t="n"/>
      <c r="J203" s="969" t="n"/>
      <c r="K203" s="969" t="n"/>
      <c r="L203" s="969" t="n"/>
      <c r="M203" s="969" t="n"/>
      <c r="N203" s="969" t="n"/>
      <c r="O203" s="969" t="n"/>
      <c r="P203" s="969" t="n"/>
      <c r="Q203" s="969" t="n"/>
      <c r="R203" s="969" t="n"/>
      <c r="S203" s="969" t="n"/>
      <c r="T203" s="969" t="n"/>
      <c r="U203" s="969" t="n"/>
      <c r="V203" s="969" t="n"/>
      <c r="W203" s="969" t="n"/>
      <c r="X203" s="969" t="n"/>
      <c r="Y203" s="969" t="n"/>
      <c r="Z203" s="969" t="n"/>
      <c r="AA203" s="969" t="n"/>
      <c r="AB203" s="969" t="n"/>
      <c r="AC203" s="969" t="n"/>
      <c r="AD203" s="969" t="n"/>
      <c r="AE203" s="969" t="n"/>
      <c r="AF203" s="969" t="n"/>
      <c r="AG203" s="969" t="n"/>
      <c r="AH203" s="969" t="n"/>
      <c r="AI203" s="969" t="n"/>
      <c r="AJ203" s="969" t="n"/>
      <c r="AK203" s="969" t="n"/>
      <c r="AL203" s="969" t="n"/>
      <c r="AM203" s="969" t="n"/>
      <c r="AN203" s="969" t="n"/>
      <c r="AO203" s="969" t="n"/>
      <c r="AP203" s="969" t="n"/>
      <c r="AQ203" s="969" t="n"/>
      <c r="AR203" s="969" t="n"/>
      <c r="AS203" s="969" t="n"/>
      <c r="AT203" s="969" t="n"/>
      <c r="AU203" s="969" t="n"/>
      <c r="AV203" s="969" t="n"/>
      <c r="AW203" s="969" t="n"/>
      <c r="AX203" s="969" t="n"/>
      <c r="AY203" s="969" t="n"/>
      <c r="AZ203" s="969" t="n"/>
      <c r="BA203" s="969" t="n"/>
      <c r="BB203" s="969" t="n"/>
      <c r="BC203" s="969" t="n"/>
      <c r="BD203" s="969" t="n"/>
      <c r="BE203" s="969" t="n"/>
      <c r="BF203" s="969" t="n"/>
      <c r="BG203" s="969" t="n"/>
      <c r="BH203" s="969" t="n"/>
      <c r="BI203" s="969" t="n"/>
      <c r="BJ203" s="969" t="n"/>
      <c r="BK203" s="969" t="n"/>
      <c r="BL203" s="969" t="n"/>
      <c r="BM203" s="969" t="n"/>
      <c r="BN203" s="969" t="n"/>
      <c r="BO203" s="969" t="n"/>
      <c r="BP203" s="969" t="n"/>
      <c r="BQ203" s="969" t="n"/>
      <c r="BR203" s="969" t="n"/>
      <c r="BS203" s="969" t="n"/>
      <c r="BT203" s="969" t="n"/>
      <c r="BU203" s="969" t="n"/>
      <c r="BV203" s="969" t="n"/>
      <c r="BW203" s="969" t="n"/>
      <c r="BX203" s="969" t="n"/>
      <c r="BY203" s="969" t="n"/>
      <c r="BZ203" s="969" t="n"/>
      <c r="CA203" s="969" t="n"/>
      <c r="CB203" s="969" t="n"/>
      <c r="CC203" s="969" t="n"/>
      <c r="CD203" s="969" t="n"/>
      <c r="CE203" s="969" t="n"/>
      <c r="CF203" s="969" t="n"/>
      <c r="CG203" s="969" t="n"/>
      <c r="CH203" s="969" t="n"/>
      <c r="CI203" s="969" t="n"/>
      <c r="CJ203" s="969" t="n"/>
      <c r="CK203" s="969" t="n"/>
      <c r="CL203" s="969" t="n"/>
      <c r="CM203" s="969" t="n"/>
      <c r="CN203" s="969" t="n"/>
      <c r="CO203" s="969" t="n"/>
      <c r="CP203" s="969" t="n"/>
      <c r="CQ203" s="969" t="n"/>
      <c r="CR203" s="969" t="n"/>
      <c r="CS203" s="969" t="n"/>
      <c r="CT203" s="969" t="n"/>
      <c r="CU203" s="969" t="n"/>
      <c r="CV203" s="969" t="n"/>
      <c r="CW203" s="969" t="n"/>
      <c r="CX203" s="969" t="n"/>
      <c r="CY203" s="969" t="n"/>
      <c r="CZ203" s="970" t="n"/>
    </row>
    <row r="204" ht="13.5" customHeight="1" s="820">
      <c r="A204" s="361" t="n"/>
      <c r="B204" s="367" t="inlineStr">
        <is>
          <t>尺寸位置 (CIR_205_1_水堵孔)</t>
        </is>
      </c>
      <c r="C204" s="145">
        <f>A測定!Q203</f>
        <v/>
      </c>
      <c r="D204" s="880">
        <f>A測定!R203</f>
        <v/>
      </c>
      <c r="E204" s="968">
        <f>IF(A測定!S203="","",A測定!S203-$D204)</f>
        <v/>
      </c>
      <c r="F204" s="968">
        <f>IF(A測定!T203="","",A測定!T203-$D204)</f>
        <v/>
      </c>
      <c r="G204" s="969" t="n"/>
      <c r="H204" s="969" t="n"/>
      <c r="I204" s="969" t="n"/>
      <c r="J204" s="969" t="n"/>
      <c r="K204" s="969" t="n"/>
      <c r="L204" s="969" t="n"/>
      <c r="M204" s="969" t="n"/>
      <c r="N204" s="969" t="n"/>
      <c r="O204" s="969" t="n"/>
      <c r="P204" s="969" t="n"/>
      <c r="Q204" s="969" t="n"/>
      <c r="R204" s="969" t="n"/>
      <c r="S204" s="969" t="n"/>
      <c r="T204" s="969" t="n"/>
      <c r="U204" s="969" t="n"/>
      <c r="V204" s="969" t="n"/>
      <c r="W204" s="969" t="n"/>
      <c r="X204" s="969" t="n"/>
      <c r="Y204" s="969" t="n"/>
      <c r="Z204" s="969" t="n"/>
      <c r="AA204" s="969" t="n"/>
      <c r="AB204" s="969" t="n"/>
      <c r="AC204" s="969" t="n"/>
      <c r="AD204" s="969" t="n"/>
      <c r="AE204" s="969" t="n"/>
      <c r="AF204" s="969" t="n"/>
      <c r="AG204" s="969" t="n"/>
      <c r="AH204" s="969" t="n"/>
      <c r="AI204" s="969" t="n"/>
      <c r="AJ204" s="969" t="n"/>
      <c r="AK204" s="969" t="n"/>
      <c r="AL204" s="969" t="n"/>
      <c r="AM204" s="969" t="n"/>
      <c r="AN204" s="969" t="n"/>
      <c r="AO204" s="969" t="n"/>
      <c r="AP204" s="969" t="n"/>
      <c r="AQ204" s="969" t="n"/>
      <c r="AR204" s="969" t="n"/>
      <c r="AS204" s="969" t="n"/>
      <c r="AT204" s="969" t="n"/>
      <c r="AU204" s="969" t="n"/>
      <c r="AV204" s="969" t="n"/>
      <c r="AW204" s="969" t="n"/>
      <c r="AX204" s="969" t="n"/>
      <c r="AY204" s="969" t="n"/>
      <c r="AZ204" s="969" t="n"/>
      <c r="BA204" s="969" t="n"/>
      <c r="BB204" s="969" t="n"/>
      <c r="BC204" s="969" t="n"/>
      <c r="BD204" s="969" t="n"/>
      <c r="BE204" s="969" t="n"/>
      <c r="BF204" s="969" t="n"/>
      <c r="BG204" s="969" t="n"/>
      <c r="BH204" s="969" t="n"/>
      <c r="BI204" s="969" t="n"/>
      <c r="BJ204" s="969" t="n"/>
      <c r="BK204" s="969" t="n"/>
      <c r="BL204" s="969" t="n"/>
      <c r="BM204" s="969" t="n"/>
      <c r="BN204" s="969" t="n"/>
      <c r="BO204" s="969" t="n"/>
      <c r="BP204" s="969" t="n"/>
      <c r="BQ204" s="969" t="n"/>
      <c r="BR204" s="969" t="n"/>
      <c r="BS204" s="969" t="n"/>
      <c r="BT204" s="969" t="n"/>
      <c r="BU204" s="969" t="n"/>
      <c r="BV204" s="969" t="n"/>
      <c r="BW204" s="969" t="n"/>
      <c r="BX204" s="969" t="n"/>
      <c r="BY204" s="969" t="n"/>
      <c r="BZ204" s="969" t="n"/>
      <c r="CA204" s="969" t="n"/>
      <c r="CB204" s="969" t="n"/>
      <c r="CC204" s="969" t="n"/>
      <c r="CD204" s="969" t="n"/>
      <c r="CE204" s="969" t="n"/>
      <c r="CF204" s="969" t="n"/>
      <c r="CG204" s="969" t="n"/>
      <c r="CH204" s="969" t="n"/>
      <c r="CI204" s="969" t="n"/>
      <c r="CJ204" s="969" t="n"/>
      <c r="CK204" s="969" t="n"/>
      <c r="CL204" s="969" t="n"/>
      <c r="CM204" s="969" t="n"/>
      <c r="CN204" s="969" t="n"/>
      <c r="CO204" s="969" t="n"/>
      <c r="CP204" s="969" t="n"/>
      <c r="CQ204" s="969" t="n"/>
      <c r="CR204" s="969" t="n"/>
      <c r="CS204" s="969" t="n"/>
      <c r="CT204" s="969" t="n"/>
      <c r="CU204" s="969" t="n"/>
      <c r="CV204" s="969" t="n"/>
      <c r="CW204" s="969" t="n"/>
      <c r="CX204" s="969" t="n"/>
      <c r="CY204" s="969" t="n"/>
      <c r="CZ204" s="970" t="n"/>
    </row>
    <row r="205" ht="13.5" customHeight="1" s="820">
      <c r="A205" s="361" t="n">
        <v>206</v>
      </c>
      <c r="B205" s="332" t="inlineStr">
        <is>
          <t>206.驱动轴盖孔 Y=</t>
        </is>
      </c>
      <c r="C205" s="145">
        <f>A測定!Q204</f>
        <v/>
      </c>
      <c r="D205" s="880">
        <f>A測定!R204</f>
        <v/>
      </c>
      <c r="E205" s="968">
        <f>IF(A測定!S204="","",A測定!S204-$D205)</f>
        <v/>
      </c>
      <c r="F205" s="968">
        <f>IF(A測定!T204="","",A測定!T204-$D205)</f>
        <v/>
      </c>
      <c r="G205" s="969" t="n"/>
      <c r="H205" s="969" t="n"/>
      <c r="I205" s="969" t="n"/>
      <c r="J205" s="969" t="n"/>
      <c r="K205" s="969" t="n"/>
      <c r="L205" s="969" t="n"/>
      <c r="M205" s="969" t="n"/>
      <c r="N205" s="969" t="n"/>
      <c r="O205" s="969" t="n"/>
      <c r="P205" s="969" t="n"/>
      <c r="Q205" s="969" t="n"/>
      <c r="R205" s="969" t="n"/>
      <c r="S205" s="969" t="n"/>
      <c r="T205" s="969" t="n"/>
      <c r="U205" s="969" t="n"/>
      <c r="V205" s="969" t="n"/>
      <c r="W205" s="969" t="n"/>
      <c r="X205" s="969" t="n"/>
      <c r="Y205" s="969" t="n"/>
      <c r="Z205" s="969" t="n"/>
      <c r="AA205" s="969" t="n"/>
      <c r="AB205" s="969" t="n"/>
      <c r="AC205" s="969" t="n"/>
      <c r="AD205" s="969" t="n"/>
      <c r="AE205" s="969" t="n"/>
      <c r="AF205" s="969" t="n"/>
      <c r="AG205" s="969" t="n"/>
      <c r="AH205" s="969" t="n"/>
      <c r="AI205" s="969" t="n"/>
      <c r="AJ205" s="969" t="n"/>
      <c r="AK205" s="969" t="n"/>
      <c r="AL205" s="969" t="n"/>
      <c r="AM205" s="969" t="n"/>
      <c r="AN205" s="969" t="n"/>
      <c r="AO205" s="969" t="n"/>
      <c r="AP205" s="969" t="n"/>
      <c r="AQ205" s="969" t="n"/>
      <c r="AR205" s="969" t="n"/>
      <c r="AS205" s="969" t="n"/>
      <c r="AT205" s="969" t="n"/>
      <c r="AU205" s="969" t="n"/>
      <c r="AV205" s="969" t="n"/>
      <c r="AW205" s="969" t="n"/>
      <c r="AX205" s="969" t="n"/>
      <c r="AY205" s="969" t="n"/>
      <c r="AZ205" s="969" t="n"/>
      <c r="BA205" s="969" t="n"/>
      <c r="BB205" s="969" t="n"/>
      <c r="BC205" s="969" t="n"/>
      <c r="BD205" s="969" t="n"/>
      <c r="BE205" s="969" t="n"/>
      <c r="BF205" s="969" t="n"/>
      <c r="BG205" s="969" t="n"/>
      <c r="BH205" s="969" t="n"/>
      <c r="BI205" s="969" t="n"/>
      <c r="BJ205" s="969" t="n"/>
      <c r="BK205" s="969" t="n"/>
      <c r="BL205" s="969" t="n"/>
      <c r="BM205" s="969" t="n"/>
      <c r="BN205" s="969" t="n"/>
      <c r="BO205" s="969" t="n"/>
      <c r="BP205" s="969" t="n"/>
      <c r="BQ205" s="969" t="n"/>
      <c r="BR205" s="969" t="n"/>
      <c r="BS205" s="969" t="n"/>
      <c r="BT205" s="969" t="n"/>
      <c r="BU205" s="969" t="n"/>
      <c r="BV205" s="969" t="n"/>
      <c r="BW205" s="969" t="n"/>
      <c r="BX205" s="969" t="n"/>
      <c r="BY205" s="969" t="n"/>
      <c r="BZ205" s="969" t="n"/>
      <c r="CA205" s="969" t="n"/>
      <c r="CB205" s="969" t="n"/>
      <c r="CC205" s="969" t="n"/>
      <c r="CD205" s="969" t="n"/>
      <c r="CE205" s="969" t="n"/>
      <c r="CF205" s="969" t="n"/>
      <c r="CG205" s="969" t="n"/>
      <c r="CH205" s="969" t="n"/>
      <c r="CI205" s="969" t="n"/>
      <c r="CJ205" s="969" t="n"/>
      <c r="CK205" s="969" t="n"/>
      <c r="CL205" s="969" t="n"/>
      <c r="CM205" s="969" t="n"/>
      <c r="CN205" s="969" t="n"/>
      <c r="CO205" s="969" t="n"/>
      <c r="CP205" s="969" t="n"/>
      <c r="CQ205" s="969" t="n"/>
      <c r="CR205" s="969" t="n"/>
      <c r="CS205" s="969" t="n"/>
      <c r="CT205" s="969" t="n"/>
      <c r="CU205" s="969" t="n"/>
      <c r="CV205" s="969" t="n"/>
      <c r="CW205" s="969" t="n"/>
      <c r="CX205" s="969" t="n"/>
      <c r="CY205" s="969" t="n"/>
      <c r="CZ205" s="970" t="n"/>
    </row>
    <row r="206" ht="13.5" customHeight="1" s="820">
      <c r="A206" s="361" t="n">
        <v>206</v>
      </c>
      <c r="B206" s="332" t="inlineStr">
        <is>
          <t>206.驱动轴盖孔 Z=</t>
        </is>
      </c>
      <c r="C206" s="145">
        <f>A測定!Q205</f>
        <v/>
      </c>
      <c r="D206" s="880">
        <f>A測定!R205</f>
        <v/>
      </c>
      <c r="E206" s="968">
        <f>IF(A測定!S205="","",A測定!S205-$D206)</f>
        <v/>
      </c>
      <c r="F206" s="968">
        <f>IF(A測定!T205="","",A測定!T205-$D206)</f>
        <v/>
      </c>
      <c r="G206" s="969" t="n"/>
      <c r="H206" s="969" t="n"/>
      <c r="I206" s="969" t="n"/>
      <c r="J206" s="969" t="n"/>
      <c r="K206" s="969" t="n"/>
      <c r="L206" s="969" t="n"/>
      <c r="M206" s="969" t="n"/>
      <c r="N206" s="969" t="n"/>
      <c r="O206" s="969" t="n"/>
      <c r="P206" s="969" t="n"/>
      <c r="Q206" s="969" t="n"/>
      <c r="R206" s="969" t="n"/>
      <c r="S206" s="969" t="n"/>
      <c r="T206" s="969" t="n"/>
      <c r="U206" s="969" t="n"/>
      <c r="V206" s="969" t="n"/>
      <c r="W206" s="969" t="n"/>
      <c r="X206" s="969" t="n"/>
      <c r="Y206" s="969" t="n"/>
      <c r="Z206" s="969" t="n"/>
      <c r="AA206" s="969" t="n"/>
      <c r="AB206" s="969" t="n"/>
      <c r="AC206" s="969" t="n"/>
      <c r="AD206" s="969" t="n"/>
      <c r="AE206" s="969" t="n"/>
      <c r="AF206" s="969" t="n"/>
      <c r="AG206" s="969" t="n"/>
      <c r="AH206" s="969" t="n"/>
      <c r="AI206" s="969" t="n"/>
      <c r="AJ206" s="969" t="n"/>
      <c r="AK206" s="969" t="n"/>
      <c r="AL206" s="969" t="n"/>
      <c r="AM206" s="969" t="n"/>
      <c r="AN206" s="969" t="n"/>
      <c r="AO206" s="969" t="n"/>
      <c r="AP206" s="969" t="n"/>
      <c r="AQ206" s="969" t="n"/>
      <c r="AR206" s="969" t="n"/>
      <c r="AS206" s="969" t="n"/>
      <c r="AT206" s="969" t="n"/>
      <c r="AU206" s="969" t="n"/>
      <c r="AV206" s="969" t="n"/>
      <c r="AW206" s="969" t="n"/>
      <c r="AX206" s="969" t="n"/>
      <c r="AY206" s="969" t="n"/>
      <c r="AZ206" s="969" t="n"/>
      <c r="BA206" s="969" t="n"/>
      <c r="BB206" s="969" t="n"/>
      <c r="BC206" s="969" t="n"/>
      <c r="BD206" s="969" t="n"/>
      <c r="BE206" s="969" t="n"/>
      <c r="BF206" s="969" t="n"/>
      <c r="BG206" s="969" t="n"/>
      <c r="BH206" s="969" t="n"/>
      <c r="BI206" s="969" t="n"/>
      <c r="BJ206" s="969" t="n"/>
      <c r="BK206" s="969" t="n"/>
      <c r="BL206" s="969" t="n"/>
      <c r="BM206" s="969" t="n"/>
      <c r="BN206" s="969" t="n"/>
      <c r="BO206" s="969" t="n"/>
      <c r="BP206" s="969" t="n"/>
      <c r="BQ206" s="969" t="n"/>
      <c r="BR206" s="969" t="n"/>
      <c r="BS206" s="969" t="n"/>
      <c r="BT206" s="969" t="n"/>
      <c r="BU206" s="969" t="n"/>
      <c r="BV206" s="969" t="n"/>
      <c r="BW206" s="969" t="n"/>
      <c r="BX206" s="969" t="n"/>
      <c r="BY206" s="969" t="n"/>
      <c r="BZ206" s="969" t="n"/>
      <c r="CA206" s="969" t="n"/>
      <c r="CB206" s="969" t="n"/>
      <c r="CC206" s="969" t="n"/>
      <c r="CD206" s="969" t="n"/>
      <c r="CE206" s="969" t="n"/>
      <c r="CF206" s="969" t="n"/>
      <c r="CG206" s="969" t="n"/>
      <c r="CH206" s="969" t="n"/>
      <c r="CI206" s="969" t="n"/>
      <c r="CJ206" s="969" t="n"/>
      <c r="CK206" s="969" t="n"/>
      <c r="CL206" s="969" t="n"/>
      <c r="CM206" s="969" t="n"/>
      <c r="CN206" s="969" t="n"/>
      <c r="CO206" s="969" t="n"/>
      <c r="CP206" s="969" t="n"/>
      <c r="CQ206" s="969" t="n"/>
      <c r="CR206" s="969" t="n"/>
      <c r="CS206" s="969" t="n"/>
      <c r="CT206" s="969" t="n"/>
      <c r="CU206" s="969" t="n"/>
      <c r="CV206" s="969" t="n"/>
      <c r="CW206" s="969" t="n"/>
      <c r="CX206" s="969" t="n"/>
      <c r="CY206" s="969" t="n"/>
      <c r="CZ206" s="970" t="n"/>
    </row>
    <row r="207" ht="13.5" customHeight="1" s="820">
      <c r="A207" s="361" t="n"/>
      <c r="B207" s="367" t="inlineStr">
        <is>
          <t>尺寸位置 (CIR_206_1_AE右固上孔)</t>
        </is>
      </c>
      <c r="C207" s="145">
        <f>A測定!Q206</f>
        <v/>
      </c>
      <c r="D207" s="880">
        <f>A測定!R206</f>
        <v/>
      </c>
      <c r="E207" s="968">
        <f>IF(A測定!S206="","",A測定!S206-$D207)</f>
        <v/>
      </c>
      <c r="F207" s="968">
        <f>IF(A測定!T206="","",A測定!T206-$D207)</f>
        <v/>
      </c>
      <c r="G207" s="969" t="n"/>
      <c r="H207" s="969" t="n"/>
      <c r="I207" s="969" t="n"/>
      <c r="J207" s="969" t="n"/>
      <c r="K207" s="969" t="n"/>
      <c r="L207" s="969" t="n"/>
      <c r="M207" s="969" t="n"/>
      <c r="N207" s="969" t="n"/>
      <c r="O207" s="969" t="n"/>
      <c r="P207" s="969" t="n"/>
      <c r="Q207" s="969" t="n"/>
      <c r="R207" s="969" t="n"/>
      <c r="S207" s="969" t="n"/>
      <c r="T207" s="969" t="n"/>
      <c r="U207" s="969" t="n"/>
      <c r="V207" s="969" t="n"/>
      <c r="W207" s="969" t="n"/>
      <c r="X207" s="969" t="n"/>
      <c r="Y207" s="969" t="n"/>
      <c r="Z207" s="969" t="n"/>
      <c r="AA207" s="969" t="n"/>
      <c r="AB207" s="969" t="n"/>
      <c r="AC207" s="969" t="n"/>
      <c r="AD207" s="969" t="n"/>
      <c r="AE207" s="969" t="n"/>
      <c r="AF207" s="969" t="n"/>
      <c r="AG207" s="969" t="n"/>
      <c r="AH207" s="969" t="n"/>
      <c r="AI207" s="969" t="n"/>
      <c r="AJ207" s="969" t="n"/>
      <c r="AK207" s="969" t="n"/>
      <c r="AL207" s="969" t="n"/>
      <c r="AM207" s="969" t="n"/>
      <c r="AN207" s="969" t="n"/>
      <c r="AO207" s="969" t="n"/>
      <c r="AP207" s="969" t="n"/>
      <c r="AQ207" s="969" t="n"/>
      <c r="AR207" s="969" t="n"/>
      <c r="AS207" s="969" t="n"/>
      <c r="AT207" s="969" t="n"/>
      <c r="AU207" s="969" t="n"/>
      <c r="AV207" s="969" t="n"/>
      <c r="AW207" s="969" t="n"/>
      <c r="AX207" s="969" t="n"/>
      <c r="AY207" s="969" t="n"/>
      <c r="AZ207" s="969" t="n"/>
      <c r="BA207" s="969" t="n"/>
      <c r="BB207" s="969" t="n"/>
      <c r="BC207" s="969" t="n"/>
      <c r="BD207" s="969" t="n"/>
      <c r="BE207" s="969" t="n"/>
      <c r="BF207" s="969" t="n"/>
      <c r="BG207" s="969" t="n"/>
      <c r="BH207" s="969" t="n"/>
      <c r="BI207" s="969" t="n"/>
      <c r="BJ207" s="969" t="n"/>
      <c r="BK207" s="969" t="n"/>
      <c r="BL207" s="969" t="n"/>
      <c r="BM207" s="969" t="n"/>
      <c r="BN207" s="969" t="n"/>
      <c r="BO207" s="969" t="n"/>
      <c r="BP207" s="969" t="n"/>
      <c r="BQ207" s="969" t="n"/>
      <c r="BR207" s="969" t="n"/>
      <c r="BS207" s="969" t="n"/>
      <c r="BT207" s="969" t="n"/>
      <c r="BU207" s="969" t="n"/>
      <c r="BV207" s="969" t="n"/>
      <c r="BW207" s="969" t="n"/>
      <c r="BX207" s="969" t="n"/>
      <c r="BY207" s="969" t="n"/>
      <c r="BZ207" s="969" t="n"/>
      <c r="CA207" s="969" t="n"/>
      <c r="CB207" s="969" t="n"/>
      <c r="CC207" s="969" t="n"/>
      <c r="CD207" s="969" t="n"/>
      <c r="CE207" s="969" t="n"/>
      <c r="CF207" s="969" t="n"/>
      <c r="CG207" s="969" t="n"/>
      <c r="CH207" s="969" t="n"/>
      <c r="CI207" s="969" t="n"/>
      <c r="CJ207" s="969" t="n"/>
      <c r="CK207" s="969" t="n"/>
      <c r="CL207" s="969" t="n"/>
      <c r="CM207" s="969" t="n"/>
      <c r="CN207" s="969" t="n"/>
      <c r="CO207" s="969" t="n"/>
      <c r="CP207" s="969" t="n"/>
      <c r="CQ207" s="969" t="n"/>
      <c r="CR207" s="969" t="n"/>
      <c r="CS207" s="969" t="n"/>
      <c r="CT207" s="969" t="n"/>
      <c r="CU207" s="969" t="n"/>
      <c r="CV207" s="969" t="n"/>
      <c r="CW207" s="969" t="n"/>
      <c r="CX207" s="969" t="n"/>
      <c r="CY207" s="969" t="n"/>
      <c r="CZ207" s="970" t="n"/>
    </row>
    <row r="208" ht="13.5" customHeight="1" s="820">
      <c r="A208" s="361" t="n"/>
      <c r="B208" s="367" t="inlineStr">
        <is>
          <t>尺寸位置 (CIR_206_1_AE右固上孔)</t>
        </is>
      </c>
      <c r="C208" s="145">
        <f>A測定!Q207</f>
        <v/>
      </c>
      <c r="D208" s="880">
        <f>A測定!R207</f>
        <v/>
      </c>
      <c r="E208" s="968">
        <f>IF(A測定!S207="","",A測定!S207-$D208)</f>
        <v/>
      </c>
      <c r="F208" s="968">
        <f>IF(A測定!T207="","",A測定!T207-$D208)</f>
        <v/>
      </c>
      <c r="G208" s="969" t="n"/>
      <c r="H208" s="969" t="n"/>
      <c r="I208" s="969" t="n"/>
      <c r="J208" s="969" t="n"/>
      <c r="K208" s="969" t="n"/>
      <c r="L208" s="969" t="n"/>
      <c r="M208" s="969" t="n"/>
      <c r="N208" s="969" t="n"/>
      <c r="O208" s="969" t="n"/>
      <c r="P208" s="969" t="n"/>
      <c r="Q208" s="969" t="n"/>
      <c r="R208" s="969" t="n"/>
      <c r="S208" s="969" t="n"/>
      <c r="T208" s="969" t="n"/>
      <c r="U208" s="969" t="n"/>
      <c r="V208" s="969" t="n"/>
      <c r="W208" s="969" t="n"/>
      <c r="X208" s="969" t="n"/>
      <c r="Y208" s="969" t="n"/>
      <c r="Z208" s="969" t="n"/>
      <c r="AA208" s="969" t="n"/>
      <c r="AB208" s="969" t="n"/>
      <c r="AC208" s="969" t="n"/>
      <c r="AD208" s="969" t="n"/>
      <c r="AE208" s="969" t="n"/>
      <c r="AF208" s="969" t="n"/>
      <c r="AG208" s="969" t="n"/>
      <c r="AH208" s="969" t="n"/>
      <c r="AI208" s="969" t="n"/>
      <c r="AJ208" s="969" t="n"/>
      <c r="AK208" s="969" t="n"/>
      <c r="AL208" s="969" t="n"/>
      <c r="AM208" s="969" t="n"/>
      <c r="AN208" s="969" t="n"/>
      <c r="AO208" s="969" t="n"/>
      <c r="AP208" s="969" t="n"/>
      <c r="AQ208" s="969" t="n"/>
      <c r="AR208" s="969" t="n"/>
      <c r="AS208" s="969" t="n"/>
      <c r="AT208" s="969" t="n"/>
      <c r="AU208" s="969" t="n"/>
      <c r="AV208" s="969" t="n"/>
      <c r="AW208" s="969" t="n"/>
      <c r="AX208" s="969" t="n"/>
      <c r="AY208" s="969" t="n"/>
      <c r="AZ208" s="969" t="n"/>
      <c r="BA208" s="969" t="n"/>
      <c r="BB208" s="969" t="n"/>
      <c r="BC208" s="969" t="n"/>
      <c r="BD208" s="969" t="n"/>
      <c r="BE208" s="969" t="n"/>
      <c r="BF208" s="969" t="n"/>
      <c r="BG208" s="969" t="n"/>
      <c r="BH208" s="969" t="n"/>
      <c r="BI208" s="969" t="n"/>
      <c r="BJ208" s="969" t="n"/>
      <c r="BK208" s="969" t="n"/>
      <c r="BL208" s="969" t="n"/>
      <c r="BM208" s="969" t="n"/>
      <c r="BN208" s="969" t="n"/>
      <c r="BO208" s="969" t="n"/>
      <c r="BP208" s="969" t="n"/>
      <c r="BQ208" s="969" t="n"/>
      <c r="BR208" s="969" t="n"/>
      <c r="BS208" s="969" t="n"/>
      <c r="BT208" s="969" t="n"/>
      <c r="BU208" s="969" t="n"/>
      <c r="BV208" s="969" t="n"/>
      <c r="BW208" s="969" t="n"/>
      <c r="BX208" s="969" t="n"/>
      <c r="BY208" s="969" t="n"/>
      <c r="BZ208" s="969" t="n"/>
      <c r="CA208" s="969" t="n"/>
      <c r="CB208" s="969" t="n"/>
      <c r="CC208" s="969" t="n"/>
      <c r="CD208" s="969" t="n"/>
      <c r="CE208" s="969" t="n"/>
      <c r="CF208" s="969" t="n"/>
      <c r="CG208" s="969" t="n"/>
      <c r="CH208" s="969" t="n"/>
      <c r="CI208" s="969" t="n"/>
      <c r="CJ208" s="969" t="n"/>
      <c r="CK208" s="969" t="n"/>
      <c r="CL208" s="969" t="n"/>
      <c r="CM208" s="969" t="n"/>
      <c r="CN208" s="969" t="n"/>
      <c r="CO208" s="969" t="n"/>
      <c r="CP208" s="969" t="n"/>
      <c r="CQ208" s="969" t="n"/>
      <c r="CR208" s="969" t="n"/>
      <c r="CS208" s="969" t="n"/>
      <c r="CT208" s="969" t="n"/>
      <c r="CU208" s="969" t="n"/>
      <c r="CV208" s="969" t="n"/>
      <c r="CW208" s="969" t="n"/>
      <c r="CX208" s="969" t="n"/>
      <c r="CY208" s="969" t="n"/>
      <c r="CZ208" s="970" t="n"/>
    </row>
    <row r="209" ht="13.5" customHeight="1" s="820">
      <c r="A209" s="361" t="n">
        <v>207</v>
      </c>
      <c r="B209" s="332" t="inlineStr">
        <is>
          <t>207.驱动轴盖孔 Y=</t>
        </is>
      </c>
      <c r="C209" s="145">
        <f>A測定!Q208</f>
        <v/>
      </c>
      <c r="D209" s="880">
        <f>A測定!R208</f>
        <v/>
      </c>
      <c r="E209" s="968">
        <f>IF(A測定!S208="","",A測定!S208-$D209)</f>
        <v/>
      </c>
      <c r="F209" s="968">
        <f>IF(A測定!T208="","",A測定!T208-$D209)</f>
        <v/>
      </c>
      <c r="G209" s="969" t="n"/>
      <c r="H209" s="969" t="n"/>
      <c r="I209" s="969" t="n"/>
      <c r="J209" s="969" t="n"/>
      <c r="K209" s="969" t="n"/>
      <c r="L209" s="969" t="n"/>
      <c r="M209" s="969" t="n"/>
      <c r="N209" s="969" t="n"/>
      <c r="O209" s="969" t="n"/>
      <c r="P209" s="969" t="n"/>
      <c r="Q209" s="969" t="n"/>
      <c r="R209" s="969" t="n"/>
      <c r="S209" s="969" t="n"/>
      <c r="T209" s="969" t="n"/>
      <c r="U209" s="969" t="n"/>
      <c r="V209" s="969" t="n"/>
      <c r="W209" s="969" t="n"/>
      <c r="X209" s="969" t="n"/>
      <c r="Y209" s="969" t="n"/>
      <c r="Z209" s="969" t="n"/>
      <c r="AA209" s="969" t="n"/>
      <c r="AB209" s="969" t="n"/>
      <c r="AC209" s="969" t="n"/>
      <c r="AD209" s="969" t="n"/>
      <c r="AE209" s="969" t="n"/>
      <c r="AF209" s="969" t="n"/>
      <c r="AG209" s="969" t="n"/>
      <c r="AH209" s="969" t="n"/>
      <c r="AI209" s="969" t="n"/>
      <c r="AJ209" s="969" t="n"/>
      <c r="AK209" s="969" t="n"/>
      <c r="AL209" s="969" t="n"/>
      <c r="AM209" s="969" t="n"/>
      <c r="AN209" s="969" t="n"/>
      <c r="AO209" s="969" t="n"/>
      <c r="AP209" s="969" t="n"/>
      <c r="AQ209" s="969" t="n"/>
      <c r="AR209" s="969" t="n"/>
      <c r="AS209" s="969" t="n"/>
      <c r="AT209" s="969" t="n"/>
      <c r="AU209" s="969" t="n"/>
      <c r="AV209" s="969" t="n"/>
      <c r="AW209" s="969" t="n"/>
      <c r="AX209" s="969" t="n"/>
      <c r="AY209" s="969" t="n"/>
      <c r="AZ209" s="969" t="n"/>
      <c r="BA209" s="969" t="n"/>
      <c r="BB209" s="969" t="n"/>
      <c r="BC209" s="969" t="n"/>
      <c r="BD209" s="969" t="n"/>
      <c r="BE209" s="969" t="n"/>
      <c r="BF209" s="969" t="n"/>
      <c r="BG209" s="969" t="n"/>
      <c r="BH209" s="969" t="n"/>
      <c r="BI209" s="969" t="n"/>
      <c r="BJ209" s="969" t="n"/>
      <c r="BK209" s="969" t="n"/>
      <c r="BL209" s="969" t="n"/>
      <c r="BM209" s="969" t="n"/>
      <c r="BN209" s="969" t="n"/>
      <c r="BO209" s="969" t="n"/>
      <c r="BP209" s="969" t="n"/>
      <c r="BQ209" s="969" t="n"/>
      <c r="BR209" s="969" t="n"/>
      <c r="BS209" s="969" t="n"/>
      <c r="BT209" s="969" t="n"/>
      <c r="BU209" s="969" t="n"/>
      <c r="BV209" s="969" t="n"/>
      <c r="BW209" s="969" t="n"/>
      <c r="BX209" s="969" t="n"/>
      <c r="BY209" s="969" t="n"/>
      <c r="BZ209" s="969" t="n"/>
      <c r="CA209" s="969" t="n"/>
      <c r="CB209" s="969" t="n"/>
      <c r="CC209" s="969" t="n"/>
      <c r="CD209" s="969" t="n"/>
      <c r="CE209" s="969" t="n"/>
      <c r="CF209" s="969" t="n"/>
      <c r="CG209" s="969" t="n"/>
      <c r="CH209" s="969" t="n"/>
      <c r="CI209" s="969" t="n"/>
      <c r="CJ209" s="969" t="n"/>
      <c r="CK209" s="969" t="n"/>
      <c r="CL209" s="969" t="n"/>
      <c r="CM209" s="969" t="n"/>
      <c r="CN209" s="969" t="n"/>
      <c r="CO209" s="969" t="n"/>
      <c r="CP209" s="969" t="n"/>
      <c r="CQ209" s="969" t="n"/>
      <c r="CR209" s="969" t="n"/>
      <c r="CS209" s="969" t="n"/>
      <c r="CT209" s="969" t="n"/>
      <c r="CU209" s="969" t="n"/>
      <c r="CV209" s="969" t="n"/>
      <c r="CW209" s="969" t="n"/>
      <c r="CX209" s="969" t="n"/>
      <c r="CY209" s="969" t="n"/>
      <c r="CZ209" s="970" t="n"/>
    </row>
    <row r="210" ht="13.5" customHeight="1" s="820">
      <c r="A210" s="361" t="n">
        <v>207</v>
      </c>
      <c r="B210" s="332" t="inlineStr">
        <is>
          <t>207.驱动轴盖孔 Z=</t>
        </is>
      </c>
      <c r="C210" s="145">
        <f>A測定!Q209</f>
        <v/>
      </c>
      <c r="D210" s="880">
        <f>A測定!R209</f>
        <v/>
      </c>
      <c r="E210" s="968">
        <f>IF(A測定!S209="","",A測定!S209-$D210)</f>
        <v/>
      </c>
      <c r="F210" s="968">
        <f>IF(A測定!T209="","",A測定!T209-$D210)</f>
        <v/>
      </c>
      <c r="G210" s="969" t="n"/>
      <c r="H210" s="969" t="n"/>
      <c r="I210" s="969" t="n"/>
      <c r="J210" s="969" t="n"/>
      <c r="K210" s="969" t="n"/>
      <c r="L210" s="969" t="n"/>
      <c r="M210" s="969" t="n"/>
      <c r="N210" s="969" t="n"/>
      <c r="O210" s="969" t="n"/>
      <c r="P210" s="969" t="n"/>
      <c r="Q210" s="969" t="n"/>
      <c r="R210" s="969" t="n"/>
      <c r="S210" s="969" t="n"/>
      <c r="T210" s="969" t="n"/>
      <c r="U210" s="969" t="n"/>
      <c r="V210" s="969" t="n"/>
      <c r="W210" s="969" t="n"/>
      <c r="X210" s="969" t="n"/>
      <c r="Y210" s="969" t="n"/>
      <c r="Z210" s="969" t="n"/>
      <c r="AA210" s="969" t="n"/>
      <c r="AB210" s="969" t="n"/>
      <c r="AC210" s="969" t="n"/>
      <c r="AD210" s="969" t="n"/>
      <c r="AE210" s="969" t="n"/>
      <c r="AF210" s="969" t="n"/>
      <c r="AG210" s="969" t="n"/>
      <c r="AH210" s="969" t="n"/>
      <c r="AI210" s="969" t="n"/>
      <c r="AJ210" s="969" t="n"/>
      <c r="AK210" s="969" t="n"/>
      <c r="AL210" s="969" t="n"/>
      <c r="AM210" s="969" t="n"/>
      <c r="AN210" s="969" t="n"/>
      <c r="AO210" s="969" t="n"/>
      <c r="AP210" s="969" t="n"/>
      <c r="AQ210" s="969" t="n"/>
      <c r="AR210" s="969" t="n"/>
      <c r="AS210" s="969" t="n"/>
      <c r="AT210" s="969" t="n"/>
      <c r="AU210" s="969" t="n"/>
      <c r="AV210" s="969" t="n"/>
      <c r="AW210" s="969" t="n"/>
      <c r="AX210" s="969" t="n"/>
      <c r="AY210" s="969" t="n"/>
      <c r="AZ210" s="969" t="n"/>
      <c r="BA210" s="969" t="n"/>
      <c r="BB210" s="969" t="n"/>
      <c r="BC210" s="969" t="n"/>
      <c r="BD210" s="969" t="n"/>
      <c r="BE210" s="969" t="n"/>
      <c r="BF210" s="969" t="n"/>
      <c r="BG210" s="969" t="n"/>
      <c r="BH210" s="969" t="n"/>
      <c r="BI210" s="969" t="n"/>
      <c r="BJ210" s="969" t="n"/>
      <c r="BK210" s="969" t="n"/>
      <c r="BL210" s="969" t="n"/>
      <c r="BM210" s="969" t="n"/>
      <c r="BN210" s="969" t="n"/>
      <c r="BO210" s="969" t="n"/>
      <c r="BP210" s="969" t="n"/>
      <c r="BQ210" s="969" t="n"/>
      <c r="BR210" s="969" t="n"/>
      <c r="BS210" s="969" t="n"/>
      <c r="BT210" s="969" t="n"/>
      <c r="BU210" s="969" t="n"/>
      <c r="BV210" s="969" t="n"/>
      <c r="BW210" s="969" t="n"/>
      <c r="BX210" s="969" t="n"/>
      <c r="BY210" s="969" t="n"/>
      <c r="BZ210" s="969" t="n"/>
      <c r="CA210" s="969" t="n"/>
      <c r="CB210" s="969" t="n"/>
      <c r="CC210" s="969" t="n"/>
      <c r="CD210" s="969" t="n"/>
      <c r="CE210" s="969" t="n"/>
      <c r="CF210" s="969" t="n"/>
      <c r="CG210" s="969" t="n"/>
      <c r="CH210" s="969" t="n"/>
      <c r="CI210" s="969" t="n"/>
      <c r="CJ210" s="969" t="n"/>
      <c r="CK210" s="969" t="n"/>
      <c r="CL210" s="969" t="n"/>
      <c r="CM210" s="969" t="n"/>
      <c r="CN210" s="969" t="n"/>
      <c r="CO210" s="969" t="n"/>
      <c r="CP210" s="969" t="n"/>
      <c r="CQ210" s="969" t="n"/>
      <c r="CR210" s="969" t="n"/>
      <c r="CS210" s="969" t="n"/>
      <c r="CT210" s="969" t="n"/>
      <c r="CU210" s="969" t="n"/>
      <c r="CV210" s="969" t="n"/>
      <c r="CW210" s="969" t="n"/>
      <c r="CX210" s="969" t="n"/>
      <c r="CY210" s="969" t="n"/>
      <c r="CZ210" s="970" t="n"/>
    </row>
    <row r="211" ht="13.5" customHeight="1" s="820">
      <c r="A211" s="361" t="n"/>
      <c r="B211" s="367" t="inlineStr">
        <is>
          <t>尺寸位置 (CIR_207_1_D2位置下孔)</t>
        </is>
      </c>
      <c r="C211" s="145">
        <f>A測定!Q210</f>
        <v/>
      </c>
      <c r="D211" s="880">
        <f>A測定!R210</f>
        <v/>
      </c>
      <c r="E211" s="968">
        <f>IF(A測定!S210="","",A測定!S210-$D211)</f>
        <v/>
      </c>
      <c r="F211" s="968">
        <f>IF(A測定!T210="","",A測定!T210-$D211)</f>
        <v/>
      </c>
      <c r="G211" s="969" t="n"/>
      <c r="H211" s="969" t="n"/>
      <c r="I211" s="969" t="n"/>
      <c r="J211" s="969" t="n"/>
      <c r="K211" s="969" t="n"/>
      <c r="L211" s="969" t="n"/>
      <c r="M211" s="969" t="n"/>
      <c r="N211" s="969" t="n"/>
      <c r="O211" s="969" t="n"/>
      <c r="P211" s="969" t="n"/>
      <c r="Q211" s="969" t="n"/>
      <c r="R211" s="969" t="n"/>
      <c r="S211" s="969" t="n"/>
      <c r="T211" s="969" t="n"/>
      <c r="U211" s="969" t="n"/>
      <c r="V211" s="969" t="n"/>
      <c r="W211" s="969" t="n"/>
      <c r="X211" s="969" t="n"/>
      <c r="Y211" s="969" t="n"/>
      <c r="Z211" s="969" t="n"/>
      <c r="AA211" s="969" t="n"/>
      <c r="AB211" s="969" t="n"/>
      <c r="AC211" s="969" t="n"/>
      <c r="AD211" s="969" t="n"/>
      <c r="AE211" s="969" t="n"/>
      <c r="AF211" s="969" t="n"/>
      <c r="AG211" s="969" t="n"/>
      <c r="AH211" s="969" t="n"/>
      <c r="AI211" s="969" t="n"/>
      <c r="AJ211" s="969" t="n"/>
      <c r="AK211" s="969" t="n"/>
      <c r="AL211" s="969" t="n"/>
      <c r="AM211" s="969" t="n"/>
      <c r="AN211" s="969" t="n"/>
      <c r="AO211" s="969" t="n"/>
      <c r="AP211" s="969" t="n"/>
      <c r="AQ211" s="969" t="n"/>
      <c r="AR211" s="969" t="n"/>
      <c r="AS211" s="969" t="n"/>
      <c r="AT211" s="969" t="n"/>
      <c r="AU211" s="969" t="n"/>
      <c r="AV211" s="969" t="n"/>
      <c r="AW211" s="969" t="n"/>
      <c r="AX211" s="969" t="n"/>
      <c r="AY211" s="969" t="n"/>
      <c r="AZ211" s="969" t="n"/>
      <c r="BA211" s="969" t="n"/>
      <c r="BB211" s="969" t="n"/>
      <c r="BC211" s="969" t="n"/>
      <c r="BD211" s="969" t="n"/>
      <c r="BE211" s="969" t="n"/>
      <c r="BF211" s="969" t="n"/>
      <c r="BG211" s="969" t="n"/>
      <c r="BH211" s="969" t="n"/>
      <c r="BI211" s="969" t="n"/>
      <c r="BJ211" s="969" t="n"/>
      <c r="BK211" s="969" t="n"/>
      <c r="BL211" s="969" t="n"/>
      <c r="BM211" s="969" t="n"/>
      <c r="BN211" s="969" t="n"/>
      <c r="BO211" s="969" t="n"/>
      <c r="BP211" s="969" t="n"/>
      <c r="BQ211" s="969" t="n"/>
      <c r="BR211" s="969" t="n"/>
      <c r="BS211" s="969" t="n"/>
      <c r="BT211" s="969" t="n"/>
      <c r="BU211" s="969" t="n"/>
      <c r="BV211" s="969" t="n"/>
      <c r="BW211" s="969" t="n"/>
      <c r="BX211" s="969" t="n"/>
      <c r="BY211" s="969" t="n"/>
      <c r="BZ211" s="969" t="n"/>
      <c r="CA211" s="969" t="n"/>
      <c r="CB211" s="969" t="n"/>
      <c r="CC211" s="969" t="n"/>
      <c r="CD211" s="969" t="n"/>
      <c r="CE211" s="969" t="n"/>
      <c r="CF211" s="969" t="n"/>
      <c r="CG211" s="969" t="n"/>
      <c r="CH211" s="969" t="n"/>
      <c r="CI211" s="969" t="n"/>
      <c r="CJ211" s="969" t="n"/>
      <c r="CK211" s="969" t="n"/>
      <c r="CL211" s="969" t="n"/>
      <c r="CM211" s="969" t="n"/>
      <c r="CN211" s="969" t="n"/>
      <c r="CO211" s="969" t="n"/>
      <c r="CP211" s="969" t="n"/>
      <c r="CQ211" s="969" t="n"/>
      <c r="CR211" s="969" t="n"/>
      <c r="CS211" s="969" t="n"/>
      <c r="CT211" s="969" t="n"/>
      <c r="CU211" s="969" t="n"/>
      <c r="CV211" s="969" t="n"/>
      <c r="CW211" s="969" t="n"/>
      <c r="CX211" s="969" t="n"/>
      <c r="CY211" s="969" t="n"/>
      <c r="CZ211" s="970" t="n"/>
    </row>
    <row r="212" ht="13.5" customHeight="1" s="820">
      <c r="A212" s="361" t="n"/>
      <c r="B212" s="367" t="inlineStr">
        <is>
          <t>尺寸位置 (CIR_207_1_D2位置下孔)</t>
        </is>
      </c>
      <c r="C212" s="145">
        <f>A測定!Q211</f>
        <v/>
      </c>
      <c r="D212" s="880">
        <f>A測定!R211</f>
        <v/>
      </c>
      <c r="E212" s="968">
        <f>IF(A測定!S211="","",A測定!S211-$D212)</f>
        <v/>
      </c>
      <c r="F212" s="968">
        <f>IF(A測定!T211="","",A測定!T211-$D212)</f>
        <v/>
      </c>
      <c r="G212" s="969" t="n"/>
      <c r="H212" s="969" t="n"/>
      <c r="I212" s="969" t="n"/>
      <c r="J212" s="969" t="n"/>
      <c r="K212" s="969" t="n"/>
      <c r="L212" s="969" t="n"/>
      <c r="M212" s="969" t="n"/>
      <c r="N212" s="969" t="n"/>
      <c r="O212" s="969" t="n"/>
      <c r="P212" s="969" t="n"/>
      <c r="Q212" s="969" t="n"/>
      <c r="R212" s="969" t="n"/>
      <c r="S212" s="969" t="n"/>
      <c r="T212" s="969" t="n"/>
      <c r="U212" s="969" t="n"/>
      <c r="V212" s="969" t="n"/>
      <c r="W212" s="969" t="n"/>
      <c r="X212" s="969" t="n"/>
      <c r="Y212" s="969" t="n"/>
      <c r="Z212" s="969" t="n"/>
      <c r="AA212" s="969" t="n"/>
      <c r="AB212" s="969" t="n"/>
      <c r="AC212" s="969" t="n"/>
      <c r="AD212" s="969" t="n"/>
      <c r="AE212" s="969" t="n"/>
      <c r="AF212" s="969" t="n"/>
      <c r="AG212" s="969" t="n"/>
      <c r="AH212" s="969" t="n"/>
      <c r="AI212" s="969" t="n"/>
      <c r="AJ212" s="969" t="n"/>
      <c r="AK212" s="969" t="n"/>
      <c r="AL212" s="969" t="n"/>
      <c r="AM212" s="969" t="n"/>
      <c r="AN212" s="969" t="n"/>
      <c r="AO212" s="969" t="n"/>
      <c r="AP212" s="969" t="n"/>
      <c r="AQ212" s="969" t="n"/>
      <c r="AR212" s="969" t="n"/>
      <c r="AS212" s="969" t="n"/>
      <c r="AT212" s="969" t="n"/>
      <c r="AU212" s="969" t="n"/>
      <c r="AV212" s="969" t="n"/>
      <c r="AW212" s="969" t="n"/>
      <c r="AX212" s="969" t="n"/>
      <c r="AY212" s="969" t="n"/>
      <c r="AZ212" s="969" t="n"/>
      <c r="BA212" s="969" t="n"/>
      <c r="BB212" s="969" t="n"/>
      <c r="BC212" s="969" t="n"/>
      <c r="BD212" s="969" t="n"/>
      <c r="BE212" s="969" t="n"/>
      <c r="BF212" s="969" t="n"/>
      <c r="BG212" s="969" t="n"/>
      <c r="BH212" s="969" t="n"/>
      <c r="BI212" s="969" t="n"/>
      <c r="BJ212" s="969" t="n"/>
      <c r="BK212" s="969" t="n"/>
      <c r="BL212" s="969" t="n"/>
      <c r="BM212" s="969" t="n"/>
      <c r="BN212" s="969" t="n"/>
      <c r="BO212" s="969" t="n"/>
      <c r="BP212" s="969" t="n"/>
      <c r="BQ212" s="969" t="n"/>
      <c r="BR212" s="969" t="n"/>
      <c r="BS212" s="969" t="n"/>
      <c r="BT212" s="969" t="n"/>
      <c r="BU212" s="969" t="n"/>
      <c r="BV212" s="969" t="n"/>
      <c r="BW212" s="969" t="n"/>
      <c r="BX212" s="969" t="n"/>
      <c r="BY212" s="969" t="n"/>
      <c r="BZ212" s="969" t="n"/>
      <c r="CA212" s="969" t="n"/>
      <c r="CB212" s="969" t="n"/>
      <c r="CC212" s="969" t="n"/>
      <c r="CD212" s="969" t="n"/>
      <c r="CE212" s="969" t="n"/>
      <c r="CF212" s="969" t="n"/>
      <c r="CG212" s="969" t="n"/>
      <c r="CH212" s="969" t="n"/>
      <c r="CI212" s="969" t="n"/>
      <c r="CJ212" s="969" t="n"/>
      <c r="CK212" s="969" t="n"/>
      <c r="CL212" s="969" t="n"/>
      <c r="CM212" s="969" t="n"/>
      <c r="CN212" s="969" t="n"/>
      <c r="CO212" s="969" t="n"/>
      <c r="CP212" s="969" t="n"/>
      <c r="CQ212" s="969" t="n"/>
      <c r="CR212" s="969" t="n"/>
      <c r="CS212" s="969" t="n"/>
      <c r="CT212" s="969" t="n"/>
      <c r="CU212" s="969" t="n"/>
      <c r="CV212" s="969" t="n"/>
      <c r="CW212" s="969" t="n"/>
      <c r="CX212" s="969" t="n"/>
      <c r="CY212" s="969" t="n"/>
      <c r="CZ212" s="970" t="n"/>
    </row>
    <row r="213" ht="13.5" customHeight="1" s="820">
      <c r="A213" s="361" t="n">
        <v>208</v>
      </c>
      <c r="B213" s="332" t="inlineStr">
        <is>
          <t>208.张紧器油路 Y=</t>
        </is>
      </c>
      <c r="C213" s="145">
        <f>A測定!Q212</f>
        <v/>
      </c>
      <c r="D213" s="880">
        <f>A測定!R212</f>
        <v/>
      </c>
      <c r="E213" s="968">
        <f>IF(A測定!S212="","",A測定!S212-$D213)</f>
        <v/>
      </c>
      <c r="F213" s="968">
        <f>IF(A測定!T212="","",A測定!T212-$D213)</f>
        <v/>
      </c>
      <c r="G213" s="969" t="n"/>
      <c r="H213" s="969" t="n"/>
      <c r="I213" s="969" t="n"/>
      <c r="J213" s="969" t="n"/>
      <c r="K213" s="969" t="n"/>
      <c r="L213" s="969" t="n"/>
      <c r="M213" s="969" t="n"/>
      <c r="N213" s="969" t="n"/>
      <c r="O213" s="969" t="n"/>
      <c r="P213" s="969" t="n"/>
      <c r="Q213" s="969" t="n"/>
      <c r="R213" s="969" t="n"/>
      <c r="S213" s="969" t="n"/>
      <c r="T213" s="969" t="n"/>
      <c r="U213" s="969" t="n"/>
      <c r="V213" s="969" t="n"/>
      <c r="W213" s="969" t="n"/>
      <c r="X213" s="969" t="n"/>
      <c r="Y213" s="969" t="n"/>
      <c r="Z213" s="969" t="n"/>
      <c r="AA213" s="969" t="n"/>
      <c r="AB213" s="969" t="n"/>
      <c r="AC213" s="969" t="n"/>
      <c r="AD213" s="969" t="n"/>
      <c r="AE213" s="969" t="n"/>
      <c r="AF213" s="969" t="n"/>
      <c r="AG213" s="969" t="n"/>
      <c r="AH213" s="969" t="n"/>
      <c r="AI213" s="969" t="n"/>
      <c r="AJ213" s="969" t="n"/>
      <c r="AK213" s="969" t="n"/>
      <c r="AL213" s="969" t="n"/>
      <c r="AM213" s="969" t="n"/>
      <c r="AN213" s="969" t="n"/>
      <c r="AO213" s="969" t="n"/>
      <c r="AP213" s="969" t="n"/>
      <c r="AQ213" s="969" t="n"/>
      <c r="AR213" s="969" t="n"/>
      <c r="AS213" s="969" t="n"/>
      <c r="AT213" s="969" t="n"/>
      <c r="AU213" s="969" t="n"/>
      <c r="AV213" s="969" t="n"/>
      <c r="AW213" s="969" t="n"/>
      <c r="AX213" s="969" t="n"/>
      <c r="AY213" s="969" t="n"/>
      <c r="AZ213" s="969" t="n"/>
      <c r="BA213" s="969" t="n"/>
      <c r="BB213" s="969" t="n"/>
      <c r="BC213" s="969" t="n"/>
      <c r="BD213" s="969" t="n"/>
      <c r="BE213" s="969" t="n"/>
      <c r="BF213" s="969" t="n"/>
      <c r="BG213" s="969" t="n"/>
      <c r="BH213" s="969" t="n"/>
      <c r="BI213" s="969" t="n"/>
      <c r="BJ213" s="969" t="n"/>
      <c r="BK213" s="969" t="n"/>
      <c r="BL213" s="969" t="n"/>
      <c r="BM213" s="969" t="n"/>
      <c r="BN213" s="969" t="n"/>
      <c r="BO213" s="969" t="n"/>
      <c r="BP213" s="969" t="n"/>
      <c r="BQ213" s="969" t="n"/>
      <c r="BR213" s="969" t="n"/>
      <c r="BS213" s="969" t="n"/>
      <c r="BT213" s="969" t="n"/>
      <c r="BU213" s="969" t="n"/>
      <c r="BV213" s="969" t="n"/>
      <c r="BW213" s="969" t="n"/>
      <c r="BX213" s="969" t="n"/>
      <c r="BY213" s="969" t="n"/>
      <c r="BZ213" s="969" t="n"/>
      <c r="CA213" s="969" t="n"/>
      <c r="CB213" s="969" t="n"/>
      <c r="CC213" s="969" t="n"/>
      <c r="CD213" s="969" t="n"/>
      <c r="CE213" s="969" t="n"/>
      <c r="CF213" s="969" t="n"/>
      <c r="CG213" s="969" t="n"/>
      <c r="CH213" s="969" t="n"/>
      <c r="CI213" s="969" t="n"/>
      <c r="CJ213" s="969" t="n"/>
      <c r="CK213" s="969" t="n"/>
      <c r="CL213" s="969" t="n"/>
      <c r="CM213" s="969" t="n"/>
      <c r="CN213" s="969" t="n"/>
      <c r="CO213" s="969" t="n"/>
      <c r="CP213" s="969" t="n"/>
      <c r="CQ213" s="969" t="n"/>
      <c r="CR213" s="969" t="n"/>
      <c r="CS213" s="969" t="n"/>
      <c r="CT213" s="969" t="n"/>
      <c r="CU213" s="969" t="n"/>
      <c r="CV213" s="969" t="n"/>
      <c r="CW213" s="969" t="n"/>
      <c r="CX213" s="969" t="n"/>
      <c r="CY213" s="969" t="n"/>
      <c r="CZ213" s="970" t="n"/>
    </row>
    <row r="214" ht="13.5" customHeight="1" s="820">
      <c r="A214" s="361" t="n">
        <v>208</v>
      </c>
      <c r="B214" s="332" t="inlineStr">
        <is>
          <t>208.张紧器油路 Z=</t>
        </is>
      </c>
      <c r="C214" s="145">
        <f>A測定!Q213</f>
        <v/>
      </c>
      <c r="D214" s="880">
        <f>A測定!R213</f>
        <v/>
      </c>
      <c r="E214" s="968">
        <f>IF(A測定!S213="","",A測定!S213-$D214)</f>
        <v/>
      </c>
      <c r="F214" s="968">
        <f>IF(A測定!T213="","",A測定!T213-$D214)</f>
        <v/>
      </c>
      <c r="G214" s="969" t="n"/>
      <c r="H214" s="969" t="n"/>
      <c r="I214" s="969" t="n"/>
      <c r="J214" s="969" t="n"/>
      <c r="K214" s="969" t="n"/>
      <c r="L214" s="969" t="n"/>
      <c r="M214" s="969" t="n"/>
      <c r="N214" s="969" t="n"/>
      <c r="O214" s="969" t="n"/>
      <c r="P214" s="969" t="n"/>
      <c r="Q214" s="969" t="n"/>
      <c r="R214" s="969" t="n"/>
      <c r="S214" s="969" t="n"/>
      <c r="T214" s="969" t="n"/>
      <c r="U214" s="969" t="n"/>
      <c r="V214" s="969" t="n"/>
      <c r="W214" s="969" t="n"/>
      <c r="X214" s="969" t="n"/>
      <c r="Y214" s="969" t="n"/>
      <c r="Z214" s="969" t="n"/>
      <c r="AA214" s="969" t="n"/>
      <c r="AB214" s="969" t="n"/>
      <c r="AC214" s="969" t="n"/>
      <c r="AD214" s="969" t="n"/>
      <c r="AE214" s="969" t="n"/>
      <c r="AF214" s="969" t="n"/>
      <c r="AG214" s="969" t="n"/>
      <c r="AH214" s="969" t="n"/>
      <c r="AI214" s="969" t="n"/>
      <c r="AJ214" s="969" t="n"/>
      <c r="AK214" s="969" t="n"/>
      <c r="AL214" s="969" t="n"/>
      <c r="AM214" s="969" t="n"/>
      <c r="AN214" s="969" t="n"/>
      <c r="AO214" s="969" t="n"/>
      <c r="AP214" s="969" t="n"/>
      <c r="AQ214" s="969" t="n"/>
      <c r="AR214" s="969" t="n"/>
      <c r="AS214" s="969" t="n"/>
      <c r="AT214" s="969" t="n"/>
      <c r="AU214" s="969" t="n"/>
      <c r="AV214" s="969" t="n"/>
      <c r="AW214" s="969" t="n"/>
      <c r="AX214" s="969" t="n"/>
      <c r="AY214" s="969" t="n"/>
      <c r="AZ214" s="969" t="n"/>
      <c r="BA214" s="969" t="n"/>
      <c r="BB214" s="969" t="n"/>
      <c r="BC214" s="969" t="n"/>
      <c r="BD214" s="969" t="n"/>
      <c r="BE214" s="969" t="n"/>
      <c r="BF214" s="969" t="n"/>
      <c r="BG214" s="969" t="n"/>
      <c r="BH214" s="969" t="n"/>
      <c r="BI214" s="969" t="n"/>
      <c r="BJ214" s="969" t="n"/>
      <c r="BK214" s="969" t="n"/>
      <c r="BL214" s="969" t="n"/>
      <c r="BM214" s="969" t="n"/>
      <c r="BN214" s="969" t="n"/>
      <c r="BO214" s="969" t="n"/>
      <c r="BP214" s="969" t="n"/>
      <c r="BQ214" s="969" t="n"/>
      <c r="BR214" s="969" t="n"/>
      <c r="BS214" s="969" t="n"/>
      <c r="BT214" s="969" t="n"/>
      <c r="BU214" s="969" t="n"/>
      <c r="BV214" s="969" t="n"/>
      <c r="BW214" s="969" t="n"/>
      <c r="BX214" s="969" t="n"/>
      <c r="BY214" s="969" t="n"/>
      <c r="BZ214" s="969" t="n"/>
      <c r="CA214" s="969" t="n"/>
      <c r="CB214" s="969" t="n"/>
      <c r="CC214" s="969" t="n"/>
      <c r="CD214" s="969" t="n"/>
      <c r="CE214" s="969" t="n"/>
      <c r="CF214" s="969" t="n"/>
      <c r="CG214" s="969" t="n"/>
      <c r="CH214" s="969" t="n"/>
      <c r="CI214" s="969" t="n"/>
      <c r="CJ214" s="969" t="n"/>
      <c r="CK214" s="969" t="n"/>
      <c r="CL214" s="969" t="n"/>
      <c r="CM214" s="969" t="n"/>
      <c r="CN214" s="969" t="n"/>
      <c r="CO214" s="969" t="n"/>
      <c r="CP214" s="969" t="n"/>
      <c r="CQ214" s="969" t="n"/>
      <c r="CR214" s="969" t="n"/>
      <c r="CS214" s="969" t="n"/>
      <c r="CT214" s="969" t="n"/>
      <c r="CU214" s="969" t="n"/>
      <c r="CV214" s="969" t="n"/>
      <c r="CW214" s="969" t="n"/>
      <c r="CX214" s="969" t="n"/>
      <c r="CY214" s="969" t="n"/>
      <c r="CZ214" s="970" t="n"/>
    </row>
    <row r="215" ht="13.5" customHeight="1" s="820">
      <c r="A215" s="361" t="n">
        <v>209</v>
      </c>
      <c r="B215" s="332" t="inlineStr">
        <is>
          <t>209.EGR冷却器装配孔 Y=</t>
        </is>
      </c>
      <c r="C215" s="145">
        <f>A測定!Q214</f>
        <v/>
      </c>
      <c r="D215" s="880">
        <f>A測定!R214</f>
        <v/>
      </c>
      <c r="E215" s="968">
        <f>IF(A測定!S214="","",A測定!S214-$D215)</f>
        <v/>
      </c>
      <c r="F215" s="968">
        <f>IF(A測定!T214="","",A測定!T214-$D215)</f>
        <v/>
      </c>
      <c r="G215" s="969" t="n"/>
      <c r="H215" s="969" t="n"/>
      <c r="I215" s="969" t="n"/>
      <c r="J215" s="969" t="n"/>
      <c r="K215" s="969" t="n"/>
      <c r="L215" s="969" t="n"/>
      <c r="M215" s="969" t="n"/>
      <c r="N215" s="969" t="n"/>
      <c r="O215" s="969" t="n"/>
      <c r="P215" s="969" t="n"/>
      <c r="Q215" s="969" t="n"/>
      <c r="R215" s="969" t="n"/>
      <c r="S215" s="969" t="n"/>
      <c r="T215" s="969" t="n"/>
      <c r="U215" s="969" t="n"/>
      <c r="V215" s="969" t="n"/>
      <c r="W215" s="969" t="n"/>
      <c r="X215" s="969" t="n"/>
      <c r="Y215" s="969" t="n"/>
      <c r="Z215" s="969" t="n"/>
      <c r="AA215" s="969" t="n"/>
      <c r="AB215" s="969" t="n"/>
      <c r="AC215" s="969" t="n"/>
      <c r="AD215" s="969" t="n"/>
      <c r="AE215" s="969" t="n"/>
      <c r="AF215" s="969" t="n"/>
      <c r="AG215" s="969" t="n"/>
      <c r="AH215" s="969" t="n"/>
      <c r="AI215" s="969" t="n"/>
      <c r="AJ215" s="969" t="n"/>
      <c r="AK215" s="969" t="n"/>
      <c r="AL215" s="969" t="n"/>
      <c r="AM215" s="969" t="n"/>
      <c r="AN215" s="969" t="n"/>
      <c r="AO215" s="969" t="n"/>
      <c r="AP215" s="969" t="n"/>
      <c r="AQ215" s="969" t="n"/>
      <c r="AR215" s="969" t="n"/>
      <c r="AS215" s="969" t="n"/>
      <c r="AT215" s="969" t="n"/>
      <c r="AU215" s="969" t="n"/>
      <c r="AV215" s="969" t="n"/>
      <c r="AW215" s="969" t="n"/>
      <c r="AX215" s="969" t="n"/>
      <c r="AY215" s="969" t="n"/>
      <c r="AZ215" s="969" t="n"/>
      <c r="BA215" s="969" t="n"/>
      <c r="BB215" s="969" t="n"/>
      <c r="BC215" s="969" t="n"/>
      <c r="BD215" s="969" t="n"/>
      <c r="BE215" s="969" t="n"/>
      <c r="BF215" s="969" t="n"/>
      <c r="BG215" s="969" t="n"/>
      <c r="BH215" s="969" t="n"/>
      <c r="BI215" s="969" t="n"/>
      <c r="BJ215" s="969" t="n"/>
      <c r="BK215" s="969" t="n"/>
      <c r="BL215" s="969" t="n"/>
      <c r="BM215" s="969" t="n"/>
      <c r="BN215" s="969" t="n"/>
      <c r="BO215" s="969" t="n"/>
      <c r="BP215" s="969" t="n"/>
      <c r="BQ215" s="969" t="n"/>
      <c r="BR215" s="969" t="n"/>
      <c r="BS215" s="969" t="n"/>
      <c r="BT215" s="969" t="n"/>
      <c r="BU215" s="969" t="n"/>
      <c r="BV215" s="969" t="n"/>
      <c r="BW215" s="969" t="n"/>
      <c r="BX215" s="969" t="n"/>
      <c r="BY215" s="969" t="n"/>
      <c r="BZ215" s="969" t="n"/>
      <c r="CA215" s="969" t="n"/>
      <c r="CB215" s="969" t="n"/>
      <c r="CC215" s="969" t="n"/>
      <c r="CD215" s="969" t="n"/>
      <c r="CE215" s="969" t="n"/>
      <c r="CF215" s="969" t="n"/>
      <c r="CG215" s="969" t="n"/>
      <c r="CH215" s="969" t="n"/>
      <c r="CI215" s="969" t="n"/>
      <c r="CJ215" s="969" t="n"/>
      <c r="CK215" s="969" t="n"/>
      <c r="CL215" s="969" t="n"/>
      <c r="CM215" s="969" t="n"/>
      <c r="CN215" s="969" t="n"/>
      <c r="CO215" s="969" t="n"/>
      <c r="CP215" s="969" t="n"/>
      <c r="CQ215" s="969" t="n"/>
      <c r="CR215" s="969" t="n"/>
      <c r="CS215" s="969" t="n"/>
      <c r="CT215" s="969" t="n"/>
      <c r="CU215" s="969" t="n"/>
      <c r="CV215" s="969" t="n"/>
      <c r="CW215" s="969" t="n"/>
      <c r="CX215" s="969" t="n"/>
      <c r="CY215" s="969" t="n"/>
      <c r="CZ215" s="970" t="n"/>
    </row>
    <row r="216" ht="13.5" customHeight="1" s="820">
      <c r="A216" s="361" t="n">
        <v>209</v>
      </c>
      <c r="B216" s="332" t="inlineStr">
        <is>
          <t>209.EGR冷却器装配孔 Z=</t>
        </is>
      </c>
      <c r="C216" s="145">
        <f>A測定!Q215</f>
        <v/>
      </c>
      <c r="D216" s="880">
        <f>A測定!R215</f>
        <v/>
      </c>
      <c r="E216" s="968">
        <f>IF(A測定!S215="","",A測定!S215-$D216)</f>
        <v/>
      </c>
      <c r="F216" s="968">
        <f>IF(A測定!T215="","",A測定!T215-$D216)</f>
        <v/>
      </c>
      <c r="G216" s="969" t="n"/>
      <c r="H216" s="969" t="n"/>
      <c r="I216" s="969" t="n"/>
      <c r="J216" s="969" t="n"/>
      <c r="K216" s="969" t="n"/>
      <c r="L216" s="969" t="n"/>
      <c r="M216" s="969" t="n"/>
      <c r="N216" s="969" t="n"/>
      <c r="O216" s="969" t="n"/>
      <c r="P216" s="969" t="n"/>
      <c r="Q216" s="969" t="n"/>
      <c r="R216" s="969" t="n"/>
      <c r="S216" s="969" t="n"/>
      <c r="T216" s="969" t="n"/>
      <c r="U216" s="969" t="n"/>
      <c r="V216" s="969" t="n"/>
      <c r="W216" s="969" t="n"/>
      <c r="X216" s="969" t="n"/>
      <c r="Y216" s="969" t="n"/>
      <c r="Z216" s="969" t="n"/>
      <c r="AA216" s="969" t="n"/>
      <c r="AB216" s="969" t="n"/>
      <c r="AC216" s="969" t="n"/>
      <c r="AD216" s="969" t="n"/>
      <c r="AE216" s="969" t="n"/>
      <c r="AF216" s="969" t="n"/>
      <c r="AG216" s="969" t="n"/>
      <c r="AH216" s="969" t="n"/>
      <c r="AI216" s="969" t="n"/>
      <c r="AJ216" s="969" t="n"/>
      <c r="AK216" s="969" t="n"/>
      <c r="AL216" s="969" t="n"/>
      <c r="AM216" s="969" t="n"/>
      <c r="AN216" s="969" t="n"/>
      <c r="AO216" s="969" t="n"/>
      <c r="AP216" s="969" t="n"/>
      <c r="AQ216" s="969" t="n"/>
      <c r="AR216" s="969" t="n"/>
      <c r="AS216" s="969" t="n"/>
      <c r="AT216" s="969" t="n"/>
      <c r="AU216" s="969" t="n"/>
      <c r="AV216" s="969" t="n"/>
      <c r="AW216" s="969" t="n"/>
      <c r="AX216" s="969" t="n"/>
      <c r="AY216" s="969" t="n"/>
      <c r="AZ216" s="969" t="n"/>
      <c r="BA216" s="969" t="n"/>
      <c r="BB216" s="969" t="n"/>
      <c r="BC216" s="969" t="n"/>
      <c r="BD216" s="969" t="n"/>
      <c r="BE216" s="969" t="n"/>
      <c r="BF216" s="969" t="n"/>
      <c r="BG216" s="969" t="n"/>
      <c r="BH216" s="969" t="n"/>
      <c r="BI216" s="969" t="n"/>
      <c r="BJ216" s="969" t="n"/>
      <c r="BK216" s="969" t="n"/>
      <c r="BL216" s="969" t="n"/>
      <c r="BM216" s="969" t="n"/>
      <c r="BN216" s="969" t="n"/>
      <c r="BO216" s="969" t="n"/>
      <c r="BP216" s="969" t="n"/>
      <c r="BQ216" s="969" t="n"/>
      <c r="BR216" s="969" t="n"/>
      <c r="BS216" s="969" t="n"/>
      <c r="BT216" s="969" t="n"/>
      <c r="BU216" s="969" t="n"/>
      <c r="BV216" s="969" t="n"/>
      <c r="BW216" s="969" t="n"/>
      <c r="BX216" s="969" t="n"/>
      <c r="BY216" s="969" t="n"/>
      <c r="BZ216" s="969" t="n"/>
      <c r="CA216" s="969" t="n"/>
      <c r="CB216" s="969" t="n"/>
      <c r="CC216" s="969" t="n"/>
      <c r="CD216" s="969" t="n"/>
      <c r="CE216" s="969" t="n"/>
      <c r="CF216" s="969" t="n"/>
      <c r="CG216" s="969" t="n"/>
      <c r="CH216" s="969" t="n"/>
      <c r="CI216" s="969" t="n"/>
      <c r="CJ216" s="969" t="n"/>
      <c r="CK216" s="969" t="n"/>
      <c r="CL216" s="969" t="n"/>
      <c r="CM216" s="969" t="n"/>
      <c r="CN216" s="969" t="n"/>
      <c r="CO216" s="969" t="n"/>
      <c r="CP216" s="969" t="n"/>
      <c r="CQ216" s="969" t="n"/>
      <c r="CR216" s="969" t="n"/>
      <c r="CS216" s="969" t="n"/>
      <c r="CT216" s="969" t="n"/>
      <c r="CU216" s="969" t="n"/>
      <c r="CV216" s="969" t="n"/>
      <c r="CW216" s="969" t="n"/>
      <c r="CX216" s="969" t="n"/>
      <c r="CY216" s="969" t="n"/>
      <c r="CZ216" s="970" t="n"/>
    </row>
    <row r="217" ht="13.5" customHeight="1" s="820">
      <c r="A217" s="361" t="n"/>
      <c r="B217" s="367" t="inlineStr">
        <is>
          <t>尺寸位置 (CIR_209_1_D2位置上孔)</t>
        </is>
      </c>
      <c r="C217" s="145">
        <f>A測定!Q216</f>
        <v/>
      </c>
      <c r="D217" s="880">
        <f>A測定!R216</f>
        <v/>
      </c>
      <c r="E217" s="968">
        <f>IF(A測定!S216="","",A測定!S216-$D217)</f>
        <v/>
      </c>
      <c r="F217" s="968">
        <f>IF(A測定!T216="","",A測定!T216-$D217)</f>
        <v/>
      </c>
      <c r="G217" s="969" t="n"/>
      <c r="H217" s="969" t="n"/>
      <c r="I217" s="969" t="n"/>
      <c r="J217" s="969" t="n"/>
      <c r="K217" s="969" t="n"/>
      <c r="L217" s="969" t="n"/>
      <c r="M217" s="969" t="n"/>
      <c r="N217" s="969" t="n"/>
      <c r="O217" s="969" t="n"/>
      <c r="P217" s="969" t="n"/>
      <c r="Q217" s="969" t="n"/>
      <c r="R217" s="969" t="n"/>
      <c r="S217" s="969" t="n"/>
      <c r="T217" s="969" t="n"/>
      <c r="U217" s="969" t="n"/>
      <c r="V217" s="969" t="n"/>
      <c r="W217" s="969" t="n"/>
      <c r="X217" s="969" t="n"/>
      <c r="Y217" s="969" t="n"/>
      <c r="Z217" s="969" t="n"/>
      <c r="AA217" s="969" t="n"/>
      <c r="AB217" s="969" t="n"/>
      <c r="AC217" s="969" t="n"/>
      <c r="AD217" s="969" t="n"/>
      <c r="AE217" s="969" t="n"/>
      <c r="AF217" s="969" t="n"/>
      <c r="AG217" s="969" t="n"/>
      <c r="AH217" s="969" t="n"/>
      <c r="AI217" s="969" t="n"/>
      <c r="AJ217" s="969" t="n"/>
      <c r="AK217" s="969" t="n"/>
      <c r="AL217" s="969" t="n"/>
      <c r="AM217" s="969" t="n"/>
      <c r="AN217" s="969" t="n"/>
      <c r="AO217" s="969" t="n"/>
      <c r="AP217" s="969" t="n"/>
      <c r="AQ217" s="969" t="n"/>
      <c r="AR217" s="969" t="n"/>
      <c r="AS217" s="969" t="n"/>
      <c r="AT217" s="969" t="n"/>
      <c r="AU217" s="969" t="n"/>
      <c r="AV217" s="969" t="n"/>
      <c r="AW217" s="969" t="n"/>
      <c r="AX217" s="969" t="n"/>
      <c r="AY217" s="969" t="n"/>
      <c r="AZ217" s="969" t="n"/>
      <c r="BA217" s="969" t="n"/>
      <c r="BB217" s="969" t="n"/>
      <c r="BC217" s="969" t="n"/>
      <c r="BD217" s="969" t="n"/>
      <c r="BE217" s="969" t="n"/>
      <c r="BF217" s="969" t="n"/>
      <c r="BG217" s="969" t="n"/>
      <c r="BH217" s="969" t="n"/>
      <c r="BI217" s="969" t="n"/>
      <c r="BJ217" s="969" t="n"/>
      <c r="BK217" s="969" t="n"/>
      <c r="BL217" s="969" t="n"/>
      <c r="BM217" s="969" t="n"/>
      <c r="BN217" s="969" t="n"/>
      <c r="BO217" s="969" t="n"/>
      <c r="BP217" s="969" t="n"/>
      <c r="BQ217" s="969" t="n"/>
      <c r="BR217" s="969" t="n"/>
      <c r="BS217" s="969" t="n"/>
      <c r="BT217" s="969" t="n"/>
      <c r="BU217" s="969" t="n"/>
      <c r="BV217" s="969" t="n"/>
      <c r="BW217" s="969" t="n"/>
      <c r="BX217" s="969" t="n"/>
      <c r="BY217" s="969" t="n"/>
      <c r="BZ217" s="969" t="n"/>
      <c r="CA217" s="969" t="n"/>
      <c r="CB217" s="969" t="n"/>
      <c r="CC217" s="969" t="n"/>
      <c r="CD217" s="969" t="n"/>
      <c r="CE217" s="969" t="n"/>
      <c r="CF217" s="969" t="n"/>
      <c r="CG217" s="969" t="n"/>
      <c r="CH217" s="969" t="n"/>
      <c r="CI217" s="969" t="n"/>
      <c r="CJ217" s="969" t="n"/>
      <c r="CK217" s="969" t="n"/>
      <c r="CL217" s="969" t="n"/>
      <c r="CM217" s="969" t="n"/>
      <c r="CN217" s="969" t="n"/>
      <c r="CO217" s="969" t="n"/>
      <c r="CP217" s="969" t="n"/>
      <c r="CQ217" s="969" t="n"/>
      <c r="CR217" s="969" t="n"/>
      <c r="CS217" s="969" t="n"/>
      <c r="CT217" s="969" t="n"/>
      <c r="CU217" s="969" t="n"/>
      <c r="CV217" s="969" t="n"/>
      <c r="CW217" s="969" t="n"/>
      <c r="CX217" s="969" t="n"/>
      <c r="CY217" s="969" t="n"/>
      <c r="CZ217" s="970" t="n"/>
    </row>
    <row r="218" ht="13.5" customHeight="1" s="820">
      <c r="A218" s="361" t="n"/>
      <c r="B218" s="367" t="inlineStr">
        <is>
          <t>尺寸位置 (CIR_209_1_D2位置上孔)</t>
        </is>
      </c>
      <c r="C218" s="145">
        <f>A測定!Q217</f>
        <v/>
      </c>
      <c r="D218" s="880">
        <f>A測定!R217</f>
        <v/>
      </c>
      <c r="E218" s="968">
        <f>IF(A測定!S217="","",A測定!S217-$D218)</f>
        <v/>
      </c>
      <c r="F218" s="968">
        <f>IF(A測定!T217="","",A測定!T217-$D218)</f>
        <v/>
      </c>
      <c r="G218" s="969" t="n"/>
      <c r="H218" s="969" t="n"/>
      <c r="I218" s="969" t="n"/>
      <c r="J218" s="969" t="n"/>
      <c r="K218" s="969" t="n"/>
      <c r="L218" s="969" t="n"/>
      <c r="M218" s="969" t="n"/>
      <c r="N218" s="969" t="n"/>
      <c r="O218" s="969" t="n"/>
      <c r="P218" s="969" t="n"/>
      <c r="Q218" s="969" t="n"/>
      <c r="R218" s="969" t="n"/>
      <c r="S218" s="969" t="n"/>
      <c r="T218" s="969" t="n"/>
      <c r="U218" s="969" t="n"/>
      <c r="V218" s="969" t="n"/>
      <c r="W218" s="969" t="n"/>
      <c r="X218" s="969" t="n"/>
      <c r="Y218" s="969" t="n"/>
      <c r="Z218" s="969" t="n"/>
      <c r="AA218" s="969" t="n"/>
      <c r="AB218" s="969" t="n"/>
      <c r="AC218" s="969" t="n"/>
      <c r="AD218" s="969" t="n"/>
      <c r="AE218" s="969" t="n"/>
      <c r="AF218" s="969" t="n"/>
      <c r="AG218" s="969" t="n"/>
      <c r="AH218" s="969" t="n"/>
      <c r="AI218" s="969" t="n"/>
      <c r="AJ218" s="969" t="n"/>
      <c r="AK218" s="969" t="n"/>
      <c r="AL218" s="969" t="n"/>
      <c r="AM218" s="969" t="n"/>
      <c r="AN218" s="969" t="n"/>
      <c r="AO218" s="969" t="n"/>
      <c r="AP218" s="969" t="n"/>
      <c r="AQ218" s="969" t="n"/>
      <c r="AR218" s="969" t="n"/>
      <c r="AS218" s="969" t="n"/>
      <c r="AT218" s="969" t="n"/>
      <c r="AU218" s="969" t="n"/>
      <c r="AV218" s="969" t="n"/>
      <c r="AW218" s="969" t="n"/>
      <c r="AX218" s="969" t="n"/>
      <c r="AY218" s="969" t="n"/>
      <c r="AZ218" s="969" t="n"/>
      <c r="BA218" s="969" t="n"/>
      <c r="BB218" s="969" t="n"/>
      <c r="BC218" s="969" t="n"/>
      <c r="BD218" s="969" t="n"/>
      <c r="BE218" s="969" t="n"/>
      <c r="BF218" s="969" t="n"/>
      <c r="BG218" s="969" t="n"/>
      <c r="BH218" s="969" t="n"/>
      <c r="BI218" s="969" t="n"/>
      <c r="BJ218" s="969" t="n"/>
      <c r="BK218" s="969" t="n"/>
      <c r="BL218" s="969" t="n"/>
      <c r="BM218" s="969" t="n"/>
      <c r="BN218" s="969" t="n"/>
      <c r="BO218" s="969" t="n"/>
      <c r="BP218" s="969" t="n"/>
      <c r="BQ218" s="969" t="n"/>
      <c r="BR218" s="969" t="n"/>
      <c r="BS218" s="969" t="n"/>
      <c r="BT218" s="969" t="n"/>
      <c r="BU218" s="969" t="n"/>
      <c r="BV218" s="969" t="n"/>
      <c r="BW218" s="969" t="n"/>
      <c r="BX218" s="969" t="n"/>
      <c r="BY218" s="969" t="n"/>
      <c r="BZ218" s="969" t="n"/>
      <c r="CA218" s="969" t="n"/>
      <c r="CB218" s="969" t="n"/>
      <c r="CC218" s="969" t="n"/>
      <c r="CD218" s="969" t="n"/>
      <c r="CE218" s="969" t="n"/>
      <c r="CF218" s="969" t="n"/>
      <c r="CG218" s="969" t="n"/>
      <c r="CH218" s="969" t="n"/>
      <c r="CI218" s="969" t="n"/>
      <c r="CJ218" s="969" t="n"/>
      <c r="CK218" s="969" t="n"/>
      <c r="CL218" s="969" t="n"/>
      <c r="CM218" s="969" t="n"/>
      <c r="CN218" s="969" t="n"/>
      <c r="CO218" s="969" t="n"/>
      <c r="CP218" s="969" t="n"/>
      <c r="CQ218" s="969" t="n"/>
      <c r="CR218" s="969" t="n"/>
      <c r="CS218" s="969" t="n"/>
      <c r="CT218" s="969" t="n"/>
      <c r="CU218" s="969" t="n"/>
      <c r="CV218" s="969" t="n"/>
      <c r="CW218" s="969" t="n"/>
      <c r="CX218" s="969" t="n"/>
      <c r="CY218" s="969" t="n"/>
      <c r="CZ218" s="970" t="n"/>
    </row>
    <row r="219" ht="13.5" customHeight="1" s="820">
      <c r="A219" s="361" t="n">
        <v>210</v>
      </c>
      <c r="B219" s="334" t="inlineStr">
        <is>
          <t>210.EGR VLV装配孔 Y=</t>
        </is>
      </c>
      <c r="C219" s="145">
        <f>A測定!Q218</f>
        <v/>
      </c>
      <c r="D219" s="880">
        <f>A測定!R218</f>
        <v/>
      </c>
      <c r="E219" s="968">
        <f>IF(A測定!S218="","",A測定!S218-$D219)</f>
        <v/>
      </c>
      <c r="F219" s="968">
        <f>IF(A測定!T218="","",A測定!T218-$D219)</f>
        <v/>
      </c>
      <c r="G219" s="969" t="n"/>
      <c r="H219" s="969" t="n"/>
      <c r="I219" s="969" t="n"/>
      <c r="J219" s="969" t="n"/>
      <c r="K219" s="969" t="n"/>
      <c r="L219" s="969" t="n"/>
      <c r="M219" s="969" t="n"/>
      <c r="N219" s="969" t="n"/>
      <c r="O219" s="969" t="n"/>
      <c r="P219" s="969" t="n"/>
      <c r="Q219" s="969" t="n"/>
      <c r="R219" s="969" t="n"/>
      <c r="S219" s="969" t="n"/>
      <c r="T219" s="969" t="n"/>
      <c r="U219" s="969" t="n"/>
      <c r="V219" s="969" t="n"/>
      <c r="W219" s="969" t="n"/>
      <c r="X219" s="969" t="n"/>
      <c r="Y219" s="969" t="n"/>
      <c r="Z219" s="969" t="n"/>
      <c r="AA219" s="969" t="n"/>
      <c r="AB219" s="969" t="n"/>
      <c r="AC219" s="969" t="n"/>
      <c r="AD219" s="969" t="n"/>
      <c r="AE219" s="969" t="n"/>
      <c r="AF219" s="969" t="n"/>
      <c r="AG219" s="969" t="n"/>
      <c r="AH219" s="969" t="n"/>
      <c r="AI219" s="969" t="n"/>
      <c r="AJ219" s="969" t="n"/>
      <c r="AK219" s="969" t="n"/>
      <c r="AL219" s="969" t="n"/>
      <c r="AM219" s="969" t="n"/>
      <c r="AN219" s="969" t="n"/>
      <c r="AO219" s="969" t="n"/>
      <c r="AP219" s="969" t="n"/>
      <c r="AQ219" s="969" t="n"/>
      <c r="AR219" s="969" t="n"/>
      <c r="AS219" s="969" t="n"/>
      <c r="AT219" s="969" t="n"/>
      <c r="AU219" s="969" t="n"/>
      <c r="AV219" s="969" t="n"/>
      <c r="AW219" s="969" t="n"/>
      <c r="AX219" s="969" t="n"/>
      <c r="AY219" s="969" t="n"/>
      <c r="AZ219" s="969" t="n"/>
      <c r="BA219" s="969" t="n"/>
      <c r="BB219" s="969" t="n"/>
      <c r="BC219" s="969" t="n"/>
      <c r="BD219" s="969" t="n"/>
      <c r="BE219" s="969" t="n"/>
      <c r="BF219" s="969" t="n"/>
      <c r="BG219" s="969" t="n"/>
      <c r="BH219" s="969" t="n"/>
      <c r="BI219" s="969" t="n"/>
      <c r="BJ219" s="969" t="n"/>
      <c r="BK219" s="969" t="n"/>
      <c r="BL219" s="969" t="n"/>
      <c r="BM219" s="969" t="n"/>
      <c r="BN219" s="969" t="n"/>
      <c r="BO219" s="969" t="n"/>
      <c r="BP219" s="969" t="n"/>
      <c r="BQ219" s="969" t="n"/>
      <c r="BR219" s="969" t="n"/>
      <c r="BS219" s="969" t="n"/>
      <c r="BT219" s="969" t="n"/>
      <c r="BU219" s="969" t="n"/>
      <c r="BV219" s="969" t="n"/>
      <c r="BW219" s="969" t="n"/>
      <c r="BX219" s="969" t="n"/>
      <c r="BY219" s="969" t="n"/>
      <c r="BZ219" s="969" t="n"/>
      <c r="CA219" s="969" t="n"/>
      <c r="CB219" s="969" t="n"/>
      <c r="CC219" s="969" t="n"/>
      <c r="CD219" s="969" t="n"/>
      <c r="CE219" s="969" t="n"/>
      <c r="CF219" s="969" t="n"/>
      <c r="CG219" s="969" t="n"/>
      <c r="CH219" s="969" t="n"/>
      <c r="CI219" s="969" t="n"/>
      <c r="CJ219" s="969" t="n"/>
      <c r="CK219" s="969" t="n"/>
      <c r="CL219" s="969" t="n"/>
      <c r="CM219" s="969" t="n"/>
      <c r="CN219" s="969" t="n"/>
      <c r="CO219" s="969" t="n"/>
      <c r="CP219" s="969" t="n"/>
      <c r="CQ219" s="969" t="n"/>
      <c r="CR219" s="969" t="n"/>
      <c r="CS219" s="969" t="n"/>
      <c r="CT219" s="969" t="n"/>
      <c r="CU219" s="969" t="n"/>
      <c r="CV219" s="969" t="n"/>
      <c r="CW219" s="969" t="n"/>
      <c r="CX219" s="969" t="n"/>
      <c r="CY219" s="969" t="n"/>
      <c r="CZ219" s="970" t="n"/>
    </row>
    <row r="220" ht="13.5" customHeight="1" s="820">
      <c r="A220" s="361" t="n">
        <v>210</v>
      </c>
      <c r="B220" s="334" t="inlineStr">
        <is>
          <t>210.EGR VLV装配孔 Z=</t>
        </is>
      </c>
      <c r="C220" s="145">
        <f>A測定!Q219</f>
        <v/>
      </c>
      <c r="D220" s="880">
        <f>A測定!R219</f>
        <v/>
      </c>
      <c r="E220" s="968">
        <f>IF(A測定!S219="","",A測定!S219-$D220)</f>
        <v/>
      </c>
      <c r="F220" s="968">
        <f>IF(A測定!T219="","",A測定!T219-$D220)</f>
        <v/>
      </c>
      <c r="G220" s="969" t="n"/>
      <c r="H220" s="969" t="n"/>
      <c r="I220" s="969" t="n"/>
      <c r="J220" s="969" t="n"/>
      <c r="K220" s="969" t="n"/>
      <c r="L220" s="969" t="n"/>
      <c r="M220" s="969" t="n"/>
      <c r="N220" s="969" t="n"/>
      <c r="O220" s="969" t="n"/>
      <c r="P220" s="969" t="n"/>
      <c r="Q220" s="969" t="n"/>
      <c r="R220" s="969" t="n"/>
      <c r="S220" s="969" t="n"/>
      <c r="T220" s="969" t="n"/>
      <c r="U220" s="969" t="n"/>
      <c r="V220" s="969" t="n"/>
      <c r="W220" s="969" t="n"/>
      <c r="X220" s="969" t="n"/>
      <c r="Y220" s="969" t="n"/>
      <c r="Z220" s="969" t="n"/>
      <c r="AA220" s="969" t="n"/>
      <c r="AB220" s="969" t="n"/>
      <c r="AC220" s="969" t="n"/>
      <c r="AD220" s="969" t="n"/>
      <c r="AE220" s="969" t="n"/>
      <c r="AF220" s="969" t="n"/>
      <c r="AG220" s="969" t="n"/>
      <c r="AH220" s="969" t="n"/>
      <c r="AI220" s="969" t="n"/>
      <c r="AJ220" s="969" t="n"/>
      <c r="AK220" s="969" t="n"/>
      <c r="AL220" s="969" t="n"/>
      <c r="AM220" s="969" t="n"/>
      <c r="AN220" s="969" t="n"/>
      <c r="AO220" s="969" t="n"/>
      <c r="AP220" s="969" t="n"/>
      <c r="AQ220" s="969" t="n"/>
      <c r="AR220" s="969" t="n"/>
      <c r="AS220" s="969" t="n"/>
      <c r="AT220" s="969" t="n"/>
      <c r="AU220" s="969" t="n"/>
      <c r="AV220" s="969" t="n"/>
      <c r="AW220" s="969" t="n"/>
      <c r="AX220" s="969" t="n"/>
      <c r="AY220" s="969" t="n"/>
      <c r="AZ220" s="969" t="n"/>
      <c r="BA220" s="969" t="n"/>
      <c r="BB220" s="969" t="n"/>
      <c r="BC220" s="969" t="n"/>
      <c r="BD220" s="969" t="n"/>
      <c r="BE220" s="969" t="n"/>
      <c r="BF220" s="969" t="n"/>
      <c r="BG220" s="969" t="n"/>
      <c r="BH220" s="969" t="n"/>
      <c r="BI220" s="969" t="n"/>
      <c r="BJ220" s="969" t="n"/>
      <c r="BK220" s="969" t="n"/>
      <c r="BL220" s="969" t="n"/>
      <c r="BM220" s="969" t="n"/>
      <c r="BN220" s="969" t="n"/>
      <c r="BO220" s="969" t="n"/>
      <c r="BP220" s="969" t="n"/>
      <c r="BQ220" s="969" t="n"/>
      <c r="BR220" s="969" t="n"/>
      <c r="BS220" s="969" t="n"/>
      <c r="BT220" s="969" t="n"/>
      <c r="BU220" s="969" t="n"/>
      <c r="BV220" s="969" t="n"/>
      <c r="BW220" s="969" t="n"/>
      <c r="BX220" s="969" t="n"/>
      <c r="BY220" s="969" t="n"/>
      <c r="BZ220" s="969" t="n"/>
      <c r="CA220" s="969" t="n"/>
      <c r="CB220" s="969" t="n"/>
      <c r="CC220" s="969" t="n"/>
      <c r="CD220" s="969" t="n"/>
      <c r="CE220" s="969" t="n"/>
      <c r="CF220" s="969" t="n"/>
      <c r="CG220" s="969" t="n"/>
      <c r="CH220" s="969" t="n"/>
      <c r="CI220" s="969" t="n"/>
      <c r="CJ220" s="969" t="n"/>
      <c r="CK220" s="969" t="n"/>
      <c r="CL220" s="969" t="n"/>
      <c r="CM220" s="969" t="n"/>
      <c r="CN220" s="969" t="n"/>
      <c r="CO220" s="969" t="n"/>
      <c r="CP220" s="969" t="n"/>
      <c r="CQ220" s="969" t="n"/>
      <c r="CR220" s="969" t="n"/>
      <c r="CS220" s="969" t="n"/>
      <c r="CT220" s="969" t="n"/>
      <c r="CU220" s="969" t="n"/>
      <c r="CV220" s="969" t="n"/>
      <c r="CW220" s="969" t="n"/>
      <c r="CX220" s="969" t="n"/>
      <c r="CY220" s="969" t="n"/>
      <c r="CZ220" s="970" t="n"/>
    </row>
    <row r="221" ht="13.5" customHeight="1" s="820">
      <c r="A221" s="361" t="n"/>
      <c r="B221" s="367" t="inlineStr">
        <is>
          <t>尺寸位置 (CIR_210_1_D1位置孔)</t>
        </is>
      </c>
      <c r="C221" s="145">
        <f>A測定!Q220</f>
        <v/>
      </c>
      <c r="D221" s="880">
        <f>A測定!R220</f>
        <v/>
      </c>
      <c r="E221" s="968">
        <f>IF(A測定!S220="","",A測定!S220-$D221)</f>
        <v/>
      </c>
      <c r="F221" s="968">
        <f>IF(A測定!T220="","",A測定!T220-$D221)</f>
        <v/>
      </c>
      <c r="G221" s="969" t="n"/>
      <c r="H221" s="969" t="n"/>
      <c r="I221" s="969" t="n"/>
      <c r="J221" s="969" t="n"/>
      <c r="K221" s="969" t="n"/>
      <c r="L221" s="969" t="n"/>
      <c r="M221" s="969" t="n"/>
      <c r="N221" s="969" t="n"/>
      <c r="O221" s="969" t="n"/>
      <c r="P221" s="969" t="n"/>
      <c r="Q221" s="969" t="n"/>
      <c r="R221" s="969" t="n"/>
      <c r="S221" s="969" t="n"/>
      <c r="T221" s="969" t="n"/>
      <c r="U221" s="969" t="n"/>
      <c r="V221" s="969" t="n"/>
      <c r="W221" s="969" t="n"/>
      <c r="X221" s="969" t="n"/>
      <c r="Y221" s="969" t="n"/>
      <c r="Z221" s="969" t="n"/>
      <c r="AA221" s="969" t="n"/>
      <c r="AB221" s="969" t="n"/>
      <c r="AC221" s="969" t="n"/>
      <c r="AD221" s="969" t="n"/>
      <c r="AE221" s="969" t="n"/>
      <c r="AF221" s="969" t="n"/>
      <c r="AG221" s="969" t="n"/>
      <c r="AH221" s="969" t="n"/>
      <c r="AI221" s="969" t="n"/>
      <c r="AJ221" s="969" t="n"/>
      <c r="AK221" s="969" t="n"/>
      <c r="AL221" s="969" t="n"/>
      <c r="AM221" s="969" t="n"/>
      <c r="AN221" s="969" t="n"/>
      <c r="AO221" s="969" t="n"/>
      <c r="AP221" s="969" t="n"/>
      <c r="AQ221" s="969" t="n"/>
      <c r="AR221" s="969" t="n"/>
      <c r="AS221" s="969" t="n"/>
      <c r="AT221" s="969" t="n"/>
      <c r="AU221" s="969" t="n"/>
      <c r="AV221" s="969" t="n"/>
      <c r="AW221" s="969" t="n"/>
      <c r="AX221" s="969" t="n"/>
      <c r="AY221" s="969" t="n"/>
      <c r="AZ221" s="969" t="n"/>
      <c r="BA221" s="969" t="n"/>
      <c r="BB221" s="969" t="n"/>
      <c r="BC221" s="969" t="n"/>
      <c r="BD221" s="969" t="n"/>
      <c r="BE221" s="969" t="n"/>
      <c r="BF221" s="969" t="n"/>
      <c r="BG221" s="969" t="n"/>
      <c r="BH221" s="969" t="n"/>
      <c r="BI221" s="969" t="n"/>
      <c r="BJ221" s="969" t="n"/>
      <c r="BK221" s="969" t="n"/>
      <c r="BL221" s="969" t="n"/>
      <c r="BM221" s="969" t="n"/>
      <c r="BN221" s="969" t="n"/>
      <c r="BO221" s="969" t="n"/>
      <c r="BP221" s="969" t="n"/>
      <c r="BQ221" s="969" t="n"/>
      <c r="BR221" s="969" t="n"/>
      <c r="BS221" s="969" t="n"/>
      <c r="BT221" s="969" t="n"/>
      <c r="BU221" s="969" t="n"/>
      <c r="BV221" s="969" t="n"/>
      <c r="BW221" s="969" t="n"/>
      <c r="BX221" s="969" t="n"/>
      <c r="BY221" s="969" t="n"/>
      <c r="BZ221" s="969" t="n"/>
      <c r="CA221" s="969" t="n"/>
      <c r="CB221" s="969" t="n"/>
      <c r="CC221" s="969" t="n"/>
      <c r="CD221" s="969" t="n"/>
      <c r="CE221" s="969" t="n"/>
      <c r="CF221" s="969" t="n"/>
      <c r="CG221" s="969" t="n"/>
      <c r="CH221" s="969" t="n"/>
      <c r="CI221" s="969" t="n"/>
      <c r="CJ221" s="969" t="n"/>
      <c r="CK221" s="969" t="n"/>
      <c r="CL221" s="969" t="n"/>
      <c r="CM221" s="969" t="n"/>
      <c r="CN221" s="969" t="n"/>
      <c r="CO221" s="969" t="n"/>
      <c r="CP221" s="969" t="n"/>
      <c r="CQ221" s="969" t="n"/>
      <c r="CR221" s="969" t="n"/>
      <c r="CS221" s="969" t="n"/>
      <c r="CT221" s="969" t="n"/>
      <c r="CU221" s="969" t="n"/>
      <c r="CV221" s="969" t="n"/>
      <c r="CW221" s="969" t="n"/>
      <c r="CX221" s="969" t="n"/>
      <c r="CY221" s="969" t="n"/>
      <c r="CZ221" s="970" t="n"/>
    </row>
    <row r="222" ht="13.5" customHeight="1" s="820">
      <c r="A222" s="361" t="n"/>
      <c r="B222" s="367" t="inlineStr">
        <is>
          <t>尺寸位置 (CIR_210_1_D1位置孔)</t>
        </is>
      </c>
      <c r="C222" s="145">
        <f>A測定!Q221</f>
        <v/>
      </c>
      <c r="D222" s="880">
        <f>A測定!R221</f>
        <v/>
      </c>
      <c r="E222" s="968">
        <f>IF(A測定!S221="","",A測定!S221-$D222)</f>
        <v/>
      </c>
      <c r="F222" s="968">
        <f>IF(A測定!T221="","",A測定!T221-$D222)</f>
        <v/>
      </c>
      <c r="G222" s="969" t="n"/>
      <c r="H222" s="969" t="n"/>
      <c r="I222" s="969" t="n"/>
      <c r="J222" s="969" t="n"/>
      <c r="K222" s="969" t="n"/>
      <c r="L222" s="969" t="n"/>
      <c r="M222" s="969" t="n"/>
      <c r="N222" s="969" t="n"/>
      <c r="O222" s="969" t="n"/>
      <c r="P222" s="969" t="n"/>
      <c r="Q222" s="969" t="n"/>
      <c r="R222" s="969" t="n"/>
      <c r="S222" s="969" t="n"/>
      <c r="T222" s="969" t="n"/>
      <c r="U222" s="969" t="n"/>
      <c r="V222" s="969" t="n"/>
      <c r="W222" s="969" t="n"/>
      <c r="X222" s="969" t="n"/>
      <c r="Y222" s="969" t="n"/>
      <c r="Z222" s="969" t="n"/>
      <c r="AA222" s="969" t="n"/>
      <c r="AB222" s="969" t="n"/>
      <c r="AC222" s="969" t="n"/>
      <c r="AD222" s="969" t="n"/>
      <c r="AE222" s="969" t="n"/>
      <c r="AF222" s="969" t="n"/>
      <c r="AG222" s="969" t="n"/>
      <c r="AH222" s="969" t="n"/>
      <c r="AI222" s="969" t="n"/>
      <c r="AJ222" s="969" t="n"/>
      <c r="AK222" s="969" t="n"/>
      <c r="AL222" s="969" t="n"/>
      <c r="AM222" s="969" t="n"/>
      <c r="AN222" s="969" t="n"/>
      <c r="AO222" s="969" t="n"/>
      <c r="AP222" s="969" t="n"/>
      <c r="AQ222" s="969" t="n"/>
      <c r="AR222" s="969" t="n"/>
      <c r="AS222" s="969" t="n"/>
      <c r="AT222" s="969" t="n"/>
      <c r="AU222" s="969" t="n"/>
      <c r="AV222" s="969" t="n"/>
      <c r="AW222" s="969" t="n"/>
      <c r="AX222" s="969" t="n"/>
      <c r="AY222" s="969" t="n"/>
      <c r="AZ222" s="969" t="n"/>
      <c r="BA222" s="969" t="n"/>
      <c r="BB222" s="969" t="n"/>
      <c r="BC222" s="969" t="n"/>
      <c r="BD222" s="969" t="n"/>
      <c r="BE222" s="969" t="n"/>
      <c r="BF222" s="969" t="n"/>
      <c r="BG222" s="969" t="n"/>
      <c r="BH222" s="969" t="n"/>
      <c r="BI222" s="969" t="n"/>
      <c r="BJ222" s="969" t="n"/>
      <c r="BK222" s="969" t="n"/>
      <c r="BL222" s="969" t="n"/>
      <c r="BM222" s="969" t="n"/>
      <c r="BN222" s="969" t="n"/>
      <c r="BO222" s="969" t="n"/>
      <c r="BP222" s="969" t="n"/>
      <c r="BQ222" s="969" t="n"/>
      <c r="BR222" s="969" t="n"/>
      <c r="BS222" s="969" t="n"/>
      <c r="BT222" s="969" t="n"/>
      <c r="BU222" s="969" t="n"/>
      <c r="BV222" s="969" t="n"/>
      <c r="BW222" s="969" t="n"/>
      <c r="BX222" s="969" t="n"/>
      <c r="BY222" s="969" t="n"/>
      <c r="BZ222" s="969" t="n"/>
      <c r="CA222" s="969" t="n"/>
      <c r="CB222" s="969" t="n"/>
      <c r="CC222" s="969" t="n"/>
      <c r="CD222" s="969" t="n"/>
      <c r="CE222" s="969" t="n"/>
      <c r="CF222" s="969" t="n"/>
      <c r="CG222" s="969" t="n"/>
      <c r="CH222" s="969" t="n"/>
      <c r="CI222" s="969" t="n"/>
      <c r="CJ222" s="969" t="n"/>
      <c r="CK222" s="969" t="n"/>
      <c r="CL222" s="969" t="n"/>
      <c r="CM222" s="969" t="n"/>
      <c r="CN222" s="969" t="n"/>
      <c r="CO222" s="969" t="n"/>
      <c r="CP222" s="969" t="n"/>
      <c r="CQ222" s="969" t="n"/>
      <c r="CR222" s="969" t="n"/>
      <c r="CS222" s="969" t="n"/>
      <c r="CT222" s="969" t="n"/>
      <c r="CU222" s="969" t="n"/>
      <c r="CV222" s="969" t="n"/>
      <c r="CW222" s="969" t="n"/>
      <c r="CX222" s="969" t="n"/>
      <c r="CY222" s="969" t="n"/>
      <c r="CZ222" s="970" t="n"/>
    </row>
    <row r="223" ht="13.5" customHeight="1" s="820">
      <c r="A223" s="361" t="n">
        <v>251</v>
      </c>
      <c r="B223" s="332" t="inlineStr">
        <is>
          <t>251.CAT支架装配孔 X=</t>
        </is>
      </c>
      <c r="C223" s="145">
        <f>A測定!Q222</f>
        <v/>
      </c>
      <c r="D223" s="880">
        <f>A測定!R222</f>
        <v/>
      </c>
      <c r="E223" s="968">
        <f>IF(A測定!S222="","",A測定!S222-$D223)</f>
        <v/>
      </c>
      <c r="F223" s="968">
        <f>IF(A測定!T222="","",A測定!T222-$D223)</f>
        <v/>
      </c>
      <c r="G223" s="969" t="n"/>
      <c r="H223" s="969" t="n"/>
      <c r="I223" s="969" t="n"/>
      <c r="J223" s="969" t="n"/>
      <c r="K223" s="969" t="n"/>
      <c r="L223" s="969" t="n"/>
      <c r="M223" s="969" t="n"/>
      <c r="N223" s="969" t="n"/>
      <c r="O223" s="969" t="n"/>
      <c r="P223" s="969" t="n"/>
      <c r="Q223" s="969" t="n"/>
      <c r="R223" s="969" t="n"/>
      <c r="S223" s="969" t="n"/>
      <c r="T223" s="969" t="n"/>
      <c r="U223" s="969" t="n"/>
      <c r="V223" s="969" t="n"/>
      <c r="W223" s="969" t="n"/>
      <c r="X223" s="969" t="n"/>
      <c r="Y223" s="969" t="n"/>
      <c r="Z223" s="969" t="n"/>
      <c r="AA223" s="969" t="n"/>
      <c r="AB223" s="969" t="n"/>
      <c r="AC223" s="969" t="n"/>
      <c r="AD223" s="969" t="n"/>
      <c r="AE223" s="969" t="n"/>
      <c r="AF223" s="969" t="n"/>
      <c r="AG223" s="969" t="n"/>
      <c r="AH223" s="969" t="n"/>
      <c r="AI223" s="969" t="n"/>
      <c r="AJ223" s="969" t="n"/>
      <c r="AK223" s="969" t="n"/>
      <c r="AL223" s="969" t="n"/>
      <c r="AM223" s="969" t="n"/>
      <c r="AN223" s="969" t="n"/>
      <c r="AO223" s="969" t="n"/>
      <c r="AP223" s="969" t="n"/>
      <c r="AQ223" s="969" t="n"/>
      <c r="AR223" s="969" t="n"/>
      <c r="AS223" s="969" t="n"/>
      <c r="AT223" s="969" t="n"/>
      <c r="AU223" s="969" t="n"/>
      <c r="AV223" s="969" t="n"/>
      <c r="AW223" s="969" t="n"/>
      <c r="AX223" s="969" t="n"/>
      <c r="AY223" s="969" t="n"/>
      <c r="AZ223" s="969" t="n"/>
      <c r="BA223" s="969" t="n"/>
      <c r="BB223" s="969" t="n"/>
      <c r="BC223" s="969" t="n"/>
      <c r="BD223" s="969" t="n"/>
      <c r="BE223" s="969" t="n"/>
      <c r="BF223" s="969" t="n"/>
      <c r="BG223" s="969" t="n"/>
      <c r="BH223" s="969" t="n"/>
      <c r="BI223" s="969" t="n"/>
      <c r="BJ223" s="969" t="n"/>
      <c r="BK223" s="969" t="n"/>
      <c r="BL223" s="969" t="n"/>
      <c r="BM223" s="969" t="n"/>
      <c r="BN223" s="969" t="n"/>
      <c r="BO223" s="969" t="n"/>
      <c r="BP223" s="969" t="n"/>
      <c r="BQ223" s="969" t="n"/>
      <c r="BR223" s="969" t="n"/>
      <c r="BS223" s="969" t="n"/>
      <c r="BT223" s="969" t="n"/>
      <c r="BU223" s="969" t="n"/>
      <c r="BV223" s="969" t="n"/>
      <c r="BW223" s="969" t="n"/>
      <c r="BX223" s="969" t="n"/>
      <c r="BY223" s="969" t="n"/>
      <c r="BZ223" s="969" t="n"/>
      <c r="CA223" s="969" t="n"/>
      <c r="CB223" s="969" t="n"/>
      <c r="CC223" s="969" t="n"/>
      <c r="CD223" s="969" t="n"/>
      <c r="CE223" s="969" t="n"/>
      <c r="CF223" s="969" t="n"/>
      <c r="CG223" s="969" t="n"/>
      <c r="CH223" s="969" t="n"/>
      <c r="CI223" s="969" t="n"/>
      <c r="CJ223" s="969" t="n"/>
      <c r="CK223" s="969" t="n"/>
      <c r="CL223" s="969" t="n"/>
      <c r="CM223" s="969" t="n"/>
      <c r="CN223" s="969" t="n"/>
      <c r="CO223" s="969" t="n"/>
      <c r="CP223" s="969" t="n"/>
      <c r="CQ223" s="969" t="n"/>
      <c r="CR223" s="969" t="n"/>
      <c r="CS223" s="969" t="n"/>
      <c r="CT223" s="969" t="n"/>
      <c r="CU223" s="969" t="n"/>
      <c r="CV223" s="969" t="n"/>
      <c r="CW223" s="969" t="n"/>
      <c r="CX223" s="969" t="n"/>
      <c r="CY223" s="969" t="n"/>
      <c r="CZ223" s="970" t="n"/>
    </row>
    <row r="224" ht="13.5" customHeight="1" s="820">
      <c r="A224" s="361" t="n">
        <v>252</v>
      </c>
      <c r="B224" s="332" t="inlineStr">
        <is>
          <t>252.AE搬送定位凸台 X=</t>
        </is>
      </c>
      <c r="C224" s="145">
        <f>A測定!Q223</f>
        <v/>
      </c>
      <c r="D224" s="880">
        <f>A測定!R223</f>
        <v/>
      </c>
      <c r="E224" s="968">
        <f>IF(A測定!S223="","",A測定!S223-$D224)</f>
        <v/>
      </c>
      <c r="F224" s="968">
        <f>IF(A測定!T223="","",A測定!T223-$D224)</f>
        <v/>
      </c>
      <c r="G224" s="969" t="n"/>
      <c r="H224" s="969" t="n"/>
      <c r="I224" s="969" t="n"/>
      <c r="J224" s="969" t="n"/>
      <c r="K224" s="969" t="n"/>
      <c r="L224" s="969" t="n"/>
      <c r="M224" s="969" t="n"/>
      <c r="N224" s="969" t="n"/>
      <c r="O224" s="969" t="n"/>
      <c r="P224" s="969" t="n"/>
      <c r="Q224" s="969" t="n"/>
      <c r="R224" s="969" t="n"/>
      <c r="S224" s="969" t="n"/>
      <c r="T224" s="969" t="n"/>
      <c r="U224" s="969" t="n"/>
      <c r="V224" s="969" t="n"/>
      <c r="W224" s="969" t="n"/>
      <c r="X224" s="969" t="n"/>
      <c r="Y224" s="969" t="n"/>
      <c r="Z224" s="969" t="n"/>
      <c r="AA224" s="969" t="n"/>
      <c r="AB224" s="969" t="n"/>
      <c r="AC224" s="969" t="n"/>
      <c r="AD224" s="969" t="n"/>
      <c r="AE224" s="969" t="n"/>
      <c r="AF224" s="969" t="n"/>
      <c r="AG224" s="969" t="n"/>
      <c r="AH224" s="969" t="n"/>
      <c r="AI224" s="969" t="n"/>
      <c r="AJ224" s="969" t="n"/>
      <c r="AK224" s="969" t="n"/>
      <c r="AL224" s="969" t="n"/>
      <c r="AM224" s="969" t="n"/>
      <c r="AN224" s="969" t="n"/>
      <c r="AO224" s="969" t="n"/>
      <c r="AP224" s="969" t="n"/>
      <c r="AQ224" s="969" t="n"/>
      <c r="AR224" s="969" t="n"/>
      <c r="AS224" s="969" t="n"/>
      <c r="AT224" s="969" t="n"/>
      <c r="AU224" s="969" t="n"/>
      <c r="AV224" s="969" t="n"/>
      <c r="AW224" s="969" t="n"/>
      <c r="AX224" s="969" t="n"/>
      <c r="AY224" s="969" t="n"/>
      <c r="AZ224" s="969" t="n"/>
      <c r="BA224" s="969" t="n"/>
      <c r="BB224" s="969" t="n"/>
      <c r="BC224" s="969" t="n"/>
      <c r="BD224" s="969" t="n"/>
      <c r="BE224" s="969" t="n"/>
      <c r="BF224" s="969" t="n"/>
      <c r="BG224" s="969" t="n"/>
      <c r="BH224" s="969" t="n"/>
      <c r="BI224" s="969" t="n"/>
      <c r="BJ224" s="969" t="n"/>
      <c r="BK224" s="969" t="n"/>
      <c r="BL224" s="969" t="n"/>
      <c r="BM224" s="969" t="n"/>
      <c r="BN224" s="969" t="n"/>
      <c r="BO224" s="969" t="n"/>
      <c r="BP224" s="969" t="n"/>
      <c r="BQ224" s="969" t="n"/>
      <c r="BR224" s="969" t="n"/>
      <c r="BS224" s="969" t="n"/>
      <c r="BT224" s="969" t="n"/>
      <c r="BU224" s="969" t="n"/>
      <c r="BV224" s="969" t="n"/>
      <c r="BW224" s="969" t="n"/>
      <c r="BX224" s="969" t="n"/>
      <c r="BY224" s="969" t="n"/>
      <c r="BZ224" s="969" t="n"/>
      <c r="CA224" s="969" t="n"/>
      <c r="CB224" s="969" t="n"/>
      <c r="CC224" s="969" t="n"/>
      <c r="CD224" s="969" t="n"/>
      <c r="CE224" s="969" t="n"/>
      <c r="CF224" s="969" t="n"/>
      <c r="CG224" s="969" t="n"/>
      <c r="CH224" s="969" t="n"/>
      <c r="CI224" s="969" t="n"/>
      <c r="CJ224" s="969" t="n"/>
      <c r="CK224" s="969" t="n"/>
      <c r="CL224" s="969" t="n"/>
      <c r="CM224" s="969" t="n"/>
      <c r="CN224" s="969" t="n"/>
      <c r="CO224" s="969" t="n"/>
      <c r="CP224" s="969" t="n"/>
      <c r="CQ224" s="969" t="n"/>
      <c r="CR224" s="969" t="n"/>
      <c r="CS224" s="969" t="n"/>
      <c r="CT224" s="969" t="n"/>
      <c r="CU224" s="969" t="n"/>
      <c r="CV224" s="969" t="n"/>
      <c r="CW224" s="969" t="n"/>
      <c r="CX224" s="969" t="n"/>
      <c r="CY224" s="969" t="n"/>
      <c r="CZ224" s="970" t="n"/>
    </row>
    <row r="225" ht="13.5" customHeight="1" s="820">
      <c r="A225" s="361" t="n">
        <v>253</v>
      </c>
      <c r="B225" s="332" t="inlineStr">
        <is>
          <t>253.半轴装配孔 X=</t>
        </is>
      </c>
      <c r="C225" s="145">
        <f>A測定!Q224</f>
        <v/>
      </c>
      <c r="D225" s="880">
        <f>A測定!R224</f>
        <v/>
      </c>
      <c r="E225" s="968">
        <f>IF(A測定!S224="","",A測定!S224-$D225)</f>
        <v/>
      </c>
      <c r="F225" s="968">
        <f>IF(A測定!T224="","",A測定!T224-$D225)</f>
        <v/>
      </c>
      <c r="G225" s="969" t="n"/>
      <c r="H225" s="969" t="n"/>
      <c r="I225" s="969" t="n"/>
      <c r="J225" s="969" t="n"/>
      <c r="K225" s="969" t="n"/>
      <c r="L225" s="969" t="n"/>
      <c r="M225" s="969" t="n"/>
      <c r="N225" s="969" t="n"/>
      <c r="O225" s="969" t="n"/>
      <c r="P225" s="969" t="n"/>
      <c r="Q225" s="969" t="n"/>
      <c r="R225" s="969" t="n"/>
      <c r="S225" s="969" t="n"/>
      <c r="T225" s="969" t="n"/>
      <c r="U225" s="969" t="n"/>
      <c r="V225" s="969" t="n"/>
      <c r="W225" s="969" t="n"/>
      <c r="X225" s="969" t="n"/>
      <c r="Y225" s="969" t="n"/>
      <c r="Z225" s="969" t="n"/>
      <c r="AA225" s="969" t="n"/>
      <c r="AB225" s="969" t="n"/>
      <c r="AC225" s="969" t="n"/>
      <c r="AD225" s="969" t="n"/>
      <c r="AE225" s="969" t="n"/>
      <c r="AF225" s="969" t="n"/>
      <c r="AG225" s="969" t="n"/>
      <c r="AH225" s="969" t="n"/>
      <c r="AI225" s="969" t="n"/>
      <c r="AJ225" s="969" t="n"/>
      <c r="AK225" s="969" t="n"/>
      <c r="AL225" s="969" t="n"/>
      <c r="AM225" s="969" t="n"/>
      <c r="AN225" s="969" t="n"/>
      <c r="AO225" s="969" t="n"/>
      <c r="AP225" s="969" t="n"/>
      <c r="AQ225" s="969" t="n"/>
      <c r="AR225" s="969" t="n"/>
      <c r="AS225" s="969" t="n"/>
      <c r="AT225" s="969" t="n"/>
      <c r="AU225" s="969" t="n"/>
      <c r="AV225" s="969" t="n"/>
      <c r="AW225" s="969" t="n"/>
      <c r="AX225" s="969" t="n"/>
      <c r="AY225" s="969" t="n"/>
      <c r="AZ225" s="969" t="n"/>
      <c r="BA225" s="969" t="n"/>
      <c r="BB225" s="969" t="n"/>
      <c r="BC225" s="969" t="n"/>
      <c r="BD225" s="969" t="n"/>
      <c r="BE225" s="969" t="n"/>
      <c r="BF225" s="969" t="n"/>
      <c r="BG225" s="969" t="n"/>
      <c r="BH225" s="969" t="n"/>
      <c r="BI225" s="969" t="n"/>
      <c r="BJ225" s="969" t="n"/>
      <c r="BK225" s="969" t="n"/>
      <c r="BL225" s="969" t="n"/>
      <c r="BM225" s="969" t="n"/>
      <c r="BN225" s="969" t="n"/>
      <c r="BO225" s="969" t="n"/>
      <c r="BP225" s="969" t="n"/>
      <c r="BQ225" s="969" t="n"/>
      <c r="BR225" s="969" t="n"/>
      <c r="BS225" s="969" t="n"/>
      <c r="BT225" s="969" t="n"/>
      <c r="BU225" s="969" t="n"/>
      <c r="BV225" s="969" t="n"/>
      <c r="BW225" s="969" t="n"/>
      <c r="BX225" s="969" t="n"/>
      <c r="BY225" s="969" t="n"/>
      <c r="BZ225" s="969" t="n"/>
      <c r="CA225" s="969" t="n"/>
      <c r="CB225" s="969" t="n"/>
      <c r="CC225" s="969" t="n"/>
      <c r="CD225" s="969" t="n"/>
      <c r="CE225" s="969" t="n"/>
      <c r="CF225" s="969" t="n"/>
      <c r="CG225" s="969" t="n"/>
      <c r="CH225" s="969" t="n"/>
      <c r="CI225" s="969" t="n"/>
      <c r="CJ225" s="969" t="n"/>
      <c r="CK225" s="969" t="n"/>
      <c r="CL225" s="969" t="n"/>
      <c r="CM225" s="969" t="n"/>
      <c r="CN225" s="969" t="n"/>
      <c r="CO225" s="969" t="n"/>
      <c r="CP225" s="969" t="n"/>
      <c r="CQ225" s="969" t="n"/>
      <c r="CR225" s="969" t="n"/>
      <c r="CS225" s="969" t="n"/>
      <c r="CT225" s="969" t="n"/>
      <c r="CU225" s="969" t="n"/>
      <c r="CV225" s="969" t="n"/>
      <c r="CW225" s="969" t="n"/>
      <c r="CX225" s="969" t="n"/>
      <c r="CY225" s="969" t="n"/>
      <c r="CZ225" s="970" t="n"/>
    </row>
    <row r="226" ht="13.5" customHeight="1" s="820">
      <c r="A226" s="361" t="n">
        <v>255</v>
      </c>
      <c r="B226" s="332" t="inlineStr">
        <is>
          <t>255.WD X=</t>
        </is>
      </c>
      <c r="C226" s="145">
        <f>A測定!Q225</f>
        <v/>
      </c>
      <c r="D226" s="880">
        <f>A測定!R225</f>
        <v/>
      </c>
      <c r="E226" s="968">
        <f>IF(A測定!S225="","",A測定!S225-$D226)</f>
        <v/>
      </c>
      <c r="F226" s="968">
        <f>IF(A測定!T225="","",A測定!T225-$D226)</f>
        <v/>
      </c>
      <c r="G226" s="969" t="n"/>
      <c r="H226" s="969" t="n"/>
      <c r="I226" s="969" t="n"/>
      <c r="J226" s="969" t="n"/>
      <c r="K226" s="969" t="n"/>
      <c r="L226" s="969" t="n"/>
      <c r="M226" s="969" t="n"/>
      <c r="N226" s="969" t="n"/>
      <c r="O226" s="969" t="n"/>
      <c r="P226" s="969" t="n"/>
      <c r="Q226" s="969" t="n"/>
      <c r="R226" s="969" t="n"/>
      <c r="S226" s="969" t="n"/>
      <c r="T226" s="969" t="n"/>
      <c r="U226" s="969" t="n"/>
      <c r="V226" s="969" t="n"/>
      <c r="W226" s="969" t="n"/>
      <c r="X226" s="969" t="n"/>
      <c r="Y226" s="969" t="n"/>
      <c r="Z226" s="969" t="n"/>
      <c r="AA226" s="969" t="n"/>
      <c r="AB226" s="969" t="n"/>
      <c r="AC226" s="969" t="n"/>
      <c r="AD226" s="969" t="n"/>
      <c r="AE226" s="969" t="n"/>
      <c r="AF226" s="969" t="n"/>
      <c r="AG226" s="969" t="n"/>
      <c r="AH226" s="969" t="n"/>
      <c r="AI226" s="969" t="n"/>
      <c r="AJ226" s="969" t="n"/>
      <c r="AK226" s="969" t="n"/>
      <c r="AL226" s="969" t="n"/>
      <c r="AM226" s="969" t="n"/>
      <c r="AN226" s="969" t="n"/>
      <c r="AO226" s="969" t="n"/>
      <c r="AP226" s="969" t="n"/>
      <c r="AQ226" s="969" t="n"/>
      <c r="AR226" s="969" t="n"/>
      <c r="AS226" s="969" t="n"/>
      <c r="AT226" s="969" t="n"/>
      <c r="AU226" s="969" t="n"/>
      <c r="AV226" s="969" t="n"/>
      <c r="AW226" s="969" t="n"/>
      <c r="AX226" s="969" t="n"/>
      <c r="AY226" s="969" t="n"/>
      <c r="AZ226" s="969" t="n"/>
      <c r="BA226" s="969" t="n"/>
      <c r="BB226" s="969" t="n"/>
      <c r="BC226" s="969" t="n"/>
      <c r="BD226" s="969" t="n"/>
      <c r="BE226" s="969" t="n"/>
      <c r="BF226" s="969" t="n"/>
      <c r="BG226" s="969" t="n"/>
      <c r="BH226" s="969" t="n"/>
      <c r="BI226" s="969" t="n"/>
      <c r="BJ226" s="969" t="n"/>
      <c r="BK226" s="969" t="n"/>
      <c r="BL226" s="969" t="n"/>
      <c r="BM226" s="969" t="n"/>
      <c r="BN226" s="969" t="n"/>
      <c r="BO226" s="969" t="n"/>
      <c r="BP226" s="969" t="n"/>
      <c r="BQ226" s="969" t="n"/>
      <c r="BR226" s="969" t="n"/>
      <c r="BS226" s="969" t="n"/>
      <c r="BT226" s="969" t="n"/>
      <c r="BU226" s="969" t="n"/>
      <c r="BV226" s="969" t="n"/>
      <c r="BW226" s="969" t="n"/>
      <c r="BX226" s="969" t="n"/>
      <c r="BY226" s="969" t="n"/>
      <c r="BZ226" s="969" t="n"/>
      <c r="CA226" s="969" t="n"/>
      <c r="CB226" s="969" t="n"/>
      <c r="CC226" s="969" t="n"/>
      <c r="CD226" s="969" t="n"/>
      <c r="CE226" s="969" t="n"/>
      <c r="CF226" s="969" t="n"/>
      <c r="CG226" s="969" t="n"/>
      <c r="CH226" s="969" t="n"/>
      <c r="CI226" s="969" t="n"/>
      <c r="CJ226" s="969" t="n"/>
      <c r="CK226" s="969" t="n"/>
      <c r="CL226" s="969" t="n"/>
      <c r="CM226" s="969" t="n"/>
      <c r="CN226" s="969" t="n"/>
      <c r="CO226" s="969" t="n"/>
      <c r="CP226" s="969" t="n"/>
      <c r="CQ226" s="969" t="n"/>
      <c r="CR226" s="969" t="n"/>
      <c r="CS226" s="969" t="n"/>
      <c r="CT226" s="969" t="n"/>
      <c r="CU226" s="969" t="n"/>
      <c r="CV226" s="969" t="n"/>
      <c r="CW226" s="969" t="n"/>
      <c r="CX226" s="969" t="n"/>
      <c r="CY226" s="969" t="n"/>
      <c r="CZ226" s="970" t="n"/>
    </row>
    <row r="227" ht="13.5" customHeight="1" s="820">
      <c r="A227" s="361" t="n">
        <v>256</v>
      </c>
      <c r="B227" s="332" t="inlineStr">
        <is>
          <t>256.半轴装配孔 X=</t>
        </is>
      </c>
      <c r="C227" s="145">
        <f>A測定!Q226</f>
        <v/>
      </c>
      <c r="D227" s="880">
        <f>A測定!R226</f>
        <v/>
      </c>
      <c r="E227" s="968">
        <f>IF(A測定!S226="","",A測定!S226-$D227)</f>
        <v/>
      </c>
      <c r="F227" s="968">
        <f>IF(A測定!T226="","",A測定!T226-$D227)</f>
        <v/>
      </c>
      <c r="G227" s="969" t="n"/>
      <c r="H227" s="969" t="n"/>
      <c r="I227" s="969" t="n"/>
      <c r="J227" s="969" t="n"/>
      <c r="K227" s="969" t="n"/>
      <c r="L227" s="969" t="n"/>
      <c r="M227" s="969" t="n"/>
      <c r="N227" s="969" t="n"/>
      <c r="O227" s="969" t="n"/>
      <c r="P227" s="969" t="n"/>
      <c r="Q227" s="969" t="n"/>
      <c r="R227" s="969" t="n"/>
      <c r="S227" s="969" t="n"/>
      <c r="T227" s="969" t="n"/>
      <c r="U227" s="969" t="n"/>
      <c r="V227" s="969" t="n"/>
      <c r="W227" s="969" t="n"/>
      <c r="X227" s="969" t="n"/>
      <c r="Y227" s="969" t="n"/>
      <c r="Z227" s="969" t="n"/>
      <c r="AA227" s="969" t="n"/>
      <c r="AB227" s="969" t="n"/>
      <c r="AC227" s="969" t="n"/>
      <c r="AD227" s="969" t="n"/>
      <c r="AE227" s="969" t="n"/>
      <c r="AF227" s="969" t="n"/>
      <c r="AG227" s="969" t="n"/>
      <c r="AH227" s="969" t="n"/>
      <c r="AI227" s="969" t="n"/>
      <c r="AJ227" s="969" t="n"/>
      <c r="AK227" s="969" t="n"/>
      <c r="AL227" s="969" t="n"/>
      <c r="AM227" s="969" t="n"/>
      <c r="AN227" s="969" t="n"/>
      <c r="AO227" s="969" t="n"/>
      <c r="AP227" s="969" t="n"/>
      <c r="AQ227" s="969" t="n"/>
      <c r="AR227" s="969" t="n"/>
      <c r="AS227" s="969" t="n"/>
      <c r="AT227" s="969" t="n"/>
      <c r="AU227" s="969" t="n"/>
      <c r="AV227" s="969" t="n"/>
      <c r="AW227" s="969" t="n"/>
      <c r="AX227" s="969" t="n"/>
      <c r="AY227" s="969" t="n"/>
      <c r="AZ227" s="969" t="n"/>
      <c r="BA227" s="969" t="n"/>
      <c r="BB227" s="969" t="n"/>
      <c r="BC227" s="969" t="n"/>
      <c r="BD227" s="969" t="n"/>
      <c r="BE227" s="969" t="n"/>
      <c r="BF227" s="969" t="n"/>
      <c r="BG227" s="969" t="n"/>
      <c r="BH227" s="969" t="n"/>
      <c r="BI227" s="969" t="n"/>
      <c r="BJ227" s="969" t="n"/>
      <c r="BK227" s="969" t="n"/>
      <c r="BL227" s="969" t="n"/>
      <c r="BM227" s="969" t="n"/>
      <c r="BN227" s="969" t="n"/>
      <c r="BO227" s="969" t="n"/>
      <c r="BP227" s="969" t="n"/>
      <c r="BQ227" s="969" t="n"/>
      <c r="BR227" s="969" t="n"/>
      <c r="BS227" s="969" t="n"/>
      <c r="BT227" s="969" t="n"/>
      <c r="BU227" s="969" t="n"/>
      <c r="BV227" s="969" t="n"/>
      <c r="BW227" s="969" t="n"/>
      <c r="BX227" s="969" t="n"/>
      <c r="BY227" s="969" t="n"/>
      <c r="BZ227" s="969" t="n"/>
      <c r="CA227" s="969" t="n"/>
      <c r="CB227" s="969" t="n"/>
      <c r="CC227" s="969" t="n"/>
      <c r="CD227" s="969" t="n"/>
      <c r="CE227" s="969" t="n"/>
      <c r="CF227" s="969" t="n"/>
      <c r="CG227" s="969" t="n"/>
      <c r="CH227" s="969" t="n"/>
      <c r="CI227" s="969" t="n"/>
      <c r="CJ227" s="969" t="n"/>
      <c r="CK227" s="969" t="n"/>
      <c r="CL227" s="969" t="n"/>
      <c r="CM227" s="969" t="n"/>
      <c r="CN227" s="969" t="n"/>
      <c r="CO227" s="969" t="n"/>
      <c r="CP227" s="969" t="n"/>
      <c r="CQ227" s="969" t="n"/>
      <c r="CR227" s="969" t="n"/>
      <c r="CS227" s="969" t="n"/>
      <c r="CT227" s="969" t="n"/>
      <c r="CU227" s="969" t="n"/>
      <c r="CV227" s="969" t="n"/>
      <c r="CW227" s="969" t="n"/>
      <c r="CX227" s="969" t="n"/>
      <c r="CY227" s="969" t="n"/>
      <c r="CZ227" s="970" t="n"/>
    </row>
    <row r="228" ht="13.5" customHeight="1" s="820">
      <c r="A228" s="361" t="n">
        <v>257</v>
      </c>
      <c r="B228" s="332" t="inlineStr">
        <is>
          <t>257.半轴装配孔 X=</t>
        </is>
      </c>
      <c r="C228" s="145">
        <f>A測定!Q227</f>
        <v/>
      </c>
      <c r="D228" s="880">
        <f>A測定!R227</f>
        <v/>
      </c>
      <c r="E228" s="968">
        <f>IF(A測定!S227="","",A測定!S227-$D228)</f>
        <v/>
      </c>
      <c r="F228" s="968">
        <f>IF(A測定!T227="","",A測定!T227-$D228)</f>
        <v/>
      </c>
      <c r="G228" s="969" t="n"/>
      <c r="H228" s="969" t="n"/>
      <c r="I228" s="969" t="n"/>
      <c r="J228" s="969" t="n"/>
      <c r="K228" s="969" t="n"/>
      <c r="L228" s="969" t="n"/>
      <c r="M228" s="969" t="n"/>
      <c r="N228" s="969" t="n"/>
      <c r="O228" s="969" t="n"/>
      <c r="P228" s="969" t="n"/>
      <c r="Q228" s="969" t="n"/>
      <c r="R228" s="969" t="n"/>
      <c r="S228" s="969" t="n"/>
      <c r="T228" s="969" t="n"/>
      <c r="U228" s="969" t="n"/>
      <c r="V228" s="969" t="n"/>
      <c r="W228" s="969" t="n"/>
      <c r="X228" s="969" t="n"/>
      <c r="Y228" s="969" t="n"/>
      <c r="Z228" s="969" t="n"/>
      <c r="AA228" s="969" t="n"/>
      <c r="AB228" s="969" t="n"/>
      <c r="AC228" s="969" t="n"/>
      <c r="AD228" s="969" t="n"/>
      <c r="AE228" s="969" t="n"/>
      <c r="AF228" s="969" t="n"/>
      <c r="AG228" s="969" t="n"/>
      <c r="AH228" s="969" t="n"/>
      <c r="AI228" s="969" t="n"/>
      <c r="AJ228" s="969" t="n"/>
      <c r="AK228" s="969" t="n"/>
      <c r="AL228" s="969" t="n"/>
      <c r="AM228" s="969" t="n"/>
      <c r="AN228" s="969" t="n"/>
      <c r="AO228" s="969" t="n"/>
      <c r="AP228" s="969" t="n"/>
      <c r="AQ228" s="969" t="n"/>
      <c r="AR228" s="969" t="n"/>
      <c r="AS228" s="969" t="n"/>
      <c r="AT228" s="969" t="n"/>
      <c r="AU228" s="969" t="n"/>
      <c r="AV228" s="969" t="n"/>
      <c r="AW228" s="969" t="n"/>
      <c r="AX228" s="969" t="n"/>
      <c r="AY228" s="969" t="n"/>
      <c r="AZ228" s="969" t="n"/>
      <c r="BA228" s="969" t="n"/>
      <c r="BB228" s="969" t="n"/>
      <c r="BC228" s="969" t="n"/>
      <c r="BD228" s="969" t="n"/>
      <c r="BE228" s="969" t="n"/>
      <c r="BF228" s="969" t="n"/>
      <c r="BG228" s="969" t="n"/>
      <c r="BH228" s="969" t="n"/>
      <c r="BI228" s="969" t="n"/>
      <c r="BJ228" s="969" t="n"/>
      <c r="BK228" s="969" t="n"/>
      <c r="BL228" s="969" t="n"/>
      <c r="BM228" s="969" t="n"/>
      <c r="BN228" s="969" t="n"/>
      <c r="BO228" s="969" t="n"/>
      <c r="BP228" s="969" t="n"/>
      <c r="BQ228" s="969" t="n"/>
      <c r="BR228" s="969" t="n"/>
      <c r="BS228" s="969" t="n"/>
      <c r="BT228" s="969" t="n"/>
      <c r="BU228" s="969" t="n"/>
      <c r="BV228" s="969" t="n"/>
      <c r="BW228" s="969" t="n"/>
      <c r="BX228" s="969" t="n"/>
      <c r="BY228" s="969" t="n"/>
      <c r="BZ228" s="969" t="n"/>
      <c r="CA228" s="969" t="n"/>
      <c r="CB228" s="969" t="n"/>
      <c r="CC228" s="969" t="n"/>
      <c r="CD228" s="969" t="n"/>
      <c r="CE228" s="969" t="n"/>
      <c r="CF228" s="969" t="n"/>
      <c r="CG228" s="969" t="n"/>
      <c r="CH228" s="969" t="n"/>
      <c r="CI228" s="969" t="n"/>
      <c r="CJ228" s="969" t="n"/>
      <c r="CK228" s="969" t="n"/>
      <c r="CL228" s="969" t="n"/>
      <c r="CM228" s="969" t="n"/>
      <c r="CN228" s="969" t="n"/>
      <c r="CO228" s="969" t="n"/>
      <c r="CP228" s="969" t="n"/>
      <c r="CQ228" s="969" t="n"/>
      <c r="CR228" s="969" t="n"/>
      <c r="CS228" s="969" t="n"/>
      <c r="CT228" s="969" t="n"/>
      <c r="CU228" s="969" t="n"/>
      <c r="CV228" s="969" t="n"/>
      <c r="CW228" s="969" t="n"/>
      <c r="CX228" s="969" t="n"/>
      <c r="CY228" s="969" t="n"/>
      <c r="CZ228" s="970" t="n"/>
    </row>
    <row r="229" ht="13.5" customHeight="1" s="820">
      <c r="A229" s="361" t="n">
        <v>258</v>
      </c>
      <c r="B229" s="332" t="inlineStr">
        <is>
          <t>258.张紧器油路 X=</t>
        </is>
      </c>
      <c r="C229" s="145">
        <f>A測定!Q228</f>
        <v/>
      </c>
      <c r="D229" s="880">
        <f>A測定!R228</f>
        <v/>
      </c>
      <c r="E229" s="968">
        <f>IF(A測定!S228="","",A測定!S228-$D229)</f>
        <v/>
      </c>
      <c r="F229" s="968">
        <f>IF(A測定!T228="","",A測定!T228-$D229)</f>
        <v/>
      </c>
      <c r="G229" s="969" t="n"/>
      <c r="H229" s="969" t="n"/>
      <c r="I229" s="969" t="n"/>
      <c r="J229" s="969" t="n"/>
      <c r="K229" s="969" t="n"/>
      <c r="L229" s="969" t="n"/>
      <c r="M229" s="969" t="n"/>
      <c r="N229" s="969" t="n"/>
      <c r="O229" s="969" t="n"/>
      <c r="P229" s="969" t="n"/>
      <c r="Q229" s="969" t="n"/>
      <c r="R229" s="969" t="n"/>
      <c r="S229" s="969" t="n"/>
      <c r="T229" s="969" t="n"/>
      <c r="U229" s="969" t="n"/>
      <c r="V229" s="969" t="n"/>
      <c r="W229" s="969" t="n"/>
      <c r="X229" s="969" t="n"/>
      <c r="Y229" s="969" t="n"/>
      <c r="Z229" s="969" t="n"/>
      <c r="AA229" s="969" t="n"/>
      <c r="AB229" s="969" t="n"/>
      <c r="AC229" s="969" t="n"/>
      <c r="AD229" s="969" t="n"/>
      <c r="AE229" s="969" t="n"/>
      <c r="AF229" s="969" t="n"/>
      <c r="AG229" s="969" t="n"/>
      <c r="AH229" s="969" t="n"/>
      <c r="AI229" s="969" t="n"/>
      <c r="AJ229" s="969" t="n"/>
      <c r="AK229" s="969" t="n"/>
      <c r="AL229" s="969" t="n"/>
      <c r="AM229" s="969" t="n"/>
      <c r="AN229" s="969" t="n"/>
      <c r="AO229" s="969" t="n"/>
      <c r="AP229" s="969" t="n"/>
      <c r="AQ229" s="969" t="n"/>
      <c r="AR229" s="969" t="n"/>
      <c r="AS229" s="969" t="n"/>
      <c r="AT229" s="969" t="n"/>
      <c r="AU229" s="969" t="n"/>
      <c r="AV229" s="969" t="n"/>
      <c r="AW229" s="969" t="n"/>
      <c r="AX229" s="969" t="n"/>
      <c r="AY229" s="969" t="n"/>
      <c r="AZ229" s="969" t="n"/>
      <c r="BA229" s="969" t="n"/>
      <c r="BB229" s="969" t="n"/>
      <c r="BC229" s="969" t="n"/>
      <c r="BD229" s="969" t="n"/>
      <c r="BE229" s="969" t="n"/>
      <c r="BF229" s="969" t="n"/>
      <c r="BG229" s="969" t="n"/>
      <c r="BH229" s="969" t="n"/>
      <c r="BI229" s="969" t="n"/>
      <c r="BJ229" s="969" t="n"/>
      <c r="BK229" s="969" t="n"/>
      <c r="BL229" s="969" t="n"/>
      <c r="BM229" s="969" t="n"/>
      <c r="BN229" s="969" t="n"/>
      <c r="BO229" s="969" t="n"/>
      <c r="BP229" s="969" t="n"/>
      <c r="BQ229" s="969" t="n"/>
      <c r="BR229" s="969" t="n"/>
      <c r="BS229" s="969" t="n"/>
      <c r="BT229" s="969" t="n"/>
      <c r="BU229" s="969" t="n"/>
      <c r="BV229" s="969" t="n"/>
      <c r="BW229" s="969" t="n"/>
      <c r="BX229" s="969" t="n"/>
      <c r="BY229" s="969" t="n"/>
      <c r="BZ229" s="969" t="n"/>
      <c r="CA229" s="969" t="n"/>
      <c r="CB229" s="969" t="n"/>
      <c r="CC229" s="969" t="n"/>
      <c r="CD229" s="969" t="n"/>
      <c r="CE229" s="969" t="n"/>
      <c r="CF229" s="969" t="n"/>
      <c r="CG229" s="969" t="n"/>
      <c r="CH229" s="969" t="n"/>
      <c r="CI229" s="969" t="n"/>
      <c r="CJ229" s="969" t="n"/>
      <c r="CK229" s="969" t="n"/>
      <c r="CL229" s="969" t="n"/>
      <c r="CM229" s="969" t="n"/>
      <c r="CN229" s="969" t="n"/>
      <c r="CO229" s="969" t="n"/>
      <c r="CP229" s="969" t="n"/>
      <c r="CQ229" s="969" t="n"/>
      <c r="CR229" s="969" t="n"/>
      <c r="CS229" s="969" t="n"/>
      <c r="CT229" s="969" t="n"/>
      <c r="CU229" s="969" t="n"/>
      <c r="CV229" s="969" t="n"/>
      <c r="CW229" s="969" t="n"/>
      <c r="CX229" s="969" t="n"/>
      <c r="CY229" s="969" t="n"/>
      <c r="CZ229" s="970" t="n"/>
    </row>
    <row r="230" ht="13.5" customHeight="1" s="820">
      <c r="A230" s="361" t="n">
        <v>259</v>
      </c>
      <c r="B230" s="332" t="inlineStr">
        <is>
          <t>259.防盗板装配孔 X=</t>
        </is>
      </c>
      <c r="C230" s="145">
        <f>A測定!Q229</f>
        <v/>
      </c>
      <c r="D230" s="880">
        <f>A測定!R229</f>
        <v/>
      </c>
      <c r="E230" s="968">
        <f>IF(A測定!S229="","",A測定!S229-$D230)</f>
        <v/>
      </c>
      <c r="F230" s="968">
        <f>IF(A測定!T229="","",A測定!T229-$D230)</f>
        <v/>
      </c>
      <c r="G230" s="969" t="n"/>
      <c r="H230" s="969" t="n"/>
      <c r="I230" s="969" t="n"/>
      <c r="J230" s="969" t="n"/>
      <c r="K230" s="969" t="n"/>
      <c r="L230" s="969" t="n"/>
      <c r="M230" s="969" t="n"/>
      <c r="N230" s="969" t="n"/>
      <c r="O230" s="969" t="n"/>
      <c r="P230" s="969" t="n"/>
      <c r="Q230" s="969" t="n"/>
      <c r="R230" s="969" t="n"/>
      <c r="S230" s="969" t="n"/>
      <c r="T230" s="969" t="n"/>
      <c r="U230" s="969" t="n"/>
      <c r="V230" s="969" t="n"/>
      <c r="W230" s="969" t="n"/>
      <c r="X230" s="969" t="n"/>
      <c r="Y230" s="969" t="n"/>
      <c r="Z230" s="969" t="n"/>
      <c r="AA230" s="969" t="n"/>
      <c r="AB230" s="969" t="n"/>
      <c r="AC230" s="969" t="n"/>
      <c r="AD230" s="969" t="n"/>
      <c r="AE230" s="969" t="n"/>
      <c r="AF230" s="969" t="n"/>
      <c r="AG230" s="969" t="n"/>
      <c r="AH230" s="969" t="n"/>
      <c r="AI230" s="969" t="n"/>
      <c r="AJ230" s="969" t="n"/>
      <c r="AK230" s="969" t="n"/>
      <c r="AL230" s="969" t="n"/>
      <c r="AM230" s="969" t="n"/>
      <c r="AN230" s="969" t="n"/>
      <c r="AO230" s="969" t="n"/>
      <c r="AP230" s="969" t="n"/>
      <c r="AQ230" s="969" t="n"/>
      <c r="AR230" s="969" t="n"/>
      <c r="AS230" s="969" t="n"/>
      <c r="AT230" s="969" t="n"/>
      <c r="AU230" s="969" t="n"/>
      <c r="AV230" s="969" t="n"/>
      <c r="AW230" s="969" t="n"/>
      <c r="AX230" s="969" t="n"/>
      <c r="AY230" s="969" t="n"/>
      <c r="AZ230" s="969" t="n"/>
      <c r="BA230" s="969" t="n"/>
      <c r="BB230" s="969" t="n"/>
      <c r="BC230" s="969" t="n"/>
      <c r="BD230" s="969" t="n"/>
      <c r="BE230" s="969" t="n"/>
      <c r="BF230" s="969" t="n"/>
      <c r="BG230" s="969" t="n"/>
      <c r="BH230" s="969" t="n"/>
      <c r="BI230" s="969" t="n"/>
      <c r="BJ230" s="969" t="n"/>
      <c r="BK230" s="969" t="n"/>
      <c r="BL230" s="969" t="n"/>
      <c r="BM230" s="969" t="n"/>
      <c r="BN230" s="969" t="n"/>
      <c r="BO230" s="969" t="n"/>
      <c r="BP230" s="969" t="n"/>
      <c r="BQ230" s="969" t="n"/>
      <c r="BR230" s="969" t="n"/>
      <c r="BS230" s="969" t="n"/>
      <c r="BT230" s="969" t="n"/>
      <c r="BU230" s="969" t="n"/>
      <c r="BV230" s="969" t="n"/>
      <c r="BW230" s="969" t="n"/>
      <c r="BX230" s="969" t="n"/>
      <c r="BY230" s="969" t="n"/>
      <c r="BZ230" s="969" t="n"/>
      <c r="CA230" s="969" t="n"/>
      <c r="CB230" s="969" t="n"/>
      <c r="CC230" s="969" t="n"/>
      <c r="CD230" s="969" t="n"/>
      <c r="CE230" s="969" t="n"/>
      <c r="CF230" s="969" t="n"/>
      <c r="CG230" s="969" t="n"/>
      <c r="CH230" s="969" t="n"/>
      <c r="CI230" s="969" t="n"/>
      <c r="CJ230" s="969" t="n"/>
      <c r="CK230" s="969" t="n"/>
      <c r="CL230" s="969" t="n"/>
      <c r="CM230" s="969" t="n"/>
      <c r="CN230" s="969" t="n"/>
      <c r="CO230" s="969" t="n"/>
      <c r="CP230" s="969" t="n"/>
      <c r="CQ230" s="969" t="n"/>
      <c r="CR230" s="969" t="n"/>
      <c r="CS230" s="969" t="n"/>
      <c r="CT230" s="969" t="n"/>
      <c r="CU230" s="969" t="n"/>
      <c r="CV230" s="969" t="n"/>
      <c r="CW230" s="969" t="n"/>
      <c r="CX230" s="969" t="n"/>
      <c r="CY230" s="969" t="n"/>
      <c r="CZ230" s="970" t="n"/>
    </row>
    <row r="231" ht="13.5" customHeight="1" s="820">
      <c r="A231" s="361" t="n">
        <v>260</v>
      </c>
      <c r="B231" s="332" t="inlineStr">
        <is>
          <t>260.防盗板装配孔 X=</t>
        </is>
      </c>
      <c r="C231" s="145">
        <f>A測定!Q230</f>
        <v/>
      </c>
      <c r="D231" s="880">
        <f>A測定!R230</f>
        <v/>
      </c>
      <c r="E231" s="968">
        <f>IF(A測定!S230="","",A測定!S230-$D231)</f>
        <v/>
      </c>
      <c r="F231" s="968">
        <f>IF(A測定!T230="","",A測定!T230-$D231)</f>
        <v/>
      </c>
      <c r="G231" s="969" t="n"/>
      <c r="H231" s="969" t="n"/>
      <c r="I231" s="969" t="n"/>
      <c r="J231" s="969" t="n"/>
      <c r="K231" s="969" t="n"/>
      <c r="L231" s="969" t="n"/>
      <c r="M231" s="969" t="n"/>
      <c r="N231" s="969" t="n"/>
      <c r="O231" s="969" t="n"/>
      <c r="P231" s="969" t="n"/>
      <c r="Q231" s="969" t="n"/>
      <c r="R231" s="969" t="n"/>
      <c r="S231" s="969" t="n"/>
      <c r="T231" s="969" t="n"/>
      <c r="U231" s="969" t="n"/>
      <c r="V231" s="969" t="n"/>
      <c r="W231" s="969" t="n"/>
      <c r="X231" s="969" t="n"/>
      <c r="Y231" s="969" t="n"/>
      <c r="Z231" s="969" t="n"/>
      <c r="AA231" s="969" t="n"/>
      <c r="AB231" s="969" t="n"/>
      <c r="AC231" s="969" t="n"/>
      <c r="AD231" s="969" t="n"/>
      <c r="AE231" s="969" t="n"/>
      <c r="AF231" s="969" t="n"/>
      <c r="AG231" s="969" t="n"/>
      <c r="AH231" s="969" t="n"/>
      <c r="AI231" s="969" t="n"/>
      <c r="AJ231" s="969" t="n"/>
      <c r="AK231" s="969" t="n"/>
      <c r="AL231" s="969" t="n"/>
      <c r="AM231" s="969" t="n"/>
      <c r="AN231" s="969" t="n"/>
      <c r="AO231" s="969" t="n"/>
      <c r="AP231" s="969" t="n"/>
      <c r="AQ231" s="969" t="n"/>
      <c r="AR231" s="969" t="n"/>
      <c r="AS231" s="969" t="n"/>
      <c r="AT231" s="969" t="n"/>
      <c r="AU231" s="969" t="n"/>
      <c r="AV231" s="969" t="n"/>
      <c r="AW231" s="969" t="n"/>
      <c r="AX231" s="969" t="n"/>
      <c r="AY231" s="969" t="n"/>
      <c r="AZ231" s="969" t="n"/>
      <c r="BA231" s="969" t="n"/>
      <c r="BB231" s="969" t="n"/>
      <c r="BC231" s="969" t="n"/>
      <c r="BD231" s="969" t="n"/>
      <c r="BE231" s="969" t="n"/>
      <c r="BF231" s="969" t="n"/>
      <c r="BG231" s="969" t="n"/>
      <c r="BH231" s="969" t="n"/>
      <c r="BI231" s="969" t="n"/>
      <c r="BJ231" s="969" t="n"/>
      <c r="BK231" s="969" t="n"/>
      <c r="BL231" s="969" t="n"/>
      <c r="BM231" s="969" t="n"/>
      <c r="BN231" s="969" t="n"/>
      <c r="BO231" s="969" t="n"/>
      <c r="BP231" s="969" t="n"/>
      <c r="BQ231" s="969" t="n"/>
      <c r="BR231" s="969" t="n"/>
      <c r="BS231" s="969" t="n"/>
      <c r="BT231" s="969" t="n"/>
      <c r="BU231" s="969" t="n"/>
      <c r="BV231" s="969" t="n"/>
      <c r="BW231" s="969" t="n"/>
      <c r="BX231" s="969" t="n"/>
      <c r="BY231" s="969" t="n"/>
      <c r="BZ231" s="969" t="n"/>
      <c r="CA231" s="969" t="n"/>
      <c r="CB231" s="969" t="n"/>
      <c r="CC231" s="969" t="n"/>
      <c r="CD231" s="969" t="n"/>
      <c r="CE231" s="969" t="n"/>
      <c r="CF231" s="969" t="n"/>
      <c r="CG231" s="969" t="n"/>
      <c r="CH231" s="969" t="n"/>
      <c r="CI231" s="969" t="n"/>
      <c r="CJ231" s="969" t="n"/>
      <c r="CK231" s="969" t="n"/>
      <c r="CL231" s="969" t="n"/>
      <c r="CM231" s="969" t="n"/>
      <c r="CN231" s="969" t="n"/>
      <c r="CO231" s="969" t="n"/>
      <c r="CP231" s="969" t="n"/>
      <c r="CQ231" s="969" t="n"/>
      <c r="CR231" s="969" t="n"/>
      <c r="CS231" s="969" t="n"/>
      <c r="CT231" s="969" t="n"/>
      <c r="CU231" s="969" t="n"/>
      <c r="CV231" s="969" t="n"/>
      <c r="CW231" s="969" t="n"/>
      <c r="CX231" s="969" t="n"/>
      <c r="CY231" s="969" t="n"/>
      <c r="CZ231" s="970" t="n"/>
    </row>
    <row r="232" ht="13.5" customHeight="1" s="820">
      <c r="A232" s="361" t="n">
        <v>261</v>
      </c>
      <c r="B232" s="332" t="inlineStr">
        <is>
          <t>261.EGR冷却器装配孔 X=</t>
        </is>
      </c>
      <c r="C232" s="145">
        <f>A測定!Q231</f>
        <v/>
      </c>
      <c r="D232" s="880">
        <f>A測定!R231</f>
        <v/>
      </c>
      <c r="E232" s="968">
        <f>IF(A測定!S231="","",A測定!S231-$D232)</f>
        <v/>
      </c>
      <c r="F232" s="968">
        <f>IF(A測定!T231="","",A測定!T231-$D232)</f>
        <v/>
      </c>
      <c r="G232" s="969" t="n"/>
      <c r="H232" s="969" t="n"/>
      <c r="I232" s="969" t="n"/>
      <c r="J232" s="969" t="n"/>
      <c r="K232" s="969" t="n"/>
      <c r="L232" s="969" t="n"/>
      <c r="M232" s="969" t="n"/>
      <c r="N232" s="969" t="n"/>
      <c r="O232" s="969" t="n"/>
      <c r="P232" s="969" t="n"/>
      <c r="Q232" s="969" t="n"/>
      <c r="R232" s="969" t="n"/>
      <c r="S232" s="969" t="n"/>
      <c r="T232" s="969" t="n"/>
      <c r="U232" s="969" t="n"/>
      <c r="V232" s="969" t="n"/>
      <c r="W232" s="969" t="n"/>
      <c r="X232" s="969" t="n"/>
      <c r="Y232" s="969" t="n"/>
      <c r="Z232" s="969" t="n"/>
      <c r="AA232" s="969" t="n"/>
      <c r="AB232" s="969" t="n"/>
      <c r="AC232" s="969" t="n"/>
      <c r="AD232" s="969" t="n"/>
      <c r="AE232" s="969" t="n"/>
      <c r="AF232" s="969" t="n"/>
      <c r="AG232" s="969" t="n"/>
      <c r="AH232" s="969" t="n"/>
      <c r="AI232" s="969" t="n"/>
      <c r="AJ232" s="969" t="n"/>
      <c r="AK232" s="969" t="n"/>
      <c r="AL232" s="969" t="n"/>
      <c r="AM232" s="969" t="n"/>
      <c r="AN232" s="969" t="n"/>
      <c r="AO232" s="969" t="n"/>
      <c r="AP232" s="969" t="n"/>
      <c r="AQ232" s="969" t="n"/>
      <c r="AR232" s="969" t="n"/>
      <c r="AS232" s="969" t="n"/>
      <c r="AT232" s="969" t="n"/>
      <c r="AU232" s="969" t="n"/>
      <c r="AV232" s="969" t="n"/>
      <c r="AW232" s="969" t="n"/>
      <c r="AX232" s="969" t="n"/>
      <c r="AY232" s="969" t="n"/>
      <c r="AZ232" s="969" t="n"/>
      <c r="BA232" s="969" t="n"/>
      <c r="BB232" s="969" t="n"/>
      <c r="BC232" s="969" t="n"/>
      <c r="BD232" s="969" t="n"/>
      <c r="BE232" s="969" t="n"/>
      <c r="BF232" s="969" t="n"/>
      <c r="BG232" s="969" t="n"/>
      <c r="BH232" s="969" t="n"/>
      <c r="BI232" s="969" t="n"/>
      <c r="BJ232" s="969" t="n"/>
      <c r="BK232" s="969" t="n"/>
      <c r="BL232" s="969" t="n"/>
      <c r="BM232" s="969" t="n"/>
      <c r="BN232" s="969" t="n"/>
      <c r="BO232" s="969" t="n"/>
      <c r="BP232" s="969" t="n"/>
      <c r="BQ232" s="969" t="n"/>
      <c r="BR232" s="969" t="n"/>
      <c r="BS232" s="969" t="n"/>
      <c r="BT232" s="969" t="n"/>
      <c r="BU232" s="969" t="n"/>
      <c r="BV232" s="969" t="n"/>
      <c r="BW232" s="969" t="n"/>
      <c r="BX232" s="969" t="n"/>
      <c r="BY232" s="969" t="n"/>
      <c r="BZ232" s="969" t="n"/>
      <c r="CA232" s="969" t="n"/>
      <c r="CB232" s="969" t="n"/>
      <c r="CC232" s="969" t="n"/>
      <c r="CD232" s="969" t="n"/>
      <c r="CE232" s="969" t="n"/>
      <c r="CF232" s="969" t="n"/>
      <c r="CG232" s="969" t="n"/>
      <c r="CH232" s="969" t="n"/>
      <c r="CI232" s="969" t="n"/>
      <c r="CJ232" s="969" t="n"/>
      <c r="CK232" s="969" t="n"/>
      <c r="CL232" s="969" t="n"/>
      <c r="CM232" s="969" t="n"/>
      <c r="CN232" s="969" t="n"/>
      <c r="CO232" s="969" t="n"/>
      <c r="CP232" s="969" t="n"/>
      <c r="CQ232" s="969" t="n"/>
      <c r="CR232" s="969" t="n"/>
      <c r="CS232" s="969" t="n"/>
      <c r="CT232" s="969" t="n"/>
      <c r="CU232" s="969" t="n"/>
      <c r="CV232" s="969" t="n"/>
      <c r="CW232" s="969" t="n"/>
      <c r="CX232" s="969" t="n"/>
      <c r="CY232" s="969" t="n"/>
      <c r="CZ232" s="970" t="n"/>
    </row>
    <row r="233" ht="13.5" customHeight="1" s="820" thickBot="1">
      <c r="A233" s="363" t="n">
        <v>262</v>
      </c>
      <c r="B233" s="348" t="inlineStr">
        <is>
          <t>262.EGR VLV装配孔 X=</t>
        </is>
      </c>
      <c r="C233" s="138">
        <f>A測定!Q232</f>
        <v/>
      </c>
      <c r="D233" s="885">
        <f>A測定!R232</f>
        <v/>
      </c>
      <c r="E233" s="971">
        <f>IF(A測定!S232="","",A測定!S232-$D233)</f>
        <v/>
      </c>
      <c r="F233" s="971">
        <f>IF(A測定!T232="","",A測定!T232-$D233)</f>
        <v/>
      </c>
      <c r="G233" s="978" t="n"/>
      <c r="H233" s="978" t="n"/>
      <c r="I233" s="978" t="n"/>
      <c r="J233" s="978" t="n"/>
      <c r="K233" s="978" t="n"/>
      <c r="L233" s="978" t="n"/>
      <c r="M233" s="978" t="n"/>
      <c r="N233" s="978" t="n"/>
      <c r="O233" s="978" t="n"/>
      <c r="P233" s="978" t="n"/>
      <c r="Q233" s="978" t="n"/>
      <c r="R233" s="978" t="n"/>
      <c r="S233" s="978" t="n"/>
      <c r="T233" s="978" t="n"/>
      <c r="U233" s="978" t="n"/>
      <c r="V233" s="978" t="n"/>
      <c r="W233" s="978" t="n"/>
      <c r="X233" s="978" t="n"/>
      <c r="Y233" s="978" t="n"/>
      <c r="Z233" s="978" t="n"/>
      <c r="AA233" s="978" t="n"/>
      <c r="AB233" s="978" t="n"/>
      <c r="AC233" s="978" t="n"/>
      <c r="AD233" s="978" t="n"/>
      <c r="AE233" s="978" t="n"/>
      <c r="AF233" s="978" t="n"/>
      <c r="AG233" s="978" t="n"/>
      <c r="AH233" s="978" t="n"/>
      <c r="AI233" s="978" t="n"/>
      <c r="AJ233" s="978" t="n"/>
      <c r="AK233" s="978" t="n"/>
      <c r="AL233" s="978" t="n"/>
      <c r="AM233" s="978" t="n"/>
      <c r="AN233" s="978" t="n"/>
      <c r="AO233" s="978" t="n"/>
      <c r="AP233" s="978" t="n"/>
      <c r="AQ233" s="978" t="n"/>
      <c r="AR233" s="978" t="n"/>
      <c r="AS233" s="978" t="n"/>
      <c r="AT233" s="978" t="n"/>
      <c r="AU233" s="978" t="n"/>
      <c r="AV233" s="978" t="n"/>
      <c r="AW233" s="978" t="n"/>
      <c r="AX233" s="978" t="n"/>
      <c r="AY233" s="978" t="n"/>
      <c r="AZ233" s="978" t="n"/>
      <c r="BA233" s="978" t="n"/>
      <c r="BB233" s="978" t="n"/>
      <c r="BC233" s="978" t="n"/>
      <c r="BD233" s="978" t="n"/>
      <c r="BE233" s="978" t="n"/>
      <c r="BF233" s="978" t="n"/>
      <c r="BG233" s="978" t="n"/>
      <c r="BH233" s="978" t="n"/>
      <c r="BI233" s="978" t="n"/>
      <c r="BJ233" s="978" t="n"/>
      <c r="BK233" s="978" t="n"/>
      <c r="BL233" s="978" t="n"/>
      <c r="BM233" s="978" t="n"/>
      <c r="BN233" s="978" t="n"/>
      <c r="BO233" s="978" t="n"/>
      <c r="BP233" s="978" t="n"/>
      <c r="BQ233" s="978" t="n"/>
      <c r="BR233" s="978" t="n"/>
      <c r="BS233" s="978" t="n"/>
      <c r="BT233" s="978" t="n"/>
      <c r="BU233" s="978" t="n"/>
      <c r="BV233" s="978" t="n"/>
      <c r="BW233" s="978" t="n"/>
      <c r="BX233" s="978" t="n"/>
      <c r="BY233" s="978" t="n"/>
      <c r="BZ233" s="978" t="n"/>
      <c r="CA233" s="978" t="n"/>
      <c r="CB233" s="978" t="n"/>
      <c r="CC233" s="978" t="n"/>
      <c r="CD233" s="978" t="n"/>
      <c r="CE233" s="978" t="n"/>
      <c r="CF233" s="978" t="n"/>
      <c r="CG233" s="978" t="n"/>
      <c r="CH233" s="978" t="n"/>
      <c r="CI233" s="978" t="n"/>
      <c r="CJ233" s="978" t="n"/>
      <c r="CK233" s="978" t="n"/>
      <c r="CL233" s="978" t="n"/>
      <c r="CM233" s="978" t="n"/>
      <c r="CN233" s="978" t="n"/>
      <c r="CO233" s="978" t="n"/>
      <c r="CP233" s="978" t="n"/>
      <c r="CQ233" s="978" t="n"/>
      <c r="CR233" s="978" t="n"/>
      <c r="CS233" s="978" t="n"/>
      <c r="CT233" s="978" t="n"/>
      <c r="CU233" s="978" t="n"/>
      <c r="CV233" s="978" t="n"/>
      <c r="CW233" s="978" t="n"/>
      <c r="CX233" s="978" t="n"/>
      <c r="CY233" s="978" t="n"/>
      <c r="CZ233" s="979" t="n"/>
    </row>
    <row r="234" ht="13.5" customHeight="1" s="820">
      <c r="A234" s="365" t="n">
        <v>101</v>
      </c>
      <c r="B234" s="340" t="inlineStr">
        <is>
          <t>101.位置定位孔 X=</t>
        </is>
      </c>
      <c r="C234" s="141">
        <f>A測定!Q233</f>
        <v/>
      </c>
      <c r="D234" s="974">
        <f>A測定!R233</f>
        <v/>
      </c>
      <c r="E234" s="975">
        <f>IF(A測定!S233="","",A測定!S233-$D234)</f>
        <v/>
      </c>
      <c r="F234" s="975">
        <f>IF(A測定!T233="","",A測定!T233-$D234)</f>
        <v/>
      </c>
      <c r="G234" s="966" t="n"/>
      <c r="H234" s="966" t="n"/>
      <c r="I234" s="966" t="n"/>
      <c r="J234" s="966" t="n"/>
      <c r="K234" s="966" t="n"/>
      <c r="L234" s="966" t="n"/>
      <c r="M234" s="966" t="n"/>
      <c r="N234" s="966" t="n"/>
      <c r="O234" s="966" t="n"/>
      <c r="P234" s="966" t="n"/>
      <c r="Q234" s="966" t="n"/>
      <c r="R234" s="966" t="n"/>
      <c r="S234" s="966" t="n"/>
      <c r="T234" s="966" t="n"/>
      <c r="U234" s="966" t="n"/>
      <c r="V234" s="966" t="n"/>
      <c r="W234" s="966" t="n"/>
      <c r="X234" s="966" t="n"/>
      <c r="Y234" s="966" t="n"/>
      <c r="Z234" s="966" t="n"/>
      <c r="AA234" s="966" t="n"/>
      <c r="AB234" s="966" t="n"/>
      <c r="AC234" s="966" t="n"/>
      <c r="AD234" s="966" t="n"/>
      <c r="AE234" s="966" t="n"/>
      <c r="AF234" s="966" t="n"/>
      <c r="AG234" s="966" t="n"/>
      <c r="AH234" s="966" t="n"/>
      <c r="AI234" s="966" t="n"/>
      <c r="AJ234" s="966" t="n"/>
      <c r="AK234" s="966" t="n"/>
      <c r="AL234" s="966" t="n"/>
      <c r="AM234" s="966" t="n"/>
      <c r="AN234" s="966" t="n"/>
      <c r="AO234" s="966" t="n"/>
      <c r="AP234" s="966" t="n"/>
      <c r="AQ234" s="966" t="n"/>
      <c r="AR234" s="966" t="n"/>
      <c r="AS234" s="966" t="n"/>
      <c r="AT234" s="966" t="n"/>
      <c r="AU234" s="966" t="n"/>
      <c r="AV234" s="966" t="n"/>
      <c r="AW234" s="966" t="n"/>
      <c r="AX234" s="966" t="n"/>
      <c r="AY234" s="966" t="n"/>
      <c r="AZ234" s="966" t="n"/>
      <c r="BA234" s="966" t="n"/>
      <c r="BB234" s="966" t="n"/>
      <c r="BC234" s="966" t="n"/>
      <c r="BD234" s="966" t="n"/>
      <c r="BE234" s="966" t="n"/>
      <c r="BF234" s="966" t="n"/>
      <c r="BG234" s="966" t="n"/>
      <c r="BH234" s="966" t="n"/>
      <c r="BI234" s="966" t="n"/>
      <c r="BJ234" s="966" t="n"/>
      <c r="BK234" s="966" t="n"/>
      <c r="BL234" s="966" t="n"/>
      <c r="BM234" s="966" t="n"/>
      <c r="BN234" s="966" t="n"/>
      <c r="BO234" s="966" t="n"/>
      <c r="BP234" s="966" t="n"/>
      <c r="BQ234" s="966" t="n"/>
      <c r="BR234" s="966" t="n"/>
      <c r="BS234" s="966" t="n"/>
      <c r="BT234" s="966" t="n"/>
      <c r="BU234" s="966" t="n"/>
      <c r="BV234" s="966" t="n"/>
      <c r="BW234" s="966" t="n"/>
      <c r="BX234" s="966" t="n"/>
      <c r="BY234" s="966" t="n"/>
      <c r="BZ234" s="966" t="n"/>
      <c r="CA234" s="966" t="n"/>
      <c r="CB234" s="966" t="n"/>
      <c r="CC234" s="966" t="n"/>
      <c r="CD234" s="966" t="n"/>
      <c r="CE234" s="966" t="n"/>
      <c r="CF234" s="966" t="n"/>
      <c r="CG234" s="966" t="n"/>
      <c r="CH234" s="966" t="n"/>
      <c r="CI234" s="966" t="n"/>
      <c r="CJ234" s="966" t="n"/>
      <c r="CK234" s="966" t="n"/>
      <c r="CL234" s="966" t="n"/>
      <c r="CM234" s="966" t="n"/>
      <c r="CN234" s="966" t="n"/>
      <c r="CO234" s="966" t="n"/>
      <c r="CP234" s="966" t="n"/>
      <c r="CQ234" s="966" t="n"/>
      <c r="CR234" s="966" t="n"/>
      <c r="CS234" s="966" t="n"/>
      <c r="CT234" s="966" t="n"/>
      <c r="CU234" s="966" t="n"/>
      <c r="CV234" s="966" t="n"/>
      <c r="CW234" s="966" t="n"/>
      <c r="CX234" s="966" t="n"/>
      <c r="CY234" s="966" t="n"/>
      <c r="CZ234" s="967" t="n"/>
    </row>
    <row r="235" ht="13.5" customHeight="1" s="820">
      <c r="A235" s="361" t="n">
        <v>101</v>
      </c>
      <c r="B235" s="332" t="inlineStr">
        <is>
          <t>101.位置定位孔 Z=</t>
        </is>
      </c>
      <c r="C235" s="145">
        <f>A測定!Q234</f>
        <v/>
      </c>
      <c r="D235" s="880">
        <f>A測定!R234</f>
        <v/>
      </c>
      <c r="E235" s="968">
        <f>IF(A測定!S234="","",A測定!S234-$D235)</f>
        <v/>
      </c>
      <c r="F235" s="968">
        <f>IF(A測定!T234="","",A測定!T234-$D235)</f>
        <v/>
      </c>
      <c r="G235" s="969" t="n"/>
      <c r="H235" s="969" t="n"/>
      <c r="I235" s="969" t="n"/>
      <c r="J235" s="969" t="n"/>
      <c r="K235" s="969" t="n"/>
      <c r="L235" s="969" t="n"/>
      <c r="M235" s="969" t="n"/>
      <c r="N235" s="969" t="n"/>
      <c r="O235" s="969" t="n"/>
      <c r="P235" s="969" t="n"/>
      <c r="Q235" s="969" t="n"/>
      <c r="R235" s="969" t="n"/>
      <c r="S235" s="969" t="n"/>
      <c r="T235" s="969" t="n"/>
      <c r="U235" s="969" t="n"/>
      <c r="V235" s="969" t="n"/>
      <c r="W235" s="969" t="n"/>
      <c r="X235" s="969" t="n"/>
      <c r="Y235" s="969" t="n"/>
      <c r="Z235" s="969" t="n"/>
      <c r="AA235" s="969" t="n"/>
      <c r="AB235" s="969" t="n"/>
      <c r="AC235" s="969" t="n"/>
      <c r="AD235" s="969" t="n"/>
      <c r="AE235" s="969" t="n"/>
      <c r="AF235" s="969" t="n"/>
      <c r="AG235" s="969" t="n"/>
      <c r="AH235" s="969" t="n"/>
      <c r="AI235" s="969" t="n"/>
      <c r="AJ235" s="969" t="n"/>
      <c r="AK235" s="969" t="n"/>
      <c r="AL235" s="969" t="n"/>
      <c r="AM235" s="969" t="n"/>
      <c r="AN235" s="969" t="n"/>
      <c r="AO235" s="969" t="n"/>
      <c r="AP235" s="969" t="n"/>
      <c r="AQ235" s="969" t="n"/>
      <c r="AR235" s="969" t="n"/>
      <c r="AS235" s="969" t="n"/>
      <c r="AT235" s="969" t="n"/>
      <c r="AU235" s="969" t="n"/>
      <c r="AV235" s="969" t="n"/>
      <c r="AW235" s="969" t="n"/>
      <c r="AX235" s="969" t="n"/>
      <c r="AY235" s="969" t="n"/>
      <c r="AZ235" s="969" t="n"/>
      <c r="BA235" s="969" t="n"/>
      <c r="BB235" s="969" t="n"/>
      <c r="BC235" s="969" t="n"/>
      <c r="BD235" s="969" t="n"/>
      <c r="BE235" s="969" t="n"/>
      <c r="BF235" s="969" t="n"/>
      <c r="BG235" s="969" t="n"/>
      <c r="BH235" s="969" t="n"/>
      <c r="BI235" s="969" t="n"/>
      <c r="BJ235" s="969" t="n"/>
      <c r="BK235" s="969" t="n"/>
      <c r="BL235" s="969" t="n"/>
      <c r="BM235" s="969" t="n"/>
      <c r="BN235" s="969" t="n"/>
      <c r="BO235" s="969" t="n"/>
      <c r="BP235" s="969" t="n"/>
      <c r="BQ235" s="969" t="n"/>
      <c r="BR235" s="969" t="n"/>
      <c r="BS235" s="969" t="n"/>
      <c r="BT235" s="969" t="n"/>
      <c r="BU235" s="969" t="n"/>
      <c r="BV235" s="969" t="n"/>
      <c r="BW235" s="969" t="n"/>
      <c r="BX235" s="969" t="n"/>
      <c r="BY235" s="969" t="n"/>
      <c r="BZ235" s="969" t="n"/>
      <c r="CA235" s="969" t="n"/>
      <c r="CB235" s="969" t="n"/>
      <c r="CC235" s="969" t="n"/>
      <c r="CD235" s="969" t="n"/>
      <c r="CE235" s="969" t="n"/>
      <c r="CF235" s="969" t="n"/>
      <c r="CG235" s="969" t="n"/>
      <c r="CH235" s="969" t="n"/>
      <c r="CI235" s="969" t="n"/>
      <c r="CJ235" s="969" t="n"/>
      <c r="CK235" s="969" t="n"/>
      <c r="CL235" s="969" t="n"/>
      <c r="CM235" s="969" t="n"/>
      <c r="CN235" s="969" t="n"/>
      <c r="CO235" s="969" t="n"/>
      <c r="CP235" s="969" t="n"/>
      <c r="CQ235" s="969" t="n"/>
      <c r="CR235" s="969" t="n"/>
      <c r="CS235" s="969" t="n"/>
      <c r="CT235" s="969" t="n"/>
      <c r="CU235" s="969" t="n"/>
      <c r="CV235" s="969" t="n"/>
      <c r="CW235" s="969" t="n"/>
      <c r="CX235" s="969" t="n"/>
      <c r="CY235" s="969" t="n"/>
      <c r="CZ235" s="970" t="n"/>
    </row>
    <row r="236" ht="13.5" customHeight="1" s="820">
      <c r="A236" s="361" t="n"/>
      <c r="B236" s="367" t="inlineStr">
        <is>
          <t>尺寸位置 (CIR_101_1_变速箱左固定孔)</t>
        </is>
      </c>
      <c r="C236" s="145">
        <f>A測定!Q235</f>
        <v/>
      </c>
      <c r="D236" s="880">
        <f>A測定!R235</f>
        <v/>
      </c>
      <c r="E236" s="968">
        <f>IF(A測定!S235="","",A測定!S235-$D236)</f>
        <v/>
      </c>
      <c r="F236" s="968">
        <f>IF(A測定!T235="","",A測定!T235-$D236)</f>
        <v/>
      </c>
      <c r="G236" s="969" t="n"/>
      <c r="H236" s="969" t="n"/>
      <c r="I236" s="969" t="n"/>
      <c r="J236" s="969" t="n"/>
      <c r="K236" s="969" t="n"/>
      <c r="L236" s="969" t="n"/>
      <c r="M236" s="969" t="n"/>
      <c r="N236" s="969" t="n"/>
      <c r="O236" s="969" t="n"/>
      <c r="P236" s="969" t="n"/>
      <c r="Q236" s="969" t="n"/>
      <c r="R236" s="969" t="n"/>
      <c r="S236" s="969" t="n"/>
      <c r="T236" s="969" t="n"/>
      <c r="U236" s="969" t="n"/>
      <c r="V236" s="969" t="n"/>
      <c r="W236" s="969" t="n"/>
      <c r="X236" s="969" t="n"/>
      <c r="Y236" s="969" t="n"/>
      <c r="Z236" s="969" t="n"/>
      <c r="AA236" s="969" t="n"/>
      <c r="AB236" s="969" t="n"/>
      <c r="AC236" s="969" t="n"/>
      <c r="AD236" s="969" t="n"/>
      <c r="AE236" s="969" t="n"/>
      <c r="AF236" s="969" t="n"/>
      <c r="AG236" s="969" t="n"/>
      <c r="AH236" s="969" t="n"/>
      <c r="AI236" s="969" t="n"/>
      <c r="AJ236" s="969" t="n"/>
      <c r="AK236" s="969" t="n"/>
      <c r="AL236" s="969" t="n"/>
      <c r="AM236" s="969" t="n"/>
      <c r="AN236" s="969" t="n"/>
      <c r="AO236" s="969" t="n"/>
      <c r="AP236" s="969" t="n"/>
      <c r="AQ236" s="969" t="n"/>
      <c r="AR236" s="969" t="n"/>
      <c r="AS236" s="969" t="n"/>
      <c r="AT236" s="969" t="n"/>
      <c r="AU236" s="969" t="n"/>
      <c r="AV236" s="969" t="n"/>
      <c r="AW236" s="969" t="n"/>
      <c r="AX236" s="969" t="n"/>
      <c r="AY236" s="969" t="n"/>
      <c r="AZ236" s="969" t="n"/>
      <c r="BA236" s="969" t="n"/>
      <c r="BB236" s="969" t="n"/>
      <c r="BC236" s="969" t="n"/>
      <c r="BD236" s="969" t="n"/>
      <c r="BE236" s="969" t="n"/>
      <c r="BF236" s="969" t="n"/>
      <c r="BG236" s="969" t="n"/>
      <c r="BH236" s="969" t="n"/>
      <c r="BI236" s="969" t="n"/>
      <c r="BJ236" s="969" t="n"/>
      <c r="BK236" s="969" t="n"/>
      <c r="BL236" s="969" t="n"/>
      <c r="BM236" s="969" t="n"/>
      <c r="BN236" s="969" t="n"/>
      <c r="BO236" s="969" t="n"/>
      <c r="BP236" s="969" t="n"/>
      <c r="BQ236" s="969" t="n"/>
      <c r="BR236" s="969" t="n"/>
      <c r="BS236" s="969" t="n"/>
      <c r="BT236" s="969" t="n"/>
      <c r="BU236" s="969" t="n"/>
      <c r="BV236" s="969" t="n"/>
      <c r="BW236" s="969" t="n"/>
      <c r="BX236" s="969" t="n"/>
      <c r="BY236" s="969" t="n"/>
      <c r="BZ236" s="969" t="n"/>
      <c r="CA236" s="969" t="n"/>
      <c r="CB236" s="969" t="n"/>
      <c r="CC236" s="969" t="n"/>
      <c r="CD236" s="969" t="n"/>
      <c r="CE236" s="969" t="n"/>
      <c r="CF236" s="969" t="n"/>
      <c r="CG236" s="969" t="n"/>
      <c r="CH236" s="969" t="n"/>
      <c r="CI236" s="969" t="n"/>
      <c r="CJ236" s="969" t="n"/>
      <c r="CK236" s="969" t="n"/>
      <c r="CL236" s="969" t="n"/>
      <c r="CM236" s="969" t="n"/>
      <c r="CN236" s="969" t="n"/>
      <c r="CO236" s="969" t="n"/>
      <c r="CP236" s="969" t="n"/>
      <c r="CQ236" s="969" t="n"/>
      <c r="CR236" s="969" t="n"/>
      <c r="CS236" s="969" t="n"/>
      <c r="CT236" s="969" t="n"/>
      <c r="CU236" s="969" t="n"/>
      <c r="CV236" s="969" t="n"/>
      <c r="CW236" s="969" t="n"/>
      <c r="CX236" s="969" t="n"/>
      <c r="CY236" s="969" t="n"/>
      <c r="CZ236" s="970" t="n"/>
    </row>
    <row r="237" ht="13.5" customHeight="1" s="820">
      <c r="A237" s="361" t="n"/>
      <c r="B237" s="367" t="inlineStr">
        <is>
          <t>尺寸位置 (CIR_101_1_变速箱左固定孔)</t>
        </is>
      </c>
      <c r="C237" s="145">
        <f>A測定!Q236</f>
        <v/>
      </c>
      <c r="D237" s="880">
        <f>A測定!R236</f>
        <v/>
      </c>
      <c r="E237" s="968">
        <f>IF(A測定!S236="","",A測定!S236-$D237)</f>
        <v/>
      </c>
      <c r="F237" s="968">
        <f>IF(A測定!T236="","",A測定!T236-$D237)</f>
        <v/>
      </c>
      <c r="G237" s="969" t="n"/>
      <c r="H237" s="969" t="n"/>
      <c r="I237" s="969" t="n"/>
      <c r="J237" s="969" t="n"/>
      <c r="K237" s="969" t="n"/>
      <c r="L237" s="969" t="n"/>
      <c r="M237" s="969" t="n"/>
      <c r="N237" s="969" t="n"/>
      <c r="O237" s="969" t="n"/>
      <c r="P237" s="969" t="n"/>
      <c r="Q237" s="969" t="n"/>
      <c r="R237" s="969" t="n"/>
      <c r="S237" s="969" t="n"/>
      <c r="T237" s="969" t="n"/>
      <c r="U237" s="969" t="n"/>
      <c r="V237" s="969" t="n"/>
      <c r="W237" s="969" t="n"/>
      <c r="X237" s="969" t="n"/>
      <c r="Y237" s="969" t="n"/>
      <c r="Z237" s="969" t="n"/>
      <c r="AA237" s="969" t="n"/>
      <c r="AB237" s="969" t="n"/>
      <c r="AC237" s="969" t="n"/>
      <c r="AD237" s="969" t="n"/>
      <c r="AE237" s="969" t="n"/>
      <c r="AF237" s="969" t="n"/>
      <c r="AG237" s="969" t="n"/>
      <c r="AH237" s="969" t="n"/>
      <c r="AI237" s="969" t="n"/>
      <c r="AJ237" s="969" t="n"/>
      <c r="AK237" s="969" t="n"/>
      <c r="AL237" s="969" t="n"/>
      <c r="AM237" s="969" t="n"/>
      <c r="AN237" s="969" t="n"/>
      <c r="AO237" s="969" t="n"/>
      <c r="AP237" s="969" t="n"/>
      <c r="AQ237" s="969" t="n"/>
      <c r="AR237" s="969" t="n"/>
      <c r="AS237" s="969" t="n"/>
      <c r="AT237" s="969" t="n"/>
      <c r="AU237" s="969" t="n"/>
      <c r="AV237" s="969" t="n"/>
      <c r="AW237" s="969" t="n"/>
      <c r="AX237" s="969" t="n"/>
      <c r="AY237" s="969" t="n"/>
      <c r="AZ237" s="969" t="n"/>
      <c r="BA237" s="969" t="n"/>
      <c r="BB237" s="969" t="n"/>
      <c r="BC237" s="969" t="n"/>
      <c r="BD237" s="969" t="n"/>
      <c r="BE237" s="969" t="n"/>
      <c r="BF237" s="969" t="n"/>
      <c r="BG237" s="969" t="n"/>
      <c r="BH237" s="969" t="n"/>
      <c r="BI237" s="969" t="n"/>
      <c r="BJ237" s="969" t="n"/>
      <c r="BK237" s="969" t="n"/>
      <c r="BL237" s="969" t="n"/>
      <c r="BM237" s="969" t="n"/>
      <c r="BN237" s="969" t="n"/>
      <c r="BO237" s="969" t="n"/>
      <c r="BP237" s="969" t="n"/>
      <c r="BQ237" s="969" t="n"/>
      <c r="BR237" s="969" t="n"/>
      <c r="BS237" s="969" t="n"/>
      <c r="BT237" s="969" t="n"/>
      <c r="BU237" s="969" t="n"/>
      <c r="BV237" s="969" t="n"/>
      <c r="BW237" s="969" t="n"/>
      <c r="BX237" s="969" t="n"/>
      <c r="BY237" s="969" t="n"/>
      <c r="BZ237" s="969" t="n"/>
      <c r="CA237" s="969" t="n"/>
      <c r="CB237" s="969" t="n"/>
      <c r="CC237" s="969" t="n"/>
      <c r="CD237" s="969" t="n"/>
      <c r="CE237" s="969" t="n"/>
      <c r="CF237" s="969" t="n"/>
      <c r="CG237" s="969" t="n"/>
      <c r="CH237" s="969" t="n"/>
      <c r="CI237" s="969" t="n"/>
      <c r="CJ237" s="969" t="n"/>
      <c r="CK237" s="969" t="n"/>
      <c r="CL237" s="969" t="n"/>
      <c r="CM237" s="969" t="n"/>
      <c r="CN237" s="969" t="n"/>
      <c r="CO237" s="969" t="n"/>
      <c r="CP237" s="969" t="n"/>
      <c r="CQ237" s="969" t="n"/>
      <c r="CR237" s="969" t="n"/>
      <c r="CS237" s="969" t="n"/>
      <c r="CT237" s="969" t="n"/>
      <c r="CU237" s="969" t="n"/>
      <c r="CV237" s="969" t="n"/>
      <c r="CW237" s="969" t="n"/>
      <c r="CX237" s="969" t="n"/>
      <c r="CY237" s="969" t="n"/>
      <c r="CZ237" s="970" t="n"/>
    </row>
    <row r="238" ht="13.5" customHeight="1" s="820">
      <c r="A238" s="361" t="n">
        <v>102</v>
      </c>
      <c r="B238" s="332" t="inlineStr">
        <is>
          <t>102.变速箱装配孔 X=</t>
        </is>
      </c>
      <c r="C238" s="145">
        <f>A測定!Q237</f>
        <v/>
      </c>
      <c r="D238" s="880">
        <f>A測定!R237</f>
        <v/>
      </c>
      <c r="E238" s="968">
        <f>IF(A測定!S237="","",A測定!S237-$D238)</f>
        <v/>
      </c>
      <c r="F238" s="968">
        <f>IF(A測定!T237="","",A測定!T237-$D238)</f>
        <v/>
      </c>
      <c r="G238" s="969" t="n"/>
      <c r="H238" s="969" t="n"/>
      <c r="I238" s="969" t="n"/>
      <c r="J238" s="969" t="n"/>
      <c r="K238" s="969" t="n"/>
      <c r="L238" s="969" t="n"/>
      <c r="M238" s="969" t="n"/>
      <c r="N238" s="969" t="n"/>
      <c r="O238" s="969" t="n"/>
      <c r="P238" s="969" t="n"/>
      <c r="Q238" s="969" t="n"/>
      <c r="R238" s="969" t="n"/>
      <c r="S238" s="969" t="n"/>
      <c r="T238" s="969" t="n"/>
      <c r="U238" s="969" t="n"/>
      <c r="V238" s="969" t="n"/>
      <c r="W238" s="969" t="n"/>
      <c r="X238" s="969" t="n"/>
      <c r="Y238" s="969" t="n"/>
      <c r="Z238" s="969" t="n"/>
      <c r="AA238" s="969" t="n"/>
      <c r="AB238" s="969" t="n"/>
      <c r="AC238" s="969" t="n"/>
      <c r="AD238" s="969" t="n"/>
      <c r="AE238" s="969" t="n"/>
      <c r="AF238" s="969" t="n"/>
      <c r="AG238" s="969" t="n"/>
      <c r="AH238" s="969" t="n"/>
      <c r="AI238" s="969" t="n"/>
      <c r="AJ238" s="969" t="n"/>
      <c r="AK238" s="969" t="n"/>
      <c r="AL238" s="969" t="n"/>
      <c r="AM238" s="969" t="n"/>
      <c r="AN238" s="969" t="n"/>
      <c r="AO238" s="969" t="n"/>
      <c r="AP238" s="969" t="n"/>
      <c r="AQ238" s="969" t="n"/>
      <c r="AR238" s="969" t="n"/>
      <c r="AS238" s="969" t="n"/>
      <c r="AT238" s="969" t="n"/>
      <c r="AU238" s="969" t="n"/>
      <c r="AV238" s="969" t="n"/>
      <c r="AW238" s="969" t="n"/>
      <c r="AX238" s="969" t="n"/>
      <c r="AY238" s="969" t="n"/>
      <c r="AZ238" s="969" t="n"/>
      <c r="BA238" s="969" t="n"/>
      <c r="BB238" s="969" t="n"/>
      <c r="BC238" s="969" t="n"/>
      <c r="BD238" s="969" t="n"/>
      <c r="BE238" s="969" t="n"/>
      <c r="BF238" s="969" t="n"/>
      <c r="BG238" s="969" t="n"/>
      <c r="BH238" s="969" t="n"/>
      <c r="BI238" s="969" t="n"/>
      <c r="BJ238" s="969" t="n"/>
      <c r="BK238" s="969" t="n"/>
      <c r="BL238" s="969" t="n"/>
      <c r="BM238" s="969" t="n"/>
      <c r="BN238" s="969" t="n"/>
      <c r="BO238" s="969" t="n"/>
      <c r="BP238" s="969" t="n"/>
      <c r="BQ238" s="969" t="n"/>
      <c r="BR238" s="969" t="n"/>
      <c r="BS238" s="969" t="n"/>
      <c r="BT238" s="969" t="n"/>
      <c r="BU238" s="969" t="n"/>
      <c r="BV238" s="969" t="n"/>
      <c r="BW238" s="969" t="n"/>
      <c r="BX238" s="969" t="n"/>
      <c r="BY238" s="969" t="n"/>
      <c r="BZ238" s="969" t="n"/>
      <c r="CA238" s="969" t="n"/>
      <c r="CB238" s="969" t="n"/>
      <c r="CC238" s="969" t="n"/>
      <c r="CD238" s="969" t="n"/>
      <c r="CE238" s="969" t="n"/>
      <c r="CF238" s="969" t="n"/>
      <c r="CG238" s="969" t="n"/>
      <c r="CH238" s="969" t="n"/>
      <c r="CI238" s="969" t="n"/>
      <c r="CJ238" s="969" t="n"/>
      <c r="CK238" s="969" t="n"/>
      <c r="CL238" s="969" t="n"/>
      <c r="CM238" s="969" t="n"/>
      <c r="CN238" s="969" t="n"/>
      <c r="CO238" s="969" t="n"/>
      <c r="CP238" s="969" t="n"/>
      <c r="CQ238" s="969" t="n"/>
      <c r="CR238" s="969" t="n"/>
      <c r="CS238" s="969" t="n"/>
      <c r="CT238" s="969" t="n"/>
      <c r="CU238" s="969" t="n"/>
      <c r="CV238" s="969" t="n"/>
      <c r="CW238" s="969" t="n"/>
      <c r="CX238" s="969" t="n"/>
      <c r="CY238" s="969" t="n"/>
      <c r="CZ238" s="970" t="n"/>
    </row>
    <row r="239" ht="13.5" customHeight="1" s="820">
      <c r="A239" s="361" t="n">
        <v>102</v>
      </c>
      <c r="B239" s="332" t="inlineStr">
        <is>
          <t>102.变速箱装配孔 Z=</t>
        </is>
      </c>
      <c r="C239" s="145">
        <f>A測定!Q238</f>
        <v/>
      </c>
      <c r="D239" s="880">
        <f>A測定!R238</f>
        <v/>
      </c>
      <c r="E239" s="968">
        <f>IF(A測定!S238="","",A測定!S238-$D239)</f>
        <v/>
      </c>
      <c r="F239" s="968">
        <f>IF(A測定!T238="","",A測定!T238-$D239)</f>
        <v/>
      </c>
      <c r="G239" s="969" t="n"/>
      <c r="H239" s="969" t="n"/>
      <c r="I239" s="969" t="n"/>
      <c r="J239" s="969" t="n"/>
      <c r="K239" s="969" t="n"/>
      <c r="L239" s="969" t="n"/>
      <c r="M239" s="969" t="n"/>
      <c r="N239" s="969" t="n"/>
      <c r="O239" s="969" t="n"/>
      <c r="P239" s="969" t="n"/>
      <c r="Q239" s="969" t="n"/>
      <c r="R239" s="969" t="n"/>
      <c r="S239" s="969" t="n"/>
      <c r="T239" s="969" t="n"/>
      <c r="U239" s="969" t="n"/>
      <c r="V239" s="969" t="n"/>
      <c r="W239" s="969" t="n"/>
      <c r="X239" s="969" t="n"/>
      <c r="Y239" s="969" t="n"/>
      <c r="Z239" s="969" t="n"/>
      <c r="AA239" s="969" t="n"/>
      <c r="AB239" s="969" t="n"/>
      <c r="AC239" s="969" t="n"/>
      <c r="AD239" s="969" t="n"/>
      <c r="AE239" s="969" t="n"/>
      <c r="AF239" s="969" t="n"/>
      <c r="AG239" s="969" t="n"/>
      <c r="AH239" s="969" t="n"/>
      <c r="AI239" s="969" t="n"/>
      <c r="AJ239" s="969" t="n"/>
      <c r="AK239" s="969" t="n"/>
      <c r="AL239" s="969" t="n"/>
      <c r="AM239" s="969" t="n"/>
      <c r="AN239" s="969" t="n"/>
      <c r="AO239" s="969" t="n"/>
      <c r="AP239" s="969" t="n"/>
      <c r="AQ239" s="969" t="n"/>
      <c r="AR239" s="969" t="n"/>
      <c r="AS239" s="969" t="n"/>
      <c r="AT239" s="969" t="n"/>
      <c r="AU239" s="969" t="n"/>
      <c r="AV239" s="969" t="n"/>
      <c r="AW239" s="969" t="n"/>
      <c r="AX239" s="969" t="n"/>
      <c r="AY239" s="969" t="n"/>
      <c r="AZ239" s="969" t="n"/>
      <c r="BA239" s="969" t="n"/>
      <c r="BB239" s="969" t="n"/>
      <c r="BC239" s="969" t="n"/>
      <c r="BD239" s="969" t="n"/>
      <c r="BE239" s="969" t="n"/>
      <c r="BF239" s="969" t="n"/>
      <c r="BG239" s="969" t="n"/>
      <c r="BH239" s="969" t="n"/>
      <c r="BI239" s="969" t="n"/>
      <c r="BJ239" s="969" t="n"/>
      <c r="BK239" s="969" t="n"/>
      <c r="BL239" s="969" t="n"/>
      <c r="BM239" s="969" t="n"/>
      <c r="BN239" s="969" t="n"/>
      <c r="BO239" s="969" t="n"/>
      <c r="BP239" s="969" t="n"/>
      <c r="BQ239" s="969" t="n"/>
      <c r="BR239" s="969" t="n"/>
      <c r="BS239" s="969" t="n"/>
      <c r="BT239" s="969" t="n"/>
      <c r="BU239" s="969" t="n"/>
      <c r="BV239" s="969" t="n"/>
      <c r="BW239" s="969" t="n"/>
      <c r="BX239" s="969" t="n"/>
      <c r="BY239" s="969" t="n"/>
      <c r="BZ239" s="969" t="n"/>
      <c r="CA239" s="969" t="n"/>
      <c r="CB239" s="969" t="n"/>
      <c r="CC239" s="969" t="n"/>
      <c r="CD239" s="969" t="n"/>
      <c r="CE239" s="969" t="n"/>
      <c r="CF239" s="969" t="n"/>
      <c r="CG239" s="969" t="n"/>
      <c r="CH239" s="969" t="n"/>
      <c r="CI239" s="969" t="n"/>
      <c r="CJ239" s="969" t="n"/>
      <c r="CK239" s="969" t="n"/>
      <c r="CL239" s="969" t="n"/>
      <c r="CM239" s="969" t="n"/>
      <c r="CN239" s="969" t="n"/>
      <c r="CO239" s="969" t="n"/>
      <c r="CP239" s="969" t="n"/>
      <c r="CQ239" s="969" t="n"/>
      <c r="CR239" s="969" t="n"/>
      <c r="CS239" s="969" t="n"/>
      <c r="CT239" s="969" t="n"/>
      <c r="CU239" s="969" t="n"/>
      <c r="CV239" s="969" t="n"/>
      <c r="CW239" s="969" t="n"/>
      <c r="CX239" s="969" t="n"/>
      <c r="CY239" s="969" t="n"/>
      <c r="CZ239" s="970" t="n"/>
    </row>
    <row r="240" ht="13.5" customHeight="1" s="820">
      <c r="A240" s="361" t="n"/>
      <c r="B240" s="367" t="inlineStr">
        <is>
          <t>尺寸位置 (CIR_102_1_变速箱左上固孔)</t>
        </is>
      </c>
      <c r="C240" s="145">
        <f>A測定!Q239</f>
        <v/>
      </c>
      <c r="D240" s="880">
        <f>A測定!R239</f>
        <v/>
      </c>
      <c r="E240" s="968">
        <f>IF(A測定!S239="","",A測定!S239-$D240)</f>
        <v/>
      </c>
      <c r="F240" s="968">
        <f>IF(A測定!T239="","",A測定!T239-$D240)</f>
        <v/>
      </c>
      <c r="G240" s="969" t="n"/>
      <c r="H240" s="969" t="n"/>
      <c r="I240" s="969" t="n"/>
      <c r="J240" s="969" t="n"/>
      <c r="K240" s="969" t="n"/>
      <c r="L240" s="969" t="n"/>
      <c r="M240" s="969" t="n"/>
      <c r="N240" s="969" t="n"/>
      <c r="O240" s="969" t="n"/>
      <c r="P240" s="969" t="n"/>
      <c r="Q240" s="969" t="n"/>
      <c r="R240" s="969" t="n"/>
      <c r="S240" s="969" t="n"/>
      <c r="T240" s="969" t="n"/>
      <c r="U240" s="969" t="n"/>
      <c r="V240" s="969" t="n"/>
      <c r="W240" s="969" t="n"/>
      <c r="X240" s="969" t="n"/>
      <c r="Y240" s="969" t="n"/>
      <c r="Z240" s="969" t="n"/>
      <c r="AA240" s="969" t="n"/>
      <c r="AB240" s="969" t="n"/>
      <c r="AC240" s="969" t="n"/>
      <c r="AD240" s="969" t="n"/>
      <c r="AE240" s="969" t="n"/>
      <c r="AF240" s="969" t="n"/>
      <c r="AG240" s="969" t="n"/>
      <c r="AH240" s="969" t="n"/>
      <c r="AI240" s="969" t="n"/>
      <c r="AJ240" s="969" t="n"/>
      <c r="AK240" s="969" t="n"/>
      <c r="AL240" s="969" t="n"/>
      <c r="AM240" s="969" t="n"/>
      <c r="AN240" s="969" t="n"/>
      <c r="AO240" s="969" t="n"/>
      <c r="AP240" s="969" t="n"/>
      <c r="AQ240" s="969" t="n"/>
      <c r="AR240" s="969" t="n"/>
      <c r="AS240" s="969" t="n"/>
      <c r="AT240" s="969" t="n"/>
      <c r="AU240" s="969" t="n"/>
      <c r="AV240" s="969" t="n"/>
      <c r="AW240" s="969" t="n"/>
      <c r="AX240" s="969" t="n"/>
      <c r="AY240" s="969" t="n"/>
      <c r="AZ240" s="969" t="n"/>
      <c r="BA240" s="969" t="n"/>
      <c r="BB240" s="969" t="n"/>
      <c r="BC240" s="969" t="n"/>
      <c r="BD240" s="969" t="n"/>
      <c r="BE240" s="969" t="n"/>
      <c r="BF240" s="969" t="n"/>
      <c r="BG240" s="969" t="n"/>
      <c r="BH240" s="969" t="n"/>
      <c r="BI240" s="969" t="n"/>
      <c r="BJ240" s="969" t="n"/>
      <c r="BK240" s="969" t="n"/>
      <c r="BL240" s="969" t="n"/>
      <c r="BM240" s="969" t="n"/>
      <c r="BN240" s="969" t="n"/>
      <c r="BO240" s="969" t="n"/>
      <c r="BP240" s="969" t="n"/>
      <c r="BQ240" s="969" t="n"/>
      <c r="BR240" s="969" t="n"/>
      <c r="BS240" s="969" t="n"/>
      <c r="BT240" s="969" t="n"/>
      <c r="BU240" s="969" t="n"/>
      <c r="BV240" s="969" t="n"/>
      <c r="BW240" s="969" t="n"/>
      <c r="BX240" s="969" t="n"/>
      <c r="BY240" s="969" t="n"/>
      <c r="BZ240" s="969" t="n"/>
      <c r="CA240" s="969" t="n"/>
      <c r="CB240" s="969" t="n"/>
      <c r="CC240" s="969" t="n"/>
      <c r="CD240" s="969" t="n"/>
      <c r="CE240" s="969" t="n"/>
      <c r="CF240" s="969" t="n"/>
      <c r="CG240" s="969" t="n"/>
      <c r="CH240" s="969" t="n"/>
      <c r="CI240" s="969" t="n"/>
      <c r="CJ240" s="969" t="n"/>
      <c r="CK240" s="969" t="n"/>
      <c r="CL240" s="969" t="n"/>
      <c r="CM240" s="969" t="n"/>
      <c r="CN240" s="969" t="n"/>
      <c r="CO240" s="969" t="n"/>
      <c r="CP240" s="969" t="n"/>
      <c r="CQ240" s="969" t="n"/>
      <c r="CR240" s="969" t="n"/>
      <c r="CS240" s="969" t="n"/>
      <c r="CT240" s="969" t="n"/>
      <c r="CU240" s="969" t="n"/>
      <c r="CV240" s="969" t="n"/>
      <c r="CW240" s="969" t="n"/>
      <c r="CX240" s="969" t="n"/>
      <c r="CY240" s="969" t="n"/>
      <c r="CZ240" s="970" t="n"/>
    </row>
    <row r="241" ht="13.5" customHeight="1" s="820">
      <c r="A241" s="361" t="n"/>
      <c r="B241" s="367" t="inlineStr">
        <is>
          <t>尺寸位置 (CIR_102_1_变速箱左上固孔)</t>
        </is>
      </c>
      <c r="C241" s="145">
        <f>A測定!Q240</f>
        <v/>
      </c>
      <c r="D241" s="880">
        <f>A測定!R240</f>
        <v/>
      </c>
      <c r="E241" s="968">
        <f>IF(A測定!S240="","",A測定!S240-$D241)</f>
        <v/>
      </c>
      <c r="F241" s="968">
        <f>IF(A測定!T240="","",A測定!T240-$D241)</f>
        <v/>
      </c>
      <c r="G241" s="969" t="n"/>
      <c r="H241" s="969" t="n"/>
      <c r="I241" s="969" t="n"/>
      <c r="J241" s="969" t="n"/>
      <c r="K241" s="969" t="n"/>
      <c r="L241" s="969" t="n"/>
      <c r="M241" s="969" t="n"/>
      <c r="N241" s="969" t="n"/>
      <c r="O241" s="969" t="n"/>
      <c r="P241" s="969" t="n"/>
      <c r="Q241" s="969" t="n"/>
      <c r="R241" s="969" t="n"/>
      <c r="S241" s="969" t="n"/>
      <c r="T241" s="969" t="n"/>
      <c r="U241" s="969" t="n"/>
      <c r="V241" s="969" t="n"/>
      <c r="W241" s="969" t="n"/>
      <c r="X241" s="969" t="n"/>
      <c r="Y241" s="969" t="n"/>
      <c r="Z241" s="969" t="n"/>
      <c r="AA241" s="969" t="n"/>
      <c r="AB241" s="969" t="n"/>
      <c r="AC241" s="969" t="n"/>
      <c r="AD241" s="969" t="n"/>
      <c r="AE241" s="969" t="n"/>
      <c r="AF241" s="969" t="n"/>
      <c r="AG241" s="969" t="n"/>
      <c r="AH241" s="969" t="n"/>
      <c r="AI241" s="969" t="n"/>
      <c r="AJ241" s="969" t="n"/>
      <c r="AK241" s="969" t="n"/>
      <c r="AL241" s="969" t="n"/>
      <c r="AM241" s="969" t="n"/>
      <c r="AN241" s="969" t="n"/>
      <c r="AO241" s="969" t="n"/>
      <c r="AP241" s="969" t="n"/>
      <c r="AQ241" s="969" t="n"/>
      <c r="AR241" s="969" t="n"/>
      <c r="AS241" s="969" t="n"/>
      <c r="AT241" s="969" t="n"/>
      <c r="AU241" s="969" t="n"/>
      <c r="AV241" s="969" t="n"/>
      <c r="AW241" s="969" t="n"/>
      <c r="AX241" s="969" t="n"/>
      <c r="AY241" s="969" t="n"/>
      <c r="AZ241" s="969" t="n"/>
      <c r="BA241" s="969" t="n"/>
      <c r="BB241" s="969" t="n"/>
      <c r="BC241" s="969" t="n"/>
      <c r="BD241" s="969" t="n"/>
      <c r="BE241" s="969" t="n"/>
      <c r="BF241" s="969" t="n"/>
      <c r="BG241" s="969" t="n"/>
      <c r="BH241" s="969" t="n"/>
      <c r="BI241" s="969" t="n"/>
      <c r="BJ241" s="969" t="n"/>
      <c r="BK241" s="969" t="n"/>
      <c r="BL241" s="969" t="n"/>
      <c r="BM241" s="969" t="n"/>
      <c r="BN241" s="969" t="n"/>
      <c r="BO241" s="969" t="n"/>
      <c r="BP241" s="969" t="n"/>
      <c r="BQ241" s="969" t="n"/>
      <c r="BR241" s="969" t="n"/>
      <c r="BS241" s="969" t="n"/>
      <c r="BT241" s="969" t="n"/>
      <c r="BU241" s="969" t="n"/>
      <c r="BV241" s="969" t="n"/>
      <c r="BW241" s="969" t="n"/>
      <c r="BX241" s="969" t="n"/>
      <c r="BY241" s="969" t="n"/>
      <c r="BZ241" s="969" t="n"/>
      <c r="CA241" s="969" t="n"/>
      <c r="CB241" s="969" t="n"/>
      <c r="CC241" s="969" t="n"/>
      <c r="CD241" s="969" t="n"/>
      <c r="CE241" s="969" t="n"/>
      <c r="CF241" s="969" t="n"/>
      <c r="CG241" s="969" t="n"/>
      <c r="CH241" s="969" t="n"/>
      <c r="CI241" s="969" t="n"/>
      <c r="CJ241" s="969" t="n"/>
      <c r="CK241" s="969" t="n"/>
      <c r="CL241" s="969" t="n"/>
      <c r="CM241" s="969" t="n"/>
      <c r="CN241" s="969" t="n"/>
      <c r="CO241" s="969" t="n"/>
      <c r="CP241" s="969" t="n"/>
      <c r="CQ241" s="969" t="n"/>
      <c r="CR241" s="969" t="n"/>
      <c r="CS241" s="969" t="n"/>
      <c r="CT241" s="969" t="n"/>
      <c r="CU241" s="969" t="n"/>
      <c r="CV241" s="969" t="n"/>
      <c r="CW241" s="969" t="n"/>
      <c r="CX241" s="969" t="n"/>
      <c r="CY241" s="969" t="n"/>
      <c r="CZ241" s="970" t="n"/>
    </row>
    <row r="242" ht="13.5" customHeight="1" s="820">
      <c r="A242" s="361" t="n">
        <v>103</v>
      </c>
      <c r="B242" s="332" t="inlineStr">
        <is>
          <t>103.变速箱装配孔 X=</t>
        </is>
      </c>
      <c r="C242" s="145">
        <f>A測定!Q241</f>
        <v/>
      </c>
      <c r="D242" s="880">
        <f>A測定!R241</f>
        <v/>
      </c>
      <c r="E242" s="968">
        <f>IF(A測定!S241="","",A測定!S241-$D242)</f>
        <v/>
      </c>
      <c r="F242" s="968">
        <f>IF(A測定!T241="","",A測定!T241-$D242)</f>
        <v/>
      </c>
      <c r="G242" s="969" t="n"/>
      <c r="H242" s="969" t="n"/>
      <c r="I242" s="969" t="n"/>
      <c r="J242" s="969" t="n"/>
      <c r="K242" s="969" t="n"/>
      <c r="L242" s="969" t="n"/>
      <c r="M242" s="969" t="n"/>
      <c r="N242" s="969" t="n"/>
      <c r="O242" s="969" t="n"/>
      <c r="P242" s="969" t="n"/>
      <c r="Q242" s="969" t="n"/>
      <c r="R242" s="969" t="n"/>
      <c r="S242" s="969" t="n"/>
      <c r="T242" s="969" t="n"/>
      <c r="U242" s="969" t="n"/>
      <c r="V242" s="969" t="n"/>
      <c r="W242" s="969" t="n"/>
      <c r="X242" s="969" t="n"/>
      <c r="Y242" s="969" t="n"/>
      <c r="Z242" s="969" t="n"/>
      <c r="AA242" s="969" t="n"/>
      <c r="AB242" s="969" t="n"/>
      <c r="AC242" s="969" t="n"/>
      <c r="AD242" s="969" t="n"/>
      <c r="AE242" s="969" t="n"/>
      <c r="AF242" s="969" t="n"/>
      <c r="AG242" s="969" t="n"/>
      <c r="AH242" s="969" t="n"/>
      <c r="AI242" s="969" t="n"/>
      <c r="AJ242" s="969" t="n"/>
      <c r="AK242" s="969" t="n"/>
      <c r="AL242" s="969" t="n"/>
      <c r="AM242" s="969" t="n"/>
      <c r="AN242" s="969" t="n"/>
      <c r="AO242" s="969" t="n"/>
      <c r="AP242" s="969" t="n"/>
      <c r="AQ242" s="969" t="n"/>
      <c r="AR242" s="969" t="n"/>
      <c r="AS242" s="969" t="n"/>
      <c r="AT242" s="969" t="n"/>
      <c r="AU242" s="969" t="n"/>
      <c r="AV242" s="969" t="n"/>
      <c r="AW242" s="969" t="n"/>
      <c r="AX242" s="969" t="n"/>
      <c r="AY242" s="969" t="n"/>
      <c r="AZ242" s="969" t="n"/>
      <c r="BA242" s="969" t="n"/>
      <c r="BB242" s="969" t="n"/>
      <c r="BC242" s="969" t="n"/>
      <c r="BD242" s="969" t="n"/>
      <c r="BE242" s="969" t="n"/>
      <c r="BF242" s="969" t="n"/>
      <c r="BG242" s="969" t="n"/>
      <c r="BH242" s="969" t="n"/>
      <c r="BI242" s="969" t="n"/>
      <c r="BJ242" s="969" t="n"/>
      <c r="BK242" s="969" t="n"/>
      <c r="BL242" s="969" t="n"/>
      <c r="BM242" s="969" t="n"/>
      <c r="BN242" s="969" t="n"/>
      <c r="BO242" s="969" t="n"/>
      <c r="BP242" s="969" t="n"/>
      <c r="BQ242" s="969" t="n"/>
      <c r="BR242" s="969" t="n"/>
      <c r="BS242" s="969" t="n"/>
      <c r="BT242" s="969" t="n"/>
      <c r="BU242" s="969" t="n"/>
      <c r="BV242" s="969" t="n"/>
      <c r="BW242" s="969" t="n"/>
      <c r="BX242" s="969" t="n"/>
      <c r="BY242" s="969" t="n"/>
      <c r="BZ242" s="969" t="n"/>
      <c r="CA242" s="969" t="n"/>
      <c r="CB242" s="969" t="n"/>
      <c r="CC242" s="969" t="n"/>
      <c r="CD242" s="969" t="n"/>
      <c r="CE242" s="969" t="n"/>
      <c r="CF242" s="969" t="n"/>
      <c r="CG242" s="969" t="n"/>
      <c r="CH242" s="969" t="n"/>
      <c r="CI242" s="969" t="n"/>
      <c r="CJ242" s="969" t="n"/>
      <c r="CK242" s="969" t="n"/>
      <c r="CL242" s="969" t="n"/>
      <c r="CM242" s="969" t="n"/>
      <c r="CN242" s="969" t="n"/>
      <c r="CO242" s="969" t="n"/>
      <c r="CP242" s="969" t="n"/>
      <c r="CQ242" s="969" t="n"/>
      <c r="CR242" s="969" t="n"/>
      <c r="CS242" s="969" t="n"/>
      <c r="CT242" s="969" t="n"/>
      <c r="CU242" s="969" t="n"/>
      <c r="CV242" s="969" t="n"/>
      <c r="CW242" s="969" t="n"/>
      <c r="CX242" s="969" t="n"/>
      <c r="CY242" s="969" t="n"/>
      <c r="CZ242" s="970" t="n"/>
    </row>
    <row r="243" ht="13.5" customHeight="1" s="820">
      <c r="A243" s="361" t="n">
        <v>103</v>
      </c>
      <c r="B243" s="332" t="inlineStr">
        <is>
          <t>103.变速箱装配孔 Z=</t>
        </is>
      </c>
      <c r="C243" s="145">
        <f>A測定!Q242</f>
        <v/>
      </c>
      <c r="D243" s="880">
        <f>A測定!R242</f>
        <v/>
      </c>
      <c r="E243" s="968">
        <f>IF(A測定!S242="","",A測定!S242-$D243)</f>
        <v/>
      </c>
      <c r="F243" s="968">
        <f>IF(A測定!T242="","",A測定!T242-$D243)</f>
        <v/>
      </c>
      <c r="G243" s="969" t="n"/>
      <c r="H243" s="969" t="n"/>
      <c r="I243" s="969" t="n"/>
      <c r="J243" s="969" t="n"/>
      <c r="K243" s="969" t="n"/>
      <c r="L243" s="969" t="n"/>
      <c r="M243" s="969" t="n"/>
      <c r="N243" s="969" t="n"/>
      <c r="O243" s="969" t="n"/>
      <c r="P243" s="969" t="n"/>
      <c r="Q243" s="969" t="n"/>
      <c r="R243" s="969" t="n"/>
      <c r="S243" s="969" t="n"/>
      <c r="T243" s="969" t="n"/>
      <c r="U243" s="969" t="n"/>
      <c r="V243" s="969" t="n"/>
      <c r="W243" s="969" t="n"/>
      <c r="X243" s="969" t="n"/>
      <c r="Y243" s="969" t="n"/>
      <c r="Z243" s="969" t="n"/>
      <c r="AA243" s="969" t="n"/>
      <c r="AB243" s="969" t="n"/>
      <c r="AC243" s="969" t="n"/>
      <c r="AD243" s="969" t="n"/>
      <c r="AE243" s="969" t="n"/>
      <c r="AF243" s="969" t="n"/>
      <c r="AG243" s="969" t="n"/>
      <c r="AH243" s="969" t="n"/>
      <c r="AI243" s="969" t="n"/>
      <c r="AJ243" s="969" t="n"/>
      <c r="AK243" s="969" t="n"/>
      <c r="AL243" s="969" t="n"/>
      <c r="AM243" s="969" t="n"/>
      <c r="AN243" s="969" t="n"/>
      <c r="AO243" s="969" t="n"/>
      <c r="AP243" s="969" t="n"/>
      <c r="AQ243" s="969" t="n"/>
      <c r="AR243" s="969" t="n"/>
      <c r="AS243" s="969" t="n"/>
      <c r="AT243" s="969" t="n"/>
      <c r="AU243" s="969" t="n"/>
      <c r="AV243" s="969" t="n"/>
      <c r="AW243" s="969" t="n"/>
      <c r="AX243" s="969" t="n"/>
      <c r="AY243" s="969" t="n"/>
      <c r="AZ243" s="969" t="n"/>
      <c r="BA243" s="969" t="n"/>
      <c r="BB243" s="969" t="n"/>
      <c r="BC243" s="969" t="n"/>
      <c r="BD243" s="969" t="n"/>
      <c r="BE243" s="969" t="n"/>
      <c r="BF243" s="969" t="n"/>
      <c r="BG243" s="969" t="n"/>
      <c r="BH243" s="969" t="n"/>
      <c r="BI243" s="969" t="n"/>
      <c r="BJ243" s="969" t="n"/>
      <c r="BK243" s="969" t="n"/>
      <c r="BL243" s="969" t="n"/>
      <c r="BM243" s="969" t="n"/>
      <c r="BN243" s="969" t="n"/>
      <c r="BO243" s="969" t="n"/>
      <c r="BP243" s="969" t="n"/>
      <c r="BQ243" s="969" t="n"/>
      <c r="BR243" s="969" t="n"/>
      <c r="BS243" s="969" t="n"/>
      <c r="BT243" s="969" t="n"/>
      <c r="BU243" s="969" t="n"/>
      <c r="BV243" s="969" t="n"/>
      <c r="BW243" s="969" t="n"/>
      <c r="BX243" s="969" t="n"/>
      <c r="BY243" s="969" t="n"/>
      <c r="BZ243" s="969" t="n"/>
      <c r="CA243" s="969" t="n"/>
      <c r="CB243" s="969" t="n"/>
      <c r="CC243" s="969" t="n"/>
      <c r="CD243" s="969" t="n"/>
      <c r="CE243" s="969" t="n"/>
      <c r="CF243" s="969" t="n"/>
      <c r="CG243" s="969" t="n"/>
      <c r="CH243" s="969" t="n"/>
      <c r="CI243" s="969" t="n"/>
      <c r="CJ243" s="969" t="n"/>
      <c r="CK243" s="969" t="n"/>
      <c r="CL243" s="969" t="n"/>
      <c r="CM243" s="969" t="n"/>
      <c r="CN243" s="969" t="n"/>
      <c r="CO243" s="969" t="n"/>
      <c r="CP243" s="969" t="n"/>
      <c r="CQ243" s="969" t="n"/>
      <c r="CR243" s="969" t="n"/>
      <c r="CS243" s="969" t="n"/>
      <c r="CT243" s="969" t="n"/>
      <c r="CU243" s="969" t="n"/>
      <c r="CV243" s="969" t="n"/>
      <c r="CW243" s="969" t="n"/>
      <c r="CX243" s="969" t="n"/>
      <c r="CY243" s="969" t="n"/>
      <c r="CZ243" s="970" t="n"/>
    </row>
    <row r="244" ht="13.5" customHeight="1" s="820">
      <c r="A244" s="361" t="n"/>
      <c r="B244" s="367" t="inlineStr">
        <is>
          <t>尺寸位置 (CIR_103_1_变速箱右上固孔)</t>
        </is>
      </c>
      <c r="C244" s="145">
        <f>A測定!Q243</f>
        <v/>
      </c>
      <c r="D244" s="880">
        <f>A測定!R243</f>
        <v/>
      </c>
      <c r="E244" s="968">
        <f>IF(A測定!S243="","",A測定!S243-$D244)</f>
        <v/>
      </c>
      <c r="F244" s="968">
        <f>IF(A測定!T243="","",A測定!T243-$D244)</f>
        <v/>
      </c>
      <c r="G244" s="969" t="n"/>
      <c r="H244" s="969" t="n"/>
      <c r="I244" s="969" t="n"/>
      <c r="J244" s="969" t="n"/>
      <c r="K244" s="969" t="n"/>
      <c r="L244" s="969" t="n"/>
      <c r="M244" s="969" t="n"/>
      <c r="N244" s="969" t="n"/>
      <c r="O244" s="969" t="n"/>
      <c r="P244" s="969" t="n"/>
      <c r="Q244" s="969" t="n"/>
      <c r="R244" s="969" t="n"/>
      <c r="S244" s="969" t="n"/>
      <c r="T244" s="969" t="n"/>
      <c r="U244" s="969" t="n"/>
      <c r="V244" s="969" t="n"/>
      <c r="W244" s="969" t="n"/>
      <c r="X244" s="969" t="n"/>
      <c r="Y244" s="969" t="n"/>
      <c r="Z244" s="969" t="n"/>
      <c r="AA244" s="969" t="n"/>
      <c r="AB244" s="969" t="n"/>
      <c r="AC244" s="969" t="n"/>
      <c r="AD244" s="969" t="n"/>
      <c r="AE244" s="969" t="n"/>
      <c r="AF244" s="969" t="n"/>
      <c r="AG244" s="969" t="n"/>
      <c r="AH244" s="969" t="n"/>
      <c r="AI244" s="969" t="n"/>
      <c r="AJ244" s="969" t="n"/>
      <c r="AK244" s="969" t="n"/>
      <c r="AL244" s="969" t="n"/>
      <c r="AM244" s="969" t="n"/>
      <c r="AN244" s="969" t="n"/>
      <c r="AO244" s="969" t="n"/>
      <c r="AP244" s="969" t="n"/>
      <c r="AQ244" s="969" t="n"/>
      <c r="AR244" s="969" t="n"/>
      <c r="AS244" s="969" t="n"/>
      <c r="AT244" s="969" t="n"/>
      <c r="AU244" s="969" t="n"/>
      <c r="AV244" s="969" t="n"/>
      <c r="AW244" s="969" t="n"/>
      <c r="AX244" s="969" t="n"/>
      <c r="AY244" s="969" t="n"/>
      <c r="AZ244" s="969" t="n"/>
      <c r="BA244" s="969" t="n"/>
      <c r="BB244" s="969" t="n"/>
      <c r="BC244" s="969" t="n"/>
      <c r="BD244" s="969" t="n"/>
      <c r="BE244" s="969" t="n"/>
      <c r="BF244" s="969" t="n"/>
      <c r="BG244" s="969" t="n"/>
      <c r="BH244" s="969" t="n"/>
      <c r="BI244" s="969" t="n"/>
      <c r="BJ244" s="969" t="n"/>
      <c r="BK244" s="969" t="n"/>
      <c r="BL244" s="969" t="n"/>
      <c r="BM244" s="969" t="n"/>
      <c r="BN244" s="969" t="n"/>
      <c r="BO244" s="969" t="n"/>
      <c r="BP244" s="969" t="n"/>
      <c r="BQ244" s="969" t="n"/>
      <c r="BR244" s="969" t="n"/>
      <c r="BS244" s="969" t="n"/>
      <c r="BT244" s="969" t="n"/>
      <c r="BU244" s="969" t="n"/>
      <c r="BV244" s="969" t="n"/>
      <c r="BW244" s="969" t="n"/>
      <c r="BX244" s="969" t="n"/>
      <c r="BY244" s="969" t="n"/>
      <c r="BZ244" s="969" t="n"/>
      <c r="CA244" s="969" t="n"/>
      <c r="CB244" s="969" t="n"/>
      <c r="CC244" s="969" t="n"/>
      <c r="CD244" s="969" t="n"/>
      <c r="CE244" s="969" t="n"/>
      <c r="CF244" s="969" t="n"/>
      <c r="CG244" s="969" t="n"/>
      <c r="CH244" s="969" t="n"/>
      <c r="CI244" s="969" t="n"/>
      <c r="CJ244" s="969" t="n"/>
      <c r="CK244" s="969" t="n"/>
      <c r="CL244" s="969" t="n"/>
      <c r="CM244" s="969" t="n"/>
      <c r="CN244" s="969" t="n"/>
      <c r="CO244" s="969" t="n"/>
      <c r="CP244" s="969" t="n"/>
      <c r="CQ244" s="969" t="n"/>
      <c r="CR244" s="969" t="n"/>
      <c r="CS244" s="969" t="n"/>
      <c r="CT244" s="969" t="n"/>
      <c r="CU244" s="969" t="n"/>
      <c r="CV244" s="969" t="n"/>
      <c r="CW244" s="969" t="n"/>
      <c r="CX244" s="969" t="n"/>
      <c r="CY244" s="969" t="n"/>
      <c r="CZ244" s="970" t="n"/>
    </row>
    <row r="245" ht="13.5" customHeight="1" s="820">
      <c r="A245" s="361" t="n"/>
      <c r="B245" s="367" t="inlineStr">
        <is>
          <t>尺寸位置 (CIR_103_1_变速箱右上固孔)</t>
        </is>
      </c>
      <c r="C245" s="145">
        <f>A測定!Q244</f>
        <v/>
      </c>
      <c r="D245" s="880">
        <f>A測定!R244</f>
        <v/>
      </c>
      <c r="E245" s="968">
        <f>IF(A測定!S244="","",A測定!S244-$D245)</f>
        <v/>
      </c>
      <c r="F245" s="968">
        <f>IF(A測定!T244="","",A測定!T244-$D245)</f>
        <v/>
      </c>
      <c r="G245" s="969" t="n"/>
      <c r="H245" s="969" t="n"/>
      <c r="I245" s="969" t="n"/>
      <c r="J245" s="969" t="n"/>
      <c r="K245" s="969" t="n"/>
      <c r="L245" s="969" t="n"/>
      <c r="M245" s="969" t="n"/>
      <c r="N245" s="969" t="n"/>
      <c r="O245" s="969" t="n"/>
      <c r="P245" s="969" t="n"/>
      <c r="Q245" s="969" t="n"/>
      <c r="R245" s="969" t="n"/>
      <c r="S245" s="969" t="n"/>
      <c r="T245" s="969" t="n"/>
      <c r="U245" s="969" t="n"/>
      <c r="V245" s="969" t="n"/>
      <c r="W245" s="969" t="n"/>
      <c r="X245" s="969" t="n"/>
      <c r="Y245" s="969" t="n"/>
      <c r="Z245" s="969" t="n"/>
      <c r="AA245" s="969" t="n"/>
      <c r="AB245" s="969" t="n"/>
      <c r="AC245" s="969" t="n"/>
      <c r="AD245" s="969" t="n"/>
      <c r="AE245" s="969" t="n"/>
      <c r="AF245" s="969" t="n"/>
      <c r="AG245" s="969" t="n"/>
      <c r="AH245" s="969" t="n"/>
      <c r="AI245" s="969" t="n"/>
      <c r="AJ245" s="969" t="n"/>
      <c r="AK245" s="969" t="n"/>
      <c r="AL245" s="969" t="n"/>
      <c r="AM245" s="969" t="n"/>
      <c r="AN245" s="969" t="n"/>
      <c r="AO245" s="969" t="n"/>
      <c r="AP245" s="969" t="n"/>
      <c r="AQ245" s="969" t="n"/>
      <c r="AR245" s="969" t="n"/>
      <c r="AS245" s="969" t="n"/>
      <c r="AT245" s="969" t="n"/>
      <c r="AU245" s="969" t="n"/>
      <c r="AV245" s="969" t="n"/>
      <c r="AW245" s="969" t="n"/>
      <c r="AX245" s="969" t="n"/>
      <c r="AY245" s="969" t="n"/>
      <c r="AZ245" s="969" t="n"/>
      <c r="BA245" s="969" t="n"/>
      <c r="BB245" s="969" t="n"/>
      <c r="BC245" s="969" t="n"/>
      <c r="BD245" s="969" t="n"/>
      <c r="BE245" s="969" t="n"/>
      <c r="BF245" s="969" t="n"/>
      <c r="BG245" s="969" t="n"/>
      <c r="BH245" s="969" t="n"/>
      <c r="BI245" s="969" t="n"/>
      <c r="BJ245" s="969" t="n"/>
      <c r="BK245" s="969" t="n"/>
      <c r="BL245" s="969" t="n"/>
      <c r="BM245" s="969" t="n"/>
      <c r="BN245" s="969" t="n"/>
      <c r="BO245" s="969" t="n"/>
      <c r="BP245" s="969" t="n"/>
      <c r="BQ245" s="969" t="n"/>
      <c r="BR245" s="969" t="n"/>
      <c r="BS245" s="969" t="n"/>
      <c r="BT245" s="969" t="n"/>
      <c r="BU245" s="969" t="n"/>
      <c r="BV245" s="969" t="n"/>
      <c r="BW245" s="969" t="n"/>
      <c r="BX245" s="969" t="n"/>
      <c r="BY245" s="969" t="n"/>
      <c r="BZ245" s="969" t="n"/>
      <c r="CA245" s="969" t="n"/>
      <c r="CB245" s="969" t="n"/>
      <c r="CC245" s="969" t="n"/>
      <c r="CD245" s="969" t="n"/>
      <c r="CE245" s="969" t="n"/>
      <c r="CF245" s="969" t="n"/>
      <c r="CG245" s="969" t="n"/>
      <c r="CH245" s="969" t="n"/>
      <c r="CI245" s="969" t="n"/>
      <c r="CJ245" s="969" t="n"/>
      <c r="CK245" s="969" t="n"/>
      <c r="CL245" s="969" t="n"/>
      <c r="CM245" s="969" t="n"/>
      <c r="CN245" s="969" t="n"/>
      <c r="CO245" s="969" t="n"/>
      <c r="CP245" s="969" t="n"/>
      <c r="CQ245" s="969" t="n"/>
      <c r="CR245" s="969" t="n"/>
      <c r="CS245" s="969" t="n"/>
      <c r="CT245" s="969" t="n"/>
      <c r="CU245" s="969" t="n"/>
      <c r="CV245" s="969" t="n"/>
      <c r="CW245" s="969" t="n"/>
      <c r="CX245" s="969" t="n"/>
      <c r="CY245" s="969" t="n"/>
      <c r="CZ245" s="970" t="n"/>
    </row>
    <row r="246" ht="13.5" customHeight="1" s="820">
      <c r="A246" s="361" t="n">
        <v>104</v>
      </c>
      <c r="B246" s="332" t="inlineStr">
        <is>
          <t>104.位置定位孔 X=</t>
        </is>
      </c>
      <c r="C246" s="145">
        <f>A測定!Q245</f>
        <v/>
      </c>
      <c r="D246" s="880">
        <f>A測定!R245</f>
        <v/>
      </c>
      <c r="E246" s="968">
        <f>IF(A測定!S245="","",A測定!S245-$D246)</f>
        <v/>
      </c>
      <c r="F246" s="968">
        <f>IF(A測定!T245="","",A測定!T245-$D246)</f>
        <v/>
      </c>
      <c r="G246" s="969" t="n"/>
      <c r="H246" s="969" t="n"/>
      <c r="I246" s="969" t="n"/>
      <c r="J246" s="969" t="n"/>
      <c r="K246" s="969" t="n"/>
      <c r="L246" s="969" t="n"/>
      <c r="M246" s="969" t="n"/>
      <c r="N246" s="969" t="n"/>
      <c r="O246" s="969" t="n"/>
      <c r="P246" s="969" t="n"/>
      <c r="Q246" s="969" t="n"/>
      <c r="R246" s="969" t="n"/>
      <c r="S246" s="969" t="n"/>
      <c r="T246" s="969" t="n"/>
      <c r="U246" s="969" t="n"/>
      <c r="V246" s="969" t="n"/>
      <c r="W246" s="969" t="n"/>
      <c r="X246" s="969" t="n"/>
      <c r="Y246" s="969" t="n"/>
      <c r="Z246" s="969" t="n"/>
      <c r="AA246" s="969" t="n"/>
      <c r="AB246" s="969" t="n"/>
      <c r="AC246" s="969" t="n"/>
      <c r="AD246" s="969" t="n"/>
      <c r="AE246" s="969" t="n"/>
      <c r="AF246" s="969" t="n"/>
      <c r="AG246" s="969" t="n"/>
      <c r="AH246" s="969" t="n"/>
      <c r="AI246" s="969" t="n"/>
      <c r="AJ246" s="969" t="n"/>
      <c r="AK246" s="969" t="n"/>
      <c r="AL246" s="969" t="n"/>
      <c r="AM246" s="969" t="n"/>
      <c r="AN246" s="969" t="n"/>
      <c r="AO246" s="969" t="n"/>
      <c r="AP246" s="969" t="n"/>
      <c r="AQ246" s="969" t="n"/>
      <c r="AR246" s="969" t="n"/>
      <c r="AS246" s="969" t="n"/>
      <c r="AT246" s="969" t="n"/>
      <c r="AU246" s="969" t="n"/>
      <c r="AV246" s="969" t="n"/>
      <c r="AW246" s="969" t="n"/>
      <c r="AX246" s="969" t="n"/>
      <c r="AY246" s="969" t="n"/>
      <c r="AZ246" s="969" t="n"/>
      <c r="BA246" s="969" t="n"/>
      <c r="BB246" s="969" t="n"/>
      <c r="BC246" s="969" t="n"/>
      <c r="BD246" s="969" t="n"/>
      <c r="BE246" s="969" t="n"/>
      <c r="BF246" s="969" t="n"/>
      <c r="BG246" s="969" t="n"/>
      <c r="BH246" s="969" t="n"/>
      <c r="BI246" s="969" t="n"/>
      <c r="BJ246" s="969" t="n"/>
      <c r="BK246" s="969" t="n"/>
      <c r="BL246" s="969" t="n"/>
      <c r="BM246" s="969" t="n"/>
      <c r="BN246" s="969" t="n"/>
      <c r="BO246" s="969" t="n"/>
      <c r="BP246" s="969" t="n"/>
      <c r="BQ246" s="969" t="n"/>
      <c r="BR246" s="969" t="n"/>
      <c r="BS246" s="969" t="n"/>
      <c r="BT246" s="969" t="n"/>
      <c r="BU246" s="969" t="n"/>
      <c r="BV246" s="969" t="n"/>
      <c r="BW246" s="969" t="n"/>
      <c r="BX246" s="969" t="n"/>
      <c r="BY246" s="969" t="n"/>
      <c r="BZ246" s="969" t="n"/>
      <c r="CA246" s="969" t="n"/>
      <c r="CB246" s="969" t="n"/>
      <c r="CC246" s="969" t="n"/>
      <c r="CD246" s="969" t="n"/>
      <c r="CE246" s="969" t="n"/>
      <c r="CF246" s="969" t="n"/>
      <c r="CG246" s="969" t="n"/>
      <c r="CH246" s="969" t="n"/>
      <c r="CI246" s="969" t="n"/>
      <c r="CJ246" s="969" t="n"/>
      <c r="CK246" s="969" t="n"/>
      <c r="CL246" s="969" t="n"/>
      <c r="CM246" s="969" t="n"/>
      <c r="CN246" s="969" t="n"/>
      <c r="CO246" s="969" t="n"/>
      <c r="CP246" s="969" t="n"/>
      <c r="CQ246" s="969" t="n"/>
      <c r="CR246" s="969" t="n"/>
      <c r="CS246" s="969" t="n"/>
      <c r="CT246" s="969" t="n"/>
      <c r="CU246" s="969" t="n"/>
      <c r="CV246" s="969" t="n"/>
      <c r="CW246" s="969" t="n"/>
      <c r="CX246" s="969" t="n"/>
      <c r="CY246" s="969" t="n"/>
      <c r="CZ246" s="970" t="n"/>
    </row>
    <row r="247" ht="13.5" customHeight="1" s="820">
      <c r="A247" s="361" t="n">
        <v>104</v>
      </c>
      <c r="B247" s="332" t="inlineStr">
        <is>
          <t>104.位置定位孔 Z=</t>
        </is>
      </c>
      <c r="C247" s="145">
        <f>A測定!Q246</f>
        <v/>
      </c>
      <c r="D247" s="880">
        <f>A測定!R246</f>
        <v/>
      </c>
      <c r="E247" s="968">
        <f>IF(A測定!S246="","",A測定!S246-$D247)</f>
        <v/>
      </c>
      <c r="F247" s="968">
        <f>IF(A測定!T246="","",A測定!T246-$D247)</f>
        <v/>
      </c>
      <c r="G247" s="969" t="n"/>
      <c r="H247" s="969" t="n"/>
      <c r="I247" s="969" t="n"/>
      <c r="J247" s="969" t="n"/>
      <c r="K247" s="969" t="n"/>
      <c r="L247" s="969" t="n"/>
      <c r="M247" s="969" t="n"/>
      <c r="N247" s="969" t="n"/>
      <c r="O247" s="969" t="n"/>
      <c r="P247" s="969" t="n"/>
      <c r="Q247" s="969" t="n"/>
      <c r="R247" s="969" t="n"/>
      <c r="S247" s="969" t="n"/>
      <c r="T247" s="969" t="n"/>
      <c r="U247" s="969" t="n"/>
      <c r="V247" s="969" t="n"/>
      <c r="W247" s="969" t="n"/>
      <c r="X247" s="969" t="n"/>
      <c r="Y247" s="969" t="n"/>
      <c r="Z247" s="969" t="n"/>
      <c r="AA247" s="969" t="n"/>
      <c r="AB247" s="969" t="n"/>
      <c r="AC247" s="969" t="n"/>
      <c r="AD247" s="969" t="n"/>
      <c r="AE247" s="969" t="n"/>
      <c r="AF247" s="969" t="n"/>
      <c r="AG247" s="969" t="n"/>
      <c r="AH247" s="969" t="n"/>
      <c r="AI247" s="969" t="n"/>
      <c r="AJ247" s="969" t="n"/>
      <c r="AK247" s="969" t="n"/>
      <c r="AL247" s="969" t="n"/>
      <c r="AM247" s="969" t="n"/>
      <c r="AN247" s="969" t="n"/>
      <c r="AO247" s="969" t="n"/>
      <c r="AP247" s="969" t="n"/>
      <c r="AQ247" s="969" t="n"/>
      <c r="AR247" s="969" t="n"/>
      <c r="AS247" s="969" t="n"/>
      <c r="AT247" s="969" t="n"/>
      <c r="AU247" s="969" t="n"/>
      <c r="AV247" s="969" t="n"/>
      <c r="AW247" s="969" t="n"/>
      <c r="AX247" s="969" t="n"/>
      <c r="AY247" s="969" t="n"/>
      <c r="AZ247" s="969" t="n"/>
      <c r="BA247" s="969" t="n"/>
      <c r="BB247" s="969" t="n"/>
      <c r="BC247" s="969" t="n"/>
      <c r="BD247" s="969" t="n"/>
      <c r="BE247" s="969" t="n"/>
      <c r="BF247" s="969" t="n"/>
      <c r="BG247" s="969" t="n"/>
      <c r="BH247" s="969" t="n"/>
      <c r="BI247" s="969" t="n"/>
      <c r="BJ247" s="969" t="n"/>
      <c r="BK247" s="969" t="n"/>
      <c r="BL247" s="969" t="n"/>
      <c r="BM247" s="969" t="n"/>
      <c r="BN247" s="969" t="n"/>
      <c r="BO247" s="969" t="n"/>
      <c r="BP247" s="969" t="n"/>
      <c r="BQ247" s="969" t="n"/>
      <c r="BR247" s="969" t="n"/>
      <c r="BS247" s="969" t="n"/>
      <c r="BT247" s="969" t="n"/>
      <c r="BU247" s="969" t="n"/>
      <c r="BV247" s="969" t="n"/>
      <c r="BW247" s="969" t="n"/>
      <c r="BX247" s="969" t="n"/>
      <c r="BY247" s="969" t="n"/>
      <c r="BZ247" s="969" t="n"/>
      <c r="CA247" s="969" t="n"/>
      <c r="CB247" s="969" t="n"/>
      <c r="CC247" s="969" t="n"/>
      <c r="CD247" s="969" t="n"/>
      <c r="CE247" s="969" t="n"/>
      <c r="CF247" s="969" t="n"/>
      <c r="CG247" s="969" t="n"/>
      <c r="CH247" s="969" t="n"/>
      <c r="CI247" s="969" t="n"/>
      <c r="CJ247" s="969" t="n"/>
      <c r="CK247" s="969" t="n"/>
      <c r="CL247" s="969" t="n"/>
      <c r="CM247" s="969" t="n"/>
      <c r="CN247" s="969" t="n"/>
      <c r="CO247" s="969" t="n"/>
      <c r="CP247" s="969" t="n"/>
      <c r="CQ247" s="969" t="n"/>
      <c r="CR247" s="969" t="n"/>
      <c r="CS247" s="969" t="n"/>
      <c r="CT247" s="969" t="n"/>
      <c r="CU247" s="969" t="n"/>
      <c r="CV247" s="969" t="n"/>
      <c r="CW247" s="969" t="n"/>
      <c r="CX247" s="969" t="n"/>
      <c r="CY247" s="969" t="n"/>
      <c r="CZ247" s="970" t="n"/>
    </row>
    <row r="248" ht="13.5" customHeight="1" s="820">
      <c r="A248" s="361" t="n"/>
      <c r="B248" s="367" t="inlineStr">
        <is>
          <t>尺寸位置 (CIR_104_1_变速箱右固定孔)</t>
        </is>
      </c>
      <c r="C248" s="145">
        <f>A測定!Q247</f>
        <v/>
      </c>
      <c r="D248" s="880">
        <f>A測定!R247</f>
        <v/>
      </c>
      <c r="E248" s="968">
        <f>IF(A測定!S247="","",A測定!S247-$D248)</f>
        <v/>
      </c>
      <c r="F248" s="968">
        <f>IF(A測定!T247="","",A測定!T247-$D248)</f>
        <v/>
      </c>
      <c r="G248" s="969" t="n"/>
      <c r="H248" s="969" t="n"/>
      <c r="I248" s="969" t="n"/>
      <c r="J248" s="969" t="n"/>
      <c r="K248" s="969" t="n"/>
      <c r="L248" s="969" t="n"/>
      <c r="M248" s="969" t="n"/>
      <c r="N248" s="969" t="n"/>
      <c r="O248" s="969" t="n"/>
      <c r="P248" s="969" t="n"/>
      <c r="Q248" s="969" t="n"/>
      <c r="R248" s="969" t="n"/>
      <c r="S248" s="969" t="n"/>
      <c r="T248" s="969" t="n"/>
      <c r="U248" s="969" t="n"/>
      <c r="V248" s="969" t="n"/>
      <c r="W248" s="969" t="n"/>
      <c r="X248" s="969" t="n"/>
      <c r="Y248" s="969" t="n"/>
      <c r="Z248" s="969" t="n"/>
      <c r="AA248" s="969" t="n"/>
      <c r="AB248" s="969" t="n"/>
      <c r="AC248" s="969" t="n"/>
      <c r="AD248" s="969" t="n"/>
      <c r="AE248" s="969" t="n"/>
      <c r="AF248" s="969" t="n"/>
      <c r="AG248" s="969" t="n"/>
      <c r="AH248" s="969" t="n"/>
      <c r="AI248" s="969" t="n"/>
      <c r="AJ248" s="969" t="n"/>
      <c r="AK248" s="969" t="n"/>
      <c r="AL248" s="969" t="n"/>
      <c r="AM248" s="969" t="n"/>
      <c r="AN248" s="969" t="n"/>
      <c r="AO248" s="969" t="n"/>
      <c r="AP248" s="969" t="n"/>
      <c r="AQ248" s="969" t="n"/>
      <c r="AR248" s="969" t="n"/>
      <c r="AS248" s="969" t="n"/>
      <c r="AT248" s="969" t="n"/>
      <c r="AU248" s="969" t="n"/>
      <c r="AV248" s="969" t="n"/>
      <c r="AW248" s="969" t="n"/>
      <c r="AX248" s="969" t="n"/>
      <c r="AY248" s="969" t="n"/>
      <c r="AZ248" s="969" t="n"/>
      <c r="BA248" s="969" t="n"/>
      <c r="BB248" s="969" t="n"/>
      <c r="BC248" s="969" t="n"/>
      <c r="BD248" s="969" t="n"/>
      <c r="BE248" s="969" t="n"/>
      <c r="BF248" s="969" t="n"/>
      <c r="BG248" s="969" t="n"/>
      <c r="BH248" s="969" t="n"/>
      <c r="BI248" s="969" t="n"/>
      <c r="BJ248" s="969" t="n"/>
      <c r="BK248" s="969" t="n"/>
      <c r="BL248" s="969" t="n"/>
      <c r="BM248" s="969" t="n"/>
      <c r="BN248" s="969" t="n"/>
      <c r="BO248" s="969" t="n"/>
      <c r="BP248" s="969" t="n"/>
      <c r="BQ248" s="969" t="n"/>
      <c r="BR248" s="969" t="n"/>
      <c r="BS248" s="969" t="n"/>
      <c r="BT248" s="969" t="n"/>
      <c r="BU248" s="969" t="n"/>
      <c r="BV248" s="969" t="n"/>
      <c r="BW248" s="969" t="n"/>
      <c r="BX248" s="969" t="n"/>
      <c r="BY248" s="969" t="n"/>
      <c r="BZ248" s="969" t="n"/>
      <c r="CA248" s="969" t="n"/>
      <c r="CB248" s="969" t="n"/>
      <c r="CC248" s="969" t="n"/>
      <c r="CD248" s="969" t="n"/>
      <c r="CE248" s="969" t="n"/>
      <c r="CF248" s="969" t="n"/>
      <c r="CG248" s="969" t="n"/>
      <c r="CH248" s="969" t="n"/>
      <c r="CI248" s="969" t="n"/>
      <c r="CJ248" s="969" t="n"/>
      <c r="CK248" s="969" t="n"/>
      <c r="CL248" s="969" t="n"/>
      <c r="CM248" s="969" t="n"/>
      <c r="CN248" s="969" t="n"/>
      <c r="CO248" s="969" t="n"/>
      <c r="CP248" s="969" t="n"/>
      <c r="CQ248" s="969" t="n"/>
      <c r="CR248" s="969" t="n"/>
      <c r="CS248" s="969" t="n"/>
      <c r="CT248" s="969" t="n"/>
      <c r="CU248" s="969" t="n"/>
      <c r="CV248" s="969" t="n"/>
      <c r="CW248" s="969" t="n"/>
      <c r="CX248" s="969" t="n"/>
      <c r="CY248" s="969" t="n"/>
      <c r="CZ248" s="970" t="n"/>
    </row>
    <row r="249" ht="13.5" customHeight="1" s="820">
      <c r="A249" s="361" t="n"/>
      <c r="B249" s="367" t="inlineStr">
        <is>
          <t>尺寸位置 (CIR_104_1_变速箱右固定孔)</t>
        </is>
      </c>
      <c r="C249" s="145">
        <f>A測定!Q248</f>
        <v/>
      </c>
      <c r="D249" s="880">
        <f>A測定!R248</f>
        <v/>
      </c>
      <c r="E249" s="968">
        <f>IF(A測定!S248="","",A測定!S248-$D249)</f>
        <v/>
      </c>
      <c r="F249" s="968">
        <f>IF(A測定!T248="","",A測定!T248-$D249)</f>
        <v/>
      </c>
      <c r="G249" s="969" t="n"/>
      <c r="H249" s="969" t="n"/>
      <c r="I249" s="969" t="n"/>
      <c r="J249" s="969" t="n"/>
      <c r="K249" s="969" t="n"/>
      <c r="L249" s="969" t="n"/>
      <c r="M249" s="969" t="n"/>
      <c r="N249" s="969" t="n"/>
      <c r="O249" s="969" t="n"/>
      <c r="P249" s="969" t="n"/>
      <c r="Q249" s="969" t="n"/>
      <c r="R249" s="969" t="n"/>
      <c r="S249" s="969" t="n"/>
      <c r="T249" s="969" t="n"/>
      <c r="U249" s="969" t="n"/>
      <c r="V249" s="969" t="n"/>
      <c r="W249" s="969" t="n"/>
      <c r="X249" s="969" t="n"/>
      <c r="Y249" s="969" t="n"/>
      <c r="Z249" s="969" t="n"/>
      <c r="AA249" s="969" t="n"/>
      <c r="AB249" s="969" t="n"/>
      <c r="AC249" s="969" t="n"/>
      <c r="AD249" s="969" t="n"/>
      <c r="AE249" s="969" t="n"/>
      <c r="AF249" s="969" t="n"/>
      <c r="AG249" s="969" t="n"/>
      <c r="AH249" s="969" t="n"/>
      <c r="AI249" s="969" t="n"/>
      <c r="AJ249" s="969" t="n"/>
      <c r="AK249" s="969" t="n"/>
      <c r="AL249" s="969" t="n"/>
      <c r="AM249" s="969" t="n"/>
      <c r="AN249" s="969" t="n"/>
      <c r="AO249" s="969" t="n"/>
      <c r="AP249" s="969" t="n"/>
      <c r="AQ249" s="969" t="n"/>
      <c r="AR249" s="969" t="n"/>
      <c r="AS249" s="969" t="n"/>
      <c r="AT249" s="969" t="n"/>
      <c r="AU249" s="969" t="n"/>
      <c r="AV249" s="969" t="n"/>
      <c r="AW249" s="969" t="n"/>
      <c r="AX249" s="969" t="n"/>
      <c r="AY249" s="969" t="n"/>
      <c r="AZ249" s="969" t="n"/>
      <c r="BA249" s="969" t="n"/>
      <c r="BB249" s="969" t="n"/>
      <c r="BC249" s="969" t="n"/>
      <c r="BD249" s="969" t="n"/>
      <c r="BE249" s="969" t="n"/>
      <c r="BF249" s="969" t="n"/>
      <c r="BG249" s="969" t="n"/>
      <c r="BH249" s="969" t="n"/>
      <c r="BI249" s="969" t="n"/>
      <c r="BJ249" s="969" t="n"/>
      <c r="BK249" s="969" t="n"/>
      <c r="BL249" s="969" t="n"/>
      <c r="BM249" s="969" t="n"/>
      <c r="BN249" s="969" t="n"/>
      <c r="BO249" s="969" t="n"/>
      <c r="BP249" s="969" t="n"/>
      <c r="BQ249" s="969" t="n"/>
      <c r="BR249" s="969" t="n"/>
      <c r="BS249" s="969" t="n"/>
      <c r="BT249" s="969" t="n"/>
      <c r="BU249" s="969" t="n"/>
      <c r="BV249" s="969" t="n"/>
      <c r="BW249" s="969" t="n"/>
      <c r="BX249" s="969" t="n"/>
      <c r="BY249" s="969" t="n"/>
      <c r="BZ249" s="969" t="n"/>
      <c r="CA249" s="969" t="n"/>
      <c r="CB249" s="969" t="n"/>
      <c r="CC249" s="969" t="n"/>
      <c r="CD249" s="969" t="n"/>
      <c r="CE249" s="969" t="n"/>
      <c r="CF249" s="969" t="n"/>
      <c r="CG249" s="969" t="n"/>
      <c r="CH249" s="969" t="n"/>
      <c r="CI249" s="969" t="n"/>
      <c r="CJ249" s="969" t="n"/>
      <c r="CK249" s="969" t="n"/>
      <c r="CL249" s="969" t="n"/>
      <c r="CM249" s="969" t="n"/>
      <c r="CN249" s="969" t="n"/>
      <c r="CO249" s="969" t="n"/>
      <c r="CP249" s="969" t="n"/>
      <c r="CQ249" s="969" t="n"/>
      <c r="CR249" s="969" t="n"/>
      <c r="CS249" s="969" t="n"/>
      <c r="CT249" s="969" t="n"/>
      <c r="CU249" s="969" t="n"/>
      <c r="CV249" s="969" t="n"/>
      <c r="CW249" s="969" t="n"/>
      <c r="CX249" s="969" t="n"/>
      <c r="CY249" s="969" t="n"/>
      <c r="CZ249" s="970" t="n"/>
    </row>
    <row r="250" ht="13.5" customHeight="1" s="820">
      <c r="A250" s="361" t="n">
        <v>105</v>
      </c>
      <c r="B250" s="332" t="inlineStr">
        <is>
          <t>105.变速箱装配孔 X=</t>
        </is>
      </c>
      <c r="C250" s="145">
        <f>A測定!Q249</f>
        <v/>
      </c>
      <c r="D250" s="880">
        <f>A測定!R249</f>
        <v/>
      </c>
      <c r="E250" s="968">
        <f>IF(A測定!S249="","",A測定!S249-$D250)</f>
        <v/>
      </c>
      <c r="F250" s="968">
        <f>IF(A測定!T249="","",A測定!T249-$D250)</f>
        <v/>
      </c>
      <c r="G250" s="969" t="n"/>
      <c r="H250" s="969" t="n"/>
      <c r="I250" s="969" t="n"/>
      <c r="J250" s="969" t="n"/>
      <c r="K250" s="969" t="n"/>
      <c r="L250" s="969" t="n"/>
      <c r="M250" s="969" t="n"/>
      <c r="N250" s="969" t="n"/>
      <c r="O250" s="969" t="n"/>
      <c r="P250" s="969" t="n"/>
      <c r="Q250" s="969" t="n"/>
      <c r="R250" s="969" t="n"/>
      <c r="S250" s="969" t="n"/>
      <c r="T250" s="969" t="n"/>
      <c r="U250" s="969" t="n"/>
      <c r="V250" s="969" t="n"/>
      <c r="W250" s="969" t="n"/>
      <c r="X250" s="969" t="n"/>
      <c r="Y250" s="969" t="n"/>
      <c r="Z250" s="969" t="n"/>
      <c r="AA250" s="969" t="n"/>
      <c r="AB250" s="969" t="n"/>
      <c r="AC250" s="969" t="n"/>
      <c r="AD250" s="969" t="n"/>
      <c r="AE250" s="969" t="n"/>
      <c r="AF250" s="969" t="n"/>
      <c r="AG250" s="969" t="n"/>
      <c r="AH250" s="969" t="n"/>
      <c r="AI250" s="969" t="n"/>
      <c r="AJ250" s="969" t="n"/>
      <c r="AK250" s="969" t="n"/>
      <c r="AL250" s="969" t="n"/>
      <c r="AM250" s="969" t="n"/>
      <c r="AN250" s="969" t="n"/>
      <c r="AO250" s="969" t="n"/>
      <c r="AP250" s="969" t="n"/>
      <c r="AQ250" s="969" t="n"/>
      <c r="AR250" s="969" t="n"/>
      <c r="AS250" s="969" t="n"/>
      <c r="AT250" s="969" t="n"/>
      <c r="AU250" s="969" t="n"/>
      <c r="AV250" s="969" t="n"/>
      <c r="AW250" s="969" t="n"/>
      <c r="AX250" s="969" t="n"/>
      <c r="AY250" s="969" t="n"/>
      <c r="AZ250" s="969" t="n"/>
      <c r="BA250" s="969" t="n"/>
      <c r="BB250" s="969" t="n"/>
      <c r="BC250" s="969" t="n"/>
      <c r="BD250" s="969" t="n"/>
      <c r="BE250" s="969" t="n"/>
      <c r="BF250" s="969" t="n"/>
      <c r="BG250" s="969" t="n"/>
      <c r="BH250" s="969" t="n"/>
      <c r="BI250" s="969" t="n"/>
      <c r="BJ250" s="969" t="n"/>
      <c r="BK250" s="969" t="n"/>
      <c r="BL250" s="969" t="n"/>
      <c r="BM250" s="969" t="n"/>
      <c r="BN250" s="969" t="n"/>
      <c r="BO250" s="969" t="n"/>
      <c r="BP250" s="969" t="n"/>
      <c r="BQ250" s="969" t="n"/>
      <c r="BR250" s="969" t="n"/>
      <c r="BS250" s="969" t="n"/>
      <c r="BT250" s="969" t="n"/>
      <c r="BU250" s="969" t="n"/>
      <c r="BV250" s="969" t="n"/>
      <c r="BW250" s="969" t="n"/>
      <c r="BX250" s="969" t="n"/>
      <c r="BY250" s="969" t="n"/>
      <c r="BZ250" s="969" t="n"/>
      <c r="CA250" s="969" t="n"/>
      <c r="CB250" s="969" t="n"/>
      <c r="CC250" s="969" t="n"/>
      <c r="CD250" s="969" t="n"/>
      <c r="CE250" s="969" t="n"/>
      <c r="CF250" s="969" t="n"/>
      <c r="CG250" s="969" t="n"/>
      <c r="CH250" s="969" t="n"/>
      <c r="CI250" s="969" t="n"/>
      <c r="CJ250" s="969" t="n"/>
      <c r="CK250" s="969" t="n"/>
      <c r="CL250" s="969" t="n"/>
      <c r="CM250" s="969" t="n"/>
      <c r="CN250" s="969" t="n"/>
      <c r="CO250" s="969" t="n"/>
      <c r="CP250" s="969" t="n"/>
      <c r="CQ250" s="969" t="n"/>
      <c r="CR250" s="969" t="n"/>
      <c r="CS250" s="969" t="n"/>
      <c r="CT250" s="969" t="n"/>
      <c r="CU250" s="969" t="n"/>
      <c r="CV250" s="969" t="n"/>
      <c r="CW250" s="969" t="n"/>
      <c r="CX250" s="969" t="n"/>
      <c r="CY250" s="969" t="n"/>
      <c r="CZ250" s="970" t="n"/>
    </row>
    <row r="251" ht="13.5" customHeight="1" s="820">
      <c r="A251" s="361" t="n">
        <v>105</v>
      </c>
      <c r="B251" s="332" t="inlineStr">
        <is>
          <t>105.变速箱装配孔 Z=</t>
        </is>
      </c>
      <c r="C251" s="145">
        <f>A測定!Q250</f>
        <v/>
      </c>
      <c r="D251" s="880">
        <f>A測定!R250</f>
        <v/>
      </c>
      <c r="E251" s="968">
        <f>IF(A測定!S250="","",A測定!S250-$D251)</f>
        <v/>
      </c>
      <c r="F251" s="968">
        <f>IF(A測定!T250="","",A測定!T250-$D251)</f>
        <v/>
      </c>
      <c r="G251" s="969" t="n"/>
      <c r="H251" s="969" t="n"/>
      <c r="I251" s="969" t="n"/>
      <c r="J251" s="969" t="n"/>
      <c r="K251" s="969" t="n"/>
      <c r="L251" s="969" t="n"/>
      <c r="M251" s="969" t="n"/>
      <c r="N251" s="969" t="n"/>
      <c r="O251" s="969" t="n"/>
      <c r="P251" s="969" t="n"/>
      <c r="Q251" s="969" t="n"/>
      <c r="R251" s="969" t="n"/>
      <c r="S251" s="969" t="n"/>
      <c r="T251" s="969" t="n"/>
      <c r="U251" s="969" t="n"/>
      <c r="V251" s="969" t="n"/>
      <c r="W251" s="969" t="n"/>
      <c r="X251" s="969" t="n"/>
      <c r="Y251" s="969" t="n"/>
      <c r="Z251" s="969" t="n"/>
      <c r="AA251" s="969" t="n"/>
      <c r="AB251" s="969" t="n"/>
      <c r="AC251" s="969" t="n"/>
      <c r="AD251" s="969" t="n"/>
      <c r="AE251" s="969" t="n"/>
      <c r="AF251" s="969" t="n"/>
      <c r="AG251" s="969" t="n"/>
      <c r="AH251" s="969" t="n"/>
      <c r="AI251" s="969" t="n"/>
      <c r="AJ251" s="969" t="n"/>
      <c r="AK251" s="969" t="n"/>
      <c r="AL251" s="969" t="n"/>
      <c r="AM251" s="969" t="n"/>
      <c r="AN251" s="969" t="n"/>
      <c r="AO251" s="969" t="n"/>
      <c r="AP251" s="969" t="n"/>
      <c r="AQ251" s="969" t="n"/>
      <c r="AR251" s="969" t="n"/>
      <c r="AS251" s="969" t="n"/>
      <c r="AT251" s="969" t="n"/>
      <c r="AU251" s="969" t="n"/>
      <c r="AV251" s="969" t="n"/>
      <c r="AW251" s="969" t="n"/>
      <c r="AX251" s="969" t="n"/>
      <c r="AY251" s="969" t="n"/>
      <c r="AZ251" s="969" t="n"/>
      <c r="BA251" s="969" t="n"/>
      <c r="BB251" s="969" t="n"/>
      <c r="BC251" s="969" t="n"/>
      <c r="BD251" s="969" t="n"/>
      <c r="BE251" s="969" t="n"/>
      <c r="BF251" s="969" t="n"/>
      <c r="BG251" s="969" t="n"/>
      <c r="BH251" s="969" t="n"/>
      <c r="BI251" s="969" t="n"/>
      <c r="BJ251" s="969" t="n"/>
      <c r="BK251" s="969" t="n"/>
      <c r="BL251" s="969" t="n"/>
      <c r="BM251" s="969" t="n"/>
      <c r="BN251" s="969" t="n"/>
      <c r="BO251" s="969" t="n"/>
      <c r="BP251" s="969" t="n"/>
      <c r="BQ251" s="969" t="n"/>
      <c r="BR251" s="969" t="n"/>
      <c r="BS251" s="969" t="n"/>
      <c r="BT251" s="969" t="n"/>
      <c r="BU251" s="969" t="n"/>
      <c r="BV251" s="969" t="n"/>
      <c r="BW251" s="969" t="n"/>
      <c r="BX251" s="969" t="n"/>
      <c r="BY251" s="969" t="n"/>
      <c r="BZ251" s="969" t="n"/>
      <c r="CA251" s="969" t="n"/>
      <c r="CB251" s="969" t="n"/>
      <c r="CC251" s="969" t="n"/>
      <c r="CD251" s="969" t="n"/>
      <c r="CE251" s="969" t="n"/>
      <c r="CF251" s="969" t="n"/>
      <c r="CG251" s="969" t="n"/>
      <c r="CH251" s="969" t="n"/>
      <c r="CI251" s="969" t="n"/>
      <c r="CJ251" s="969" t="n"/>
      <c r="CK251" s="969" t="n"/>
      <c r="CL251" s="969" t="n"/>
      <c r="CM251" s="969" t="n"/>
      <c r="CN251" s="969" t="n"/>
      <c r="CO251" s="969" t="n"/>
      <c r="CP251" s="969" t="n"/>
      <c r="CQ251" s="969" t="n"/>
      <c r="CR251" s="969" t="n"/>
      <c r="CS251" s="969" t="n"/>
      <c r="CT251" s="969" t="n"/>
      <c r="CU251" s="969" t="n"/>
      <c r="CV251" s="969" t="n"/>
      <c r="CW251" s="969" t="n"/>
      <c r="CX251" s="969" t="n"/>
      <c r="CY251" s="969" t="n"/>
      <c r="CZ251" s="970" t="n"/>
    </row>
    <row r="252" ht="13.5" customHeight="1" s="820">
      <c r="A252" s="361" t="n"/>
      <c r="B252" s="367" t="inlineStr">
        <is>
          <t>尺寸位置 (CIR_105_1_变速箱右下固孔)</t>
        </is>
      </c>
      <c r="C252" s="145">
        <f>A測定!Q251</f>
        <v/>
      </c>
      <c r="D252" s="880">
        <f>A測定!R251</f>
        <v/>
      </c>
      <c r="E252" s="968">
        <f>IF(A測定!S251="","",A測定!S251-$D252)</f>
        <v/>
      </c>
      <c r="F252" s="968">
        <f>IF(A測定!T251="","",A測定!T251-$D252)</f>
        <v/>
      </c>
      <c r="G252" s="969" t="n"/>
      <c r="H252" s="969" t="n"/>
      <c r="I252" s="969" t="n"/>
      <c r="J252" s="969" t="n"/>
      <c r="K252" s="969" t="n"/>
      <c r="L252" s="969" t="n"/>
      <c r="M252" s="969" t="n"/>
      <c r="N252" s="969" t="n"/>
      <c r="O252" s="969" t="n"/>
      <c r="P252" s="969" t="n"/>
      <c r="Q252" s="969" t="n"/>
      <c r="R252" s="969" t="n"/>
      <c r="S252" s="969" t="n"/>
      <c r="T252" s="969" t="n"/>
      <c r="U252" s="969" t="n"/>
      <c r="V252" s="969" t="n"/>
      <c r="W252" s="969" t="n"/>
      <c r="X252" s="969" t="n"/>
      <c r="Y252" s="969" t="n"/>
      <c r="Z252" s="969" t="n"/>
      <c r="AA252" s="969" t="n"/>
      <c r="AB252" s="969" t="n"/>
      <c r="AC252" s="969" t="n"/>
      <c r="AD252" s="969" t="n"/>
      <c r="AE252" s="969" t="n"/>
      <c r="AF252" s="969" t="n"/>
      <c r="AG252" s="969" t="n"/>
      <c r="AH252" s="969" t="n"/>
      <c r="AI252" s="969" t="n"/>
      <c r="AJ252" s="969" t="n"/>
      <c r="AK252" s="969" t="n"/>
      <c r="AL252" s="969" t="n"/>
      <c r="AM252" s="969" t="n"/>
      <c r="AN252" s="969" t="n"/>
      <c r="AO252" s="969" t="n"/>
      <c r="AP252" s="969" t="n"/>
      <c r="AQ252" s="969" t="n"/>
      <c r="AR252" s="969" t="n"/>
      <c r="AS252" s="969" t="n"/>
      <c r="AT252" s="969" t="n"/>
      <c r="AU252" s="969" t="n"/>
      <c r="AV252" s="969" t="n"/>
      <c r="AW252" s="969" t="n"/>
      <c r="AX252" s="969" t="n"/>
      <c r="AY252" s="969" t="n"/>
      <c r="AZ252" s="969" t="n"/>
      <c r="BA252" s="969" t="n"/>
      <c r="BB252" s="969" t="n"/>
      <c r="BC252" s="969" t="n"/>
      <c r="BD252" s="969" t="n"/>
      <c r="BE252" s="969" t="n"/>
      <c r="BF252" s="969" t="n"/>
      <c r="BG252" s="969" t="n"/>
      <c r="BH252" s="969" t="n"/>
      <c r="BI252" s="969" t="n"/>
      <c r="BJ252" s="969" t="n"/>
      <c r="BK252" s="969" t="n"/>
      <c r="BL252" s="969" t="n"/>
      <c r="BM252" s="969" t="n"/>
      <c r="BN252" s="969" t="n"/>
      <c r="BO252" s="969" t="n"/>
      <c r="BP252" s="969" t="n"/>
      <c r="BQ252" s="969" t="n"/>
      <c r="BR252" s="969" t="n"/>
      <c r="BS252" s="969" t="n"/>
      <c r="BT252" s="969" t="n"/>
      <c r="BU252" s="969" t="n"/>
      <c r="BV252" s="969" t="n"/>
      <c r="BW252" s="969" t="n"/>
      <c r="BX252" s="969" t="n"/>
      <c r="BY252" s="969" t="n"/>
      <c r="BZ252" s="969" t="n"/>
      <c r="CA252" s="969" t="n"/>
      <c r="CB252" s="969" t="n"/>
      <c r="CC252" s="969" t="n"/>
      <c r="CD252" s="969" t="n"/>
      <c r="CE252" s="969" t="n"/>
      <c r="CF252" s="969" t="n"/>
      <c r="CG252" s="969" t="n"/>
      <c r="CH252" s="969" t="n"/>
      <c r="CI252" s="969" t="n"/>
      <c r="CJ252" s="969" t="n"/>
      <c r="CK252" s="969" t="n"/>
      <c r="CL252" s="969" t="n"/>
      <c r="CM252" s="969" t="n"/>
      <c r="CN252" s="969" t="n"/>
      <c r="CO252" s="969" t="n"/>
      <c r="CP252" s="969" t="n"/>
      <c r="CQ252" s="969" t="n"/>
      <c r="CR252" s="969" t="n"/>
      <c r="CS252" s="969" t="n"/>
      <c r="CT252" s="969" t="n"/>
      <c r="CU252" s="969" t="n"/>
      <c r="CV252" s="969" t="n"/>
      <c r="CW252" s="969" t="n"/>
      <c r="CX252" s="969" t="n"/>
      <c r="CY252" s="969" t="n"/>
      <c r="CZ252" s="970" t="n"/>
    </row>
    <row r="253" ht="13.5" customHeight="1" s="820">
      <c r="A253" s="361" t="n"/>
      <c r="B253" s="367" t="inlineStr">
        <is>
          <t>尺寸位置 (CIR_105_1_变速箱右下固孔)</t>
        </is>
      </c>
      <c r="C253" s="145">
        <f>A測定!Q252</f>
        <v/>
      </c>
      <c r="D253" s="880">
        <f>A測定!R252</f>
        <v/>
      </c>
      <c r="E253" s="968">
        <f>IF(A測定!S252="","",A測定!S252-$D253)</f>
        <v/>
      </c>
      <c r="F253" s="968">
        <f>IF(A測定!T252="","",A測定!T252-$D253)</f>
        <v/>
      </c>
      <c r="G253" s="969" t="n"/>
      <c r="H253" s="969" t="n"/>
      <c r="I253" s="969" t="n"/>
      <c r="J253" s="969" t="n"/>
      <c r="K253" s="969" t="n"/>
      <c r="L253" s="969" t="n"/>
      <c r="M253" s="969" t="n"/>
      <c r="N253" s="969" t="n"/>
      <c r="O253" s="969" t="n"/>
      <c r="P253" s="969" t="n"/>
      <c r="Q253" s="969" t="n"/>
      <c r="R253" s="969" t="n"/>
      <c r="S253" s="969" t="n"/>
      <c r="T253" s="969" t="n"/>
      <c r="U253" s="969" t="n"/>
      <c r="V253" s="969" t="n"/>
      <c r="W253" s="969" t="n"/>
      <c r="X253" s="969" t="n"/>
      <c r="Y253" s="969" t="n"/>
      <c r="Z253" s="969" t="n"/>
      <c r="AA253" s="969" t="n"/>
      <c r="AB253" s="969" t="n"/>
      <c r="AC253" s="969" t="n"/>
      <c r="AD253" s="969" t="n"/>
      <c r="AE253" s="969" t="n"/>
      <c r="AF253" s="969" t="n"/>
      <c r="AG253" s="969" t="n"/>
      <c r="AH253" s="969" t="n"/>
      <c r="AI253" s="969" t="n"/>
      <c r="AJ253" s="969" t="n"/>
      <c r="AK253" s="969" t="n"/>
      <c r="AL253" s="969" t="n"/>
      <c r="AM253" s="969" t="n"/>
      <c r="AN253" s="969" t="n"/>
      <c r="AO253" s="969" t="n"/>
      <c r="AP253" s="969" t="n"/>
      <c r="AQ253" s="969" t="n"/>
      <c r="AR253" s="969" t="n"/>
      <c r="AS253" s="969" t="n"/>
      <c r="AT253" s="969" t="n"/>
      <c r="AU253" s="969" t="n"/>
      <c r="AV253" s="969" t="n"/>
      <c r="AW253" s="969" t="n"/>
      <c r="AX253" s="969" t="n"/>
      <c r="AY253" s="969" t="n"/>
      <c r="AZ253" s="969" t="n"/>
      <c r="BA253" s="969" t="n"/>
      <c r="BB253" s="969" t="n"/>
      <c r="BC253" s="969" t="n"/>
      <c r="BD253" s="969" t="n"/>
      <c r="BE253" s="969" t="n"/>
      <c r="BF253" s="969" t="n"/>
      <c r="BG253" s="969" t="n"/>
      <c r="BH253" s="969" t="n"/>
      <c r="BI253" s="969" t="n"/>
      <c r="BJ253" s="969" t="n"/>
      <c r="BK253" s="969" t="n"/>
      <c r="BL253" s="969" t="n"/>
      <c r="BM253" s="969" t="n"/>
      <c r="BN253" s="969" t="n"/>
      <c r="BO253" s="969" t="n"/>
      <c r="BP253" s="969" t="n"/>
      <c r="BQ253" s="969" t="n"/>
      <c r="BR253" s="969" t="n"/>
      <c r="BS253" s="969" t="n"/>
      <c r="BT253" s="969" t="n"/>
      <c r="BU253" s="969" t="n"/>
      <c r="BV253" s="969" t="n"/>
      <c r="BW253" s="969" t="n"/>
      <c r="BX253" s="969" t="n"/>
      <c r="BY253" s="969" t="n"/>
      <c r="BZ253" s="969" t="n"/>
      <c r="CA253" s="969" t="n"/>
      <c r="CB253" s="969" t="n"/>
      <c r="CC253" s="969" t="n"/>
      <c r="CD253" s="969" t="n"/>
      <c r="CE253" s="969" t="n"/>
      <c r="CF253" s="969" t="n"/>
      <c r="CG253" s="969" t="n"/>
      <c r="CH253" s="969" t="n"/>
      <c r="CI253" s="969" t="n"/>
      <c r="CJ253" s="969" t="n"/>
      <c r="CK253" s="969" t="n"/>
      <c r="CL253" s="969" t="n"/>
      <c r="CM253" s="969" t="n"/>
      <c r="CN253" s="969" t="n"/>
      <c r="CO253" s="969" t="n"/>
      <c r="CP253" s="969" t="n"/>
      <c r="CQ253" s="969" t="n"/>
      <c r="CR253" s="969" t="n"/>
      <c r="CS253" s="969" t="n"/>
      <c r="CT253" s="969" t="n"/>
      <c r="CU253" s="969" t="n"/>
      <c r="CV253" s="969" t="n"/>
      <c r="CW253" s="969" t="n"/>
      <c r="CX253" s="969" t="n"/>
      <c r="CY253" s="969" t="n"/>
      <c r="CZ253" s="970" t="n"/>
    </row>
    <row r="254" ht="13.5" customHeight="1" s="820">
      <c r="A254" s="361" t="n">
        <v>107</v>
      </c>
      <c r="B254" s="332" t="inlineStr">
        <is>
          <t>107.气缸间连通孔C X=</t>
        </is>
      </c>
      <c r="C254" s="145">
        <f>A測定!Q253</f>
        <v/>
      </c>
      <c r="D254" s="880">
        <f>A測定!R253</f>
        <v/>
      </c>
      <c r="E254" s="968">
        <f>IF(A測定!S253="","",A測定!S253-$D254)</f>
        <v/>
      </c>
      <c r="F254" s="968">
        <f>IF(A測定!T253="","",A測定!T253-$D254)</f>
        <v/>
      </c>
      <c r="G254" s="969" t="n"/>
      <c r="H254" s="969" t="n"/>
      <c r="I254" s="969" t="n"/>
      <c r="J254" s="969" t="n"/>
      <c r="K254" s="969" t="n"/>
      <c r="L254" s="969" t="n"/>
      <c r="M254" s="969" t="n"/>
      <c r="N254" s="969" t="n"/>
      <c r="O254" s="969" t="n"/>
      <c r="P254" s="969" t="n"/>
      <c r="Q254" s="969" t="n"/>
      <c r="R254" s="969" t="n"/>
      <c r="S254" s="969" t="n"/>
      <c r="T254" s="969" t="n"/>
      <c r="U254" s="969" t="n"/>
      <c r="V254" s="969" t="n"/>
      <c r="W254" s="969" t="n"/>
      <c r="X254" s="969" t="n"/>
      <c r="Y254" s="969" t="n"/>
      <c r="Z254" s="969" t="n"/>
      <c r="AA254" s="969" t="n"/>
      <c r="AB254" s="969" t="n"/>
      <c r="AC254" s="969" t="n"/>
      <c r="AD254" s="969" t="n"/>
      <c r="AE254" s="969" t="n"/>
      <c r="AF254" s="969" t="n"/>
      <c r="AG254" s="969" t="n"/>
      <c r="AH254" s="969" t="n"/>
      <c r="AI254" s="969" t="n"/>
      <c r="AJ254" s="969" t="n"/>
      <c r="AK254" s="969" t="n"/>
      <c r="AL254" s="969" t="n"/>
      <c r="AM254" s="969" t="n"/>
      <c r="AN254" s="969" t="n"/>
      <c r="AO254" s="969" t="n"/>
      <c r="AP254" s="969" t="n"/>
      <c r="AQ254" s="969" t="n"/>
      <c r="AR254" s="969" t="n"/>
      <c r="AS254" s="969" t="n"/>
      <c r="AT254" s="969" t="n"/>
      <c r="AU254" s="969" t="n"/>
      <c r="AV254" s="969" t="n"/>
      <c r="AW254" s="969" t="n"/>
      <c r="AX254" s="969" t="n"/>
      <c r="AY254" s="969" t="n"/>
      <c r="AZ254" s="969" t="n"/>
      <c r="BA254" s="969" t="n"/>
      <c r="BB254" s="969" t="n"/>
      <c r="BC254" s="969" t="n"/>
      <c r="BD254" s="969" t="n"/>
      <c r="BE254" s="969" t="n"/>
      <c r="BF254" s="969" t="n"/>
      <c r="BG254" s="969" t="n"/>
      <c r="BH254" s="969" t="n"/>
      <c r="BI254" s="969" t="n"/>
      <c r="BJ254" s="969" t="n"/>
      <c r="BK254" s="969" t="n"/>
      <c r="BL254" s="969" t="n"/>
      <c r="BM254" s="969" t="n"/>
      <c r="BN254" s="969" t="n"/>
      <c r="BO254" s="969" t="n"/>
      <c r="BP254" s="969" t="n"/>
      <c r="BQ254" s="969" t="n"/>
      <c r="BR254" s="969" t="n"/>
      <c r="BS254" s="969" t="n"/>
      <c r="BT254" s="969" t="n"/>
      <c r="BU254" s="969" t="n"/>
      <c r="BV254" s="969" t="n"/>
      <c r="BW254" s="969" t="n"/>
      <c r="BX254" s="969" t="n"/>
      <c r="BY254" s="969" t="n"/>
      <c r="BZ254" s="969" t="n"/>
      <c r="CA254" s="969" t="n"/>
      <c r="CB254" s="969" t="n"/>
      <c r="CC254" s="969" t="n"/>
      <c r="CD254" s="969" t="n"/>
      <c r="CE254" s="969" t="n"/>
      <c r="CF254" s="969" t="n"/>
      <c r="CG254" s="969" t="n"/>
      <c r="CH254" s="969" t="n"/>
      <c r="CI254" s="969" t="n"/>
      <c r="CJ254" s="969" t="n"/>
      <c r="CK254" s="969" t="n"/>
      <c r="CL254" s="969" t="n"/>
      <c r="CM254" s="969" t="n"/>
      <c r="CN254" s="969" t="n"/>
      <c r="CO254" s="969" t="n"/>
      <c r="CP254" s="969" t="n"/>
      <c r="CQ254" s="969" t="n"/>
      <c r="CR254" s="969" t="n"/>
      <c r="CS254" s="969" t="n"/>
      <c r="CT254" s="969" t="n"/>
      <c r="CU254" s="969" t="n"/>
      <c r="CV254" s="969" t="n"/>
      <c r="CW254" s="969" t="n"/>
      <c r="CX254" s="969" t="n"/>
      <c r="CY254" s="969" t="n"/>
      <c r="CZ254" s="970" t="n"/>
    </row>
    <row r="255" ht="13.5" customHeight="1" s="820">
      <c r="A255" s="361" t="n">
        <v>107</v>
      </c>
      <c r="B255" s="332" t="inlineStr">
        <is>
          <t>107.气缸间连通孔C Z=</t>
        </is>
      </c>
      <c r="C255" s="145">
        <f>A測定!Q254</f>
        <v/>
      </c>
      <c r="D255" s="880">
        <f>A測定!R254</f>
        <v/>
      </c>
      <c r="E255" s="968">
        <f>IF(A測定!S254="","",A測定!S254-$D255)</f>
        <v/>
      </c>
      <c r="F255" s="968">
        <f>IF(A測定!T254="","",A測定!T254-$D255)</f>
        <v/>
      </c>
      <c r="G255" s="969" t="n"/>
      <c r="H255" s="969" t="n"/>
      <c r="I255" s="969" t="n"/>
      <c r="J255" s="969" t="n"/>
      <c r="K255" s="969" t="n"/>
      <c r="L255" s="969" t="n"/>
      <c r="M255" s="969" t="n"/>
      <c r="N255" s="969" t="n"/>
      <c r="O255" s="969" t="n"/>
      <c r="P255" s="969" t="n"/>
      <c r="Q255" s="969" t="n"/>
      <c r="R255" s="969" t="n"/>
      <c r="S255" s="969" t="n"/>
      <c r="T255" s="969" t="n"/>
      <c r="U255" s="969" t="n"/>
      <c r="V255" s="969" t="n"/>
      <c r="W255" s="969" t="n"/>
      <c r="X255" s="969" t="n"/>
      <c r="Y255" s="969" t="n"/>
      <c r="Z255" s="969" t="n"/>
      <c r="AA255" s="969" t="n"/>
      <c r="AB255" s="969" t="n"/>
      <c r="AC255" s="969" t="n"/>
      <c r="AD255" s="969" t="n"/>
      <c r="AE255" s="969" t="n"/>
      <c r="AF255" s="969" t="n"/>
      <c r="AG255" s="969" t="n"/>
      <c r="AH255" s="969" t="n"/>
      <c r="AI255" s="969" t="n"/>
      <c r="AJ255" s="969" t="n"/>
      <c r="AK255" s="969" t="n"/>
      <c r="AL255" s="969" t="n"/>
      <c r="AM255" s="969" t="n"/>
      <c r="AN255" s="969" t="n"/>
      <c r="AO255" s="969" t="n"/>
      <c r="AP255" s="969" t="n"/>
      <c r="AQ255" s="969" t="n"/>
      <c r="AR255" s="969" t="n"/>
      <c r="AS255" s="969" t="n"/>
      <c r="AT255" s="969" t="n"/>
      <c r="AU255" s="969" t="n"/>
      <c r="AV255" s="969" t="n"/>
      <c r="AW255" s="969" t="n"/>
      <c r="AX255" s="969" t="n"/>
      <c r="AY255" s="969" t="n"/>
      <c r="AZ255" s="969" t="n"/>
      <c r="BA255" s="969" t="n"/>
      <c r="BB255" s="969" t="n"/>
      <c r="BC255" s="969" t="n"/>
      <c r="BD255" s="969" t="n"/>
      <c r="BE255" s="969" t="n"/>
      <c r="BF255" s="969" t="n"/>
      <c r="BG255" s="969" t="n"/>
      <c r="BH255" s="969" t="n"/>
      <c r="BI255" s="969" t="n"/>
      <c r="BJ255" s="969" t="n"/>
      <c r="BK255" s="969" t="n"/>
      <c r="BL255" s="969" t="n"/>
      <c r="BM255" s="969" t="n"/>
      <c r="BN255" s="969" t="n"/>
      <c r="BO255" s="969" t="n"/>
      <c r="BP255" s="969" t="n"/>
      <c r="BQ255" s="969" t="n"/>
      <c r="BR255" s="969" t="n"/>
      <c r="BS255" s="969" t="n"/>
      <c r="BT255" s="969" t="n"/>
      <c r="BU255" s="969" t="n"/>
      <c r="BV255" s="969" t="n"/>
      <c r="BW255" s="969" t="n"/>
      <c r="BX255" s="969" t="n"/>
      <c r="BY255" s="969" t="n"/>
      <c r="BZ255" s="969" t="n"/>
      <c r="CA255" s="969" t="n"/>
      <c r="CB255" s="969" t="n"/>
      <c r="CC255" s="969" t="n"/>
      <c r="CD255" s="969" t="n"/>
      <c r="CE255" s="969" t="n"/>
      <c r="CF255" s="969" t="n"/>
      <c r="CG255" s="969" t="n"/>
      <c r="CH255" s="969" t="n"/>
      <c r="CI255" s="969" t="n"/>
      <c r="CJ255" s="969" t="n"/>
      <c r="CK255" s="969" t="n"/>
      <c r="CL255" s="969" t="n"/>
      <c r="CM255" s="969" t="n"/>
      <c r="CN255" s="969" t="n"/>
      <c r="CO255" s="969" t="n"/>
      <c r="CP255" s="969" t="n"/>
      <c r="CQ255" s="969" t="n"/>
      <c r="CR255" s="969" t="n"/>
      <c r="CS255" s="969" t="n"/>
      <c r="CT255" s="969" t="n"/>
      <c r="CU255" s="969" t="n"/>
      <c r="CV255" s="969" t="n"/>
      <c r="CW255" s="969" t="n"/>
      <c r="CX255" s="969" t="n"/>
      <c r="CY255" s="969" t="n"/>
      <c r="CZ255" s="970" t="n"/>
    </row>
    <row r="256" ht="13.5" customHeight="1" s="820">
      <c r="A256" s="361" t="n">
        <v>108</v>
      </c>
      <c r="B256" s="332" t="inlineStr">
        <is>
          <t>108.主油道孔 X=</t>
        </is>
      </c>
      <c r="C256" s="145">
        <f>A測定!Q255</f>
        <v/>
      </c>
      <c r="D256" s="880">
        <f>A測定!R255</f>
        <v/>
      </c>
      <c r="E256" s="968">
        <f>IF(A測定!S255="","",A測定!S255-$D256)</f>
        <v/>
      </c>
      <c r="F256" s="968">
        <f>IF(A測定!T255="","",A測定!T255-$D256)</f>
        <v/>
      </c>
      <c r="G256" s="969" t="n"/>
      <c r="H256" s="969" t="n"/>
      <c r="I256" s="969" t="n"/>
      <c r="J256" s="969" t="n"/>
      <c r="K256" s="969" t="n"/>
      <c r="L256" s="969" t="n"/>
      <c r="M256" s="969" t="n"/>
      <c r="N256" s="969" t="n"/>
      <c r="O256" s="969" t="n"/>
      <c r="P256" s="969" t="n"/>
      <c r="Q256" s="969" t="n"/>
      <c r="R256" s="969" t="n"/>
      <c r="S256" s="969" t="n"/>
      <c r="T256" s="969" t="n"/>
      <c r="U256" s="969" t="n"/>
      <c r="V256" s="969" t="n"/>
      <c r="W256" s="969" t="n"/>
      <c r="X256" s="969" t="n"/>
      <c r="Y256" s="969" t="n"/>
      <c r="Z256" s="969" t="n"/>
      <c r="AA256" s="969" t="n"/>
      <c r="AB256" s="969" t="n"/>
      <c r="AC256" s="969" t="n"/>
      <c r="AD256" s="969" t="n"/>
      <c r="AE256" s="969" t="n"/>
      <c r="AF256" s="969" t="n"/>
      <c r="AG256" s="969" t="n"/>
      <c r="AH256" s="969" t="n"/>
      <c r="AI256" s="969" t="n"/>
      <c r="AJ256" s="969" t="n"/>
      <c r="AK256" s="969" t="n"/>
      <c r="AL256" s="969" t="n"/>
      <c r="AM256" s="969" t="n"/>
      <c r="AN256" s="969" t="n"/>
      <c r="AO256" s="969" t="n"/>
      <c r="AP256" s="969" t="n"/>
      <c r="AQ256" s="969" t="n"/>
      <c r="AR256" s="969" t="n"/>
      <c r="AS256" s="969" t="n"/>
      <c r="AT256" s="969" t="n"/>
      <c r="AU256" s="969" t="n"/>
      <c r="AV256" s="969" t="n"/>
      <c r="AW256" s="969" t="n"/>
      <c r="AX256" s="969" t="n"/>
      <c r="AY256" s="969" t="n"/>
      <c r="AZ256" s="969" t="n"/>
      <c r="BA256" s="969" t="n"/>
      <c r="BB256" s="969" t="n"/>
      <c r="BC256" s="969" t="n"/>
      <c r="BD256" s="969" t="n"/>
      <c r="BE256" s="969" t="n"/>
      <c r="BF256" s="969" t="n"/>
      <c r="BG256" s="969" t="n"/>
      <c r="BH256" s="969" t="n"/>
      <c r="BI256" s="969" t="n"/>
      <c r="BJ256" s="969" t="n"/>
      <c r="BK256" s="969" t="n"/>
      <c r="BL256" s="969" t="n"/>
      <c r="BM256" s="969" t="n"/>
      <c r="BN256" s="969" t="n"/>
      <c r="BO256" s="969" t="n"/>
      <c r="BP256" s="969" t="n"/>
      <c r="BQ256" s="969" t="n"/>
      <c r="BR256" s="969" t="n"/>
      <c r="BS256" s="969" t="n"/>
      <c r="BT256" s="969" t="n"/>
      <c r="BU256" s="969" t="n"/>
      <c r="BV256" s="969" t="n"/>
      <c r="BW256" s="969" t="n"/>
      <c r="BX256" s="969" t="n"/>
      <c r="BY256" s="969" t="n"/>
      <c r="BZ256" s="969" t="n"/>
      <c r="CA256" s="969" t="n"/>
      <c r="CB256" s="969" t="n"/>
      <c r="CC256" s="969" t="n"/>
      <c r="CD256" s="969" t="n"/>
      <c r="CE256" s="969" t="n"/>
      <c r="CF256" s="969" t="n"/>
      <c r="CG256" s="969" t="n"/>
      <c r="CH256" s="969" t="n"/>
      <c r="CI256" s="969" t="n"/>
      <c r="CJ256" s="969" t="n"/>
      <c r="CK256" s="969" t="n"/>
      <c r="CL256" s="969" t="n"/>
      <c r="CM256" s="969" t="n"/>
      <c r="CN256" s="969" t="n"/>
      <c r="CO256" s="969" t="n"/>
      <c r="CP256" s="969" t="n"/>
      <c r="CQ256" s="969" t="n"/>
      <c r="CR256" s="969" t="n"/>
      <c r="CS256" s="969" t="n"/>
      <c r="CT256" s="969" t="n"/>
      <c r="CU256" s="969" t="n"/>
      <c r="CV256" s="969" t="n"/>
      <c r="CW256" s="969" t="n"/>
      <c r="CX256" s="969" t="n"/>
      <c r="CY256" s="969" t="n"/>
      <c r="CZ256" s="970" t="n"/>
    </row>
    <row r="257" ht="13.5" customHeight="1" s="820">
      <c r="A257" s="361" t="n">
        <v>108</v>
      </c>
      <c r="B257" s="332" t="inlineStr">
        <is>
          <t>108.主油道孔 Z=</t>
        </is>
      </c>
      <c r="C257" s="145">
        <f>A測定!Q256</f>
        <v/>
      </c>
      <c r="D257" s="880">
        <f>A測定!R256</f>
        <v/>
      </c>
      <c r="E257" s="968">
        <f>IF(A測定!S256="","",A測定!S256-$D257)</f>
        <v/>
      </c>
      <c r="F257" s="968">
        <f>IF(A測定!T256="","",A測定!T256-$D257)</f>
        <v/>
      </c>
      <c r="G257" s="969" t="n"/>
      <c r="H257" s="969" t="n"/>
      <c r="I257" s="969" t="n"/>
      <c r="J257" s="969" t="n"/>
      <c r="K257" s="969" t="n"/>
      <c r="L257" s="969" t="n"/>
      <c r="M257" s="969" t="n"/>
      <c r="N257" s="969" t="n"/>
      <c r="O257" s="969" t="n"/>
      <c r="P257" s="969" t="n"/>
      <c r="Q257" s="969" t="n"/>
      <c r="R257" s="969" t="n"/>
      <c r="S257" s="969" t="n"/>
      <c r="T257" s="969" t="n"/>
      <c r="U257" s="969" t="n"/>
      <c r="V257" s="969" t="n"/>
      <c r="W257" s="969" t="n"/>
      <c r="X257" s="969" t="n"/>
      <c r="Y257" s="969" t="n"/>
      <c r="Z257" s="969" t="n"/>
      <c r="AA257" s="969" t="n"/>
      <c r="AB257" s="969" t="n"/>
      <c r="AC257" s="969" t="n"/>
      <c r="AD257" s="969" t="n"/>
      <c r="AE257" s="969" t="n"/>
      <c r="AF257" s="969" t="n"/>
      <c r="AG257" s="969" t="n"/>
      <c r="AH257" s="969" t="n"/>
      <c r="AI257" s="969" t="n"/>
      <c r="AJ257" s="969" t="n"/>
      <c r="AK257" s="969" t="n"/>
      <c r="AL257" s="969" t="n"/>
      <c r="AM257" s="969" t="n"/>
      <c r="AN257" s="969" t="n"/>
      <c r="AO257" s="969" t="n"/>
      <c r="AP257" s="969" t="n"/>
      <c r="AQ257" s="969" t="n"/>
      <c r="AR257" s="969" t="n"/>
      <c r="AS257" s="969" t="n"/>
      <c r="AT257" s="969" t="n"/>
      <c r="AU257" s="969" t="n"/>
      <c r="AV257" s="969" t="n"/>
      <c r="AW257" s="969" t="n"/>
      <c r="AX257" s="969" t="n"/>
      <c r="AY257" s="969" t="n"/>
      <c r="AZ257" s="969" t="n"/>
      <c r="BA257" s="969" t="n"/>
      <c r="BB257" s="969" t="n"/>
      <c r="BC257" s="969" t="n"/>
      <c r="BD257" s="969" t="n"/>
      <c r="BE257" s="969" t="n"/>
      <c r="BF257" s="969" t="n"/>
      <c r="BG257" s="969" t="n"/>
      <c r="BH257" s="969" t="n"/>
      <c r="BI257" s="969" t="n"/>
      <c r="BJ257" s="969" t="n"/>
      <c r="BK257" s="969" t="n"/>
      <c r="BL257" s="969" t="n"/>
      <c r="BM257" s="969" t="n"/>
      <c r="BN257" s="969" t="n"/>
      <c r="BO257" s="969" t="n"/>
      <c r="BP257" s="969" t="n"/>
      <c r="BQ257" s="969" t="n"/>
      <c r="BR257" s="969" t="n"/>
      <c r="BS257" s="969" t="n"/>
      <c r="BT257" s="969" t="n"/>
      <c r="BU257" s="969" t="n"/>
      <c r="BV257" s="969" t="n"/>
      <c r="BW257" s="969" t="n"/>
      <c r="BX257" s="969" t="n"/>
      <c r="BY257" s="969" t="n"/>
      <c r="BZ257" s="969" t="n"/>
      <c r="CA257" s="969" t="n"/>
      <c r="CB257" s="969" t="n"/>
      <c r="CC257" s="969" t="n"/>
      <c r="CD257" s="969" t="n"/>
      <c r="CE257" s="969" t="n"/>
      <c r="CF257" s="969" t="n"/>
      <c r="CG257" s="969" t="n"/>
      <c r="CH257" s="969" t="n"/>
      <c r="CI257" s="969" t="n"/>
      <c r="CJ257" s="969" t="n"/>
      <c r="CK257" s="969" t="n"/>
      <c r="CL257" s="969" t="n"/>
      <c r="CM257" s="969" t="n"/>
      <c r="CN257" s="969" t="n"/>
      <c r="CO257" s="969" t="n"/>
      <c r="CP257" s="969" t="n"/>
      <c r="CQ257" s="969" t="n"/>
      <c r="CR257" s="969" t="n"/>
      <c r="CS257" s="969" t="n"/>
      <c r="CT257" s="969" t="n"/>
      <c r="CU257" s="969" t="n"/>
      <c r="CV257" s="969" t="n"/>
      <c r="CW257" s="969" t="n"/>
      <c r="CX257" s="969" t="n"/>
      <c r="CY257" s="969" t="n"/>
      <c r="CZ257" s="970" t="n"/>
    </row>
    <row r="258" ht="13.5" customHeight="1" s="820">
      <c r="A258" s="361" t="n"/>
      <c r="B258" s="367" t="inlineStr">
        <is>
          <t>尺寸位置 (C-7_预铸销)</t>
        </is>
      </c>
      <c r="C258" s="145">
        <f>A測定!Q257</f>
        <v/>
      </c>
      <c r="D258" s="880">
        <f>A測定!R257</f>
        <v/>
      </c>
      <c r="E258" s="968">
        <f>IF(A測定!S257="","",A測定!S257-$D258)</f>
        <v/>
      </c>
      <c r="F258" s="968">
        <f>IF(A測定!T257="","",A測定!T257-$D258)</f>
        <v/>
      </c>
      <c r="G258" s="969" t="n"/>
      <c r="H258" s="969" t="n"/>
      <c r="I258" s="969" t="n"/>
      <c r="J258" s="969" t="n"/>
      <c r="K258" s="969" t="n"/>
      <c r="L258" s="969" t="n"/>
      <c r="M258" s="969" t="n"/>
      <c r="N258" s="969" t="n"/>
      <c r="O258" s="969" t="n"/>
      <c r="P258" s="969" t="n"/>
      <c r="Q258" s="969" t="n"/>
      <c r="R258" s="969" t="n"/>
      <c r="S258" s="969" t="n"/>
      <c r="T258" s="969" t="n"/>
      <c r="U258" s="969" t="n"/>
      <c r="V258" s="969" t="n"/>
      <c r="W258" s="969" t="n"/>
      <c r="X258" s="969" t="n"/>
      <c r="Y258" s="969" t="n"/>
      <c r="Z258" s="969" t="n"/>
      <c r="AA258" s="969" t="n"/>
      <c r="AB258" s="969" t="n"/>
      <c r="AC258" s="969" t="n"/>
      <c r="AD258" s="969" t="n"/>
      <c r="AE258" s="969" t="n"/>
      <c r="AF258" s="969" t="n"/>
      <c r="AG258" s="969" t="n"/>
      <c r="AH258" s="969" t="n"/>
      <c r="AI258" s="969" t="n"/>
      <c r="AJ258" s="969" t="n"/>
      <c r="AK258" s="969" t="n"/>
      <c r="AL258" s="969" t="n"/>
      <c r="AM258" s="969" t="n"/>
      <c r="AN258" s="969" t="n"/>
      <c r="AO258" s="969" t="n"/>
      <c r="AP258" s="969" t="n"/>
      <c r="AQ258" s="969" t="n"/>
      <c r="AR258" s="969" t="n"/>
      <c r="AS258" s="969" t="n"/>
      <c r="AT258" s="969" t="n"/>
      <c r="AU258" s="969" t="n"/>
      <c r="AV258" s="969" t="n"/>
      <c r="AW258" s="969" t="n"/>
      <c r="AX258" s="969" t="n"/>
      <c r="AY258" s="969" t="n"/>
      <c r="AZ258" s="969" t="n"/>
      <c r="BA258" s="969" t="n"/>
      <c r="BB258" s="969" t="n"/>
      <c r="BC258" s="969" t="n"/>
      <c r="BD258" s="969" t="n"/>
      <c r="BE258" s="969" t="n"/>
      <c r="BF258" s="969" t="n"/>
      <c r="BG258" s="969" t="n"/>
      <c r="BH258" s="969" t="n"/>
      <c r="BI258" s="969" t="n"/>
      <c r="BJ258" s="969" t="n"/>
      <c r="BK258" s="969" t="n"/>
      <c r="BL258" s="969" t="n"/>
      <c r="BM258" s="969" t="n"/>
      <c r="BN258" s="969" t="n"/>
      <c r="BO258" s="969" t="n"/>
      <c r="BP258" s="969" t="n"/>
      <c r="BQ258" s="969" t="n"/>
      <c r="BR258" s="969" t="n"/>
      <c r="BS258" s="969" t="n"/>
      <c r="BT258" s="969" t="n"/>
      <c r="BU258" s="969" t="n"/>
      <c r="BV258" s="969" t="n"/>
      <c r="BW258" s="969" t="n"/>
      <c r="BX258" s="969" t="n"/>
      <c r="BY258" s="969" t="n"/>
      <c r="BZ258" s="969" t="n"/>
      <c r="CA258" s="969" t="n"/>
      <c r="CB258" s="969" t="n"/>
      <c r="CC258" s="969" t="n"/>
      <c r="CD258" s="969" t="n"/>
      <c r="CE258" s="969" t="n"/>
      <c r="CF258" s="969" t="n"/>
      <c r="CG258" s="969" t="n"/>
      <c r="CH258" s="969" t="n"/>
      <c r="CI258" s="969" t="n"/>
      <c r="CJ258" s="969" t="n"/>
      <c r="CK258" s="969" t="n"/>
      <c r="CL258" s="969" t="n"/>
      <c r="CM258" s="969" t="n"/>
      <c r="CN258" s="969" t="n"/>
      <c r="CO258" s="969" t="n"/>
      <c r="CP258" s="969" t="n"/>
      <c r="CQ258" s="969" t="n"/>
      <c r="CR258" s="969" t="n"/>
      <c r="CS258" s="969" t="n"/>
      <c r="CT258" s="969" t="n"/>
      <c r="CU258" s="969" t="n"/>
      <c r="CV258" s="969" t="n"/>
      <c r="CW258" s="969" t="n"/>
      <c r="CX258" s="969" t="n"/>
      <c r="CY258" s="969" t="n"/>
      <c r="CZ258" s="970" t="n"/>
    </row>
    <row r="259" ht="13.5" customHeight="1" s="820">
      <c r="A259" s="361" t="n"/>
      <c r="B259" s="367" t="inlineStr">
        <is>
          <t>尺寸位置 (C-7_预铸销)</t>
        </is>
      </c>
      <c r="C259" s="145">
        <f>A測定!Q258</f>
        <v/>
      </c>
      <c r="D259" s="880">
        <f>A測定!R258</f>
        <v/>
      </c>
      <c r="E259" s="968">
        <f>IF(A測定!S258="","",A測定!S258-$D259)</f>
        <v/>
      </c>
      <c r="F259" s="968">
        <f>IF(A測定!T258="","",A測定!T258-$D259)</f>
        <v/>
      </c>
      <c r="G259" s="969" t="n"/>
      <c r="H259" s="969" t="n"/>
      <c r="I259" s="969" t="n"/>
      <c r="J259" s="969" t="n"/>
      <c r="K259" s="969" t="n"/>
      <c r="L259" s="969" t="n"/>
      <c r="M259" s="969" t="n"/>
      <c r="N259" s="969" t="n"/>
      <c r="O259" s="969" t="n"/>
      <c r="P259" s="969" t="n"/>
      <c r="Q259" s="969" t="n"/>
      <c r="R259" s="969" t="n"/>
      <c r="S259" s="969" t="n"/>
      <c r="T259" s="969" t="n"/>
      <c r="U259" s="969" t="n"/>
      <c r="V259" s="969" t="n"/>
      <c r="W259" s="969" t="n"/>
      <c r="X259" s="969" t="n"/>
      <c r="Y259" s="969" t="n"/>
      <c r="Z259" s="969" t="n"/>
      <c r="AA259" s="969" t="n"/>
      <c r="AB259" s="969" t="n"/>
      <c r="AC259" s="969" t="n"/>
      <c r="AD259" s="969" t="n"/>
      <c r="AE259" s="969" t="n"/>
      <c r="AF259" s="969" t="n"/>
      <c r="AG259" s="969" t="n"/>
      <c r="AH259" s="969" t="n"/>
      <c r="AI259" s="969" t="n"/>
      <c r="AJ259" s="969" t="n"/>
      <c r="AK259" s="969" t="n"/>
      <c r="AL259" s="969" t="n"/>
      <c r="AM259" s="969" t="n"/>
      <c r="AN259" s="969" t="n"/>
      <c r="AO259" s="969" t="n"/>
      <c r="AP259" s="969" t="n"/>
      <c r="AQ259" s="969" t="n"/>
      <c r="AR259" s="969" t="n"/>
      <c r="AS259" s="969" t="n"/>
      <c r="AT259" s="969" t="n"/>
      <c r="AU259" s="969" t="n"/>
      <c r="AV259" s="969" t="n"/>
      <c r="AW259" s="969" t="n"/>
      <c r="AX259" s="969" t="n"/>
      <c r="AY259" s="969" t="n"/>
      <c r="AZ259" s="969" t="n"/>
      <c r="BA259" s="969" t="n"/>
      <c r="BB259" s="969" t="n"/>
      <c r="BC259" s="969" t="n"/>
      <c r="BD259" s="969" t="n"/>
      <c r="BE259" s="969" t="n"/>
      <c r="BF259" s="969" t="n"/>
      <c r="BG259" s="969" t="n"/>
      <c r="BH259" s="969" t="n"/>
      <c r="BI259" s="969" t="n"/>
      <c r="BJ259" s="969" t="n"/>
      <c r="BK259" s="969" t="n"/>
      <c r="BL259" s="969" t="n"/>
      <c r="BM259" s="969" t="n"/>
      <c r="BN259" s="969" t="n"/>
      <c r="BO259" s="969" t="n"/>
      <c r="BP259" s="969" t="n"/>
      <c r="BQ259" s="969" t="n"/>
      <c r="BR259" s="969" t="n"/>
      <c r="BS259" s="969" t="n"/>
      <c r="BT259" s="969" t="n"/>
      <c r="BU259" s="969" t="n"/>
      <c r="BV259" s="969" t="n"/>
      <c r="BW259" s="969" t="n"/>
      <c r="BX259" s="969" t="n"/>
      <c r="BY259" s="969" t="n"/>
      <c r="BZ259" s="969" t="n"/>
      <c r="CA259" s="969" t="n"/>
      <c r="CB259" s="969" t="n"/>
      <c r="CC259" s="969" t="n"/>
      <c r="CD259" s="969" t="n"/>
      <c r="CE259" s="969" t="n"/>
      <c r="CF259" s="969" t="n"/>
      <c r="CG259" s="969" t="n"/>
      <c r="CH259" s="969" t="n"/>
      <c r="CI259" s="969" t="n"/>
      <c r="CJ259" s="969" t="n"/>
      <c r="CK259" s="969" t="n"/>
      <c r="CL259" s="969" t="n"/>
      <c r="CM259" s="969" t="n"/>
      <c r="CN259" s="969" t="n"/>
      <c r="CO259" s="969" t="n"/>
      <c r="CP259" s="969" t="n"/>
      <c r="CQ259" s="969" t="n"/>
      <c r="CR259" s="969" t="n"/>
      <c r="CS259" s="969" t="n"/>
      <c r="CT259" s="969" t="n"/>
      <c r="CU259" s="969" t="n"/>
      <c r="CV259" s="969" t="n"/>
      <c r="CW259" s="969" t="n"/>
      <c r="CX259" s="969" t="n"/>
      <c r="CY259" s="969" t="n"/>
      <c r="CZ259" s="970" t="n"/>
    </row>
    <row r="260" ht="13.5" customHeight="1" s="820">
      <c r="A260" s="361" t="n"/>
      <c r="B260" s="367" t="inlineStr">
        <is>
          <t>尺寸位置 (C-7_预铸销)</t>
        </is>
      </c>
      <c r="C260" s="145">
        <f>A測定!Q259</f>
        <v/>
      </c>
      <c r="D260" s="880">
        <f>A測定!R259</f>
        <v/>
      </c>
      <c r="E260" s="968">
        <f>IF(A測定!S259="","",A測定!S259-$D260)</f>
        <v/>
      </c>
      <c r="F260" s="968">
        <f>IF(A測定!T259="","",A測定!T259-$D260)</f>
        <v/>
      </c>
      <c r="G260" s="969" t="n"/>
      <c r="H260" s="969" t="n"/>
      <c r="I260" s="969" t="n"/>
      <c r="J260" s="969" t="n"/>
      <c r="K260" s="969" t="n"/>
      <c r="L260" s="969" t="n"/>
      <c r="M260" s="969" t="n"/>
      <c r="N260" s="969" t="n"/>
      <c r="O260" s="969" t="n"/>
      <c r="P260" s="969" t="n"/>
      <c r="Q260" s="969" t="n"/>
      <c r="R260" s="969" t="n"/>
      <c r="S260" s="969" t="n"/>
      <c r="T260" s="969" t="n"/>
      <c r="U260" s="969" t="n"/>
      <c r="V260" s="969" t="n"/>
      <c r="W260" s="969" t="n"/>
      <c r="X260" s="969" t="n"/>
      <c r="Y260" s="969" t="n"/>
      <c r="Z260" s="969" t="n"/>
      <c r="AA260" s="969" t="n"/>
      <c r="AB260" s="969" t="n"/>
      <c r="AC260" s="969" t="n"/>
      <c r="AD260" s="969" t="n"/>
      <c r="AE260" s="969" t="n"/>
      <c r="AF260" s="969" t="n"/>
      <c r="AG260" s="969" t="n"/>
      <c r="AH260" s="969" t="n"/>
      <c r="AI260" s="969" t="n"/>
      <c r="AJ260" s="969" t="n"/>
      <c r="AK260" s="969" t="n"/>
      <c r="AL260" s="969" t="n"/>
      <c r="AM260" s="969" t="n"/>
      <c r="AN260" s="969" t="n"/>
      <c r="AO260" s="969" t="n"/>
      <c r="AP260" s="969" t="n"/>
      <c r="AQ260" s="969" t="n"/>
      <c r="AR260" s="969" t="n"/>
      <c r="AS260" s="969" t="n"/>
      <c r="AT260" s="969" t="n"/>
      <c r="AU260" s="969" t="n"/>
      <c r="AV260" s="969" t="n"/>
      <c r="AW260" s="969" t="n"/>
      <c r="AX260" s="969" t="n"/>
      <c r="AY260" s="969" t="n"/>
      <c r="AZ260" s="969" t="n"/>
      <c r="BA260" s="969" t="n"/>
      <c r="BB260" s="969" t="n"/>
      <c r="BC260" s="969" t="n"/>
      <c r="BD260" s="969" t="n"/>
      <c r="BE260" s="969" t="n"/>
      <c r="BF260" s="969" t="n"/>
      <c r="BG260" s="969" t="n"/>
      <c r="BH260" s="969" t="n"/>
      <c r="BI260" s="969" t="n"/>
      <c r="BJ260" s="969" t="n"/>
      <c r="BK260" s="969" t="n"/>
      <c r="BL260" s="969" t="n"/>
      <c r="BM260" s="969" t="n"/>
      <c r="BN260" s="969" t="n"/>
      <c r="BO260" s="969" t="n"/>
      <c r="BP260" s="969" t="n"/>
      <c r="BQ260" s="969" t="n"/>
      <c r="BR260" s="969" t="n"/>
      <c r="BS260" s="969" t="n"/>
      <c r="BT260" s="969" t="n"/>
      <c r="BU260" s="969" t="n"/>
      <c r="BV260" s="969" t="n"/>
      <c r="BW260" s="969" t="n"/>
      <c r="BX260" s="969" t="n"/>
      <c r="BY260" s="969" t="n"/>
      <c r="BZ260" s="969" t="n"/>
      <c r="CA260" s="969" t="n"/>
      <c r="CB260" s="969" t="n"/>
      <c r="CC260" s="969" t="n"/>
      <c r="CD260" s="969" t="n"/>
      <c r="CE260" s="969" t="n"/>
      <c r="CF260" s="969" t="n"/>
      <c r="CG260" s="969" t="n"/>
      <c r="CH260" s="969" t="n"/>
      <c r="CI260" s="969" t="n"/>
      <c r="CJ260" s="969" t="n"/>
      <c r="CK260" s="969" t="n"/>
      <c r="CL260" s="969" t="n"/>
      <c r="CM260" s="969" t="n"/>
      <c r="CN260" s="969" t="n"/>
      <c r="CO260" s="969" t="n"/>
      <c r="CP260" s="969" t="n"/>
      <c r="CQ260" s="969" t="n"/>
      <c r="CR260" s="969" t="n"/>
      <c r="CS260" s="969" t="n"/>
      <c r="CT260" s="969" t="n"/>
      <c r="CU260" s="969" t="n"/>
      <c r="CV260" s="969" t="n"/>
      <c r="CW260" s="969" t="n"/>
      <c r="CX260" s="969" t="n"/>
      <c r="CY260" s="969" t="n"/>
      <c r="CZ260" s="970" t="n"/>
    </row>
    <row r="261" ht="13.5" customHeight="1" s="820">
      <c r="A261" s="361" t="n">
        <v>109</v>
      </c>
      <c r="B261" s="332" t="inlineStr">
        <is>
          <t>109.起动机装配孔 X=</t>
        </is>
      </c>
      <c r="C261" s="145">
        <f>A測定!Q260</f>
        <v/>
      </c>
      <c r="D261" s="880">
        <f>A測定!R260</f>
        <v/>
      </c>
      <c r="E261" s="968">
        <f>IF(A測定!S260="","",A測定!S260-$D261)</f>
        <v/>
      </c>
      <c r="F261" s="968">
        <f>IF(A測定!T260="","",A測定!T260-$D261)</f>
        <v/>
      </c>
      <c r="G261" s="969" t="n"/>
      <c r="H261" s="969" t="n"/>
      <c r="I261" s="969" t="n"/>
      <c r="J261" s="969" t="n"/>
      <c r="K261" s="969" t="n"/>
      <c r="L261" s="969" t="n"/>
      <c r="M261" s="969" t="n"/>
      <c r="N261" s="969" t="n"/>
      <c r="O261" s="969" t="n"/>
      <c r="P261" s="969" t="n"/>
      <c r="Q261" s="969" t="n"/>
      <c r="R261" s="969" t="n"/>
      <c r="S261" s="969" t="n"/>
      <c r="T261" s="969" t="n"/>
      <c r="U261" s="969" t="n"/>
      <c r="V261" s="969" t="n"/>
      <c r="W261" s="969" t="n"/>
      <c r="X261" s="969" t="n"/>
      <c r="Y261" s="969" t="n"/>
      <c r="Z261" s="969" t="n"/>
      <c r="AA261" s="969" t="n"/>
      <c r="AB261" s="969" t="n"/>
      <c r="AC261" s="969" t="n"/>
      <c r="AD261" s="969" t="n"/>
      <c r="AE261" s="969" t="n"/>
      <c r="AF261" s="969" t="n"/>
      <c r="AG261" s="969" t="n"/>
      <c r="AH261" s="969" t="n"/>
      <c r="AI261" s="969" t="n"/>
      <c r="AJ261" s="969" t="n"/>
      <c r="AK261" s="969" t="n"/>
      <c r="AL261" s="969" t="n"/>
      <c r="AM261" s="969" t="n"/>
      <c r="AN261" s="969" t="n"/>
      <c r="AO261" s="969" t="n"/>
      <c r="AP261" s="969" t="n"/>
      <c r="AQ261" s="969" t="n"/>
      <c r="AR261" s="969" t="n"/>
      <c r="AS261" s="969" t="n"/>
      <c r="AT261" s="969" t="n"/>
      <c r="AU261" s="969" t="n"/>
      <c r="AV261" s="969" t="n"/>
      <c r="AW261" s="969" t="n"/>
      <c r="AX261" s="969" t="n"/>
      <c r="AY261" s="969" t="n"/>
      <c r="AZ261" s="969" t="n"/>
      <c r="BA261" s="969" t="n"/>
      <c r="BB261" s="969" t="n"/>
      <c r="BC261" s="969" t="n"/>
      <c r="BD261" s="969" t="n"/>
      <c r="BE261" s="969" t="n"/>
      <c r="BF261" s="969" t="n"/>
      <c r="BG261" s="969" t="n"/>
      <c r="BH261" s="969" t="n"/>
      <c r="BI261" s="969" t="n"/>
      <c r="BJ261" s="969" t="n"/>
      <c r="BK261" s="969" t="n"/>
      <c r="BL261" s="969" t="n"/>
      <c r="BM261" s="969" t="n"/>
      <c r="BN261" s="969" t="n"/>
      <c r="BO261" s="969" t="n"/>
      <c r="BP261" s="969" t="n"/>
      <c r="BQ261" s="969" t="n"/>
      <c r="BR261" s="969" t="n"/>
      <c r="BS261" s="969" t="n"/>
      <c r="BT261" s="969" t="n"/>
      <c r="BU261" s="969" t="n"/>
      <c r="BV261" s="969" t="n"/>
      <c r="BW261" s="969" t="n"/>
      <c r="BX261" s="969" t="n"/>
      <c r="BY261" s="969" t="n"/>
      <c r="BZ261" s="969" t="n"/>
      <c r="CA261" s="969" t="n"/>
      <c r="CB261" s="969" t="n"/>
      <c r="CC261" s="969" t="n"/>
      <c r="CD261" s="969" t="n"/>
      <c r="CE261" s="969" t="n"/>
      <c r="CF261" s="969" t="n"/>
      <c r="CG261" s="969" t="n"/>
      <c r="CH261" s="969" t="n"/>
      <c r="CI261" s="969" t="n"/>
      <c r="CJ261" s="969" t="n"/>
      <c r="CK261" s="969" t="n"/>
      <c r="CL261" s="969" t="n"/>
      <c r="CM261" s="969" t="n"/>
      <c r="CN261" s="969" t="n"/>
      <c r="CO261" s="969" t="n"/>
      <c r="CP261" s="969" t="n"/>
      <c r="CQ261" s="969" t="n"/>
      <c r="CR261" s="969" t="n"/>
      <c r="CS261" s="969" t="n"/>
      <c r="CT261" s="969" t="n"/>
      <c r="CU261" s="969" t="n"/>
      <c r="CV261" s="969" t="n"/>
      <c r="CW261" s="969" t="n"/>
      <c r="CX261" s="969" t="n"/>
      <c r="CY261" s="969" t="n"/>
      <c r="CZ261" s="970" t="n"/>
    </row>
    <row r="262" ht="13.5" customHeight="1" s="820">
      <c r="A262" s="361" t="n">
        <v>109</v>
      </c>
      <c r="B262" s="332" t="inlineStr">
        <is>
          <t>109.起动机装配孔 Z=</t>
        </is>
      </c>
      <c r="C262" s="145">
        <f>A測定!Q261</f>
        <v/>
      </c>
      <c r="D262" s="880">
        <f>A測定!R261</f>
        <v/>
      </c>
      <c r="E262" s="968">
        <f>IF(A測定!S261="","",A測定!S261-$D262)</f>
        <v/>
      </c>
      <c r="F262" s="968">
        <f>IF(A測定!T261="","",A測定!T261-$D262)</f>
        <v/>
      </c>
      <c r="G262" s="969" t="n"/>
      <c r="H262" s="969" t="n"/>
      <c r="I262" s="969" t="n"/>
      <c r="J262" s="969" t="n"/>
      <c r="K262" s="969" t="n"/>
      <c r="L262" s="969" t="n"/>
      <c r="M262" s="969" t="n"/>
      <c r="N262" s="969" t="n"/>
      <c r="O262" s="969" t="n"/>
      <c r="P262" s="969" t="n"/>
      <c r="Q262" s="969" t="n"/>
      <c r="R262" s="969" t="n"/>
      <c r="S262" s="969" t="n"/>
      <c r="T262" s="969" t="n"/>
      <c r="U262" s="969" t="n"/>
      <c r="V262" s="969" t="n"/>
      <c r="W262" s="969" t="n"/>
      <c r="X262" s="969" t="n"/>
      <c r="Y262" s="969" t="n"/>
      <c r="Z262" s="969" t="n"/>
      <c r="AA262" s="969" t="n"/>
      <c r="AB262" s="969" t="n"/>
      <c r="AC262" s="969" t="n"/>
      <c r="AD262" s="969" t="n"/>
      <c r="AE262" s="969" t="n"/>
      <c r="AF262" s="969" t="n"/>
      <c r="AG262" s="969" t="n"/>
      <c r="AH262" s="969" t="n"/>
      <c r="AI262" s="969" t="n"/>
      <c r="AJ262" s="969" t="n"/>
      <c r="AK262" s="969" t="n"/>
      <c r="AL262" s="969" t="n"/>
      <c r="AM262" s="969" t="n"/>
      <c r="AN262" s="969" t="n"/>
      <c r="AO262" s="969" t="n"/>
      <c r="AP262" s="969" t="n"/>
      <c r="AQ262" s="969" t="n"/>
      <c r="AR262" s="969" t="n"/>
      <c r="AS262" s="969" t="n"/>
      <c r="AT262" s="969" t="n"/>
      <c r="AU262" s="969" t="n"/>
      <c r="AV262" s="969" t="n"/>
      <c r="AW262" s="969" t="n"/>
      <c r="AX262" s="969" t="n"/>
      <c r="AY262" s="969" t="n"/>
      <c r="AZ262" s="969" t="n"/>
      <c r="BA262" s="969" t="n"/>
      <c r="BB262" s="969" t="n"/>
      <c r="BC262" s="969" t="n"/>
      <c r="BD262" s="969" t="n"/>
      <c r="BE262" s="969" t="n"/>
      <c r="BF262" s="969" t="n"/>
      <c r="BG262" s="969" t="n"/>
      <c r="BH262" s="969" t="n"/>
      <c r="BI262" s="969" t="n"/>
      <c r="BJ262" s="969" t="n"/>
      <c r="BK262" s="969" t="n"/>
      <c r="BL262" s="969" t="n"/>
      <c r="BM262" s="969" t="n"/>
      <c r="BN262" s="969" t="n"/>
      <c r="BO262" s="969" t="n"/>
      <c r="BP262" s="969" t="n"/>
      <c r="BQ262" s="969" t="n"/>
      <c r="BR262" s="969" t="n"/>
      <c r="BS262" s="969" t="n"/>
      <c r="BT262" s="969" t="n"/>
      <c r="BU262" s="969" t="n"/>
      <c r="BV262" s="969" t="n"/>
      <c r="BW262" s="969" t="n"/>
      <c r="BX262" s="969" t="n"/>
      <c r="BY262" s="969" t="n"/>
      <c r="BZ262" s="969" t="n"/>
      <c r="CA262" s="969" t="n"/>
      <c r="CB262" s="969" t="n"/>
      <c r="CC262" s="969" t="n"/>
      <c r="CD262" s="969" t="n"/>
      <c r="CE262" s="969" t="n"/>
      <c r="CF262" s="969" t="n"/>
      <c r="CG262" s="969" t="n"/>
      <c r="CH262" s="969" t="n"/>
      <c r="CI262" s="969" t="n"/>
      <c r="CJ262" s="969" t="n"/>
      <c r="CK262" s="969" t="n"/>
      <c r="CL262" s="969" t="n"/>
      <c r="CM262" s="969" t="n"/>
      <c r="CN262" s="969" t="n"/>
      <c r="CO262" s="969" t="n"/>
      <c r="CP262" s="969" t="n"/>
      <c r="CQ262" s="969" t="n"/>
      <c r="CR262" s="969" t="n"/>
      <c r="CS262" s="969" t="n"/>
      <c r="CT262" s="969" t="n"/>
      <c r="CU262" s="969" t="n"/>
      <c r="CV262" s="969" t="n"/>
      <c r="CW262" s="969" t="n"/>
      <c r="CX262" s="969" t="n"/>
      <c r="CY262" s="969" t="n"/>
      <c r="CZ262" s="970" t="n"/>
    </row>
    <row r="263" ht="13.5" customHeight="1" s="820">
      <c r="A263" s="361" t="n">
        <v>151</v>
      </c>
      <c r="B263" s="332" t="inlineStr">
        <is>
          <t>151.变速箱装配面 Y=</t>
        </is>
      </c>
      <c r="C263" s="145">
        <f>A測定!Q262</f>
        <v/>
      </c>
      <c r="D263" s="880">
        <f>A測定!R262</f>
        <v/>
      </c>
      <c r="E263" s="968">
        <f>IF(A測定!S262="","",A測定!S262-$D263)</f>
        <v/>
      </c>
      <c r="F263" s="968">
        <f>IF(A測定!T262="","",A測定!T262-$D263)</f>
        <v/>
      </c>
      <c r="G263" s="969" t="n"/>
      <c r="H263" s="969" t="n"/>
      <c r="I263" s="969" t="n"/>
      <c r="J263" s="969" t="n"/>
      <c r="K263" s="969" t="n"/>
      <c r="L263" s="969" t="n"/>
      <c r="M263" s="969" t="n"/>
      <c r="N263" s="969" t="n"/>
      <c r="O263" s="969" t="n"/>
      <c r="P263" s="969" t="n"/>
      <c r="Q263" s="969" t="n"/>
      <c r="R263" s="969" t="n"/>
      <c r="S263" s="969" t="n"/>
      <c r="T263" s="969" t="n"/>
      <c r="U263" s="969" t="n"/>
      <c r="V263" s="969" t="n"/>
      <c r="W263" s="969" t="n"/>
      <c r="X263" s="969" t="n"/>
      <c r="Y263" s="969" t="n"/>
      <c r="Z263" s="969" t="n"/>
      <c r="AA263" s="969" t="n"/>
      <c r="AB263" s="969" t="n"/>
      <c r="AC263" s="969" t="n"/>
      <c r="AD263" s="969" t="n"/>
      <c r="AE263" s="969" t="n"/>
      <c r="AF263" s="969" t="n"/>
      <c r="AG263" s="969" t="n"/>
      <c r="AH263" s="969" t="n"/>
      <c r="AI263" s="969" t="n"/>
      <c r="AJ263" s="969" t="n"/>
      <c r="AK263" s="969" t="n"/>
      <c r="AL263" s="969" t="n"/>
      <c r="AM263" s="969" t="n"/>
      <c r="AN263" s="969" t="n"/>
      <c r="AO263" s="969" t="n"/>
      <c r="AP263" s="969" t="n"/>
      <c r="AQ263" s="969" t="n"/>
      <c r="AR263" s="969" t="n"/>
      <c r="AS263" s="969" t="n"/>
      <c r="AT263" s="969" t="n"/>
      <c r="AU263" s="969" t="n"/>
      <c r="AV263" s="969" t="n"/>
      <c r="AW263" s="969" t="n"/>
      <c r="AX263" s="969" t="n"/>
      <c r="AY263" s="969" t="n"/>
      <c r="AZ263" s="969" t="n"/>
      <c r="BA263" s="969" t="n"/>
      <c r="BB263" s="969" t="n"/>
      <c r="BC263" s="969" t="n"/>
      <c r="BD263" s="969" t="n"/>
      <c r="BE263" s="969" t="n"/>
      <c r="BF263" s="969" t="n"/>
      <c r="BG263" s="969" t="n"/>
      <c r="BH263" s="969" t="n"/>
      <c r="BI263" s="969" t="n"/>
      <c r="BJ263" s="969" t="n"/>
      <c r="BK263" s="969" t="n"/>
      <c r="BL263" s="969" t="n"/>
      <c r="BM263" s="969" t="n"/>
      <c r="BN263" s="969" t="n"/>
      <c r="BO263" s="969" t="n"/>
      <c r="BP263" s="969" t="n"/>
      <c r="BQ263" s="969" t="n"/>
      <c r="BR263" s="969" t="n"/>
      <c r="BS263" s="969" t="n"/>
      <c r="BT263" s="969" t="n"/>
      <c r="BU263" s="969" t="n"/>
      <c r="BV263" s="969" t="n"/>
      <c r="BW263" s="969" t="n"/>
      <c r="BX263" s="969" t="n"/>
      <c r="BY263" s="969" t="n"/>
      <c r="BZ263" s="969" t="n"/>
      <c r="CA263" s="969" t="n"/>
      <c r="CB263" s="969" t="n"/>
      <c r="CC263" s="969" t="n"/>
      <c r="CD263" s="969" t="n"/>
      <c r="CE263" s="969" t="n"/>
      <c r="CF263" s="969" t="n"/>
      <c r="CG263" s="969" t="n"/>
      <c r="CH263" s="969" t="n"/>
      <c r="CI263" s="969" t="n"/>
      <c r="CJ263" s="969" t="n"/>
      <c r="CK263" s="969" t="n"/>
      <c r="CL263" s="969" t="n"/>
      <c r="CM263" s="969" t="n"/>
      <c r="CN263" s="969" t="n"/>
      <c r="CO263" s="969" t="n"/>
      <c r="CP263" s="969" t="n"/>
      <c r="CQ263" s="969" t="n"/>
      <c r="CR263" s="969" t="n"/>
      <c r="CS263" s="969" t="n"/>
      <c r="CT263" s="969" t="n"/>
      <c r="CU263" s="969" t="n"/>
      <c r="CV263" s="969" t="n"/>
      <c r="CW263" s="969" t="n"/>
      <c r="CX263" s="969" t="n"/>
      <c r="CY263" s="969" t="n"/>
      <c r="CZ263" s="970" t="n"/>
    </row>
    <row r="264" ht="13.5" customHeight="1" s="820">
      <c r="A264" s="361" t="n">
        <v>152</v>
      </c>
      <c r="B264" s="332" t="inlineStr">
        <is>
          <t>152.变速箱装配面 Y=</t>
        </is>
      </c>
      <c r="C264" s="145">
        <f>A測定!Q263</f>
        <v/>
      </c>
      <c r="D264" s="880">
        <f>A測定!R263</f>
        <v/>
      </c>
      <c r="E264" s="968">
        <f>IF(A測定!S263="","",A測定!S263-$D264)</f>
        <v/>
      </c>
      <c r="F264" s="968">
        <f>IF(A測定!T263="","",A測定!T263-$D264)</f>
        <v/>
      </c>
      <c r="G264" s="969" t="n"/>
      <c r="H264" s="969" t="n"/>
      <c r="I264" s="969" t="n"/>
      <c r="J264" s="969" t="n"/>
      <c r="K264" s="969" t="n"/>
      <c r="L264" s="969" t="n"/>
      <c r="M264" s="969" t="n"/>
      <c r="N264" s="969" t="n"/>
      <c r="O264" s="969" t="n"/>
      <c r="P264" s="969" t="n"/>
      <c r="Q264" s="969" t="n"/>
      <c r="R264" s="969" t="n"/>
      <c r="S264" s="969" t="n"/>
      <c r="T264" s="969" t="n"/>
      <c r="U264" s="969" t="n"/>
      <c r="V264" s="969" t="n"/>
      <c r="W264" s="969" t="n"/>
      <c r="X264" s="969" t="n"/>
      <c r="Y264" s="969" t="n"/>
      <c r="Z264" s="969" t="n"/>
      <c r="AA264" s="969" t="n"/>
      <c r="AB264" s="969" t="n"/>
      <c r="AC264" s="969" t="n"/>
      <c r="AD264" s="969" t="n"/>
      <c r="AE264" s="969" t="n"/>
      <c r="AF264" s="969" t="n"/>
      <c r="AG264" s="969" t="n"/>
      <c r="AH264" s="969" t="n"/>
      <c r="AI264" s="969" t="n"/>
      <c r="AJ264" s="969" t="n"/>
      <c r="AK264" s="969" t="n"/>
      <c r="AL264" s="969" t="n"/>
      <c r="AM264" s="969" t="n"/>
      <c r="AN264" s="969" t="n"/>
      <c r="AO264" s="969" t="n"/>
      <c r="AP264" s="969" t="n"/>
      <c r="AQ264" s="969" t="n"/>
      <c r="AR264" s="969" t="n"/>
      <c r="AS264" s="969" t="n"/>
      <c r="AT264" s="969" t="n"/>
      <c r="AU264" s="969" t="n"/>
      <c r="AV264" s="969" t="n"/>
      <c r="AW264" s="969" t="n"/>
      <c r="AX264" s="969" t="n"/>
      <c r="AY264" s="969" t="n"/>
      <c r="AZ264" s="969" t="n"/>
      <c r="BA264" s="969" t="n"/>
      <c r="BB264" s="969" t="n"/>
      <c r="BC264" s="969" t="n"/>
      <c r="BD264" s="969" t="n"/>
      <c r="BE264" s="969" t="n"/>
      <c r="BF264" s="969" t="n"/>
      <c r="BG264" s="969" t="n"/>
      <c r="BH264" s="969" t="n"/>
      <c r="BI264" s="969" t="n"/>
      <c r="BJ264" s="969" t="n"/>
      <c r="BK264" s="969" t="n"/>
      <c r="BL264" s="969" t="n"/>
      <c r="BM264" s="969" t="n"/>
      <c r="BN264" s="969" t="n"/>
      <c r="BO264" s="969" t="n"/>
      <c r="BP264" s="969" t="n"/>
      <c r="BQ264" s="969" t="n"/>
      <c r="BR264" s="969" t="n"/>
      <c r="BS264" s="969" t="n"/>
      <c r="BT264" s="969" t="n"/>
      <c r="BU264" s="969" t="n"/>
      <c r="BV264" s="969" t="n"/>
      <c r="BW264" s="969" t="n"/>
      <c r="BX264" s="969" t="n"/>
      <c r="BY264" s="969" t="n"/>
      <c r="BZ264" s="969" t="n"/>
      <c r="CA264" s="969" t="n"/>
      <c r="CB264" s="969" t="n"/>
      <c r="CC264" s="969" t="n"/>
      <c r="CD264" s="969" t="n"/>
      <c r="CE264" s="969" t="n"/>
      <c r="CF264" s="969" t="n"/>
      <c r="CG264" s="969" t="n"/>
      <c r="CH264" s="969" t="n"/>
      <c r="CI264" s="969" t="n"/>
      <c r="CJ264" s="969" t="n"/>
      <c r="CK264" s="969" t="n"/>
      <c r="CL264" s="969" t="n"/>
      <c r="CM264" s="969" t="n"/>
      <c r="CN264" s="969" t="n"/>
      <c r="CO264" s="969" t="n"/>
      <c r="CP264" s="969" t="n"/>
      <c r="CQ264" s="969" t="n"/>
      <c r="CR264" s="969" t="n"/>
      <c r="CS264" s="969" t="n"/>
      <c r="CT264" s="969" t="n"/>
      <c r="CU264" s="969" t="n"/>
      <c r="CV264" s="969" t="n"/>
      <c r="CW264" s="969" t="n"/>
      <c r="CX264" s="969" t="n"/>
      <c r="CY264" s="969" t="n"/>
      <c r="CZ264" s="970" t="n"/>
    </row>
    <row r="265" ht="13.5" customHeight="1" s="820">
      <c r="A265" s="361" t="n">
        <v>153</v>
      </c>
      <c r="B265" s="332" t="inlineStr">
        <is>
          <t>153.变速箱装配面 Y=</t>
        </is>
      </c>
      <c r="C265" s="145">
        <f>A測定!Q264</f>
        <v/>
      </c>
      <c r="D265" s="880">
        <f>A測定!R264</f>
        <v/>
      </c>
      <c r="E265" s="968">
        <f>IF(A測定!S264="","",A測定!S264-$D265)</f>
        <v/>
      </c>
      <c r="F265" s="968">
        <f>IF(A測定!T264="","",A測定!T264-$D265)</f>
        <v/>
      </c>
      <c r="G265" s="969" t="n"/>
      <c r="H265" s="969" t="n"/>
      <c r="I265" s="969" t="n"/>
      <c r="J265" s="969" t="n"/>
      <c r="K265" s="969" t="n"/>
      <c r="L265" s="969" t="n"/>
      <c r="M265" s="969" t="n"/>
      <c r="N265" s="969" t="n"/>
      <c r="O265" s="969" t="n"/>
      <c r="P265" s="969" t="n"/>
      <c r="Q265" s="969" t="n"/>
      <c r="R265" s="969" t="n"/>
      <c r="S265" s="969" t="n"/>
      <c r="T265" s="969" t="n"/>
      <c r="U265" s="969" t="n"/>
      <c r="V265" s="969" t="n"/>
      <c r="W265" s="969" t="n"/>
      <c r="X265" s="969" t="n"/>
      <c r="Y265" s="969" t="n"/>
      <c r="Z265" s="969" t="n"/>
      <c r="AA265" s="969" t="n"/>
      <c r="AB265" s="969" t="n"/>
      <c r="AC265" s="969" t="n"/>
      <c r="AD265" s="969" t="n"/>
      <c r="AE265" s="969" t="n"/>
      <c r="AF265" s="969" t="n"/>
      <c r="AG265" s="969" t="n"/>
      <c r="AH265" s="969" t="n"/>
      <c r="AI265" s="969" t="n"/>
      <c r="AJ265" s="969" t="n"/>
      <c r="AK265" s="969" t="n"/>
      <c r="AL265" s="969" t="n"/>
      <c r="AM265" s="969" t="n"/>
      <c r="AN265" s="969" t="n"/>
      <c r="AO265" s="969" t="n"/>
      <c r="AP265" s="969" t="n"/>
      <c r="AQ265" s="969" t="n"/>
      <c r="AR265" s="969" t="n"/>
      <c r="AS265" s="969" t="n"/>
      <c r="AT265" s="969" t="n"/>
      <c r="AU265" s="969" t="n"/>
      <c r="AV265" s="969" t="n"/>
      <c r="AW265" s="969" t="n"/>
      <c r="AX265" s="969" t="n"/>
      <c r="AY265" s="969" t="n"/>
      <c r="AZ265" s="969" t="n"/>
      <c r="BA265" s="969" t="n"/>
      <c r="BB265" s="969" t="n"/>
      <c r="BC265" s="969" t="n"/>
      <c r="BD265" s="969" t="n"/>
      <c r="BE265" s="969" t="n"/>
      <c r="BF265" s="969" t="n"/>
      <c r="BG265" s="969" t="n"/>
      <c r="BH265" s="969" t="n"/>
      <c r="BI265" s="969" t="n"/>
      <c r="BJ265" s="969" t="n"/>
      <c r="BK265" s="969" t="n"/>
      <c r="BL265" s="969" t="n"/>
      <c r="BM265" s="969" t="n"/>
      <c r="BN265" s="969" t="n"/>
      <c r="BO265" s="969" t="n"/>
      <c r="BP265" s="969" t="n"/>
      <c r="BQ265" s="969" t="n"/>
      <c r="BR265" s="969" t="n"/>
      <c r="BS265" s="969" t="n"/>
      <c r="BT265" s="969" t="n"/>
      <c r="BU265" s="969" t="n"/>
      <c r="BV265" s="969" t="n"/>
      <c r="BW265" s="969" t="n"/>
      <c r="BX265" s="969" t="n"/>
      <c r="BY265" s="969" t="n"/>
      <c r="BZ265" s="969" t="n"/>
      <c r="CA265" s="969" t="n"/>
      <c r="CB265" s="969" t="n"/>
      <c r="CC265" s="969" t="n"/>
      <c r="CD265" s="969" t="n"/>
      <c r="CE265" s="969" t="n"/>
      <c r="CF265" s="969" t="n"/>
      <c r="CG265" s="969" t="n"/>
      <c r="CH265" s="969" t="n"/>
      <c r="CI265" s="969" t="n"/>
      <c r="CJ265" s="969" t="n"/>
      <c r="CK265" s="969" t="n"/>
      <c r="CL265" s="969" t="n"/>
      <c r="CM265" s="969" t="n"/>
      <c r="CN265" s="969" t="n"/>
      <c r="CO265" s="969" t="n"/>
      <c r="CP265" s="969" t="n"/>
      <c r="CQ265" s="969" t="n"/>
      <c r="CR265" s="969" t="n"/>
      <c r="CS265" s="969" t="n"/>
      <c r="CT265" s="969" t="n"/>
      <c r="CU265" s="969" t="n"/>
      <c r="CV265" s="969" t="n"/>
      <c r="CW265" s="969" t="n"/>
      <c r="CX265" s="969" t="n"/>
      <c r="CY265" s="969" t="n"/>
      <c r="CZ265" s="970" t="n"/>
    </row>
    <row r="266" ht="13.5" customHeight="1" s="820">
      <c r="A266" s="361" t="n">
        <v>154</v>
      </c>
      <c r="B266" s="332" t="inlineStr">
        <is>
          <t>154.变速箱装配面 Y=</t>
        </is>
      </c>
      <c r="C266" s="145">
        <f>A測定!Q265</f>
        <v/>
      </c>
      <c r="D266" s="880">
        <f>A測定!R265</f>
        <v/>
      </c>
      <c r="E266" s="968">
        <f>IF(A測定!S265="","",A測定!S265-$D266)</f>
        <v/>
      </c>
      <c r="F266" s="968">
        <f>IF(A測定!T265="","",A測定!T265-$D266)</f>
        <v/>
      </c>
      <c r="G266" s="969" t="n"/>
      <c r="H266" s="969" t="n"/>
      <c r="I266" s="969" t="n"/>
      <c r="J266" s="969" t="n"/>
      <c r="K266" s="969" t="n"/>
      <c r="L266" s="969" t="n"/>
      <c r="M266" s="969" t="n"/>
      <c r="N266" s="969" t="n"/>
      <c r="O266" s="969" t="n"/>
      <c r="P266" s="969" t="n"/>
      <c r="Q266" s="969" t="n"/>
      <c r="R266" s="969" t="n"/>
      <c r="S266" s="969" t="n"/>
      <c r="T266" s="969" t="n"/>
      <c r="U266" s="969" t="n"/>
      <c r="V266" s="969" t="n"/>
      <c r="W266" s="969" t="n"/>
      <c r="X266" s="969" t="n"/>
      <c r="Y266" s="969" t="n"/>
      <c r="Z266" s="969" t="n"/>
      <c r="AA266" s="969" t="n"/>
      <c r="AB266" s="969" t="n"/>
      <c r="AC266" s="969" t="n"/>
      <c r="AD266" s="969" t="n"/>
      <c r="AE266" s="969" t="n"/>
      <c r="AF266" s="969" t="n"/>
      <c r="AG266" s="969" t="n"/>
      <c r="AH266" s="969" t="n"/>
      <c r="AI266" s="969" t="n"/>
      <c r="AJ266" s="969" t="n"/>
      <c r="AK266" s="969" t="n"/>
      <c r="AL266" s="969" t="n"/>
      <c r="AM266" s="969" t="n"/>
      <c r="AN266" s="969" t="n"/>
      <c r="AO266" s="969" t="n"/>
      <c r="AP266" s="969" t="n"/>
      <c r="AQ266" s="969" t="n"/>
      <c r="AR266" s="969" t="n"/>
      <c r="AS266" s="969" t="n"/>
      <c r="AT266" s="969" t="n"/>
      <c r="AU266" s="969" t="n"/>
      <c r="AV266" s="969" t="n"/>
      <c r="AW266" s="969" t="n"/>
      <c r="AX266" s="969" t="n"/>
      <c r="AY266" s="969" t="n"/>
      <c r="AZ266" s="969" t="n"/>
      <c r="BA266" s="969" t="n"/>
      <c r="BB266" s="969" t="n"/>
      <c r="BC266" s="969" t="n"/>
      <c r="BD266" s="969" t="n"/>
      <c r="BE266" s="969" t="n"/>
      <c r="BF266" s="969" t="n"/>
      <c r="BG266" s="969" t="n"/>
      <c r="BH266" s="969" t="n"/>
      <c r="BI266" s="969" t="n"/>
      <c r="BJ266" s="969" t="n"/>
      <c r="BK266" s="969" t="n"/>
      <c r="BL266" s="969" t="n"/>
      <c r="BM266" s="969" t="n"/>
      <c r="BN266" s="969" t="n"/>
      <c r="BO266" s="969" t="n"/>
      <c r="BP266" s="969" t="n"/>
      <c r="BQ266" s="969" t="n"/>
      <c r="BR266" s="969" t="n"/>
      <c r="BS266" s="969" t="n"/>
      <c r="BT266" s="969" t="n"/>
      <c r="BU266" s="969" t="n"/>
      <c r="BV266" s="969" t="n"/>
      <c r="BW266" s="969" t="n"/>
      <c r="BX266" s="969" t="n"/>
      <c r="BY266" s="969" t="n"/>
      <c r="BZ266" s="969" t="n"/>
      <c r="CA266" s="969" t="n"/>
      <c r="CB266" s="969" t="n"/>
      <c r="CC266" s="969" t="n"/>
      <c r="CD266" s="969" t="n"/>
      <c r="CE266" s="969" t="n"/>
      <c r="CF266" s="969" t="n"/>
      <c r="CG266" s="969" t="n"/>
      <c r="CH266" s="969" t="n"/>
      <c r="CI266" s="969" t="n"/>
      <c r="CJ266" s="969" t="n"/>
      <c r="CK266" s="969" t="n"/>
      <c r="CL266" s="969" t="n"/>
      <c r="CM266" s="969" t="n"/>
      <c r="CN266" s="969" t="n"/>
      <c r="CO266" s="969" t="n"/>
      <c r="CP266" s="969" t="n"/>
      <c r="CQ266" s="969" t="n"/>
      <c r="CR266" s="969" t="n"/>
      <c r="CS266" s="969" t="n"/>
      <c r="CT266" s="969" t="n"/>
      <c r="CU266" s="969" t="n"/>
      <c r="CV266" s="969" t="n"/>
      <c r="CW266" s="969" t="n"/>
      <c r="CX266" s="969" t="n"/>
      <c r="CY266" s="969" t="n"/>
      <c r="CZ266" s="970" t="n"/>
    </row>
    <row r="267" ht="13.5" customHeight="1" s="820">
      <c r="A267" s="361" t="n">
        <v>155</v>
      </c>
      <c r="B267" s="332" t="inlineStr">
        <is>
          <t>155.变速箱装配面 Y=</t>
        </is>
      </c>
      <c r="C267" s="145">
        <f>A測定!Q266</f>
        <v/>
      </c>
      <c r="D267" s="880">
        <f>A測定!R266</f>
        <v/>
      </c>
      <c r="E267" s="968">
        <f>IF(A測定!S266="","",A測定!S266-$D267)</f>
        <v/>
      </c>
      <c r="F267" s="968">
        <f>IF(A測定!T266="","",A測定!T266-$D267)</f>
        <v/>
      </c>
      <c r="G267" s="969" t="n"/>
      <c r="H267" s="969" t="n"/>
      <c r="I267" s="969" t="n"/>
      <c r="J267" s="969" t="n"/>
      <c r="K267" s="969" t="n"/>
      <c r="L267" s="969" t="n"/>
      <c r="M267" s="969" t="n"/>
      <c r="N267" s="969" t="n"/>
      <c r="O267" s="969" t="n"/>
      <c r="P267" s="969" t="n"/>
      <c r="Q267" s="969" t="n"/>
      <c r="R267" s="969" t="n"/>
      <c r="S267" s="969" t="n"/>
      <c r="T267" s="969" t="n"/>
      <c r="U267" s="969" t="n"/>
      <c r="V267" s="969" t="n"/>
      <c r="W267" s="969" t="n"/>
      <c r="X267" s="969" t="n"/>
      <c r="Y267" s="969" t="n"/>
      <c r="Z267" s="969" t="n"/>
      <c r="AA267" s="969" t="n"/>
      <c r="AB267" s="969" t="n"/>
      <c r="AC267" s="969" t="n"/>
      <c r="AD267" s="969" t="n"/>
      <c r="AE267" s="969" t="n"/>
      <c r="AF267" s="969" t="n"/>
      <c r="AG267" s="969" t="n"/>
      <c r="AH267" s="969" t="n"/>
      <c r="AI267" s="969" t="n"/>
      <c r="AJ267" s="969" t="n"/>
      <c r="AK267" s="969" t="n"/>
      <c r="AL267" s="969" t="n"/>
      <c r="AM267" s="969" t="n"/>
      <c r="AN267" s="969" t="n"/>
      <c r="AO267" s="969" t="n"/>
      <c r="AP267" s="969" t="n"/>
      <c r="AQ267" s="969" t="n"/>
      <c r="AR267" s="969" t="n"/>
      <c r="AS267" s="969" t="n"/>
      <c r="AT267" s="969" t="n"/>
      <c r="AU267" s="969" t="n"/>
      <c r="AV267" s="969" t="n"/>
      <c r="AW267" s="969" t="n"/>
      <c r="AX267" s="969" t="n"/>
      <c r="AY267" s="969" t="n"/>
      <c r="AZ267" s="969" t="n"/>
      <c r="BA267" s="969" t="n"/>
      <c r="BB267" s="969" t="n"/>
      <c r="BC267" s="969" t="n"/>
      <c r="BD267" s="969" t="n"/>
      <c r="BE267" s="969" t="n"/>
      <c r="BF267" s="969" t="n"/>
      <c r="BG267" s="969" t="n"/>
      <c r="BH267" s="969" t="n"/>
      <c r="BI267" s="969" t="n"/>
      <c r="BJ267" s="969" t="n"/>
      <c r="BK267" s="969" t="n"/>
      <c r="BL267" s="969" t="n"/>
      <c r="BM267" s="969" t="n"/>
      <c r="BN267" s="969" t="n"/>
      <c r="BO267" s="969" t="n"/>
      <c r="BP267" s="969" t="n"/>
      <c r="BQ267" s="969" t="n"/>
      <c r="BR267" s="969" t="n"/>
      <c r="BS267" s="969" t="n"/>
      <c r="BT267" s="969" t="n"/>
      <c r="BU267" s="969" t="n"/>
      <c r="BV267" s="969" t="n"/>
      <c r="BW267" s="969" t="n"/>
      <c r="BX267" s="969" t="n"/>
      <c r="BY267" s="969" t="n"/>
      <c r="BZ267" s="969" t="n"/>
      <c r="CA267" s="969" t="n"/>
      <c r="CB267" s="969" t="n"/>
      <c r="CC267" s="969" t="n"/>
      <c r="CD267" s="969" t="n"/>
      <c r="CE267" s="969" t="n"/>
      <c r="CF267" s="969" t="n"/>
      <c r="CG267" s="969" t="n"/>
      <c r="CH267" s="969" t="n"/>
      <c r="CI267" s="969" t="n"/>
      <c r="CJ267" s="969" t="n"/>
      <c r="CK267" s="969" t="n"/>
      <c r="CL267" s="969" t="n"/>
      <c r="CM267" s="969" t="n"/>
      <c r="CN267" s="969" t="n"/>
      <c r="CO267" s="969" t="n"/>
      <c r="CP267" s="969" t="n"/>
      <c r="CQ267" s="969" t="n"/>
      <c r="CR267" s="969" t="n"/>
      <c r="CS267" s="969" t="n"/>
      <c r="CT267" s="969" t="n"/>
      <c r="CU267" s="969" t="n"/>
      <c r="CV267" s="969" t="n"/>
      <c r="CW267" s="969" t="n"/>
      <c r="CX267" s="969" t="n"/>
      <c r="CY267" s="969" t="n"/>
      <c r="CZ267" s="970" t="n"/>
    </row>
    <row r="268" ht="13.5" customHeight="1" s="820">
      <c r="A268" s="361" t="n">
        <v>156</v>
      </c>
      <c r="B268" s="332" t="inlineStr">
        <is>
          <t>156.变速箱装配面 Y=</t>
        </is>
      </c>
      <c r="C268" s="145">
        <f>A測定!Q267</f>
        <v/>
      </c>
      <c r="D268" s="880">
        <f>A測定!R267</f>
        <v/>
      </c>
      <c r="E268" s="968">
        <f>IF(A測定!S267="","",A測定!S267-$D268)</f>
        <v/>
      </c>
      <c r="F268" s="968">
        <f>IF(A測定!T267="","",A測定!T267-$D268)</f>
        <v/>
      </c>
      <c r="G268" s="969" t="n"/>
      <c r="H268" s="969" t="n"/>
      <c r="I268" s="969" t="n"/>
      <c r="J268" s="969" t="n"/>
      <c r="K268" s="969" t="n"/>
      <c r="L268" s="969" t="n"/>
      <c r="M268" s="969" t="n"/>
      <c r="N268" s="969" t="n"/>
      <c r="O268" s="969" t="n"/>
      <c r="P268" s="969" t="n"/>
      <c r="Q268" s="969" t="n"/>
      <c r="R268" s="969" t="n"/>
      <c r="S268" s="969" t="n"/>
      <c r="T268" s="969" t="n"/>
      <c r="U268" s="969" t="n"/>
      <c r="V268" s="969" t="n"/>
      <c r="W268" s="969" t="n"/>
      <c r="X268" s="969" t="n"/>
      <c r="Y268" s="969" t="n"/>
      <c r="Z268" s="969" t="n"/>
      <c r="AA268" s="969" t="n"/>
      <c r="AB268" s="969" t="n"/>
      <c r="AC268" s="969" t="n"/>
      <c r="AD268" s="969" t="n"/>
      <c r="AE268" s="969" t="n"/>
      <c r="AF268" s="969" t="n"/>
      <c r="AG268" s="969" t="n"/>
      <c r="AH268" s="969" t="n"/>
      <c r="AI268" s="969" t="n"/>
      <c r="AJ268" s="969" t="n"/>
      <c r="AK268" s="969" t="n"/>
      <c r="AL268" s="969" t="n"/>
      <c r="AM268" s="969" t="n"/>
      <c r="AN268" s="969" t="n"/>
      <c r="AO268" s="969" t="n"/>
      <c r="AP268" s="969" t="n"/>
      <c r="AQ268" s="969" t="n"/>
      <c r="AR268" s="969" t="n"/>
      <c r="AS268" s="969" t="n"/>
      <c r="AT268" s="969" t="n"/>
      <c r="AU268" s="969" t="n"/>
      <c r="AV268" s="969" t="n"/>
      <c r="AW268" s="969" t="n"/>
      <c r="AX268" s="969" t="n"/>
      <c r="AY268" s="969" t="n"/>
      <c r="AZ268" s="969" t="n"/>
      <c r="BA268" s="969" t="n"/>
      <c r="BB268" s="969" t="n"/>
      <c r="BC268" s="969" t="n"/>
      <c r="BD268" s="969" t="n"/>
      <c r="BE268" s="969" t="n"/>
      <c r="BF268" s="969" t="n"/>
      <c r="BG268" s="969" t="n"/>
      <c r="BH268" s="969" t="n"/>
      <c r="BI268" s="969" t="n"/>
      <c r="BJ268" s="969" t="n"/>
      <c r="BK268" s="969" t="n"/>
      <c r="BL268" s="969" t="n"/>
      <c r="BM268" s="969" t="n"/>
      <c r="BN268" s="969" t="n"/>
      <c r="BO268" s="969" t="n"/>
      <c r="BP268" s="969" t="n"/>
      <c r="BQ268" s="969" t="n"/>
      <c r="BR268" s="969" t="n"/>
      <c r="BS268" s="969" t="n"/>
      <c r="BT268" s="969" t="n"/>
      <c r="BU268" s="969" t="n"/>
      <c r="BV268" s="969" t="n"/>
      <c r="BW268" s="969" t="n"/>
      <c r="BX268" s="969" t="n"/>
      <c r="BY268" s="969" t="n"/>
      <c r="BZ268" s="969" t="n"/>
      <c r="CA268" s="969" t="n"/>
      <c r="CB268" s="969" t="n"/>
      <c r="CC268" s="969" t="n"/>
      <c r="CD268" s="969" t="n"/>
      <c r="CE268" s="969" t="n"/>
      <c r="CF268" s="969" t="n"/>
      <c r="CG268" s="969" t="n"/>
      <c r="CH268" s="969" t="n"/>
      <c r="CI268" s="969" t="n"/>
      <c r="CJ268" s="969" t="n"/>
      <c r="CK268" s="969" t="n"/>
      <c r="CL268" s="969" t="n"/>
      <c r="CM268" s="969" t="n"/>
      <c r="CN268" s="969" t="n"/>
      <c r="CO268" s="969" t="n"/>
      <c r="CP268" s="969" t="n"/>
      <c r="CQ268" s="969" t="n"/>
      <c r="CR268" s="969" t="n"/>
      <c r="CS268" s="969" t="n"/>
      <c r="CT268" s="969" t="n"/>
      <c r="CU268" s="969" t="n"/>
      <c r="CV268" s="969" t="n"/>
      <c r="CW268" s="969" t="n"/>
      <c r="CX268" s="969" t="n"/>
      <c r="CY268" s="969" t="n"/>
      <c r="CZ268" s="970" t="n"/>
    </row>
    <row r="269" ht="13.5" customHeight="1" s="820">
      <c r="A269" s="361" t="n">
        <v>157</v>
      </c>
      <c r="B269" s="332" t="inlineStr">
        <is>
          <t>157.变速箱装配面 Y=</t>
        </is>
      </c>
      <c r="C269" s="145">
        <f>A測定!Q268</f>
        <v/>
      </c>
      <c r="D269" s="880">
        <f>A測定!R268</f>
        <v/>
      </c>
      <c r="E269" s="968">
        <f>IF(A測定!S268="","",A測定!S268-$D269)</f>
        <v/>
      </c>
      <c r="F269" s="968">
        <f>IF(A測定!T268="","",A測定!T268-$D269)</f>
        <v/>
      </c>
      <c r="G269" s="969" t="n"/>
      <c r="H269" s="969" t="n"/>
      <c r="I269" s="969" t="n"/>
      <c r="J269" s="969" t="n"/>
      <c r="K269" s="969" t="n"/>
      <c r="L269" s="969" t="n"/>
      <c r="M269" s="969" t="n"/>
      <c r="N269" s="969" t="n"/>
      <c r="O269" s="969" t="n"/>
      <c r="P269" s="969" t="n"/>
      <c r="Q269" s="969" t="n"/>
      <c r="R269" s="969" t="n"/>
      <c r="S269" s="969" t="n"/>
      <c r="T269" s="969" t="n"/>
      <c r="U269" s="969" t="n"/>
      <c r="V269" s="969" t="n"/>
      <c r="W269" s="969" t="n"/>
      <c r="X269" s="969" t="n"/>
      <c r="Y269" s="969" t="n"/>
      <c r="Z269" s="969" t="n"/>
      <c r="AA269" s="969" t="n"/>
      <c r="AB269" s="969" t="n"/>
      <c r="AC269" s="969" t="n"/>
      <c r="AD269" s="969" t="n"/>
      <c r="AE269" s="969" t="n"/>
      <c r="AF269" s="969" t="n"/>
      <c r="AG269" s="969" t="n"/>
      <c r="AH269" s="969" t="n"/>
      <c r="AI269" s="969" t="n"/>
      <c r="AJ269" s="969" t="n"/>
      <c r="AK269" s="969" t="n"/>
      <c r="AL269" s="969" t="n"/>
      <c r="AM269" s="969" t="n"/>
      <c r="AN269" s="969" t="n"/>
      <c r="AO269" s="969" t="n"/>
      <c r="AP269" s="969" t="n"/>
      <c r="AQ269" s="969" t="n"/>
      <c r="AR269" s="969" t="n"/>
      <c r="AS269" s="969" t="n"/>
      <c r="AT269" s="969" t="n"/>
      <c r="AU269" s="969" t="n"/>
      <c r="AV269" s="969" t="n"/>
      <c r="AW269" s="969" t="n"/>
      <c r="AX269" s="969" t="n"/>
      <c r="AY269" s="969" t="n"/>
      <c r="AZ269" s="969" t="n"/>
      <c r="BA269" s="969" t="n"/>
      <c r="BB269" s="969" t="n"/>
      <c r="BC269" s="969" t="n"/>
      <c r="BD269" s="969" t="n"/>
      <c r="BE269" s="969" t="n"/>
      <c r="BF269" s="969" t="n"/>
      <c r="BG269" s="969" t="n"/>
      <c r="BH269" s="969" t="n"/>
      <c r="BI269" s="969" t="n"/>
      <c r="BJ269" s="969" t="n"/>
      <c r="BK269" s="969" t="n"/>
      <c r="BL269" s="969" t="n"/>
      <c r="BM269" s="969" t="n"/>
      <c r="BN269" s="969" t="n"/>
      <c r="BO269" s="969" t="n"/>
      <c r="BP269" s="969" t="n"/>
      <c r="BQ269" s="969" t="n"/>
      <c r="BR269" s="969" t="n"/>
      <c r="BS269" s="969" t="n"/>
      <c r="BT269" s="969" t="n"/>
      <c r="BU269" s="969" t="n"/>
      <c r="BV269" s="969" t="n"/>
      <c r="BW269" s="969" t="n"/>
      <c r="BX269" s="969" t="n"/>
      <c r="BY269" s="969" t="n"/>
      <c r="BZ269" s="969" t="n"/>
      <c r="CA269" s="969" t="n"/>
      <c r="CB269" s="969" t="n"/>
      <c r="CC269" s="969" t="n"/>
      <c r="CD269" s="969" t="n"/>
      <c r="CE269" s="969" t="n"/>
      <c r="CF269" s="969" t="n"/>
      <c r="CG269" s="969" t="n"/>
      <c r="CH269" s="969" t="n"/>
      <c r="CI269" s="969" t="n"/>
      <c r="CJ269" s="969" t="n"/>
      <c r="CK269" s="969" t="n"/>
      <c r="CL269" s="969" t="n"/>
      <c r="CM269" s="969" t="n"/>
      <c r="CN269" s="969" t="n"/>
      <c r="CO269" s="969" t="n"/>
      <c r="CP269" s="969" t="n"/>
      <c r="CQ269" s="969" t="n"/>
      <c r="CR269" s="969" t="n"/>
      <c r="CS269" s="969" t="n"/>
      <c r="CT269" s="969" t="n"/>
      <c r="CU269" s="969" t="n"/>
      <c r="CV269" s="969" t="n"/>
      <c r="CW269" s="969" t="n"/>
      <c r="CX269" s="969" t="n"/>
      <c r="CY269" s="969" t="n"/>
      <c r="CZ269" s="970" t="n"/>
    </row>
    <row r="270" ht="13.5" customHeight="1" s="820">
      <c r="A270" s="361" t="n">
        <v>158</v>
      </c>
      <c r="B270" s="332" t="inlineStr">
        <is>
          <t>158.变速箱装配面 Y=</t>
        </is>
      </c>
      <c r="C270" s="145">
        <f>A測定!Q269</f>
        <v/>
      </c>
      <c r="D270" s="880">
        <f>A測定!R269</f>
        <v/>
      </c>
      <c r="E270" s="968">
        <f>IF(A測定!S269="","",A測定!S269-$D270)</f>
        <v/>
      </c>
      <c r="F270" s="968">
        <f>IF(A測定!T269="","",A測定!T269-$D270)</f>
        <v/>
      </c>
      <c r="G270" s="969" t="n"/>
      <c r="H270" s="969" t="n"/>
      <c r="I270" s="969" t="n"/>
      <c r="J270" s="969" t="n"/>
      <c r="K270" s="969" t="n"/>
      <c r="L270" s="969" t="n"/>
      <c r="M270" s="969" t="n"/>
      <c r="N270" s="969" t="n"/>
      <c r="O270" s="969" t="n"/>
      <c r="P270" s="969" t="n"/>
      <c r="Q270" s="969" t="n"/>
      <c r="R270" s="969" t="n"/>
      <c r="S270" s="969" t="n"/>
      <c r="T270" s="969" t="n"/>
      <c r="U270" s="969" t="n"/>
      <c r="V270" s="969" t="n"/>
      <c r="W270" s="969" t="n"/>
      <c r="X270" s="969" t="n"/>
      <c r="Y270" s="969" t="n"/>
      <c r="Z270" s="969" t="n"/>
      <c r="AA270" s="969" t="n"/>
      <c r="AB270" s="969" t="n"/>
      <c r="AC270" s="969" t="n"/>
      <c r="AD270" s="969" t="n"/>
      <c r="AE270" s="969" t="n"/>
      <c r="AF270" s="969" t="n"/>
      <c r="AG270" s="969" t="n"/>
      <c r="AH270" s="969" t="n"/>
      <c r="AI270" s="969" t="n"/>
      <c r="AJ270" s="969" t="n"/>
      <c r="AK270" s="969" t="n"/>
      <c r="AL270" s="969" t="n"/>
      <c r="AM270" s="969" t="n"/>
      <c r="AN270" s="969" t="n"/>
      <c r="AO270" s="969" t="n"/>
      <c r="AP270" s="969" t="n"/>
      <c r="AQ270" s="969" t="n"/>
      <c r="AR270" s="969" t="n"/>
      <c r="AS270" s="969" t="n"/>
      <c r="AT270" s="969" t="n"/>
      <c r="AU270" s="969" t="n"/>
      <c r="AV270" s="969" t="n"/>
      <c r="AW270" s="969" t="n"/>
      <c r="AX270" s="969" t="n"/>
      <c r="AY270" s="969" t="n"/>
      <c r="AZ270" s="969" t="n"/>
      <c r="BA270" s="969" t="n"/>
      <c r="BB270" s="969" t="n"/>
      <c r="BC270" s="969" t="n"/>
      <c r="BD270" s="969" t="n"/>
      <c r="BE270" s="969" t="n"/>
      <c r="BF270" s="969" t="n"/>
      <c r="BG270" s="969" t="n"/>
      <c r="BH270" s="969" t="n"/>
      <c r="BI270" s="969" t="n"/>
      <c r="BJ270" s="969" t="n"/>
      <c r="BK270" s="969" t="n"/>
      <c r="BL270" s="969" t="n"/>
      <c r="BM270" s="969" t="n"/>
      <c r="BN270" s="969" t="n"/>
      <c r="BO270" s="969" t="n"/>
      <c r="BP270" s="969" t="n"/>
      <c r="BQ270" s="969" t="n"/>
      <c r="BR270" s="969" t="n"/>
      <c r="BS270" s="969" t="n"/>
      <c r="BT270" s="969" t="n"/>
      <c r="BU270" s="969" t="n"/>
      <c r="BV270" s="969" t="n"/>
      <c r="BW270" s="969" t="n"/>
      <c r="BX270" s="969" t="n"/>
      <c r="BY270" s="969" t="n"/>
      <c r="BZ270" s="969" t="n"/>
      <c r="CA270" s="969" t="n"/>
      <c r="CB270" s="969" t="n"/>
      <c r="CC270" s="969" t="n"/>
      <c r="CD270" s="969" t="n"/>
      <c r="CE270" s="969" t="n"/>
      <c r="CF270" s="969" t="n"/>
      <c r="CG270" s="969" t="n"/>
      <c r="CH270" s="969" t="n"/>
      <c r="CI270" s="969" t="n"/>
      <c r="CJ270" s="969" t="n"/>
      <c r="CK270" s="969" t="n"/>
      <c r="CL270" s="969" t="n"/>
      <c r="CM270" s="969" t="n"/>
      <c r="CN270" s="969" t="n"/>
      <c r="CO270" s="969" t="n"/>
      <c r="CP270" s="969" t="n"/>
      <c r="CQ270" s="969" t="n"/>
      <c r="CR270" s="969" t="n"/>
      <c r="CS270" s="969" t="n"/>
      <c r="CT270" s="969" t="n"/>
      <c r="CU270" s="969" t="n"/>
      <c r="CV270" s="969" t="n"/>
      <c r="CW270" s="969" t="n"/>
      <c r="CX270" s="969" t="n"/>
      <c r="CY270" s="969" t="n"/>
      <c r="CZ270" s="970" t="n"/>
    </row>
    <row r="271" ht="13.5" customHeight="1" s="820">
      <c r="A271" s="361" t="n">
        <v>159</v>
      </c>
      <c r="B271" s="332" t="inlineStr">
        <is>
          <t>159.变速箱装配面 Y=</t>
        </is>
      </c>
      <c r="C271" s="145">
        <f>A測定!Q270</f>
        <v/>
      </c>
      <c r="D271" s="880">
        <f>A測定!R270</f>
        <v/>
      </c>
      <c r="E271" s="968">
        <f>IF(A測定!S270="","",A測定!S270-$D271)</f>
        <v/>
      </c>
      <c r="F271" s="968">
        <f>IF(A測定!T270="","",A測定!T270-$D271)</f>
        <v/>
      </c>
      <c r="G271" s="969" t="n"/>
      <c r="H271" s="969" t="n"/>
      <c r="I271" s="969" t="n"/>
      <c r="J271" s="969" t="n"/>
      <c r="K271" s="969" t="n"/>
      <c r="L271" s="969" t="n"/>
      <c r="M271" s="969" t="n"/>
      <c r="N271" s="969" t="n"/>
      <c r="O271" s="969" t="n"/>
      <c r="P271" s="969" t="n"/>
      <c r="Q271" s="969" t="n"/>
      <c r="R271" s="969" t="n"/>
      <c r="S271" s="969" t="n"/>
      <c r="T271" s="969" t="n"/>
      <c r="U271" s="969" t="n"/>
      <c r="V271" s="969" t="n"/>
      <c r="W271" s="969" t="n"/>
      <c r="X271" s="969" t="n"/>
      <c r="Y271" s="969" t="n"/>
      <c r="Z271" s="969" t="n"/>
      <c r="AA271" s="969" t="n"/>
      <c r="AB271" s="969" t="n"/>
      <c r="AC271" s="969" t="n"/>
      <c r="AD271" s="969" t="n"/>
      <c r="AE271" s="969" t="n"/>
      <c r="AF271" s="969" t="n"/>
      <c r="AG271" s="969" t="n"/>
      <c r="AH271" s="969" t="n"/>
      <c r="AI271" s="969" t="n"/>
      <c r="AJ271" s="969" t="n"/>
      <c r="AK271" s="969" t="n"/>
      <c r="AL271" s="969" t="n"/>
      <c r="AM271" s="969" t="n"/>
      <c r="AN271" s="969" t="n"/>
      <c r="AO271" s="969" t="n"/>
      <c r="AP271" s="969" t="n"/>
      <c r="AQ271" s="969" t="n"/>
      <c r="AR271" s="969" t="n"/>
      <c r="AS271" s="969" t="n"/>
      <c r="AT271" s="969" t="n"/>
      <c r="AU271" s="969" t="n"/>
      <c r="AV271" s="969" t="n"/>
      <c r="AW271" s="969" t="n"/>
      <c r="AX271" s="969" t="n"/>
      <c r="AY271" s="969" t="n"/>
      <c r="AZ271" s="969" t="n"/>
      <c r="BA271" s="969" t="n"/>
      <c r="BB271" s="969" t="n"/>
      <c r="BC271" s="969" t="n"/>
      <c r="BD271" s="969" t="n"/>
      <c r="BE271" s="969" t="n"/>
      <c r="BF271" s="969" t="n"/>
      <c r="BG271" s="969" t="n"/>
      <c r="BH271" s="969" t="n"/>
      <c r="BI271" s="969" t="n"/>
      <c r="BJ271" s="969" t="n"/>
      <c r="BK271" s="969" t="n"/>
      <c r="BL271" s="969" t="n"/>
      <c r="BM271" s="969" t="n"/>
      <c r="BN271" s="969" t="n"/>
      <c r="BO271" s="969" t="n"/>
      <c r="BP271" s="969" t="n"/>
      <c r="BQ271" s="969" t="n"/>
      <c r="BR271" s="969" t="n"/>
      <c r="BS271" s="969" t="n"/>
      <c r="BT271" s="969" t="n"/>
      <c r="BU271" s="969" t="n"/>
      <c r="BV271" s="969" t="n"/>
      <c r="BW271" s="969" t="n"/>
      <c r="BX271" s="969" t="n"/>
      <c r="BY271" s="969" t="n"/>
      <c r="BZ271" s="969" t="n"/>
      <c r="CA271" s="969" t="n"/>
      <c r="CB271" s="969" t="n"/>
      <c r="CC271" s="969" t="n"/>
      <c r="CD271" s="969" t="n"/>
      <c r="CE271" s="969" t="n"/>
      <c r="CF271" s="969" t="n"/>
      <c r="CG271" s="969" t="n"/>
      <c r="CH271" s="969" t="n"/>
      <c r="CI271" s="969" t="n"/>
      <c r="CJ271" s="969" t="n"/>
      <c r="CK271" s="969" t="n"/>
      <c r="CL271" s="969" t="n"/>
      <c r="CM271" s="969" t="n"/>
      <c r="CN271" s="969" t="n"/>
      <c r="CO271" s="969" t="n"/>
      <c r="CP271" s="969" t="n"/>
      <c r="CQ271" s="969" t="n"/>
      <c r="CR271" s="969" t="n"/>
      <c r="CS271" s="969" t="n"/>
      <c r="CT271" s="969" t="n"/>
      <c r="CU271" s="969" t="n"/>
      <c r="CV271" s="969" t="n"/>
      <c r="CW271" s="969" t="n"/>
      <c r="CX271" s="969" t="n"/>
      <c r="CY271" s="969" t="n"/>
      <c r="CZ271" s="970" t="n"/>
    </row>
    <row r="272" ht="13.5" customHeight="1" s="820">
      <c r="A272" s="361" t="n">
        <v>160</v>
      </c>
      <c r="B272" s="332" t="inlineStr">
        <is>
          <t>160.变速箱装配面 Y=</t>
        </is>
      </c>
      <c r="C272" s="145">
        <f>A測定!Q271</f>
        <v/>
      </c>
      <c r="D272" s="880">
        <f>A測定!R271</f>
        <v/>
      </c>
      <c r="E272" s="968">
        <f>IF(A測定!S271="","",A測定!S271-$D272)</f>
        <v/>
      </c>
      <c r="F272" s="968">
        <f>IF(A測定!T271="","",A測定!T271-$D272)</f>
        <v/>
      </c>
      <c r="G272" s="969" t="n"/>
      <c r="H272" s="969" t="n"/>
      <c r="I272" s="969" t="n"/>
      <c r="J272" s="969" t="n"/>
      <c r="K272" s="969" t="n"/>
      <c r="L272" s="969" t="n"/>
      <c r="M272" s="969" t="n"/>
      <c r="N272" s="969" t="n"/>
      <c r="O272" s="969" t="n"/>
      <c r="P272" s="969" t="n"/>
      <c r="Q272" s="969" t="n"/>
      <c r="R272" s="969" t="n"/>
      <c r="S272" s="969" t="n"/>
      <c r="T272" s="969" t="n"/>
      <c r="U272" s="969" t="n"/>
      <c r="V272" s="969" t="n"/>
      <c r="W272" s="969" t="n"/>
      <c r="X272" s="969" t="n"/>
      <c r="Y272" s="969" t="n"/>
      <c r="Z272" s="969" t="n"/>
      <c r="AA272" s="969" t="n"/>
      <c r="AB272" s="969" t="n"/>
      <c r="AC272" s="969" t="n"/>
      <c r="AD272" s="969" t="n"/>
      <c r="AE272" s="969" t="n"/>
      <c r="AF272" s="969" t="n"/>
      <c r="AG272" s="969" t="n"/>
      <c r="AH272" s="969" t="n"/>
      <c r="AI272" s="969" t="n"/>
      <c r="AJ272" s="969" t="n"/>
      <c r="AK272" s="969" t="n"/>
      <c r="AL272" s="969" t="n"/>
      <c r="AM272" s="969" t="n"/>
      <c r="AN272" s="969" t="n"/>
      <c r="AO272" s="969" t="n"/>
      <c r="AP272" s="969" t="n"/>
      <c r="AQ272" s="969" t="n"/>
      <c r="AR272" s="969" t="n"/>
      <c r="AS272" s="969" t="n"/>
      <c r="AT272" s="969" t="n"/>
      <c r="AU272" s="969" t="n"/>
      <c r="AV272" s="969" t="n"/>
      <c r="AW272" s="969" t="n"/>
      <c r="AX272" s="969" t="n"/>
      <c r="AY272" s="969" t="n"/>
      <c r="AZ272" s="969" t="n"/>
      <c r="BA272" s="969" t="n"/>
      <c r="BB272" s="969" t="n"/>
      <c r="BC272" s="969" t="n"/>
      <c r="BD272" s="969" t="n"/>
      <c r="BE272" s="969" t="n"/>
      <c r="BF272" s="969" t="n"/>
      <c r="BG272" s="969" t="n"/>
      <c r="BH272" s="969" t="n"/>
      <c r="BI272" s="969" t="n"/>
      <c r="BJ272" s="969" t="n"/>
      <c r="BK272" s="969" t="n"/>
      <c r="BL272" s="969" t="n"/>
      <c r="BM272" s="969" t="n"/>
      <c r="BN272" s="969" t="n"/>
      <c r="BO272" s="969" t="n"/>
      <c r="BP272" s="969" t="n"/>
      <c r="BQ272" s="969" t="n"/>
      <c r="BR272" s="969" t="n"/>
      <c r="BS272" s="969" t="n"/>
      <c r="BT272" s="969" t="n"/>
      <c r="BU272" s="969" t="n"/>
      <c r="BV272" s="969" t="n"/>
      <c r="BW272" s="969" t="n"/>
      <c r="BX272" s="969" t="n"/>
      <c r="BY272" s="969" t="n"/>
      <c r="BZ272" s="969" t="n"/>
      <c r="CA272" s="969" t="n"/>
      <c r="CB272" s="969" t="n"/>
      <c r="CC272" s="969" t="n"/>
      <c r="CD272" s="969" t="n"/>
      <c r="CE272" s="969" t="n"/>
      <c r="CF272" s="969" t="n"/>
      <c r="CG272" s="969" t="n"/>
      <c r="CH272" s="969" t="n"/>
      <c r="CI272" s="969" t="n"/>
      <c r="CJ272" s="969" t="n"/>
      <c r="CK272" s="969" t="n"/>
      <c r="CL272" s="969" t="n"/>
      <c r="CM272" s="969" t="n"/>
      <c r="CN272" s="969" t="n"/>
      <c r="CO272" s="969" t="n"/>
      <c r="CP272" s="969" t="n"/>
      <c r="CQ272" s="969" t="n"/>
      <c r="CR272" s="969" t="n"/>
      <c r="CS272" s="969" t="n"/>
      <c r="CT272" s="969" t="n"/>
      <c r="CU272" s="969" t="n"/>
      <c r="CV272" s="969" t="n"/>
      <c r="CW272" s="969" t="n"/>
      <c r="CX272" s="969" t="n"/>
      <c r="CY272" s="969" t="n"/>
      <c r="CZ272" s="970" t="n"/>
    </row>
    <row r="273" ht="13.5" customHeight="1" s="820">
      <c r="A273" s="361" t="n">
        <v>161</v>
      </c>
      <c r="B273" s="332" t="inlineStr">
        <is>
          <t>161.变速箱装配面 Y=</t>
        </is>
      </c>
      <c r="C273" s="145">
        <f>A測定!Q272</f>
        <v/>
      </c>
      <c r="D273" s="880">
        <f>A測定!R272</f>
        <v/>
      </c>
      <c r="E273" s="968">
        <f>IF(A測定!S272="","",A測定!S272-$D273)</f>
        <v/>
      </c>
      <c r="F273" s="968">
        <f>IF(A測定!T272="","",A測定!T272-$D273)</f>
        <v/>
      </c>
      <c r="G273" s="969" t="n"/>
      <c r="H273" s="969" t="n"/>
      <c r="I273" s="969" t="n"/>
      <c r="J273" s="969" t="n"/>
      <c r="K273" s="969" t="n"/>
      <c r="L273" s="969" t="n"/>
      <c r="M273" s="969" t="n"/>
      <c r="N273" s="969" t="n"/>
      <c r="O273" s="969" t="n"/>
      <c r="P273" s="969" t="n"/>
      <c r="Q273" s="969" t="n"/>
      <c r="R273" s="969" t="n"/>
      <c r="S273" s="969" t="n"/>
      <c r="T273" s="969" t="n"/>
      <c r="U273" s="969" t="n"/>
      <c r="V273" s="969" t="n"/>
      <c r="W273" s="969" t="n"/>
      <c r="X273" s="969" t="n"/>
      <c r="Y273" s="969" t="n"/>
      <c r="Z273" s="969" t="n"/>
      <c r="AA273" s="969" t="n"/>
      <c r="AB273" s="969" t="n"/>
      <c r="AC273" s="969" t="n"/>
      <c r="AD273" s="969" t="n"/>
      <c r="AE273" s="969" t="n"/>
      <c r="AF273" s="969" t="n"/>
      <c r="AG273" s="969" t="n"/>
      <c r="AH273" s="969" t="n"/>
      <c r="AI273" s="969" t="n"/>
      <c r="AJ273" s="969" t="n"/>
      <c r="AK273" s="969" t="n"/>
      <c r="AL273" s="969" t="n"/>
      <c r="AM273" s="969" t="n"/>
      <c r="AN273" s="969" t="n"/>
      <c r="AO273" s="969" t="n"/>
      <c r="AP273" s="969" t="n"/>
      <c r="AQ273" s="969" t="n"/>
      <c r="AR273" s="969" t="n"/>
      <c r="AS273" s="969" t="n"/>
      <c r="AT273" s="969" t="n"/>
      <c r="AU273" s="969" t="n"/>
      <c r="AV273" s="969" t="n"/>
      <c r="AW273" s="969" t="n"/>
      <c r="AX273" s="969" t="n"/>
      <c r="AY273" s="969" t="n"/>
      <c r="AZ273" s="969" t="n"/>
      <c r="BA273" s="969" t="n"/>
      <c r="BB273" s="969" t="n"/>
      <c r="BC273" s="969" t="n"/>
      <c r="BD273" s="969" t="n"/>
      <c r="BE273" s="969" t="n"/>
      <c r="BF273" s="969" t="n"/>
      <c r="BG273" s="969" t="n"/>
      <c r="BH273" s="969" t="n"/>
      <c r="BI273" s="969" t="n"/>
      <c r="BJ273" s="969" t="n"/>
      <c r="BK273" s="969" t="n"/>
      <c r="BL273" s="969" t="n"/>
      <c r="BM273" s="969" t="n"/>
      <c r="BN273" s="969" t="n"/>
      <c r="BO273" s="969" t="n"/>
      <c r="BP273" s="969" t="n"/>
      <c r="BQ273" s="969" t="n"/>
      <c r="BR273" s="969" t="n"/>
      <c r="BS273" s="969" t="n"/>
      <c r="BT273" s="969" t="n"/>
      <c r="BU273" s="969" t="n"/>
      <c r="BV273" s="969" t="n"/>
      <c r="BW273" s="969" t="n"/>
      <c r="BX273" s="969" t="n"/>
      <c r="BY273" s="969" t="n"/>
      <c r="BZ273" s="969" t="n"/>
      <c r="CA273" s="969" t="n"/>
      <c r="CB273" s="969" t="n"/>
      <c r="CC273" s="969" t="n"/>
      <c r="CD273" s="969" t="n"/>
      <c r="CE273" s="969" t="n"/>
      <c r="CF273" s="969" t="n"/>
      <c r="CG273" s="969" t="n"/>
      <c r="CH273" s="969" t="n"/>
      <c r="CI273" s="969" t="n"/>
      <c r="CJ273" s="969" t="n"/>
      <c r="CK273" s="969" t="n"/>
      <c r="CL273" s="969" t="n"/>
      <c r="CM273" s="969" t="n"/>
      <c r="CN273" s="969" t="n"/>
      <c r="CO273" s="969" t="n"/>
      <c r="CP273" s="969" t="n"/>
      <c r="CQ273" s="969" t="n"/>
      <c r="CR273" s="969" t="n"/>
      <c r="CS273" s="969" t="n"/>
      <c r="CT273" s="969" t="n"/>
      <c r="CU273" s="969" t="n"/>
      <c r="CV273" s="969" t="n"/>
      <c r="CW273" s="969" t="n"/>
      <c r="CX273" s="969" t="n"/>
      <c r="CY273" s="969" t="n"/>
      <c r="CZ273" s="970" t="n"/>
    </row>
    <row r="274" ht="13.5" customHeight="1" s="820">
      <c r="A274" s="361" t="n">
        <v>162</v>
      </c>
      <c r="B274" s="332" t="inlineStr">
        <is>
          <t>162.变速箱装配面 Y=</t>
        </is>
      </c>
      <c r="C274" s="145">
        <f>A測定!Q273</f>
        <v/>
      </c>
      <c r="D274" s="880">
        <f>A測定!R273</f>
        <v/>
      </c>
      <c r="E274" s="968">
        <f>IF(A測定!S273="","",A測定!S273-$D274)</f>
        <v/>
      </c>
      <c r="F274" s="968">
        <f>IF(A測定!T273="","",A測定!T273-$D274)</f>
        <v/>
      </c>
      <c r="G274" s="969" t="n"/>
      <c r="H274" s="969" t="n"/>
      <c r="I274" s="969" t="n"/>
      <c r="J274" s="969" t="n"/>
      <c r="K274" s="969" t="n"/>
      <c r="L274" s="969" t="n"/>
      <c r="M274" s="969" t="n"/>
      <c r="N274" s="969" t="n"/>
      <c r="O274" s="969" t="n"/>
      <c r="P274" s="969" t="n"/>
      <c r="Q274" s="969" t="n"/>
      <c r="R274" s="969" t="n"/>
      <c r="S274" s="969" t="n"/>
      <c r="T274" s="969" t="n"/>
      <c r="U274" s="969" t="n"/>
      <c r="V274" s="969" t="n"/>
      <c r="W274" s="969" t="n"/>
      <c r="X274" s="969" t="n"/>
      <c r="Y274" s="969" t="n"/>
      <c r="Z274" s="969" t="n"/>
      <c r="AA274" s="969" t="n"/>
      <c r="AB274" s="969" t="n"/>
      <c r="AC274" s="969" t="n"/>
      <c r="AD274" s="969" t="n"/>
      <c r="AE274" s="969" t="n"/>
      <c r="AF274" s="969" t="n"/>
      <c r="AG274" s="969" t="n"/>
      <c r="AH274" s="969" t="n"/>
      <c r="AI274" s="969" t="n"/>
      <c r="AJ274" s="969" t="n"/>
      <c r="AK274" s="969" t="n"/>
      <c r="AL274" s="969" t="n"/>
      <c r="AM274" s="969" t="n"/>
      <c r="AN274" s="969" t="n"/>
      <c r="AO274" s="969" t="n"/>
      <c r="AP274" s="969" t="n"/>
      <c r="AQ274" s="969" t="n"/>
      <c r="AR274" s="969" t="n"/>
      <c r="AS274" s="969" t="n"/>
      <c r="AT274" s="969" t="n"/>
      <c r="AU274" s="969" t="n"/>
      <c r="AV274" s="969" t="n"/>
      <c r="AW274" s="969" t="n"/>
      <c r="AX274" s="969" t="n"/>
      <c r="AY274" s="969" t="n"/>
      <c r="AZ274" s="969" t="n"/>
      <c r="BA274" s="969" t="n"/>
      <c r="BB274" s="969" t="n"/>
      <c r="BC274" s="969" t="n"/>
      <c r="BD274" s="969" t="n"/>
      <c r="BE274" s="969" t="n"/>
      <c r="BF274" s="969" t="n"/>
      <c r="BG274" s="969" t="n"/>
      <c r="BH274" s="969" t="n"/>
      <c r="BI274" s="969" t="n"/>
      <c r="BJ274" s="969" t="n"/>
      <c r="BK274" s="969" t="n"/>
      <c r="BL274" s="969" t="n"/>
      <c r="BM274" s="969" t="n"/>
      <c r="BN274" s="969" t="n"/>
      <c r="BO274" s="969" t="n"/>
      <c r="BP274" s="969" t="n"/>
      <c r="BQ274" s="969" t="n"/>
      <c r="BR274" s="969" t="n"/>
      <c r="BS274" s="969" t="n"/>
      <c r="BT274" s="969" t="n"/>
      <c r="BU274" s="969" t="n"/>
      <c r="BV274" s="969" t="n"/>
      <c r="BW274" s="969" t="n"/>
      <c r="BX274" s="969" t="n"/>
      <c r="BY274" s="969" t="n"/>
      <c r="BZ274" s="969" t="n"/>
      <c r="CA274" s="969" t="n"/>
      <c r="CB274" s="969" t="n"/>
      <c r="CC274" s="969" t="n"/>
      <c r="CD274" s="969" t="n"/>
      <c r="CE274" s="969" t="n"/>
      <c r="CF274" s="969" t="n"/>
      <c r="CG274" s="969" t="n"/>
      <c r="CH274" s="969" t="n"/>
      <c r="CI274" s="969" t="n"/>
      <c r="CJ274" s="969" t="n"/>
      <c r="CK274" s="969" t="n"/>
      <c r="CL274" s="969" t="n"/>
      <c r="CM274" s="969" t="n"/>
      <c r="CN274" s="969" t="n"/>
      <c r="CO274" s="969" t="n"/>
      <c r="CP274" s="969" t="n"/>
      <c r="CQ274" s="969" t="n"/>
      <c r="CR274" s="969" t="n"/>
      <c r="CS274" s="969" t="n"/>
      <c r="CT274" s="969" t="n"/>
      <c r="CU274" s="969" t="n"/>
      <c r="CV274" s="969" t="n"/>
      <c r="CW274" s="969" t="n"/>
      <c r="CX274" s="969" t="n"/>
      <c r="CY274" s="969" t="n"/>
      <c r="CZ274" s="970" t="n"/>
    </row>
    <row r="275" ht="13.5" customHeight="1" s="820">
      <c r="A275" s="361" t="n">
        <v>164</v>
      </c>
      <c r="B275" s="332" t="inlineStr">
        <is>
          <t>164.变速箱装配面 Y=</t>
        </is>
      </c>
      <c r="C275" s="145">
        <f>A測定!Q274</f>
        <v/>
      </c>
      <c r="D275" s="880">
        <f>A測定!R274</f>
        <v/>
      </c>
      <c r="E275" s="968">
        <f>IF(A測定!S274="","",A測定!S274-$D275)</f>
        <v/>
      </c>
      <c r="F275" s="968">
        <f>IF(A測定!T274="","",A測定!T274-$D275)</f>
        <v/>
      </c>
      <c r="G275" s="969" t="n"/>
      <c r="H275" s="969" t="n"/>
      <c r="I275" s="969" t="n"/>
      <c r="J275" s="969" t="n"/>
      <c r="K275" s="969" t="n"/>
      <c r="L275" s="969" t="n"/>
      <c r="M275" s="969" t="n"/>
      <c r="N275" s="969" t="n"/>
      <c r="O275" s="969" t="n"/>
      <c r="P275" s="969" t="n"/>
      <c r="Q275" s="969" t="n"/>
      <c r="R275" s="969" t="n"/>
      <c r="S275" s="969" t="n"/>
      <c r="T275" s="969" t="n"/>
      <c r="U275" s="969" t="n"/>
      <c r="V275" s="969" t="n"/>
      <c r="W275" s="969" t="n"/>
      <c r="X275" s="969" t="n"/>
      <c r="Y275" s="969" t="n"/>
      <c r="Z275" s="969" t="n"/>
      <c r="AA275" s="969" t="n"/>
      <c r="AB275" s="969" t="n"/>
      <c r="AC275" s="969" t="n"/>
      <c r="AD275" s="969" t="n"/>
      <c r="AE275" s="969" t="n"/>
      <c r="AF275" s="969" t="n"/>
      <c r="AG275" s="969" t="n"/>
      <c r="AH275" s="969" t="n"/>
      <c r="AI275" s="969" t="n"/>
      <c r="AJ275" s="969" t="n"/>
      <c r="AK275" s="969" t="n"/>
      <c r="AL275" s="969" t="n"/>
      <c r="AM275" s="969" t="n"/>
      <c r="AN275" s="969" t="n"/>
      <c r="AO275" s="969" t="n"/>
      <c r="AP275" s="969" t="n"/>
      <c r="AQ275" s="969" t="n"/>
      <c r="AR275" s="969" t="n"/>
      <c r="AS275" s="969" t="n"/>
      <c r="AT275" s="969" t="n"/>
      <c r="AU275" s="969" t="n"/>
      <c r="AV275" s="969" t="n"/>
      <c r="AW275" s="969" t="n"/>
      <c r="AX275" s="969" t="n"/>
      <c r="AY275" s="969" t="n"/>
      <c r="AZ275" s="969" t="n"/>
      <c r="BA275" s="969" t="n"/>
      <c r="BB275" s="969" t="n"/>
      <c r="BC275" s="969" t="n"/>
      <c r="BD275" s="969" t="n"/>
      <c r="BE275" s="969" t="n"/>
      <c r="BF275" s="969" t="n"/>
      <c r="BG275" s="969" t="n"/>
      <c r="BH275" s="969" t="n"/>
      <c r="BI275" s="969" t="n"/>
      <c r="BJ275" s="969" t="n"/>
      <c r="BK275" s="969" t="n"/>
      <c r="BL275" s="969" t="n"/>
      <c r="BM275" s="969" t="n"/>
      <c r="BN275" s="969" t="n"/>
      <c r="BO275" s="969" t="n"/>
      <c r="BP275" s="969" t="n"/>
      <c r="BQ275" s="969" t="n"/>
      <c r="BR275" s="969" t="n"/>
      <c r="BS275" s="969" t="n"/>
      <c r="BT275" s="969" t="n"/>
      <c r="BU275" s="969" t="n"/>
      <c r="BV275" s="969" t="n"/>
      <c r="BW275" s="969" t="n"/>
      <c r="BX275" s="969" t="n"/>
      <c r="BY275" s="969" t="n"/>
      <c r="BZ275" s="969" t="n"/>
      <c r="CA275" s="969" t="n"/>
      <c r="CB275" s="969" t="n"/>
      <c r="CC275" s="969" t="n"/>
      <c r="CD275" s="969" t="n"/>
      <c r="CE275" s="969" t="n"/>
      <c r="CF275" s="969" t="n"/>
      <c r="CG275" s="969" t="n"/>
      <c r="CH275" s="969" t="n"/>
      <c r="CI275" s="969" t="n"/>
      <c r="CJ275" s="969" t="n"/>
      <c r="CK275" s="969" t="n"/>
      <c r="CL275" s="969" t="n"/>
      <c r="CM275" s="969" t="n"/>
      <c r="CN275" s="969" t="n"/>
      <c r="CO275" s="969" t="n"/>
      <c r="CP275" s="969" t="n"/>
      <c r="CQ275" s="969" t="n"/>
      <c r="CR275" s="969" t="n"/>
      <c r="CS275" s="969" t="n"/>
      <c r="CT275" s="969" t="n"/>
      <c r="CU275" s="969" t="n"/>
      <c r="CV275" s="969" t="n"/>
      <c r="CW275" s="969" t="n"/>
      <c r="CX275" s="969" t="n"/>
      <c r="CY275" s="969" t="n"/>
      <c r="CZ275" s="970" t="n"/>
    </row>
    <row r="276" ht="13.5" customHeight="1" s="820">
      <c r="A276" s="361" t="n">
        <v>165</v>
      </c>
      <c r="B276" s="332" t="inlineStr">
        <is>
          <t>165.变速箱装配面 Y=</t>
        </is>
      </c>
      <c r="C276" s="145">
        <f>A測定!Q275</f>
        <v/>
      </c>
      <c r="D276" s="880">
        <f>A測定!R275</f>
        <v/>
      </c>
      <c r="E276" s="968">
        <f>IF(A測定!S275="","",A測定!S275-$D276)</f>
        <v/>
      </c>
      <c r="F276" s="968">
        <f>IF(A測定!T275="","",A測定!T275-$D276)</f>
        <v/>
      </c>
      <c r="G276" s="969" t="n"/>
      <c r="H276" s="969" t="n"/>
      <c r="I276" s="969" t="n"/>
      <c r="J276" s="969" t="n"/>
      <c r="K276" s="969" t="n"/>
      <c r="L276" s="969" t="n"/>
      <c r="M276" s="969" t="n"/>
      <c r="N276" s="969" t="n"/>
      <c r="O276" s="969" t="n"/>
      <c r="P276" s="969" t="n"/>
      <c r="Q276" s="969" t="n"/>
      <c r="R276" s="969" t="n"/>
      <c r="S276" s="969" t="n"/>
      <c r="T276" s="969" t="n"/>
      <c r="U276" s="969" t="n"/>
      <c r="V276" s="969" t="n"/>
      <c r="W276" s="969" t="n"/>
      <c r="X276" s="969" t="n"/>
      <c r="Y276" s="969" t="n"/>
      <c r="Z276" s="969" t="n"/>
      <c r="AA276" s="969" t="n"/>
      <c r="AB276" s="969" t="n"/>
      <c r="AC276" s="969" t="n"/>
      <c r="AD276" s="969" t="n"/>
      <c r="AE276" s="969" t="n"/>
      <c r="AF276" s="969" t="n"/>
      <c r="AG276" s="969" t="n"/>
      <c r="AH276" s="969" t="n"/>
      <c r="AI276" s="969" t="n"/>
      <c r="AJ276" s="969" t="n"/>
      <c r="AK276" s="969" t="n"/>
      <c r="AL276" s="969" t="n"/>
      <c r="AM276" s="969" t="n"/>
      <c r="AN276" s="969" t="n"/>
      <c r="AO276" s="969" t="n"/>
      <c r="AP276" s="969" t="n"/>
      <c r="AQ276" s="969" t="n"/>
      <c r="AR276" s="969" t="n"/>
      <c r="AS276" s="969" t="n"/>
      <c r="AT276" s="969" t="n"/>
      <c r="AU276" s="969" t="n"/>
      <c r="AV276" s="969" t="n"/>
      <c r="AW276" s="969" t="n"/>
      <c r="AX276" s="969" t="n"/>
      <c r="AY276" s="969" t="n"/>
      <c r="AZ276" s="969" t="n"/>
      <c r="BA276" s="969" t="n"/>
      <c r="BB276" s="969" t="n"/>
      <c r="BC276" s="969" t="n"/>
      <c r="BD276" s="969" t="n"/>
      <c r="BE276" s="969" t="n"/>
      <c r="BF276" s="969" t="n"/>
      <c r="BG276" s="969" t="n"/>
      <c r="BH276" s="969" t="n"/>
      <c r="BI276" s="969" t="n"/>
      <c r="BJ276" s="969" t="n"/>
      <c r="BK276" s="969" t="n"/>
      <c r="BL276" s="969" t="n"/>
      <c r="BM276" s="969" t="n"/>
      <c r="BN276" s="969" t="n"/>
      <c r="BO276" s="969" t="n"/>
      <c r="BP276" s="969" t="n"/>
      <c r="BQ276" s="969" t="n"/>
      <c r="BR276" s="969" t="n"/>
      <c r="BS276" s="969" t="n"/>
      <c r="BT276" s="969" t="n"/>
      <c r="BU276" s="969" t="n"/>
      <c r="BV276" s="969" t="n"/>
      <c r="BW276" s="969" t="n"/>
      <c r="BX276" s="969" t="n"/>
      <c r="BY276" s="969" t="n"/>
      <c r="BZ276" s="969" t="n"/>
      <c r="CA276" s="969" t="n"/>
      <c r="CB276" s="969" t="n"/>
      <c r="CC276" s="969" t="n"/>
      <c r="CD276" s="969" t="n"/>
      <c r="CE276" s="969" t="n"/>
      <c r="CF276" s="969" t="n"/>
      <c r="CG276" s="969" t="n"/>
      <c r="CH276" s="969" t="n"/>
      <c r="CI276" s="969" t="n"/>
      <c r="CJ276" s="969" t="n"/>
      <c r="CK276" s="969" t="n"/>
      <c r="CL276" s="969" t="n"/>
      <c r="CM276" s="969" t="n"/>
      <c r="CN276" s="969" t="n"/>
      <c r="CO276" s="969" t="n"/>
      <c r="CP276" s="969" t="n"/>
      <c r="CQ276" s="969" t="n"/>
      <c r="CR276" s="969" t="n"/>
      <c r="CS276" s="969" t="n"/>
      <c r="CT276" s="969" t="n"/>
      <c r="CU276" s="969" t="n"/>
      <c r="CV276" s="969" t="n"/>
      <c r="CW276" s="969" t="n"/>
      <c r="CX276" s="969" t="n"/>
      <c r="CY276" s="969" t="n"/>
      <c r="CZ276" s="970" t="n"/>
    </row>
    <row r="277" ht="13.5" customHeight="1" s="820">
      <c r="A277" s="361" t="n">
        <v>166</v>
      </c>
      <c r="B277" s="332" t="inlineStr">
        <is>
          <t>166.变速箱装配面 Y=</t>
        </is>
      </c>
      <c r="C277" s="145">
        <f>A測定!Q276</f>
        <v/>
      </c>
      <c r="D277" s="880">
        <f>A測定!R276</f>
        <v/>
      </c>
      <c r="E277" s="968">
        <f>IF(A測定!S276="","",A測定!S276-$D277)</f>
        <v/>
      </c>
      <c r="F277" s="968">
        <f>IF(A測定!T276="","",A測定!T276-$D277)</f>
        <v/>
      </c>
      <c r="G277" s="969" t="n"/>
      <c r="H277" s="969" t="n"/>
      <c r="I277" s="969" t="n"/>
      <c r="J277" s="969" t="n"/>
      <c r="K277" s="969" t="n"/>
      <c r="L277" s="969" t="n"/>
      <c r="M277" s="969" t="n"/>
      <c r="N277" s="969" t="n"/>
      <c r="O277" s="969" t="n"/>
      <c r="P277" s="969" t="n"/>
      <c r="Q277" s="969" t="n"/>
      <c r="R277" s="969" t="n"/>
      <c r="S277" s="969" t="n"/>
      <c r="T277" s="969" t="n"/>
      <c r="U277" s="969" t="n"/>
      <c r="V277" s="969" t="n"/>
      <c r="W277" s="969" t="n"/>
      <c r="X277" s="969" t="n"/>
      <c r="Y277" s="969" t="n"/>
      <c r="Z277" s="969" t="n"/>
      <c r="AA277" s="969" t="n"/>
      <c r="AB277" s="969" t="n"/>
      <c r="AC277" s="969" t="n"/>
      <c r="AD277" s="969" t="n"/>
      <c r="AE277" s="969" t="n"/>
      <c r="AF277" s="969" t="n"/>
      <c r="AG277" s="969" t="n"/>
      <c r="AH277" s="969" t="n"/>
      <c r="AI277" s="969" t="n"/>
      <c r="AJ277" s="969" t="n"/>
      <c r="AK277" s="969" t="n"/>
      <c r="AL277" s="969" t="n"/>
      <c r="AM277" s="969" t="n"/>
      <c r="AN277" s="969" t="n"/>
      <c r="AO277" s="969" t="n"/>
      <c r="AP277" s="969" t="n"/>
      <c r="AQ277" s="969" t="n"/>
      <c r="AR277" s="969" t="n"/>
      <c r="AS277" s="969" t="n"/>
      <c r="AT277" s="969" t="n"/>
      <c r="AU277" s="969" t="n"/>
      <c r="AV277" s="969" t="n"/>
      <c r="AW277" s="969" t="n"/>
      <c r="AX277" s="969" t="n"/>
      <c r="AY277" s="969" t="n"/>
      <c r="AZ277" s="969" t="n"/>
      <c r="BA277" s="969" t="n"/>
      <c r="BB277" s="969" t="n"/>
      <c r="BC277" s="969" t="n"/>
      <c r="BD277" s="969" t="n"/>
      <c r="BE277" s="969" t="n"/>
      <c r="BF277" s="969" t="n"/>
      <c r="BG277" s="969" t="n"/>
      <c r="BH277" s="969" t="n"/>
      <c r="BI277" s="969" t="n"/>
      <c r="BJ277" s="969" t="n"/>
      <c r="BK277" s="969" t="n"/>
      <c r="BL277" s="969" t="n"/>
      <c r="BM277" s="969" t="n"/>
      <c r="BN277" s="969" t="n"/>
      <c r="BO277" s="969" t="n"/>
      <c r="BP277" s="969" t="n"/>
      <c r="BQ277" s="969" t="n"/>
      <c r="BR277" s="969" t="n"/>
      <c r="BS277" s="969" t="n"/>
      <c r="BT277" s="969" t="n"/>
      <c r="BU277" s="969" t="n"/>
      <c r="BV277" s="969" t="n"/>
      <c r="BW277" s="969" t="n"/>
      <c r="BX277" s="969" t="n"/>
      <c r="BY277" s="969" t="n"/>
      <c r="BZ277" s="969" t="n"/>
      <c r="CA277" s="969" t="n"/>
      <c r="CB277" s="969" t="n"/>
      <c r="CC277" s="969" t="n"/>
      <c r="CD277" s="969" t="n"/>
      <c r="CE277" s="969" t="n"/>
      <c r="CF277" s="969" t="n"/>
      <c r="CG277" s="969" t="n"/>
      <c r="CH277" s="969" t="n"/>
      <c r="CI277" s="969" t="n"/>
      <c r="CJ277" s="969" t="n"/>
      <c r="CK277" s="969" t="n"/>
      <c r="CL277" s="969" t="n"/>
      <c r="CM277" s="969" t="n"/>
      <c r="CN277" s="969" t="n"/>
      <c r="CO277" s="969" t="n"/>
      <c r="CP277" s="969" t="n"/>
      <c r="CQ277" s="969" t="n"/>
      <c r="CR277" s="969" t="n"/>
      <c r="CS277" s="969" t="n"/>
      <c r="CT277" s="969" t="n"/>
      <c r="CU277" s="969" t="n"/>
      <c r="CV277" s="969" t="n"/>
      <c r="CW277" s="969" t="n"/>
      <c r="CX277" s="969" t="n"/>
      <c r="CY277" s="969" t="n"/>
      <c r="CZ277" s="970" t="n"/>
    </row>
    <row r="278" ht="13.5" customHeight="1" s="820">
      <c r="A278" s="361" t="n">
        <v>167</v>
      </c>
      <c r="B278" s="332" t="inlineStr">
        <is>
          <t>167.变速箱装配面 Y=</t>
        </is>
      </c>
      <c r="C278" s="145">
        <f>A測定!Q277</f>
        <v/>
      </c>
      <c r="D278" s="880">
        <f>A測定!R277</f>
        <v/>
      </c>
      <c r="E278" s="968">
        <f>IF(A測定!S277="","",A測定!S277-$D278)</f>
        <v/>
      </c>
      <c r="F278" s="968">
        <f>IF(A測定!T277="","",A測定!T277-$D278)</f>
        <v/>
      </c>
      <c r="G278" s="969" t="n"/>
      <c r="H278" s="969" t="n"/>
      <c r="I278" s="969" t="n"/>
      <c r="J278" s="969" t="n"/>
      <c r="K278" s="969" t="n"/>
      <c r="L278" s="969" t="n"/>
      <c r="M278" s="969" t="n"/>
      <c r="N278" s="969" t="n"/>
      <c r="O278" s="969" t="n"/>
      <c r="P278" s="969" t="n"/>
      <c r="Q278" s="969" t="n"/>
      <c r="R278" s="969" t="n"/>
      <c r="S278" s="969" t="n"/>
      <c r="T278" s="969" t="n"/>
      <c r="U278" s="969" t="n"/>
      <c r="V278" s="969" t="n"/>
      <c r="W278" s="969" t="n"/>
      <c r="X278" s="969" t="n"/>
      <c r="Y278" s="969" t="n"/>
      <c r="Z278" s="969" t="n"/>
      <c r="AA278" s="969" t="n"/>
      <c r="AB278" s="969" t="n"/>
      <c r="AC278" s="969" t="n"/>
      <c r="AD278" s="969" t="n"/>
      <c r="AE278" s="969" t="n"/>
      <c r="AF278" s="969" t="n"/>
      <c r="AG278" s="969" t="n"/>
      <c r="AH278" s="969" t="n"/>
      <c r="AI278" s="969" t="n"/>
      <c r="AJ278" s="969" t="n"/>
      <c r="AK278" s="969" t="n"/>
      <c r="AL278" s="969" t="n"/>
      <c r="AM278" s="969" t="n"/>
      <c r="AN278" s="969" t="n"/>
      <c r="AO278" s="969" t="n"/>
      <c r="AP278" s="969" t="n"/>
      <c r="AQ278" s="969" t="n"/>
      <c r="AR278" s="969" t="n"/>
      <c r="AS278" s="969" t="n"/>
      <c r="AT278" s="969" t="n"/>
      <c r="AU278" s="969" t="n"/>
      <c r="AV278" s="969" t="n"/>
      <c r="AW278" s="969" t="n"/>
      <c r="AX278" s="969" t="n"/>
      <c r="AY278" s="969" t="n"/>
      <c r="AZ278" s="969" t="n"/>
      <c r="BA278" s="969" t="n"/>
      <c r="BB278" s="969" t="n"/>
      <c r="BC278" s="969" t="n"/>
      <c r="BD278" s="969" t="n"/>
      <c r="BE278" s="969" t="n"/>
      <c r="BF278" s="969" t="n"/>
      <c r="BG278" s="969" t="n"/>
      <c r="BH278" s="969" t="n"/>
      <c r="BI278" s="969" t="n"/>
      <c r="BJ278" s="969" t="n"/>
      <c r="BK278" s="969" t="n"/>
      <c r="BL278" s="969" t="n"/>
      <c r="BM278" s="969" t="n"/>
      <c r="BN278" s="969" t="n"/>
      <c r="BO278" s="969" t="n"/>
      <c r="BP278" s="969" t="n"/>
      <c r="BQ278" s="969" t="n"/>
      <c r="BR278" s="969" t="n"/>
      <c r="BS278" s="969" t="n"/>
      <c r="BT278" s="969" t="n"/>
      <c r="BU278" s="969" t="n"/>
      <c r="BV278" s="969" t="n"/>
      <c r="BW278" s="969" t="n"/>
      <c r="BX278" s="969" t="n"/>
      <c r="BY278" s="969" t="n"/>
      <c r="BZ278" s="969" t="n"/>
      <c r="CA278" s="969" t="n"/>
      <c r="CB278" s="969" t="n"/>
      <c r="CC278" s="969" t="n"/>
      <c r="CD278" s="969" t="n"/>
      <c r="CE278" s="969" t="n"/>
      <c r="CF278" s="969" t="n"/>
      <c r="CG278" s="969" t="n"/>
      <c r="CH278" s="969" t="n"/>
      <c r="CI278" s="969" t="n"/>
      <c r="CJ278" s="969" t="n"/>
      <c r="CK278" s="969" t="n"/>
      <c r="CL278" s="969" t="n"/>
      <c r="CM278" s="969" t="n"/>
      <c r="CN278" s="969" t="n"/>
      <c r="CO278" s="969" t="n"/>
      <c r="CP278" s="969" t="n"/>
      <c r="CQ278" s="969" t="n"/>
      <c r="CR278" s="969" t="n"/>
      <c r="CS278" s="969" t="n"/>
      <c r="CT278" s="969" t="n"/>
      <c r="CU278" s="969" t="n"/>
      <c r="CV278" s="969" t="n"/>
      <c r="CW278" s="969" t="n"/>
      <c r="CX278" s="969" t="n"/>
      <c r="CY278" s="969" t="n"/>
      <c r="CZ278" s="970" t="n"/>
    </row>
    <row r="279" ht="13.5" customHeight="1" s="820">
      <c r="A279" s="361" t="n">
        <v>168</v>
      </c>
      <c r="B279" s="332" t="inlineStr">
        <is>
          <t>168.油封罩装配面 Y=</t>
        </is>
      </c>
      <c r="C279" s="145">
        <f>A測定!Q278</f>
        <v/>
      </c>
      <c r="D279" s="880">
        <f>A測定!R278</f>
        <v/>
      </c>
      <c r="E279" s="968">
        <f>IF(A測定!S278="","",A測定!S278-$D279)</f>
        <v/>
      </c>
      <c r="F279" s="968">
        <f>IF(A測定!T278="","",A測定!T278-$D279)</f>
        <v/>
      </c>
      <c r="G279" s="969" t="n"/>
      <c r="H279" s="969" t="n"/>
      <c r="I279" s="969" t="n"/>
      <c r="J279" s="969" t="n"/>
      <c r="K279" s="969" t="n"/>
      <c r="L279" s="969" t="n"/>
      <c r="M279" s="969" t="n"/>
      <c r="N279" s="969" t="n"/>
      <c r="O279" s="969" t="n"/>
      <c r="P279" s="969" t="n"/>
      <c r="Q279" s="969" t="n"/>
      <c r="R279" s="969" t="n"/>
      <c r="S279" s="969" t="n"/>
      <c r="T279" s="969" t="n"/>
      <c r="U279" s="969" t="n"/>
      <c r="V279" s="969" t="n"/>
      <c r="W279" s="969" t="n"/>
      <c r="X279" s="969" t="n"/>
      <c r="Y279" s="969" t="n"/>
      <c r="Z279" s="969" t="n"/>
      <c r="AA279" s="969" t="n"/>
      <c r="AB279" s="969" t="n"/>
      <c r="AC279" s="969" t="n"/>
      <c r="AD279" s="969" t="n"/>
      <c r="AE279" s="969" t="n"/>
      <c r="AF279" s="969" t="n"/>
      <c r="AG279" s="969" t="n"/>
      <c r="AH279" s="969" t="n"/>
      <c r="AI279" s="969" t="n"/>
      <c r="AJ279" s="969" t="n"/>
      <c r="AK279" s="969" t="n"/>
      <c r="AL279" s="969" t="n"/>
      <c r="AM279" s="969" t="n"/>
      <c r="AN279" s="969" t="n"/>
      <c r="AO279" s="969" t="n"/>
      <c r="AP279" s="969" t="n"/>
      <c r="AQ279" s="969" t="n"/>
      <c r="AR279" s="969" t="n"/>
      <c r="AS279" s="969" t="n"/>
      <c r="AT279" s="969" t="n"/>
      <c r="AU279" s="969" t="n"/>
      <c r="AV279" s="969" t="n"/>
      <c r="AW279" s="969" t="n"/>
      <c r="AX279" s="969" t="n"/>
      <c r="AY279" s="969" t="n"/>
      <c r="AZ279" s="969" t="n"/>
      <c r="BA279" s="969" t="n"/>
      <c r="BB279" s="969" t="n"/>
      <c r="BC279" s="969" t="n"/>
      <c r="BD279" s="969" t="n"/>
      <c r="BE279" s="969" t="n"/>
      <c r="BF279" s="969" t="n"/>
      <c r="BG279" s="969" t="n"/>
      <c r="BH279" s="969" t="n"/>
      <c r="BI279" s="969" t="n"/>
      <c r="BJ279" s="969" t="n"/>
      <c r="BK279" s="969" t="n"/>
      <c r="BL279" s="969" t="n"/>
      <c r="BM279" s="969" t="n"/>
      <c r="BN279" s="969" t="n"/>
      <c r="BO279" s="969" t="n"/>
      <c r="BP279" s="969" t="n"/>
      <c r="BQ279" s="969" t="n"/>
      <c r="BR279" s="969" t="n"/>
      <c r="BS279" s="969" t="n"/>
      <c r="BT279" s="969" t="n"/>
      <c r="BU279" s="969" t="n"/>
      <c r="BV279" s="969" t="n"/>
      <c r="BW279" s="969" t="n"/>
      <c r="BX279" s="969" t="n"/>
      <c r="BY279" s="969" t="n"/>
      <c r="BZ279" s="969" t="n"/>
      <c r="CA279" s="969" t="n"/>
      <c r="CB279" s="969" t="n"/>
      <c r="CC279" s="969" t="n"/>
      <c r="CD279" s="969" t="n"/>
      <c r="CE279" s="969" t="n"/>
      <c r="CF279" s="969" t="n"/>
      <c r="CG279" s="969" t="n"/>
      <c r="CH279" s="969" t="n"/>
      <c r="CI279" s="969" t="n"/>
      <c r="CJ279" s="969" t="n"/>
      <c r="CK279" s="969" t="n"/>
      <c r="CL279" s="969" t="n"/>
      <c r="CM279" s="969" t="n"/>
      <c r="CN279" s="969" t="n"/>
      <c r="CO279" s="969" t="n"/>
      <c r="CP279" s="969" t="n"/>
      <c r="CQ279" s="969" t="n"/>
      <c r="CR279" s="969" t="n"/>
      <c r="CS279" s="969" t="n"/>
      <c r="CT279" s="969" t="n"/>
      <c r="CU279" s="969" t="n"/>
      <c r="CV279" s="969" t="n"/>
      <c r="CW279" s="969" t="n"/>
      <c r="CX279" s="969" t="n"/>
      <c r="CY279" s="969" t="n"/>
      <c r="CZ279" s="970" t="n"/>
    </row>
    <row r="280" ht="13.5" customHeight="1" s="820">
      <c r="A280" s="361" t="n">
        <v>169</v>
      </c>
      <c r="B280" s="332" t="inlineStr">
        <is>
          <t>169.油封罩装配面 Y=</t>
        </is>
      </c>
      <c r="C280" s="145">
        <f>A測定!Q279</f>
        <v/>
      </c>
      <c r="D280" s="880">
        <f>A測定!R279</f>
        <v/>
      </c>
      <c r="E280" s="968">
        <f>IF(A測定!S279="","",A測定!S279-$D280)</f>
        <v/>
      </c>
      <c r="F280" s="968">
        <f>IF(A測定!T279="","",A測定!T279-$D280)</f>
        <v/>
      </c>
      <c r="G280" s="969" t="n"/>
      <c r="H280" s="969" t="n"/>
      <c r="I280" s="969" t="n"/>
      <c r="J280" s="969" t="n"/>
      <c r="K280" s="969" t="n"/>
      <c r="L280" s="969" t="n"/>
      <c r="M280" s="969" t="n"/>
      <c r="N280" s="969" t="n"/>
      <c r="O280" s="969" t="n"/>
      <c r="P280" s="969" t="n"/>
      <c r="Q280" s="969" t="n"/>
      <c r="R280" s="969" t="n"/>
      <c r="S280" s="969" t="n"/>
      <c r="T280" s="969" t="n"/>
      <c r="U280" s="969" t="n"/>
      <c r="V280" s="969" t="n"/>
      <c r="W280" s="969" t="n"/>
      <c r="X280" s="969" t="n"/>
      <c r="Y280" s="969" t="n"/>
      <c r="Z280" s="969" t="n"/>
      <c r="AA280" s="969" t="n"/>
      <c r="AB280" s="969" t="n"/>
      <c r="AC280" s="969" t="n"/>
      <c r="AD280" s="969" t="n"/>
      <c r="AE280" s="969" t="n"/>
      <c r="AF280" s="969" t="n"/>
      <c r="AG280" s="969" t="n"/>
      <c r="AH280" s="969" t="n"/>
      <c r="AI280" s="969" t="n"/>
      <c r="AJ280" s="969" t="n"/>
      <c r="AK280" s="969" t="n"/>
      <c r="AL280" s="969" t="n"/>
      <c r="AM280" s="969" t="n"/>
      <c r="AN280" s="969" t="n"/>
      <c r="AO280" s="969" t="n"/>
      <c r="AP280" s="969" t="n"/>
      <c r="AQ280" s="969" t="n"/>
      <c r="AR280" s="969" t="n"/>
      <c r="AS280" s="969" t="n"/>
      <c r="AT280" s="969" t="n"/>
      <c r="AU280" s="969" t="n"/>
      <c r="AV280" s="969" t="n"/>
      <c r="AW280" s="969" t="n"/>
      <c r="AX280" s="969" t="n"/>
      <c r="AY280" s="969" t="n"/>
      <c r="AZ280" s="969" t="n"/>
      <c r="BA280" s="969" t="n"/>
      <c r="BB280" s="969" t="n"/>
      <c r="BC280" s="969" t="n"/>
      <c r="BD280" s="969" t="n"/>
      <c r="BE280" s="969" t="n"/>
      <c r="BF280" s="969" t="n"/>
      <c r="BG280" s="969" t="n"/>
      <c r="BH280" s="969" t="n"/>
      <c r="BI280" s="969" t="n"/>
      <c r="BJ280" s="969" t="n"/>
      <c r="BK280" s="969" t="n"/>
      <c r="BL280" s="969" t="n"/>
      <c r="BM280" s="969" t="n"/>
      <c r="BN280" s="969" t="n"/>
      <c r="BO280" s="969" t="n"/>
      <c r="BP280" s="969" t="n"/>
      <c r="BQ280" s="969" t="n"/>
      <c r="BR280" s="969" t="n"/>
      <c r="BS280" s="969" t="n"/>
      <c r="BT280" s="969" t="n"/>
      <c r="BU280" s="969" t="n"/>
      <c r="BV280" s="969" t="n"/>
      <c r="BW280" s="969" t="n"/>
      <c r="BX280" s="969" t="n"/>
      <c r="BY280" s="969" t="n"/>
      <c r="BZ280" s="969" t="n"/>
      <c r="CA280" s="969" t="n"/>
      <c r="CB280" s="969" t="n"/>
      <c r="CC280" s="969" t="n"/>
      <c r="CD280" s="969" t="n"/>
      <c r="CE280" s="969" t="n"/>
      <c r="CF280" s="969" t="n"/>
      <c r="CG280" s="969" t="n"/>
      <c r="CH280" s="969" t="n"/>
      <c r="CI280" s="969" t="n"/>
      <c r="CJ280" s="969" t="n"/>
      <c r="CK280" s="969" t="n"/>
      <c r="CL280" s="969" t="n"/>
      <c r="CM280" s="969" t="n"/>
      <c r="CN280" s="969" t="n"/>
      <c r="CO280" s="969" t="n"/>
      <c r="CP280" s="969" t="n"/>
      <c r="CQ280" s="969" t="n"/>
      <c r="CR280" s="969" t="n"/>
      <c r="CS280" s="969" t="n"/>
      <c r="CT280" s="969" t="n"/>
      <c r="CU280" s="969" t="n"/>
      <c r="CV280" s="969" t="n"/>
      <c r="CW280" s="969" t="n"/>
      <c r="CX280" s="969" t="n"/>
      <c r="CY280" s="969" t="n"/>
      <c r="CZ280" s="970" t="n"/>
    </row>
    <row r="281" ht="13.5" customHeight="1" s="820">
      <c r="A281" s="361" t="n">
        <v>170</v>
      </c>
      <c r="B281" s="332" t="inlineStr">
        <is>
          <t>170.油封罩装配面 Y=</t>
        </is>
      </c>
      <c r="C281" s="145">
        <f>A測定!Q280</f>
        <v/>
      </c>
      <c r="D281" s="880">
        <f>A測定!R280</f>
        <v/>
      </c>
      <c r="E281" s="968">
        <f>IF(A測定!S280="","",A測定!S280-$D281)</f>
        <v/>
      </c>
      <c r="F281" s="968">
        <f>IF(A測定!T280="","",A測定!T280-$D281)</f>
        <v/>
      </c>
      <c r="G281" s="969" t="n"/>
      <c r="H281" s="969" t="n"/>
      <c r="I281" s="969" t="n"/>
      <c r="J281" s="969" t="n"/>
      <c r="K281" s="969" t="n"/>
      <c r="L281" s="969" t="n"/>
      <c r="M281" s="969" t="n"/>
      <c r="N281" s="969" t="n"/>
      <c r="O281" s="969" t="n"/>
      <c r="P281" s="969" t="n"/>
      <c r="Q281" s="969" t="n"/>
      <c r="R281" s="969" t="n"/>
      <c r="S281" s="969" t="n"/>
      <c r="T281" s="969" t="n"/>
      <c r="U281" s="969" t="n"/>
      <c r="V281" s="969" t="n"/>
      <c r="W281" s="969" t="n"/>
      <c r="X281" s="969" t="n"/>
      <c r="Y281" s="969" t="n"/>
      <c r="Z281" s="969" t="n"/>
      <c r="AA281" s="969" t="n"/>
      <c r="AB281" s="969" t="n"/>
      <c r="AC281" s="969" t="n"/>
      <c r="AD281" s="969" t="n"/>
      <c r="AE281" s="969" t="n"/>
      <c r="AF281" s="969" t="n"/>
      <c r="AG281" s="969" t="n"/>
      <c r="AH281" s="969" t="n"/>
      <c r="AI281" s="969" t="n"/>
      <c r="AJ281" s="969" t="n"/>
      <c r="AK281" s="969" t="n"/>
      <c r="AL281" s="969" t="n"/>
      <c r="AM281" s="969" t="n"/>
      <c r="AN281" s="969" t="n"/>
      <c r="AO281" s="969" t="n"/>
      <c r="AP281" s="969" t="n"/>
      <c r="AQ281" s="969" t="n"/>
      <c r="AR281" s="969" t="n"/>
      <c r="AS281" s="969" t="n"/>
      <c r="AT281" s="969" t="n"/>
      <c r="AU281" s="969" t="n"/>
      <c r="AV281" s="969" t="n"/>
      <c r="AW281" s="969" t="n"/>
      <c r="AX281" s="969" t="n"/>
      <c r="AY281" s="969" t="n"/>
      <c r="AZ281" s="969" t="n"/>
      <c r="BA281" s="969" t="n"/>
      <c r="BB281" s="969" t="n"/>
      <c r="BC281" s="969" t="n"/>
      <c r="BD281" s="969" t="n"/>
      <c r="BE281" s="969" t="n"/>
      <c r="BF281" s="969" t="n"/>
      <c r="BG281" s="969" t="n"/>
      <c r="BH281" s="969" t="n"/>
      <c r="BI281" s="969" t="n"/>
      <c r="BJ281" s="969" t="n"/>
      <c r="BK281" s="969" t="n"/>
      <c r="BL281" s="969" t="n"/>
      <c r="BM281" s="969" t="n"/>
      <c r="BN281" s="969" t="n"/>
      <c r="BO281" s="969" t="n"/>
      <c r="BP281" s="969" t="n"/>
      <c r="BQ281" s="969" t="n"/>
      <c r="BR281" s="969" t="n"/>
      <c r="BS281" s="969" t="n"/>
      <c r="BT281" s="969" t="n"/>
      <c r="BU281" s="969" t="n"/>
      <c r="BV281" s="969" t="n"/>
      <c r="BW281" s="969" t="n"/>
      <c r="BX281" s="969" t="n"/>
      <c r="BY281" s="969" t="n"/>
      <c r="BZ281" s="969" t="n"/>
      <c r="CA281" s="969" t="n"/>
      <c r="CB281" s="969" t="n"/>
      <c r="CC281" s="969" t="n"/>
      <c r="CD281" s="969" t="n"/>
      <c r="CE281" s="969" t="n"/>
      <c r="CF281" s="969" t="n"/>
      <c r="CG281" s="969" t="n"/>
      <c r="CH281" s="969" t="n"/>
      <c r="CI281" s="969" t="n"/>
      <c r="CJ281" s="969" t="n"/>
      <c r="CK281" s="969" t="n"/>
      <c r="CL281" s="969" t="n"/>
      <c r="CM281" s="969" t="n"/>
      <c r="CN281" s="969" t="n"/>
      <c r="CO281" s="969" t="n"/>
      <c r="CP281" s="969" t="n"/>
      <c r="CQ281" s="969" t="n"/>
      <c r="CR281" s="969" t="n"/>
      <c r="CS281" s="969" t="n"/>
      <c r="CT281" s="969" t="n"/>
      <c r="CU281" s="969" t="n"/>
      <c r="CV281" s="969" t="n"/>
      <c r="CW281" s="969" t="n"/>
      <c r="CX281" s="969" t="n"/>
      <c r="CY281" s="969" t="n"/>
      <c r="CZ281" s="970" t="n"/>
    </row>
    <row r="282" ht="13.5" customHeight="1" s="820">
      <c r="A282" s="361" t="n">
        <v>171</v>
      </c>
      <c r="B282" s="332" t="inlineStr">
        <is>
          <t>171.主油道孔 Y=</t>
        </is>
      </c>
      <c r="C282" s="145">
        <f>A測定!Q281</f>
        <v/>
      </c>
      <c r="D282" s="880">
        <f>A測定!R281</f>
        <v/>
      </c>
      <c r="E282" s="968">
        <f>IF(A測定!S281="","",A測定!S281-$D282)</f>
        <v/>
      </c>
      <c r="F282" s="968">
        <f>IF(A測定!T281="","",A測定!T281-$D282)</f>
        <v/>
      </c>
      <c r="G282" s="969" t="n"/>
      <c r="H282" s="969" t="n"/>
      <c r="I282" s="969" t="n"/>
      <c r="J282" s="969" t="n"/>
      <c r="K282" s="969" t="n"/>
      <c r="L282" s="969" t="n"/>
      <c r="M282" s="969" t="n"/>
      <c r="N282" s="969" t="n"/>
      <c r="O282" s="969" t="n"/>
      <c r="P282" s="969" t="n"/>
      <c r="Q282" s="969" t="n"/>
      <c r="R282" s="969" t="n"/>
      <c r="S282" s="969" t="n"/>
      <c r="T282" s="969" t="n"/>
      <c r="U282" s="969" t="n"/>
      <c r="V282" s="969" t="n"/>
      <c r="W282" s="969" t="n"/>
      <c r="X282" s="969" t="n"/>
      <c r="Y282" s="969" t="n"/>
      <c r="Z282" s="969" t="n"/>
      <c r="AA282" s="969" t="n"/>
      <c r="AB282" s="969" t="n"/>
      <c r="AC282" s="969" t="n"/>
      <c r="AD282" s="969" t="n"/>
      <c r="AE282" s="969" t="n"/>
      <c r="AF282" s="969" t="n"/>
      <c r="AG282" s="969" t="n"/>
      <c r="AH282" s="969" t="n"/>
      <c r="AI282" s="969" t="n"/>
      <c r="AJ282" s="969" t="n"/>
      <c r="AK282" s="969" t="n"/>
      <c r="AL282" s="969" t="n"/>
      <c r="AM282" s="969" t="n"/>
      <c r="AN282" s="969" t="n"/>
      <c r="AO282" s="969" t="n"/>
      <c r="AP282" s="969" t="n"/>
      <c r="AQ282" s="969" t="n"/>
      <c r="AR282" s="969" t="n"/>
      <c r="AS282" s="969" t="n"/>
      <c r="AT282" s="969" t="n"/>
      <c r="AU282" s="969" t="n"/>
      <c r="AV282" s="969" t="n"/>
      <c r="AW282" s="969" t="n"/>
      <c r="AX282" s="969" t="n"/>
      <c r="AY282" s="969" t="n"/>
      <c r="AZ282" s="969" t="n"/>
      <c r="BA282" s="969" t="n"/>
      <c r="BB282" s="969" t="n"/>
      <c r="BC282" s="969" t="n"/>
      <c r="BD282" s="969" t="n"/>
      <c r="BE282" s="969" t="n"/>
      <c r="BF282" s="969" t="n"/>
      <c r="BG282" s="969" t="n"/>
      <c r="BH282" s="969" t="n"/>
      <c r="BI282" s="969" t="n"/>
      <c r="BJ282" s="969" t="n"/>
      <c r="BK282" s="969" t="n"/>
      <c r="BL282" s="969" t="n"/>
      <c r="BM282" s="969" t="n"/>
      <c r="BN282" s="969" t="n"/>
      <c r="BO282" s="969" t="n"/>
      <c r="BP282" s="969" t="n"/>
      <c r="BQ282" s="969" t="n"/>
      <c r="BR282" s="969" t="n"/>
      <c r="BS282" s="969" t="n"/>
      <c r="BT282" s="969" t="n"/>
      <c r="BU282" s="969" t="n"/>
      <c r="BV282" s="969" t="n"/>
      <c r="BW282" s="969" t="n"/>
      <c r="BX282" s="969" t="n"/>
      <c r="BY282" s="969" t="n"/>
      <c r="BZ282" s="969" t="n"/>
      <c r="CA282" s="969" t="n"/>
      <c r="CB282" s="969" t="n"/>
      <c r="CC282" s="969" t="n"/>
      <c r="CD282" s="969" t="n"/>
      <c r="CE282" s="969" t="n"/>
      <c r="CF282" s="969" t="n"/>
      <c r="CG282" s="969" t="n"/>
      <c r="CH282" s="969" t="n"/>
      <c r="CI282" s="969" t="n"/>
      <c r="CJ282" s="969" t="n"/>
      <c r="CK282" s="969" t="n"/>
      <c r="CL282" s="969" t="n"/>
      <c r="CM282" s="969" t="n"/>
      <c r="CN282" s="969" t="n"/>
      <c r="CO282" s="969" t="n"/>
      <c r="CP282" s="969" t="n"/>
      <c r="CQ282" s="969" t="n"/>
      <c r="CR282" s="969" t="n"/>
      <c r="CS282" s="969" t="n"/>
      <c r="CT282" s="969" t="n"/>
      <c r="CU282" s="969" t="n"/>
      <c r="CV282" s="969" t="n"/>
      <c r="CW282" s="969" t="n"/>
      <c r="CX282" s="969" t="n"/>
      <c r="CY282" s="969" t="n"/>
      <c r="CZ282" s="970" t="n"/>
    </row>
    <row r="283" ht="13.5" customHeight="1" s="820">
      <c r="A283" s="361" t="n">
        <v>172</v>
      </c>
      <c r="B283" s="332" t="inlineStr">
        <is>
          <t>172.主油道孔 Y=</t>
        </is>
      </c>
      <c r="C283" s="145">
        <f>A測定!Q282</f>
        <v/>
      </c>
      <c r="D283" s="880">
        <f>A測定!R282</f>
        <v/>
      </c>
      <c r="E283" s="968">
        <f>IF(A測定!S282="","",A測定!S282-$D283)</f>
        <v/>
      </c>
      <c r="F283" s="968">
        <f>IF(A測定!T282="","",A測定!T282-$D283)</f>
        <v/>
      </c>
      <c r="G283" s="969" t="n"/>
      <c r="H283" s="969" t="n"/>
      <c r="I283" s="969" t="n"/>
      <c r="J283" s="969" t="n"/>
      <c r="K283" s="969" t="n"/>
      <c r="L283" s="969" t="n"/>
      <c r="M283" s="969" t="n"/>
      <c r="N283" s="969" t="n"/>
      <c r="O283" s="969" t="n"/>
      <c r="P283" s="969" t="n"/>
      <c r="Q283" s="969" t="n"/>
      <c r="R283" s="969" t="n"/>
      <c r="S283" s="969" t="n"/>
      <c r="T283" s="969" t="n"/>
      <c r="U283" s="969" t="n"/>
      <c r="V283" s="969" t="n"/>
      <c r="W283" s="969" t="n"/>
      <c r="X283" s="969" t="n"/>
      <c r="Y283" s="969" t="n"/>
      <c r="Z283" s="969" t="n"/>
      <c r="AA283" s="969" t="n"/>
      <c r="AB283" s="969" t="n"/>
      <c r="AC283" s="969" t="n"/>
      <c r="AD283" s="969" t="n"/>
      <c r="AE283" s="969" t="n"/>
      <c r="AF283" s="969" t="n"/>
      <c r="AG283" s="969" t="n"/>
      <c r="AH283" s="969" t="n"/>
      <c r="AI283" s="969" t="n"/>
      <c r="AJ283" s="969" t="n"/>
      <c r="AK283" s="969" t="n"/>
      <c r="AL283" s="969" t="n"/>
      <c r="AM283" s="969" t="n"/>
      <c r="AN283" s="969" t="n"/>
      <c r="AO283" s="969" t="n"/>
      <c r="AP283" s="969" t="n"/>
      <c r="AQ283" s="969" t="n"/>
      <c r="AR283" s="969" t="n"/>
      <c r="AS283" s="969" t="n"/>
      <c r="AT283" s="969" t="n"/>
      <c r="AU283" s="969" t="n"/>
      <c r="AV283" s="969" t="n"/>
      <c r="AW283" s="969" t="n"/>
      <c r="AX283" s="969" t="n"/>
      <c r="AY283" s="969" t="n"/>
      <c r="AZ283" s="969" t="n"/>
      <c r="BA283" s="969" t="n"/>
      <c r="BB283" s="969" t="n"/>
      <c r="BC283" s="969" t="n"/>
      <c r="BD283" s="969" t="n"/>
      <c r="BE283" s="969" t="n"/>
      <c r="BF283" s="969" t="n"/>
      <c r="BG283" s="969" t="n"/>
      <c r="BH283" s="969" t="n"/>
      <c r="BI283" s="969" t="n"/>
      <c r="BJ283" s="969" t="n"/>
      <c r="BK283" s="969" t="n"/>
      <c r="BL283" s="969" t="n"/>
      <c r="BM283" s="969" t="n"/>
      <c r="BN283" s="969" t="n"/>
      <c r="BO283" s="969" t="n"/>
      <c r="BP283" s="969" t="n"/>
      <c r="BQ283" s="969" t="n"/>
      <c r="BR283" s="969" t="n"/>
      <c r="BS283" s="969" t="n"/>
      <c r="BT283" s="969" t="n"/>
      <c r="BU283" s="969" t="n"/>
      <c r="BV283" s="969" t="n"/>
      <c r="BW283" s="969" t="n"/>
      <c r="BX283" s="969" t="n"/>
      <c r="BY283" s="969" t="n"/>
      <c r="BZ283" s="969" t="n"/>
      <c r="CA283" s="969" t="n"/>
      <c r="CB283" s="969" t="n"/>
      <c r="CC283" s="969" t="n"/>
      <c r="CD283" s="969" t="n"/>
      <c r="CE283" s="969" t="n"/>
      <c r="CF283" s="969" t="n"/>
      <c r="CG283" s="969" t="n"/>
      <c r="CH283" s="969" t="n"/>
      <c r="CI283" s="969" t="n"/>
      <c r="CJ283" s="969" t="n"/>
      <c r="CK283" s="969" t="n"/>
      <c r="CL283" s="969" t="n"/>
      <c r="CM283" s="969" t="n"/>
      <c r="CN283" s="969" t="n"/>
      <c r="CO283" s="969" t="n"/>
      <c r="CP283" s="969" t="n"/>
      <c r="CQ283" s="969" t="n"/>
      <c r="CR283" s="969" t="n"/>
      <c r="CS283" s="969" t="n"/>
      <c r="CT283" s="969" t="n"/>
      <c r="CU283" s="969" t="n"/>
      <c r="CV283" s="969" t="n"/>
      <c r="CW283" s="969" t="n"/>
      <c r="CX283" s="969" t="n"/>
      <c r="CY283" s="969" t="n"/>
      <c r="CZ283" s="970" t="n"/>
    </row>
    <row r="284" ht="13.5" customHeight="1" s="820">
      <c r="A284" s="361" t="n">
        <v>174</v>
      </c>
      <c r="B284" s="332" t="inlineStr">
        <is>
          <t>174.气缸间连通孔C Y=</t>
        </is>
      </c>
      <c r="C284" s="145">
        <f>A測定!Q283</f>
        <v/>
      </c>
      <c r="D284" s="880">
        <f>A測定!R283</f>
        <v/>
      </c>
      <c r="E284" s="968">
        <f>IF(A測定!S283="","",A測定!S283-$D284)</f>
        <v/>
      </c>
      <c r="F284" s="968">
        <f>IF(A測定!T283="","",A測定!T283-$D284)</f>
        <v/>
      </c>
      <c r="G284" s="969" t="n"/>
      <c r="H284" s="969" t="n"/>
      <c r="I284" s="969" t="n"/>
      <c r="J284" s="969" t="n"/>
      <c r="K284" s="969" t="n"/>
      <c r="L284" s="969" t="n"/>
      <c r="M284" s="969" t="n"/>
      <c r="N284" s="969" t="n"/>
      <c r="O284" s="969" t="n"/>
      <c r="P284" s="969" t="n"/>
      <c r="Q284" s="969" t="n"/>
      <c r="R284" s="969" t="n"/>
      <c r="S284" s="969" t="n"/>
      <c r="T284" s="969" t="n"/>
      <c r="U284" s="969" t="n"/>
      <c r="V284" s="969" t="n"/>
      <c r="W284" s="969" t="n"/>
      <c r="X284" s="969" t="n"/>
      <c r="Y284" s="969" t="n"/>
      <c r="Z284" s="969" t="n"/>
      <c r="AA284" s="969" t="n"/>
      <c r="AB284" s="969" t="n"/>
      <c r="AC284" s="969" t="n"/>
      <c r="AD284" s="969" t="n"/>
      <c r="AE284" s="969" t="n"/>
      <c r="AF284" s="969" t="n"/>
      <c r="AG284" s="969" t="n"/>
      <c r="AH284" s="969" t="n"/>
      <c r="AI284" s="969" t="n"/>
      <c r="AJ284" s="969" t="n"/>
      <c r="AK284" s="969" t="n"/>
      <c r="AL284" s="969" t="n"/>
      <c r="AM284" s="969" t="n"/>
      <c r="AN284" s="969" t="n"/>
      <c r="AO284" s="969" t="n"/>
      <c r="AP284" s="969" t="n"/>
      <c r="AQ284" s="969" t="n"/>
      <c r="AR284" s="969" t="n"/>
      <c r="AS284" s="969" t="n"/>
      <c r="AT284" s="969" t="n"/>
      <c r="AU284" s="969" t="n"/>
      <c r="AV284" s="969" t="n"/>
      <c r="AW284" s="969" t="n"/>
      <c r="AX284" s="969" t="n"/>
      <c r="AY284" s="969" t="n"/>
      <c r="AZ284" s="969" t="n"/>
      <c r="BA284" s="969" t="n"/>
      <c r="BB284" s="969" t="n"/>
      <c r="BC284" s="969" t="n"/>
      <c r="BD284" s="969" t="n"/>
      <c r="BE284" s="969" t="n"/>
      <c r="BF284" s="969" t="n"/>
      <c r="BG284" s="969" t="n"/>
      <c r="BH284" s="969" t="n"/>
      <c r="BI284" s="969" t="n"/>
      <c r="BJ284" s="969" t="n"/>
      <c r="BK284" s="969" t="n"/>
      <c r="BL284" s="969" t="n"/>
      <c r="BM284" s="969" t="n"/>
      <c r="BN284" s="969" t="n"/>
      <c r="BO284" s="969" t="n"/>
      <c r="BP284" s="969" t="n"/>
      <c r="BQ284" s="969" t="n"/>
      <c r="BR284" s="969" t="n"/>
      <c r="BS284" s="969" t="n"/>
      <c r="BT284" s="969" t="n"/>
      <c r="BU284" s="969" t="n"/>
      <c r="BV284" s="969" t="n"/>
      <c r="BW284" s="969" t="n"/>
      <c r="BX284" s="969" t="n"/>
      <c r="BY284" s="969" t="n"/>
      <c r="BZ284" s="969" t="n"/>
      <c r="CA284" s="969" t="n"/>
      <c r="CB284" s="969" t="n"/>
      <c r="CC284" s="969" t="n"/>
      <c r="CD284" s="969" t="n"/>
      <c r="CE284" s="969" t="n"/>
      <c r="CF284" s="969" t="n"/>
      <c r="CG284" s="969" t="n"/>
      <c r="CH284" s="969" t="n"/>
      <c r="CI284" s="969" t="n"/>
      <c r="CJ284" s="969" t="n"/>
      <c r="CK284" s="969" t="n"/>
      <c r="CL284" s="969" t="n"/>
      <c r="CM284" s="969" t="n"/>
      <c r="CN284" s="969" t="n"/>
      <c r="CO284" s="969" t="n"/>
      <c r="CP284" s="969" t="n"/>
      <c r="CQ284" s="969" t="n"/>
      <c r="CR284" s="969" t="n"/>
      <c r="CS284" s="969" t="n"/>
      <c r="CT284" s="969" t="n"/>
      <c r="CU284" s="969" t="n"/>
      <c r="CV284" s="969" t="n"/>
      <c r="CW284" s="969" t="n"/>
      <c r="CX284" s="969" t="n"/>
      <c r="CY284" s="969" t="n"/>
      <c r="CZ284" s="970" t="n"/>
    </row>
    <row r="285" ht="13.5" customHeight="1" s="820">
      <c r="A285" s="361" t="n">
        <v>176</v>
      </c>
      <c r="B285" s="332" t="inlineStr">
        <is>
          <t>176.油封罩装配面 Y=</t>
        </is>
      </c>
      <c r="C285" s="145">
        <f>A測定!Q284</f>
        <v/>
      </c>
      <c r="D285" s="880">
        <f>A測定!R284</f>
        <v/>
      </c>
      <c r="E285" s="968">
        <f>IF(A測定!S284="","",A測定!S284-$D285)</f>
        <v/>
      </c>
      <c r="F285" s="968">
        <f>IF(A測定!T284="","",A測定!T284-$D285)</f>
        <v/>
      </c>
      <c r="G285" s="969" t="n"/>
      <c r="H285" s="969" t="n"/>
      <c r="I285" s="969" t="n"/>
      <c r="J285" s="969" t="n"/>
      <c r="K285" s="969" t="n"/>
      <c r="L285" s="969" t="n"/>
      <c r="M285" s="969" t="n"/>
      <c r="N285" s="969" t="n"/>
      <c r="O285" s="969" t="n"/>
      <c r="P285" s="969" t="n"/>
      <c r="Q285" s="969" t="n"/>
      <c r="R285" s="969" t="n"/>
      <c r="S285" s="969" t="n"/>
      <c r="T285" s="969" t="n"/>
      <c r="U285" s="969" t="n"/>
      <c r="V285" s="969" t="n"/>
      <c r="W285" s="969" t="n"/>
      <c r="X285" s="969" t="n"/>
      <c r="Y285" s="969" t="n"/>
      <c r="Z285" s="969" t="n"/>
      <c r="AA285" s="969" t="n"/>
      <c r="AB285" s="969" t="n"/>
      <c r="AC285" s="969" t="n"/>
      <c r="AD285" s="969" t="n"/>
      <c r="AE285" s="969" t="n"/>
      <c r="AF285" s="969" t="n"/>
      <c r="AG285" s="969" t="n"/>
      <c r="AH285" s="969" t="n"/>
      <c r="AI285" s="969" t="n"/>
      <c r="AJ285" s="969" t="n"/>
      <c r="AK285" s="969" t="n"/>
      <c r="AL285" s="969" t="n"/>
      <c r="AM285" s="969" t="n"/>
      <c r="AN285" s="969" t="n"/>
      <c r="AO285" s="969" t="n"/>
      <c r="AP285" s="969" t="n"/>
      <c r="AQ285" s="969" t="n"/>
      <c r="AR285" s="969" t="n"/>
      <c r="AS285" s="969" t="n"/>
      <c r="AT285" s="969" t="n"/>
      <c r="AU285" s="969" t="n"/>
      <c r="AV285" s="969" t="n"/>
      <c r="AW285" s="969" t="n"/>
      <c r="AX285" s="969" t="n"/>
      <c r="AY285" s="969" t="n"/>
      <c r="AZ285" s="969" t="n"/>
      <c r="BA285" s="969" t="n"/>
      <c r="BB285" s="969" t="n"/>
      <c r="BC285" s="969" t="n"/>
      <c r="BD285" s="969" t="n"/>
      <c r="BE285" s="969" t="n"/>
      <c r="BF285" s="969" t="n"/>
      <c r="BG285" s="969" t="n"/>
      <c r="BH285" s="969" t="n"/>
      <c r="BI285" s="969" t="n"/>
      <c r="BJ285" s="969" t="n"/>
      <c r="BK285" s="969" t="n"/>
      <c r="BL285" s="969" t="n"/>
      <c r="BM285" s="969" t="n"/>
      <c r="BN285" s="969" t="n"/>
      <c r="BO285" s="969" t="n"/>
      <c r="BP285" s="969" t="n"/>
      <c r="BQ285" s="969" t="n"/>
      <c r="BR285" s="969" t="n"/>
      <c r="BS285" s="969" t="n"/>
      <c r="BT285" s="969" t="n"/>
      <c r="BU285" s="969" t="n"/>
      <c r="BV285" s="969" t="n"/>
      <c r="BW285" s="969" t="n"/>
      <c r="BX285" s="969" t="n"/>
      <c r="BY285" s="969" t="n"/>
      <c r="BZ285" s="969" t="n"/>
      <c r="CA285" s="969" t="n"/>
      <c r="CB285" s="969" t="n"/>
      <c r="CC285" s="969" t="n"/>
      <c r="CD285" s="969" t="n"/>
      <c r="CE285" s="969" t="n"/>
      <c r="CF285" s="969" t="n"/>
      <c r="CG285" s="969" t="n"/>
      <c r="CH285" s="969" t="n"/>
      <c r="CI285" s="969" t="n"/>
      <c r="CJ285" s="969" t="n"/>
      <c r="CK285" s="969" t="n"/>
      <c r="CL285" s="969" t="n"/>
      <c r="CM285" s="969" t="n"/>
      <c r="CN285" s="969" t="n"/>
      <c r="CO285" s="969" t="n"/>
      <c r="CP285" s="969" t="n"/>
      <c r="CQ285" s="969" t="n"/>
      <c r="CR285" s="969" t="n"/>
      <c r="CS285" s="969" t="n"/>
      <c r="CT285" s="969" t="n"/>
      <c r="CU285" s="969" t="n"/>
      <c r="CV285" s="969" t="n"/>
      <c r="CW285" s="969" t="n"/>
      <c r="CX285" s="969" t="n"/>
      <c r="CY285" s="969" t="n"/>
      <c r="CZ285" s="970" t="n"/>
    </row>
    <row r="286" ht="13.5" customHeight="1" s="820">
      <c r="A286" s="361" t="n">
        <v>177</v>
      </c>
      <c r="B286" s="332" t="inlineStr">
        <is>
          <t>177.油封罩装配面 Y=</t>
        </is>
      </c>
      <c r="C286" s="145">
        <f>A測定!Q285</f>
        <v/>
      </c>
      <c r="D286" s="880">
        <f>A測定!R285</f>
        <v/>
      </c>
      <c r="E286" s="968">
        <f>IF(A測定!S285="","",A測定!S285-$D286)</f>
        <v/>
      </c>
      <c r="F286" s="968">
        <f>IF(A測定!T285="","",A測定!T285-$D286)</f>
        <v/>
      </c>
      <c r="G286" s="969" t="n"/>
      <c r="H286" s="969" t="n"/>
      <c r="I286" s="969" t="n"/>
      <c r="J286" s="969" t="n"/>
      <c r="K286" s="969" t="n"/>
      <c r="L286" s="969" t="n"/>
      <c r="M286" s="969" t="n"/>
      <c r="N286" s="969" t="n"/>
      <c r="O286" s="969" t="n"/>
      <c r="P286" s="969" t="n"/>
      <c r="Q286" s="969" t="n"/>
      <c r="R286" s="969" t="n"/>
      <c r="S286" s="969" t="n"/>
      <c r="T286" s="969" t="n"/>
      <c r="U286" s="969" t="n"/>
      <c r="V286" s="969" t="n"/>
      <c r="W286" s="969" t="n"/>
      <c r="X286" s="969" t="n"/>
      <c r="Y286" s="969" t="n"/>
      <c r="Z286" s="969" t="n"/>
      <c r="AA286" s="969" t="n"/>
      <c r="AB286" s="969" t="n"/>
      <c r="AC286" s="969" t="n"/>
      <c r="AD286" s="969" t="n"/>
      <c r="AE286" s="969" t="n"/>
      <c r="AF286" s="969" t="n"/>
      <c r="AG286" s="969" t="n"/>
      <c r="AH286" s="969" t="n"/>
      <c r="AI286" s="969" t="n"/>
      <c r="AJ286" s="969" t="n"/>
      <c r="AK286" s="969" t="n"/>
      <c r="AL286" s="969" t="n"/>
      <c r="AM286" s="969" t="n"/>
      <c r="AN286" s="969" t="n"/>
      <c r="AO286" s="969" t="n"/>
      <c r="AP286" s="969" t="n"/>
      <c r="AQ286" s="969" t="n"/>
      <c r="AR286" s="969" t="n"/>
      <c r="AS286" s="969" t="n"/>
      <c r="AT286" s="969" t="n"/>
      <c r="AU286" s="969" t="n"/>
      <c r="AV286" s="969" t="n"/>
      <c r="AW286" s="969" t="n"/>
      <c r="AX286" s="969" t="n"/>
      <c r="AY286" s="969" t="n"/>
      <c r="AZ286" s="969" t="n"/>
      <c r="BA286" s="969" t="n"/>
      <c r="BB286" s="969" t="n"/>
      <c r="BC286" s="969" t="n"/>
      <c r="BD286" s="969" t="n"/>
      <c r="BE286" s="969" t="n"/>
      <c r="BF286" s="969" t="n"/>
      <c r="BG286" s="969" t="n"/>
      <c r="BH286" s="969" t="n"/>
      <c r="BI286" s="969" t="n"/>
      <c r="BJ286" s="969" t="n"/>
      <c r="BK286" s="969" t="n"/>
      <c r="BL286" s="969" t="n"/>
      <c r="BM286" s="969" t="n"/>
      <c r="BN286" s="969" t="n"/>
      <c r="BO286" s="969" t="n"/>
      <c r="BP286" s="969" t="n"/>
      <c r="BQ286" s="969" t="n"/>
      <c r="BR286" s="969" t="n"/>
      <c r="BS286" s="969" t="n"/>
      <c r="BT286" s="969" t="n"/>
      <c r="BU286" s="969" t="n"/>
      <c r="BV286" s="969" t="n"/>
      <c r="BW286" s="969" t="n"/>
      <c r="BX286" s="969" t="n"/>
      <c r="BY286" s="969" t="n"/>
      <c r="BZ286" s="969" t="n"/>
      <c r="CA286" s="969" t="n"/>
      <c r="CB286" s="969" t="n"/>
      <c r="CC286" s="969" t="n"/>
      <c r="CD286" s="969" t="n"/>
      <c r="CE286" s="969" t="n"/>
      <c r="CF286" s="969" t="n"/>
      <c r="CG286" s="969" t="n"/>
      <c r="CH286" s="969" t="n"/>
      <c r="CI286" s="969" t="n"/>
      <c r="CJ286" s="969" t="n"/>
      <c r="CK286" s="969" t="n"/>
      <c r="CL286" s="969" t="n"/>
      <c r="CM286" s="969" t="n"/>
      <c r="CN286" s="969" t="n"/>
      <c r="CO286" s="969" t="n"/>
      <c r="CP286" s="969" t="n"/>
      <c r="CQ286" s="969" t="n"/>
      <c r="CR286" s="969" t="n"/>
      <c r="CS286" s="969" t="n"/>
      <c r="CT286" s="969" t="n"/>
      <c r="CU286" s="969" t="n"/>
      <c r="CV286" s="969" t="n"/>
      <c r="CW286" s="969" t="n"/>
      <c r="CX286" s="969" t="n"/>
      <c r="CY286" s="969" t="n"/>
      <c r="CZ286" s="970" t="n"/>
    </row>
    <row r="287" ht="13.5" customHeight="1" s="820">
      <c r="A287" s="361" t="n">
        <v>178</v>
      </c>
      <c r="B287" s="332" t="inlineStr">
        <is>
          <t>178.油封罩装配面 Y=</t>
        </is>
      </c>
      <c r="C287" s="145">
        <f>A測定!Q286</f>
        <v/>
      </c>
      <c r="D287" s="880">
        <f>A測定!R286</f>
        <v/>
      </c>
      <c r="E287" s="968">
        <f>IF(A測定!S286="","",A測定!S286-$D287)</f>
        <v/>
      </c>
      <c r="F287" s="968">
        <f>IF(A測定!T286="","",A測定!T286-$D287)</f>
        <v/>
      </c>
      <c r="G287" s="969" t="n"/>
      <c r="H287" s="969" t="n"/>
      <c r="I287" s="969" t="n"/>
      <c r="J287" s="969" t="n"/>
      <c r="K287" s="969" t="n"/>
      <c r="L287" s="969" t="n"/>
      <c r="M287" s="969" t="n"/>
      <c r="N287" s="969" t="n"/>
      <c r="O287" s="969" t="n"/>
      <c r="P287" s="969" t="n"/>
      <c r="Q287" s="969" t="n"/>
      <c r="R287" s="969" t="n"/>
      <c r="S287" s="969" t="n"/>
      <c r="T287" s="969" t="n"/>
      <c r="U287" s="969" t="n"/>
      <c r="V287" s="969" t="n"/>
      <c r="W287" s="969" t="n"/>
      <c r="X287" s="969" t="n"/>
      <c r="Y287" s="969" t="n"/>
      <c r="Z287" s="969" t="n"/>
      <c r="AA287" s="969" t="n"/>
      <c r="AB287" s="969" t="n"/>
      <c r="AC287" s="969" t="n"/>
      <c r="AD287" s="969" t="n"/>
      <c r="AE287" s="969" t="n"/>
      <c r="AF287" s="969" t="n"/>
      <c r="AG287" s="969" t="n"/>
      <c r="AH287" s="969" t="n"/>
      <c r="AI287" s="969" t="n"/>
      <c r="AJ287" s="969" t="n"/>
      <c r="AK287" s="969" t="n"/>
      <c r="AL287" s="969" t="n"/>
      <c r="AM287" s="969" t="n"/>
      <c r="AN287" s="969" t="n"/>
      <c r="AO287" s="969" t="n"/>
      <c r="AP287" s="969" t="n"/>
      <c r="AQ287" s="969" t="n"/>
      <c r="AR287" s="969" t="n"/>
      <c r="AS287" s="969" t="n"/>
      <c r="AT287" s="969" t="n"/>
      <c r="AU287" s="969" t="n"/>
      <c r="AV287" s="969" t="n"/>
      <c r="AW287" s="969" t="n"/>
      <c r="AX287" s="969" t="n"/>
      <c r="AY287" s="969" t="n"/>
      <c r="AZ287" s="969" t="n"/>
      <c r="BA287" s="969" t="n"/>
      <c r="BB287" s="969" t="n"/>
      <c r="BC287" s="969" t="n"/>
      <c r="BD287" s="969" t="n"/>
      <c r="BE287" s="969" t="n"/>
      <c r="BF287" s="969" t="n"/>
      <c r="BG287" s="969" t="n"/>
      <c r="BH287" s="969" t="n"/>
      <c r="BI287" s="969" t="n"/>
      <c r="BJ287" s="969" t="n"/>
      <c r="BK287" s="969" t="n"/>
      <c r="BL287" s="969" t="n"/>
      <c r="BM287" s="969" t="n"/>
      <c r="BN287" s="969" t="n"/>
      <c r="BO287" s="969" t="n"/>
      <c r="BP287" s="969" t="n"/>
      <c r="BQ287" s="969" t="n"/>
      <c r="BR287" s="969" t="n"/>
      <c r="BS287" s="969" t="n"/>
      <c r="BT287" s="969" t="n"/>
      <c r="BU287" s="969" t="n"/>
      <c r="BV287" s="969" t="n"/>
      <c r="BW287" s="969" t="n"/>
      <c r="BX287" s="969" t="n"/>
      <c r="BY287" s="969" t="n"/>
      <c r="BZ287" s="969" t="n"/>
      <c r="CA287" s="969" t="n"/>
      <c r="CB287" s="969" t="n"/>
      <c r="CC287" s="969" t="n"/>
      <c r="CD287" s="969" t="n"/>
      <c r="CE287" s="969" t="n"/>
      <c r="CF287" s="969" t="n"/>
      <c r="CG287" s="969" t="n"/>
      <c r="CH287" s="969" t="n"/>
      <c r="CI287" s="969" t="n"/>
      <c r="CJ287" s="969" t="n"/>
      <c r="CK287" s="969" t="n"/>
      <c r="CL287" s="969" t="n"/>
      <c r="CM287" s="969" t="n"/>
      <c r="CN287" s="969" t="n"/>
      <c r="CO287" s="969" t="n"/>
      <c r="CP287" s="969" t="n"/>
      <c r="CQ287" s="969" t="n"/>
      <c r="CR287" s="969" t="n"/>
      <c r="CS287" s="969" t="n"/>
      <c r="CT287" s="969" t="n"/>
      <c r="CU287" s="969" t="n"/>
      <c r="CV287" s="969" t="n"/>
      <c r="CW287" s="969" t="n"/>
      <c r="CX287" s="969" t="n"/>
      <c r="CY287" s="969" t="n"/>
      <c r="CZ287" s="970" t="n"/>
    </row>
    <row r="288" ht="13.5" customHeight="1" s="820">
      <c r="A288" s="361" t="n">
        <v>180</v>
      </c>
      <c r="B288" s="332" t="inlineStr">
        <is>
          <t>180.油封罩装配面 Y=</t>
        </is>
      </c>
      <c r="C288" s="145">
        <f>A測定!Q287</f>
        <v/>
      </c>
      <c r="D288" s="880">
        <f>A測定!R287</f>
        <v/>
      </c>
      <c r="E288" s="968">
        <f>IF(A測定!S287="","",A測定!S287-$D288)</f>
        <v/>
      </c>
      <c r="F288" s="968">
        <f>IF(A測定!T287="","",A測定!T287-$D288)</f>
        <v/>
      </c>
      <c r="G288" s="969" t="n"/>
      <c r="H288" s="969" t="n"/>
      <c r="I288" s="969" t="n"/>
      <c r="J288" s="969" t="n"/>
      <c r="K288" s="969" t="n"/>
      <c r="L288" s="969" t="n"/>
      <c r="M288" s="969" t="n"/>
      <c r="N288" s="969" t="n"/>
      <c r="O288" s="969" t="n"/>
      <c r="P288" s="969" t="n"/>
      <c r="Q288" s="969" t="n"/>
      <c r="R288" s="969" t="n"/>
      <c r="S288" s="969" t="n"/>
      <c r="T288" s="969" t="n"/>
      <c r="U288" s="969" t="n"/>
      <c r="V288" s="969" t="n"/>
      <c r="W288" s="969" t="n"/>
      <c r="X288" s="969" t="n"/>
      <c r="Y288" s="969" t="n"/>
      <c r="Z288" s="969" t="n"/>
      <c r="AA288" s="969" t="n"/>
      <c r="AB288" s="969" t="n"/>
      <c r="AC288" s="969" t="n"/>
      <c r="AD288" s="969" t="n"/>
      <c r="AE288" s="969" t="n"/>
      <c r="AF288" s="969" t="n"/>
      <c r="AG288" s="969" t="n"/>
      <c r="AH288" s="969" t="n"/>
      <c r="AI288" s="969" t="n"/>
      <c r="AJ288" s="969" t="n"/>
      <c r="AK288" s="969" t="n"/>
      <c r="AL288" s="969" t="n"/>
      <c r="AM288" s="969" t="n"/>
      <c r="AN288" s="969" t="n"/>
      <c r="AO288" s="969" t="n"/>
      <c r="AP288" s="969" t="n"/>
      <c r="AQ288" s="969" t="n"/>
      <c r="AR288" s="969" t="n"/>
      <c r="AS288" s="969" t="n"/>
      <c r="AT288" s="969" t="n"/>
      <c r="AU288" s="969" t="n"/>
      <c r="AV288" s="969" t="n"/>
      <c r="AW288" s="969" t="n"/>
      <c r="AX288" s="969" t="n"/>
      <c r="AY288" s="969" t="n"/>
      <c r="AZ288" s="969" t="n"/>
      <c r="BA288" s="969" t="n"/>
      <c r="BB288" s="969" t="n"/>
      <c r="BC288" s="969" t="n"/>
      <c r="BD288" s="969" t="n"/>
      <c r="BE288" s="969" t="n"/>
      <c r="BF288" s="969" t="n"/>
      <c r="BG288" s="969" t="n"/>
      <c r="BH288" s="969" t="n"/>
      <c r="BI288" s="969" t="n"/>
      <c r="BJ288" s="969" t="n"/>
      <c r="BK288" s="969" t="n"/>
      <c r="BL288" s="969" t="n"/>
      <c r="BM288" s="969" t="n"/>
      <c r="BN288" s="969" t="n"/>
      <c r="BO288" s="969" t="n"/>
      <c r="BP288" s="969" t="n"/>
      <c r="BQ288" s="969" t="n"/>
      <c r="BR288" s="969" t="n"/>
      <c r="BS288" s="969" t="n"/>
      <c r="BT288" s="969" t="n"/>
      <c r="BU288" s="969" t="n"/>
      <c r="BV288" s="969" t="n"/>
      <c r="BW288" s="969" t="n"/>
      <c r="BX288" s="969" t="n"/>
      <c r="BY288" s="969" t="n"/>
      <c r="BZ288" s="969" t="n"/>
      <c r="CA288" s="969" t="n"/>
      <c r="CB288" s="969" t="n"/>
      <c r="CC288" s="969" t="n"/>
      <c r="CD288" s="969" t="n"/>
      <c r="CE288" s="969" t="n"/>
      <c r="CF288" s="969" t="n"/>
      <c r="CG288" s="969" t="n"/>
      <c r="CH288" s="969" t="n"/>
      <c r="CI288" s="969" t="n"/>
      <c r="CJ288" s="969" t="n"/>
      <c r="CK288" s="969" t="n"/>
      <c r="CL288" s="969" t="n"/>
      <c r="CM288" s="969" t="n"/>
      <c r="CN288" s="969" t="n"/>
      <c r="CO288" s="969" t="n"/>
      <c r="CP288" s="969" t="n"/>
      <c r="CQ288" s="969" t="n"/>
      <c r="CR288" s="969" t="n"/>
      <c r="CS288" s="969" t="n"/>
      <c r="CT288" s="969" t="n"/>
      <c r="CU288" s="969" t="n"/>
      <c r="CV288" s="969" t="n"/>
      <c r="CW288" s="969" t="n"/>
      <c r="CX288" s="969" t="n"/>
      <c r="CY288" s="969" t="n"/>
      <c r="CZ288" s="970" t="n"/>
    </row>
    <row r="289" ht="13.5" customHeight="1" s="820">
      <c r="A289" s="361" t="n">
        <v>181</v>
      </c>
      <c r="B289" s="332" t="inlineStr">
        <is>
          <t>181.油封罩装配面 Y=</t>
        </is>
      </c>
      <c r="C289" s="145">
        <f>A測定!Q288</f>
        <v/>
      </c>
      <c r="D289" s="880">
        <f>A測定!R288</f>
        <v/>
      </c>
      <c r="E289" s="968">
        <f>IF(A測定!S288="","",A測定!S288-$D289)</f>
        <v/>
      </c>
      <c r="F289" s="968">
        <f>IF(A測定!T288="","",A測定!T288-$D289)</f>
        <v/>
      </c>
      <c r="G289" s="969" t="n"/>
      <c r="H289" s="969" t="n"/>
      <c r="I289" s="969" t="n"/>
      <c r="J289" s="969" t="n"/>
      <c r="K289" s="969" t="n"/>
      <c r="L289" s="969" t="n"/>
      <c r="M289" s="969" t="n"/>
      <c r="N289" s="969" t="n"/>
      <c r="O289" s="969" t="n"/>
      <c r="P289" s="969" t="n"/>
      <c r="Q289" s="969" t="n"/>
      <c r="R289" s="969" t="n"/>
      <c r="S289" s="969" t="n"/>
      <c r="T289" s="969" t="n"/>
      <c r="U289" s="969" t="n"/>
      <c r="V289" s="969" t="n"/>
      <c r="W289" s="969" t="n"/>
      <c r="X289" s="969" t="n"/>
      <c r="Y289" s="969" t="n"/>
      <c r="Z289" s="969" t="n"/>
      <c r="AA289" s="969" t="n"/>
      <c r="AB289" s="969" t="n"/>
      <c r="AC289" s="969" t="n"/>
      <c r="AD289" s="969" t="n"/>
      <c r="AE289" s="969" t="n"/>
      <c r="AF289" s="969" t="n"/>
      <c r="AG289" s="969" t="n"/>
      <c r="AH289" s="969" t="n"/>
      <c r="AI289" s="969" t="n"/>
      <c r="AJ289" s="969" t="n"/>
      <c r="AK289" s="969" t="n"/>
      <c r="AL289" s="969" t="n"/>
      <c r="AM289" s="969" t="n"/>
      <c r="AN289" s="969" t="n"/>
      <c r="AO289" s="969" t="n"/>
      <c r="AP289" s="969" t="n"/>
      <c r="AQ289" s="969" t="n"/>
      <c r="AR289" s="969" t="n"/>
      <c r="AS289" s="969" t="n"/>
      <c r="AT289" s="969" t="n"/>
      <c r="AU289" s="969" t="n"/>
      <c r="AV289" s="969" t="n"/>
      <c r="AW289" s="969" t="n"/>
      <c r="AX289" s="969" t="n"/>
      <c r="AY289" s="969" t="n"/>
      <c r="AZ289" s="969" t="n"/>
      <c r="BA289" s="969" t="n"/>
      <c r="BB289" s="969" t="n"/>
      <c r="BC289" s="969" t="n"/>
      <c r="BD289" s="969" t="n"/>
      <c r="BE289" s="969" t="n"/>
      <c r="BF289" s="969" t="n"/>
      <c r="BG289" s="969" t="n"/>
      <c r="BH289" s="969" t="n"/>
      <c r="BI289" s="969" t="n"/>
      <c r="BJ289" s="969" t="n"/>
      <c r="BK289" s="969" t="n"/>
      <c r="BL289" s="969" t="n"/>
      <c r="BM289" s="969" t="n"/>
      <c r="BN289" s="969" t="n"/>
      <c r="BO289" s="969" t="n"/>
      <c r="BP289" s="969" t="n"/>
      <c r="BQ289" s="969" t="n"/>
      <c r="BR289" s="969" t="n"/>
      <c r="BS289" s="969" t="n"/>
      <c r="BT289" s="969" t="n"/>
      <c r="BU289" s="969" t="n"/>
      <c r="BV289" s="969" t="n"/>
      <c r="BW289" s="969" t="n"/>
      <c r="BX289" s="969" t="n"/>
      <c r="BY289" s="969" t="n"/>
      <c r="BZ289" s="969" t="n"/>
      <c r="CA289" s="969" t="n"/>
      <c r="CB289" s="969" t="n"/>
      <c r="CC289" s="969" t="n"/>
      <c r="CD289" s="969" t="n"/>
      <c r="CE289" s="969" t="n"/>
      <c r="CF289" s="969" t="n"/>
      <c r="CG289" s="969" t="n"/>
      <c r="CH289" s="969" t="n"/>
      <c r="CI289" s="969" t="n"/>
      <c r="CJ289" s="969" t="n"/>
      <c r="CK289" s="969" t="n"/>
      <c r="CL289" s="969" t="n"/>
      <c r="CM289" s="969" t="n"/>
      <c r="CN289" s="969" t="n"/>
      <c r="CO289" s="969" t="n"/>
      <c r="CP289" s="969" t="n"/>
      <c r="CQ289" s="969" t="n"/>
      <c r="CR289" s="969" t="n"/>
      <c r="CS289" s="969" t="n"/>
      <c r="CT289" s="969" t="n"/>
      <c r="CU289" s="969" t="n"/>
      <c r="CV289" s="969" t="n"/>
      <c r="CW289" s="969" t="n"/>
      <c r="CX289" s="969" t="n"/>
      <c r="CY289" s="969" t="n"/>
      <c r="CZ289" s="970" t="n"/>
    </row>
    <row r="290" ht="13.5" customHeight="1" s="820">
      <c r="A290" s="361" t="n">
        <v>182</v>
      </c>
      <c r="B290" s="332" t="inlineStr">
        <is>
          <t>182.油封罩装配面 Y=</t>
        </is>
      </c>
      <c r="C290" s="145">
        <f>A測定!Q289</f>
        <v/>
      </c>
      <c r="D290" s="880">
        <f>A測定!R289</f>
        <v/>
      </c>
      <c r="E290" s="968">
        <f>IF(A測定!S289="","",A測定!S289-$D290)</f>
        <v/>
      </c>
      <c r="F290" s="968">
        <f>IF(A測定!T289="","",A測定!T289-$D290)</f>
        <v/>
      </c>
      <c r="G290" s="969" t="n"/>
      <c r="H290" s="969" t="n"/>
      <c r="I290" s="969" t="n"/>
      <c r="J290" s="969" t="n"/>
      <c r="K290" s="969" t="n"/>
      <c r="L290" s="969" t="n"/>
      <c r="M290" s="969" t="n"/>
      <c r="N290" s="969" t="n"/>
      <c r="O290" s="969" t="n"/>
      <c r="P290" s="969" t="n"/>
      <c r="Q290" s="969" t="n"/>
      <c r="R290" s="969" t="n"/>
      <c r="S290" s="969" t="n"/>
      <c r="T290" s="969" t="n"/>
      <c r="U290" s="969" t="n"/>
      <c r="V290" s="969" t="n"/>
      <c r="W290" s="969" t="n"/>
      <c r="X290" s="969" t="n"/>
      <c r="Y290" s="969" t="n"/>
      <c r="Z290" s="969" t="n"/>
      <c r="AA290" s="969" t="n"/>
      <c r="AB290" s="969" t="n"/>
      <c r="AC290" s="969" t="n"/>
      <c r="AD290" s="969" t="n"/>
      <c r="AE290" s="969" t="n"/>
      <c r="AF290" s="969" t="n"/>
      <c r="AG290" s="969" t="n"/>
      <c r="AH290" s="969" t="n"/>
      <c r="AI290" s="969" t="n"/>
      <c r="AJ290" s="969" t="n"/>
      <c r="AK290" s="969" t="n"/>
      <c r="AL290" s="969" t="n"/>
      <c r="AM290" s="969" t="n"/>
      <c r="AN290" s="969" t="n"/>
      <c r="AO290" s="969" t="n"/>
      <c r="AP290" s="969" t="n"/>
      <c r="AQ290" s="969" t="n"/>
      <c r="AR290" s="969" t="n"/>
      <c r="AS290" s="969" t="n"/>
      <c r="AT290" s="969" t="n"/>
      <c r="AU290" s="969" t="n"/>
      <c r="AV290" s="969" t="n"/>
      <c r="AW290" s="969" t="n"/>
      <c r="AX290" s="969" t="n"/>
      <c r="AY290" s="969" t="n"/>
      <c r="AZ290" s="969" t="n"/>
      <c r="BA290" s="969" t="n"/>
      <c r="BB290" s="969" t="n"/>
      <c r="BC290" s="969" t="n"/>
      <c r="BD290" s="969" t="n"/>
      <c r="BE290" s="969" t="n"/>
      <c r="BF290" s="969" t="n"/>
      <c r="BG290" s="969" t="n"/>
      <c r="BH290" s="969" t="n"/>
      <c r="BI290" s="969" t="n"/>
      <c r="BJ290" s="969" t="n"/>
      <c r="BK290" s="969" t="n"/>
      <c r="BL290" s="969" t="n"/>
      <c r="BM290" s="969" t="n"/>
      <c r="BN290" s="969" t="n"/>
      <c r="BO290" s="969" t="n"/>
      <c r="BP290" s="969" t="n"/>
      <c r="BQ290" s="969" t="n"/>
      <c r="BR290" s="969" t="n"/>
      <c r="BS290" s="969" t="n"/>
      <c r="BT290" s="969" t="n"/>
      <c r="BU290" s="969" t="n"/>
      <c r="BV290" s="969" t="n"/>
      <c r="BW290" s="969" t="n"/>
      <c r="BX290" s="969" t="n"/>
      <c r="BY290" s="969" t="n"/>
      <c r="BZ290" s="969" t="n"/>
      <c r="CA290" s="969" t="n"/>
      <c r="CB290" s="969" t="n"/>
      <c r="CC290" s="969" t="n"/>
      <c r="CD290" s="969" t="n"/>
      <c r="CE290" s="969" t="n"/>
      <c r="CF290" s="969" t="n"/>
      <c r="CG290" s="969" t="n"/>
      <c r="CH290" s="969" t="n"/>
      <c r="CI290" s="969" t="n"/>
      <c r="CJ290" s="969" t="n"/>
      <c r="CK290" s="969" t="n"/>
      <c r="CL290" s="969" t="n"/>
      <c r="CM290" s="969" t="n"/>
      <c r="CN290" s="969" t="n"/>
      <c r="CO290" s="969" t="n"/>
      <c r="CP290" s="969" t="n"/>
      <c r="CQ290" s="969" t="n"/>
      <c r="CR290" s="969" t="n"/>
      <c r="CS290" s="969" t="n"/>
      <c r="CT290" s="969" t="n"/>
      <c r="CU290" s="969" t="n"/>
      <c r="CV290" s="969" t="n"/>
      <c r="CW290" s="969" t="n"/>
      <c r="CX290" s="969" t="n"/>
      <c r="CY290" s="969" t="n"/>
      <c r="CZ290" s="970" t="n"/>
    </row>
    <row r="291" ht="13.5" customHeight="1" s="820">
      <c r="A291" s="361" t="n">
        <v>183</v>
      </c>
      <c r="B291" s="332" t="inlineStr">
        <is>
          <t>183.油封罩装配面 Y=</t>
        </is>
      </c>
      <c r="C291" s="145">
        <f>A測定!Q290</f>
        <v/>
      </c>
      <c r="D291" s="880">
        <f>A測定!R290</f>
        <v/>
      </c>
      <c r="E291" s="968">
        <f>IF(A測定!S290="","",A測定!S290-$D291)</f>
        <v/>
      </c>
      <c r="F291" s="968">
        <f>IF(A測定!T290="","",A測定!T290-$D291)</f>
        <v/>
      </c>
      <c r="G291" s="969" t="n"/>
      <c r="H291" s="969" t="n"/>
      <c r="I291" s="969" t="n"/>
      <c r="J291" s="969" t="n"/>
      <c r="K291" s="969" t="n"/>
      <c r="L291" s="969" t="n"/>
      <c r="M291" s="969" t="n"/>
      <c r="N291" s="969" t="n"/>
      <c r="O291" s="969" t="n"/>
      <c r="P291" s="969" t="n"/>
      <c r="Q291" s="969" t="n"/>
      <c r="R291" s="969" t="n"/>
      <c r="S291" s="969" t="n"/>
      <c r="T291" s="969" t="n"/>
      <c r="U291" s="969" t="n"/>
      <c r="V291" s="969" t="n"/>
      <c r="W291" s="969" t="n"/>
      <c r="X291" s="969" t="n"/>
      <c r="Y291" s="969" t="n"/>
      <c r="Z291" s="969" t="n"/>
      <c r="AA291" s="969" t="n"/>
      <c r="AB291" s="969" t="n"/>
      <c r="AC291" s="969" t="n"/>
      <c r="AD291" s="969" t="n"/>
      <c r="AE291" s="969" t="n"/>
      <c r="AF291" s="969" t="n"/>
      <c r="AG291" s="969" t="n"/>
      <c r="AH291" s="969" t="n"/>
      <c r="AI291" s="969" t="n"/>
      <c r="AJ291" s="969" t="n"/>
      <c r="AK291" s="969" t="n"/>
      <c r="AL291" s="969" t="n"/>
      <c r="AM291" s="969" t="n"/>
      <c r="AN291" s="969" t="n"/>
      <c r="AO291" s="969" t="n"/>
      <c r="AP291" s="969" t="n"/>
      <c r="AQ291" s="969" t="n"/>
      <c r="AR291" s="969" t="n"/>
      <c r="AS291" s="969" t="n"/>
      <c r="AT291" s="969" t="n"/>
      <c r="AU291" s="969" t="n"/>
      <c r="AV291" s="969" t="n"/>
      <c r="AW291" s="969" t="n"/>
      <c r="AX291" s="969" t="n"/>
      <c r="AY291" s="969" t="n"/>
      <c r="AZ291" s="969" t="n"/>
      <c r="BA291" s="969" t="n"/>
      <c r="BB291" s="969" t="n"/>
      <c r="BC291" s="969" t="n"/>
      <c r="BD291" s="969" t="n"/>
      <c r="BE291" s="969" t="n"/>
      <c r="BF291" s="969" t="n"/>
      <c r="BG291" s="969" t="n"/>
      <c r="BH291" s="969" t="n"/>
      <c r="BI291" s="969" t="n"/>
      <c r="BJ291" s="969" t="n"/>
      <c r="BK291" s="969" t="n"/>
      <c r="BL291" s="969" t="n"/>
      <c r="BM291" s="969" t="n"/>
      <c r="BN291" s="969" t="n"/>
      <c r="BO291" s="969" t="n"/>
      <c r="BP291" s="969" t="n"/>
      <c r="BQ291" s="969" t="n"/>
      <c r="BR291" s="969" t="n"/>
      <c r="BS291" s="969" t="n"/>
      <c r="BT291" s="969" t="n"/>
      <c r="BU291" s="969" t="n"/>
      <c r="BV291" s="969" t="n"/>
      <c r="BW291" s="969" t="n"/>
      <c r="BX291" s="969" t="n"/>
      <c r="BY291" s="969" t="n"/>
      <c r="BZ291" s="969" t="n"/>
      <c r="CA291" s="969" t="n"/>
      <c r="CB291" s="969" t="n"/>
      <c r="CC291" s="969" t="n"/>
      <c r="CD291" s="969" t="n"/>
      <c r="CE291" s="969" t="n"/>
      <c r="CF291" s="969" t="n"/>
      <c r="CG291" s="969" t="n"/>
      <c r="CH291" s="969" t="n"/>
      <c r="CI291" s="969" t="n"/>
      <c r="CJ291" s="969" t="n"/>
      <c r="CK291" s="969" t="n"/>
      <c r="CL291" s="969" t="n"/>
      <c r="CM291" s="969" t="n"/>
      <c r="CN291" s="969" t="n"/>
      <c r="CO291" s="969" t="n"/>
      <c r="CP291" s="969" t="n"/>
      <c r="CQ291" s="969" t="n"/>
      <c r="CR291" s="969" t="n"/>
      <c r="CS291" s="969" t="n"/>
      <c r="CT291" s="969" t="n"/>
      <c r="CU291" s="969" t="n"/>
      <c r="CV291" s="969" t="n"/>
      <c r="CW291" s="969" t="n"/>
      <c r="CX291" s="969" t="n"/>
      <c r="CY291" s="969" t="n"/>
      <c r="CZ291" s="970" t="n"/>
    </row>
    <row r="292" ht="13.5" customHeight="1" s="820" thickBot="1">
      <c r="A292" s="360" t="n">
        <v>185</v>
      </c>
      <c r="B292" s="333" t="inlineStr">
        <is>
          <t>185.油封罩装配面 Y=</t>
        </is>
      </c>
      <c r="C292" s="138">
        <f>A測定!Q291</f>
        <v/>
      </c>
      <c r="D292" s="885">
        <f>A測定!R291</f>
        <v/>
      </c>
      <c r="E292" s="971">
        <f>IF(A測定!S291="","",A測定!S291-$D292)</f>
        <v/>
      </c>
      <c r="F292" s="971">
        <f>IF(A測定!T291="","",A測定!T291-$D292)</f>
        <v/>
      </c>
      <c r="G292" s="972" t="n"/>
      <c r="H292" s="972" t="n"/>
      <c r="I292" s="972" t="n"/>
      <c r="J292" s="972" t="n"/>
      <c r="K292" s="972" t="n"/>
      <c r="L292" s="972" t="n"/>
      <c r="M292" s="972" t="n"/>
      <c r="N292" s="972" t="n"/>
      <c r="O292" s="972" t="n"/>
      <c r="P292" s="972" t="n"/>
      <c r="Q292" s="972" t="n"/>
      <c r="R292" s="972" t="n"/>
      <c r="S292" s="972" t="n"/>
      <c r="T292" s="972" t="n"/>
      <c r="U292" s="972" t="n"/>
      <c r="V292" s="972" t="n"/>
      <c r="W292" s="972" t="n"/>
      <c r="X292" s="972" t="n"/>
      <c r="Y292" s="972" t="n"/>
      <c r="Z292" s="972" t="n"/>
      <c r="AA292" s="972" t="n"/>
      <c r="AB292" s="972" t="n"/>
      <c r="AC292" s="972" t="n"/>
      <c r="AD292" s="972" t="n"/>
      <c r="AE292" s="972" t="n"/>
      <c r="AF292" s="972" t="n"/>
      <c r="AG292" s="972" t="n"/>
      <c r="AH292" s="972" t="n"/>
      <c r="AI292" s="972" t="n"/>
      <c r="AJ292" s="972" t="n"/>
      <c r="AK292" s="972" t="n"/>
      <c r="AL292" s="972" t="n"/>
      <c r="AM292" s="972" t="n"/>
      <c r="AN292" s="972" t="n"/>
      <c r="AO292" s="972" t="n"/>
      <c r="AP292" s="972" t="n"/>
      <c r="AQ292" s="972" t="n"/>
      <c r="AR292" s="972" t="n"/>
      <c r="AS292" s="972" t="n"/>
      <c r="AT292" s="972" t="n"/>
      <c r="AU292" s="972" t="n"/>
      <c r="AV292" s="972" t="n"/>
      <c r="AW292" s="972" t="n"/>
      <c r="AX292" s="972" t="n"/>
      <c r="AY292" s="972" t="n"/>
      <c r="AZ292" s="972" t="n"/>
      <c r="BA292" s="972" t="n"/>
      <c r="BB292" s="972" t="n"/>
      <c r="BC292" s="972" t="n"/>
      <c r="BD292" s="972" t="n"/>
      <c r="BE292" s="972" t="n"/>
      <c r="BF292" s="972" t="n"/>
      <c r="BG292" s="972" t="n"/>
      <c r="BH292" s="972" t="n"/>
      <c r="BI292" s="972" t="n"/>
      <c r="BJ292" s="972" t="n"/>
      <c r="BK292" s="972" t="n"/>
      <c r="BL292" s="972" t="n"/>
      <c r="BM292" s="972" t="n"/>
      <c r="BN292" s="972" t="n"/>
      <c r="BO292" s="972" t="n"/>
      <c r="BP292" s="972" t="n"/>
      <c r="BQ292" s="972" t="n"/>
      <c r="BR292" s="972" t="n"/>
      <c r="BS292" s="972" t="n"/>
      <c r="BT292" s="972" t="n"/>
      <c r="BU292" s="972" t="n"/>
      <c r="BV292" s="972" t="n"/>
      <c r="BW292" s="972" t="n"/>
      <c r="BX292" s="972" t="n"/>
      <c r="BY292" s="972" t="n"/>
      <c r="BZ292" s="972" t="n"/>
      <c r="CA292" s="972" t="n"/>
      <c r="CB292" s="972" t="n"/>
      <c r="CC292" s="972" t="n"/>
      <c r="CD292" s="972" t="n"/>
      <c r="CE292" s="972" t="n"/>
      <c r="CF292" s="972" t="n"/>
      <c r="CG292" s="972" t="n"/>
      <c r="CH292" s="972" t="n"/>
      <c r="CI292" s="972" t="n"/>
      <c r="CJ292" s="972" t="n"/>
      <c r="CK292" s="972" t="n"/>
      <c r="CL292" s="972" t="n"/>
      <c r="CM292" s="972" t="n"/>
      <c r="CN292" s="972" t="n"/>
      <c r="CO292" s="972" t="n"/>
      <c r="CP292" s="972" t="n"/>
      <c r="CQ292" s="972" t="n"/>
      <c r="CR292" s="972" t="n"/>
      <c r="CS292" s="972" t="n"/>
      <c r="CT292" s="972" t="n"/>
      <c r="CU292" s="972" t="n"/>
      <c r="CV292" s="972" t="n"/>
      <c r="CW292" s="972" t="n"/>
      <c r="CX292" s="972" t="n"/>
      <c r="CY292" s="972" t="n"/>
      <c r="CZ292" s="973" t="n"/>
    </row>
    <row r="293" ht="13.5" customHeight="1" s="820">
      <c r="A293" s="512" t="n">
        <v>401</v>
      </c>
      <c r="B293" s="331" t="inlineStr">
        <is>
          <t>401.＃1Ｂ半径 天Ｇa1mm L=</t>
        </is>
      </c>
      <c r="C293" s="145">
        <f>A測定!Q292</f>
        <v/>
      </c>
      <c r="D293" s="974">
        <f>A測定!R292</f>
        <v/>
      </c>
      <c r="E293" s="975">
        <f>IF(A測定!S292="","",A測定!S292-$D293)</f>
        <v/>
      </c>
      <c r="F293" s="975">
        <f>IF(A測定!T292="","",A測定!T292-$D293)</f>
        <v/>
      </c>
      <c r="G293" s="976" t="n"/>
      <c r="H293" s="976" t="n"/>
      <c r="I293" s="976" t="n"/>
      <c r="J293" s="976" t="n"/>
      <c r="K293" s="976" t="n"/>
      <c r="L293" s="976" t="n"/>
      <c r="M293" s="976" t="n"/>
      <c r="N293" s="976" t="n"/>
      <c r="O293" s="976" t="n"/>
      <c r="P293" s="976" t="n"/>
      <c r="Q293" s="976" t="n"/>
      <c r="R293" s="976" t="n"/>
      <c r="S293" s="976" t="n"/>
      <c r="T293" s="976" t="n"/>
      <c r="U293" s="976" t="n"/>
      <c r="V293" s="976" t="n"/>
      <c r="W293" s="976" t="n"/>
      <c r="X293" s="976" t="n"/>
      <c r="Y293" s="976" t="n"/>
      <c r="Z293" s="976" t="n"/>
      <c r="AA293" s="976" t="n"/>
      <c r="AB293" s="976" t="n"/>
      <c r="AC293" s="976" t="n"/>
      <c r="AD293" s="976" t="n"/>
      <c r="AE293" s="976" t="n"/>
      <c r="AF293" s="976" t="n"/>
      <c r="AG293" s="976" t="n"/>
      <c r="AH293" s="976" t="n"/>
      <c r="AI293" s="976" t="n"/>
      <c r="AJ293" s="976" t="n"/>
      <c r="AK293" s="976" t="n"/>
      <c r="AL293" s="976" t="n"/>
      <c r="AM293" s="976" t="n"/>
      <c r="AN293" s="976" t="n"/>
      <c r="AO293" s="976" t="n"/>
      <c r="AP293" s="976" t="n"/>
      <c r="AQ293" s="976" t="n"/>
      <c r="AR293" s="976" t="n"/>
      <c r="AS293" s="976" t="n"/>
      <c r="AT293" s="976" t="n"/>
      <c r="AU293" s="976" t="n"/>
      <c r="AV293" s="976" t="n"/>
      <c r="AW293" s="976" t="n"/>
      <c r="AX293" s="976" t="n"/>
      <c r="AY293" s="976" t="n"/>
      <c r="AZ293" s="976" t="n"/>
      <c r="BA293" s="976" t="n"/>
      <c r="BB293" s="976" t="n"/>
      <c r="BC293" s="976" t="n"/>
      <c r="BD293" s="976" t="n"/>
      <c r="BE293" s="976" t="n"/>
      <c r="BF293" s="976" t="n"/>
      <c r="BG293" s="976" t="n"/>
      <c r="BH293" s="976" t="n"/>
      <c r="BI293" s="976" t="n"/>
      <c r="BJ293" s="976" t="n"/>
      <c r="BK293" s="976" t="n"/>
      <c r="BL293" s="976" t="n"/>
      <c r="BM293" s="976" t="n"/>
      <c r="BN293" s="976" t="n"/>
      <c r="BO293" s="976" t="n"/>
      <c r="BP293" s="976" t="n"/>
      <c r="BQ293" s="976" t="n"/>
      <c r="BR293" s="976" t="n"/>
      <c r="BS293" s="976" t="n"/>
      <c r="BT293" s="976" t="n"/>
      <c r="BU293" s="976" t="n"/>
      <c r="BV293" s="976" t="n"/>
      <c r="BW293" s="976" t="n"/>
      <c r="BX293" s="976" t="n"/>
      <c r="BY293" s="976" t="n"/>
      <c r="BZ293" s="976" t="n"/>
      <c r="CA293" s="976" t="n"/>
      <c r="CB293" s="976" t="n"/>
      <c r="CC293" s="976" t="n"/>
      <c r="CD293" s="976" t="n"/>
      <c r="CE293" s="976" t="n"/>
      <c r="CF293" s="976" t="n"/>
      <c r="CG293" s="976" t="n"/>
      <c r="CH293" s="976" t="n"/>
      <c r="CI293" s="976" t="n"/>
      <c r="CJ293" s="976" t="n"/>
      <c r="CK293" s="976" t="n"/>
      <c r="CL293" s="976" t="n"/>
      <c r="CM293" s="976" t="n"/>
      <c r="CN293" s="976" t="n"/>
      <c r="CO293" s="976" t="n"/>
      <c r="CP293" s="976" t="n"/>
      <c r="CQ293" s="976" t="n"/>
      <c r="CR293" s="976" t="n"/>
      <c r="CS293" s="976" t="n"/>
      <c r="CT293" s="976" t="n"/>
      <c r="CU293" s="976" t="n"/>
      <c r="CV293" s="976" t="n"/>
      <c r="CW293" s="976" t="n"/>
      <c r="CX293" s="976" t="n"/>
      <c r="CY293" s="976" t="n"/>
      <c r="CZ293" s="977" t="n"/>
    </row>
    <row r="294" ht="13.5" customHeight="1" s="820">
      <c r="A294" s="361" t="n">
        <v>402</v>
      </c>
      <c r="B294" s="332" t="inlineStr">
        <is>
          <t>402.＃1Ｂ半径 天Ｇa10mm L=</t>
        </is>
      </c>
      <c r="C294" s="145">
        <f>A測定!Q293</f>
        <v/>
      </c>
      <c r="D294" s="880">
        <f>A測定!R293</f>
        <v/>
      </c>
      <c r="E294" s="968">
        <f>IF(A測定!S293="","",A測定!S293-$D294)</f>
        <v/>
      </c>
      <c r="F294" s="968">
        <f>IF(A測定!T293="","",A測定!T293-$D294)</f>
        <v/>
      </c>
      <c r="G294" s="969" t="n"/>
      <c r="H294" s="969" t="n"/>
      <c r="I294" s="969" t="n"/>
      <c r="J294" s="969" t="n"/>
      <c r="K294" s="969" t="n"/>
      <c r="L294" s="969" t="n"/>
      <c r="M294" s="969" t="n"/>
      <c r="N294" s="969" t="n"/>
      <c r="O294" s="969" t="n"/>
      <c r="P294" s="969" t="n"/>
      <c r="Q294" s="969" t="n"/>
      <c r="R294" s="969" t="n"/>
      <c r="S294" s="969" t="n"/>
      <c r="T294" s="969" t="n"/>
      <c r="U294" s="969" t="n"/>
      <c r="V294" s="969" t="n"/>
      <c r="W294" s="969" t="n"/>
      <c r="X294" s="969" t="n"/>
      <c r="Y294" s="969" t="n"/>
      <c r="Z294" s="969" t="n"/>
      <c r="AA294" s="969" t="n"/>
      <c r="AB294" s="969" t="n"/>
      <c r="AC294" s="969" t="n"/>
      <c r="AD294" s="969" t="n"/>
      <c r="AE294" s="969" t="n"/>
      <c r="AF294" s="969" t="n"/>
      <c r="AG294" s="969" t="n"/>
      <c r="AH294" s="969" t="n"/>
      <c r="AI294" s="969" t="n"/>
      <c r="AJ294" s="969" t="n"/>
      <c r="AK294" s="969" t="n"/>
      <c r="AL294" s="969" t="n"/>
      <c r="AM294" s="969" t="n"/>
      <c r="AN294" s="969" t="n"/>
      <c r="AO294" s="969" t="n"/>
      <c r="AP294" s="969" t="n"/>
      <c r="AQ294" s="969" t="n"/>
      <c r="AR294" s="969" t="n"/>
      <c r="AS294" s="969" t="n"/>
      <c r="AT294" s="969" t="n"/>
      <c r="AU294" s="969" t="n"/>
      <c r="AV294" s="969" t="n"/>
      <c r="AW294" s="969" t="n"/>
      <c r="AX294" s="969" t="n"/>
      <c r="AY294" s="969" t="n"/>
      <c r="AZ294" s="969" t="n"/>
      <c r="BA294" s="969" t="n"/>
      <c r="BB294" s="969" t="n"/>
      <c r="BC294" s="969" t="n"/>
      <c r="BD294" s="969" t="n"/>
      <c r="BE294" s="969" t="n"/>
      <c r="BF294" s="969" t="n"/>
      <c r="BG294" s="969" t="n"/>
      <c r="BH294" s="969" t="n"/>
      <c r="BI294" s="969" t="n"/>
      <c r="BJ294" s="969" t="n"/>
      <c r="BK294" s="969" t="n"/>
      <c r="BL294" s="969" t="n"/>
      <c r="BM294" s="969" t="n"/>
      <c r="BN294" s="969" t="n"/>
      <c r="BO294" s="969" t="n"/>
      <c r="BP294" s="969" t="n"/>
      <c r="BQ294" s="969" t="n"/>
      <c r="BR294" s="969" t="n"/>
      <c r="BS294" s="969" t="n"/>
      <c r="BT294" s="969" t="n"/>
      <c r="BU294" s="969" t="n"/>
      <c r="BV294" s="969" t="n"/>
      <c r="BW294" s="969" t="n"/>
      <c r="BX294" s="969" t="n"/>
      <c r="BY294" s="969" t="n"/>
      <c r="BZ294" s="969" t="n"/>
      <c r="CA294" s="969" t="n"/>
      <c r="CB294" s="969" t="n"/>
      <c r="CC294" s="969" t="n"/>
      <c r="CD294" s="969" t="n"/>
      <c r="CE294" s="969" t="n"/>
      <c r="CF294" s="969" t="n"/>
      <c r="CG294" s="969" t="n"/>
      <c r="CH294" s="969" t="n"/>
      <c r="CI294" s="969" t="n"/>
      <c r="CJ294" s="969" t="n"/>
      <c r="CK294" s="969" t="n"/>
      <c r="CL294" s="969" t="n"/>
      <c r="CM294" s="969" t="n"/>
      <c r="CN294" s="969" t="n"/>
      <c r="CO294" s="969" t="n"/>
      <c r="CP294" s="969" t="n"/>
      <c r="CQ294" s="969" t="n"/>
      <c r="CR294" s="969" t="n"/>
      <c r="CS294" s="969" t="n"/>
      <c r="CT294" s="969" t="n"/>
      <c r="CU294" s="969" t="n"/>
      <c r="CV294" s="969" t="n"/>
      <c r="CW294" s="969" t="n"/>
      <c r="CX294" s="969" t="n"/>
      <c r="CY294" s="969" t="n"/>
      <c r="CZ294" s="970" t="n"/>
    </row>
    <row r="295" ht="13.5" customHeight="1" s="820">
      <c r="A295" s="361" t="n">
        <v>403</v>
      </c>
      <c r="B295" s="332" t="inlineStr">
        <is>
          <t>403.＃1Ｂ半径 天Ｇa50mm L=</t>
        </is>
      </c>
      <c r="C295" s="145">
        <f>A測定!Q294</f>
        <v/>
      </c>
      <c r="D295" s="880">
        <f>A測定!R294</f>
        <v/>
      </c>
      <c r="E295" s="968">
        <f>IF(A測定!S294="","",A測定!S294-$D295)</f>
        <v/>
      </c>
      <c r="F295" s="968">
        <f>IF(A測定!T294="","",A測定!T294-$D295)</f>
        <v/>
      </c>
      <c r="G295" s="969" t="n"/>
      <c r="H295" s="969" t="n"/>
      <c r="I295" s="969" t="n"/>
      <c r="J295" s="969" t="n"/>
      <c r="K295" s="969" t="n"/>
      <c r="L295" s="969" t="n"/>
      <c r="M295" s="969" t="n"/>
      <c r="N295" s="969" t="n"/>
      <c r="O295" s="969" t="n"/>
      <c r="P295" s="969" t="n"/>
      <c r="Q295" s="969" t="n"/>
      <c r="R295" s="969" t="n"/>
      <c r="S295" s="969" t="n"/>
      <c r="T295" s="969" t="n"/>
      <c r="U295" s="969" t="n"/>
      <c r="V295" s="969" t="n"/>
      <c r="W295" s="969" t="n"/>
      <c r="X295" s="969" t="n"/>
      <c r="Y295" s="969" t="n"/>
      <c r="Z295" s="969" t="n"/>
      <c r="AA295" s="969" t="n"/>
      <c r="AB295" s="969" t="n"/>
      <c r="AC295" s="969" t="n"/>
      <c r="AD295" s="969" t="n"/>
      <c r="AE295" s="969" t="n"/>
      <c r="AF295" s="969" t="n"/>
      <c r="AG295" s="969" t="n"/>
      <c r="AH295" s="969" t="n"/>
      <c r="AI295" s="969" t="n"/>
      <c r="AJ295" s="969" t="n"/>
      <c r="AK295" s="969" t="n"/>
      <c r="AL295" s="969" t="n"/>
      <c r="AM295" s="969" t="n"/>
      <c r="AN295" s="969" t="n"/>
      <c r="AO295" s="969" t="n"/>
      <c r="AP295" s="969" t="n"/>
      <c r="AQ295" s="969" t="n"/>
      <c r="AR295" s="969" t="n"/>
      <c r="AS295" s="969" t="n"/>
      <c r="AT295" s="969" t="n"/>
      <c r="AU295" s="969" t="n"/>
      <c r="AV295" s="969" t="n"/>
      <c r="AW295" s="969" t="n"/>
      <c r="AX295" s="969" t="n"/>
      <c r="AY295" s="969" t="n"/>
      <c r="AZ295" s="969" t="n"/>
      <c r="BA295" s="969" t="n"/>
      <c r="BB295" s="969" t="n"/>
      <c r="BC295" s="969" t="n"/>
      <c r="BD295" s="969" t="n"/>
      <c r="BE295" s="969" t="n"/>
      <c r="BF295" s="969" t="n"/>
      <c r="BG295" s="969" t="n"/>
      <c r="BH295" s="969" t="n"/>
      <c r="BI295" s="969" t="n"/>
      <c r="BJ295" s="969" t="n"/>
      <c r="BK295" s="969" t="n"/>
      <c r="BL295" s="969" t="n"/>
      <c r="BM295" s="969" t="n"/>
      <c r="BN295" s="969" t="n"/>
      <c r="BO295" s="969" t="n"/>
      <c r="BP295" s="969" t="n"/>
      <c r="BQ295" s="969" t="n"/>
      <c r="BR295" s="969" t="n"/>
      <c r="BS295" s="969" t="n"/>
      <c r="BT295" s="969" t="n"/>
      <c r="BU295" s="969" t="n"/>
      <c r="BV295" s="969" t="n"/>
      <c r="BW295" s="969" t="n"/>
      <c r="BX295" s="969" t="n"/>
      <c r="BY295" s="969" t="n"/>
      <c r="BZ295" s="969" t="n"/>
      <c r="CA295" s="969" t="n"/>
      <c r="CB295" s="969" t="n"/>
      <c r="CC295" s="969" t="n"/>
      <c r="CD295" s="969" t="n"/>
      <c r="CE295" s="969" t="n"/>
      <c r="CF295" s="969" t="n"/>
      <c r="CG295" s="969" t="n"/>
      <c r="CH295" s="969" t="n"/>
      <c r="CI295" s="969" t="n"/>
      <c r="CJ295" s="969" t="n"/>
      <c r="CK295" s="969" t="n"/>
      <c r="CL295" s="969" t="n"/>
      <c r="CM295" s="969" t="n"/>
      <c r="CN295" s="969" t="n"/>
      <c r="CO295" s="969" t="n"/>
      <c r="CP295" s="969" t="n"/>
      <c r="CQ295" s="969" t="n"/>
      <c r="CR295" s="969" t="n"/>
      <c r="CS295" s="969" t="n"/>
      <c r="CT295" s="969" t="n"/>
      <c r="CU295" s="969" t="n"/>
      <c r="CV295" s="969" t="n"/>
      <c r="CW295" s="969" t="n"/>
      <c r="CX295" s="969" t="n"/>
      <c r="CY295" s="969" t="n"/>
      <c r="CZ295" s="970" t="n"/>
    </row>
    <row r="296" ht="13.5" customHeight="1" s="820">
      <c r="A296" s="361" t="n">
        <v>404</v>
      </c>
      <c r="B296" s="332" t="inlineStr">
        <is>
          <t>404.＃1Ｂ半径 天Ｇa80mm L=</t>
        </is>
      </c>
      <c r="C296" s="145">
        <f>A測定!Q295</f>
        <v/>
      </c>
      <c r="D296" s="880">
        <f>A測定!R295</f>
        <v/>
      </c>
      <c r="E296" s="968">
        <f>IF(A測定!S295="","",A測定!S295-$D296)</f>
        <v/>
      </c>
      <c r="F296" s="968">
        <f>IF(A測定!T295="","",A測定!T295-$D296)</f>
        <v/>
      </c>
      <c r="G296" s="969" t="n"/>
      <c r="H296" s="969" t="n"/>
      <c r="I296" s="969" t="n"/>
      <c r="J296" s="969" t="n"/>
      <c r="K296" s="969" t="n"/>
      <c r="L296" s="969" t="n"/>
      <c r="M296" s="969" t="n"/>
      <c r="N296" s="969" t="n"/>
      <c r="O296" s="969" t="n"/>
      <c r="P296" s="969" t="n"/>
      <c r="Q296" s="969" t="n"/>
      <c r="R296" s="969" t="n"/>
      <c r="S296" s="969" t="n"/>
      <c r="T296" s="969" t="n"/>
      <c r="U296" s="969" t="n"/>
      <c r="V296" s="969" t="n"/>
      <c r="W296" s="969" t="n"/>
      <c r="X296" s="969" t="n"/>
      <c r="Y296" s="969" t="n"/>
      <c r="Z296" s="969" t="n"/>
      <c r="AA296" s="969" t="n"/>
      <c r="AB296" s="969" t="n"/>
      <c r="AC296" s="969" t="n"/>
      <c r="AD296" s="969" t="n"/>
      <c r="AE296" s="969" t="n"/>
      <c r="AF296" s="969" t="n"/>
      <c r="AG296" s="969" t="n"/>
      <c r="AH296" s="969" t="n"/>
      <c r="AI296" s="969" t="n"/>
      <c r="AJ296" s="969" t="n"/>
      <c r="AK296" s="969" t="n"/>
      <c r="AL296" s="969" t="n"/>
      <c r="AM296" s="969" t="n"/>
      <c r="AN296" s="969" t="n"/>
      <c r="AO296" s="969" t="n"/>
      <c r="AP296" s="969" t="n"/>
      <c r="AQ296" s="969" t="n"/>
      <c r="AR296" s="969" t="n"/>
      <c r="AS296" s="969" t="n"/>
      <c r="AT296" s="969" t="n"/>
      <c r="AU296" s="969" t="n"/>
      <c r="AV296" s="969" t="n"/>
      <c r="AW296" s="969" t="n"/>
      <c r="AX296" s="969" t="n"/>
      <c r="AY296" s="969" t="n"/>
      <c r="AZ296" s="969" t="n"/>
      <c r="BA296" s="969" t="n"/>
      <c r="BB296" s="969" t="n"/>
      <c r="BC296" s="969" t="n"/>
      <c r="BD296" s="969" t="n"/>
      <c r="BE296" s="969" t="n"/>
      <c r="BF296" s="969" t="n"/>
      <c r="BG296" s="969" t="n"/>
      <c r="BH296" s="969" t="n"/>
      <c r="BI296" s="969" t="n"/>
      <c r="BJ296" s="969" t="n"/>
      <c r="BK296" s="969" t="n"/>
      <c r="BL296" s="969" t="n"/>
      <c r="BM296" s="969" t="n"/>
      <c r="BN296" s="969" t="n"/>
      <c r="BO296" s="969" t="n"/>
      <c r="BP296" s="969" t="n"/>
      <c r="BQ296" s="969" t="n"/>
      <c r="BR296" s="969" t="n"/>
      <c r="BS296" s="969" t="n"/>
      <c r="BT296" s="969" t="n"/>
      <c r="BU296" s="969" t="n"/>
      <c r="BV296" s="969" t="n"/>
      <c r="BW296" s="969" t="n"/>
      <c r="BX296" s="969" t="n"/>
      <c r="BY296" s="969" t="n"/>
      <c r="BZ296" s="969" t="n"/>
      <c r="CA296" s="969" t="n"/>
      <c r="CB296" s="969" t="n"/>
      <c r="CC296" s="969" t="n"/>
      <c r="CD296" s="969" t="n"/>
      <c r="CE296" s="969" t="n"/>
      <c r="CF296" s="969" t="n"/>
      <c r="CG296" s="969" t="n"/>
      <c r="CH296" s="969" t="n"/>
      <c r="CI296" s="969" t="n"/>
      <c r="CJ296" s="969" t="n"/>
      <c r="CK296" s="969" t="n"/>
      <c r="CL296" s="969" t="n"/>
      <c r="CM296" s="969" t="n"/>
      <c r="CN296" s="969" t="n"/>
      <c r="CO296" s="969" t="n"/>
      <c r="CP296" s="969" t="n"/>
      <c r="CQ296" s="969" t="n"/>
      <c r="CR296" s="969" t="n"/>
      <c r="CS296" s="969" t="n"/>
      <c r="CT296" s="969" t="n"/>
      <c r="CU296" s="969" t="n"/>
      <c r="CV296" s="969" t="n"/>
      <c r="CW296" s="969" t="n"/>
      <c r="CX296" s="969" t="n"/>
      <c r="CY296" s="969" t="n"/>
      <c r="CZ296" s="970" t="n"/>
    </row>
    <row r="297" ht="13.5" customHeight="1" s="820">
      <c r="A297" s="361" t="n">
        <v>409</v>
      </c>
      <c r="B297" s="332" t="inlineStr">
        <is>
          <t>409.＃1Ｂ半径 ＴＣＧa1mm L=</t>
        </is>
      </c>
      <c r="C297" s="145">
        <f>A測定!Q296</f>
        <v/>
      </c>
      <c r="D297" s="880">
        <f>A測定!R296</f>
        <v/>
      </c>
      <c r="E297" s="968">
        <f>IF(A測定!S296="","",A測定!S296-$D297)</f>
        <v/>
      </c>
      <c r="F297" s="968">
        <f>IF(A測定!T296="","",A測定!T296-$D297)</f>
        <v/>
      </c>
      <c r="G297" s="969" t="n"/>
      <c r="H297" s="969" t="n"/>
      <c r="I297" s="969" t="n"/>
      <c r="J297" s="969" t="n"/>
      <c r="K297" s="969" t="n"/>
      <c r="L297" s="969" t="n"/>
      <c r="M297" s="969" t="n"/>
      <c r="N297" s="969" t="n"/>
      <c r="O297" s="969" t="n"/>
      <c r="P297" s="969" t="n"/>
      <c r="Q297" s="969" t="n"/>
      <c r="R297" s="969" t="n"/>
      <c r="S297" s="969" t="n"/>
      <c r="T297" s="969" t="n"/>
      <c r="U297" s="969" t="n"/>
      <c r="V297" s="969" t="n"/>
      <c r="W297" s="969" t="n"/>
      <c r="X297" s="969" t="n"/>
      <c r="Y297" s="969" t="n"/>
      <c r="Z297" s="969" t="n"/>
      <c r="AA297" s="969" t="n"/>
      <c r="AB297" s="969" t="n"/>
      <c r="AC297" s="969" t="n"/>
      <c r="AD297" s="969" t="n"/>
      <c r="AE297" s="969" t="n"/>
      <c r="AF297" s="969" t="n"/>
      <c r="AG297" s="969" t="n"/>
      <c r="AH297" s="969" t="n"/>
      <c r="AI297" s="969" t="n"/>
      <c r="AJ297" s="969" t="n"/>
      <c r="AK297" s="969" t="n"/>
      <c r="AL297" s="969" t="n"/>
      <c r="AM297" s="969" t="n"/>
      <c r="AN297" s="969" t="n"/>
      <c r="AO297" s="969" t="n"/>
      <c r="AP297" s="969" t="n"/>
      <c r="AQ297" s="969" t="n"/>
      <c r="AR297" s="969" t="n"/>
      <c r="AS297" s="969" t="n"/>
      <c r="AT297" s="969" t="n"/>
      <c r="AU297" s="969" t="n"/>
      <c r="AV297" s="969" t="n"/>
      <c r="AW297" s="969" t="n"/>
      <c r="AX297" s="969" t="n"/>
      <c r="AY297" s="969" t="n"/>
      <c r="AZ297" s="969" t="n"/>
      <c r="BA297" s="969" t="n"/>
      <c r="BB297" s="969" t="n"/>
      <c r="BC297" s="969" t="n"/>
      <c r="BD297" s="969" t="n"/>
      <c r="BE297" s="969" t="n"/>
      <c r="BF297" s="969" t="n"/>
      <c r="BG297" s="969" t="n"/>
      <c r="BH297" s="969" t="n"/>
      <c r="BI297" s="969" t="n"/>
      <c r="BJ297" s="969" t="n"/>
      <c r="BK297" s="969" t="n"/>
      <c r="BL297" s="969" t="n"/>
      <c r="BM297" s="969" t="n"/>
      <c r="BN297" s="969" t="n"/>
      <c r="BO297" s="969" t="n"/>
      <c r="BP297" s="969" t="n"/>
      <c r="BQ297" s="969" t="n"/>
      <c r="BR297" s="969" t="n"/>
      <c r="BS297" s="969" t="n"/>
      <c r="BT297" s="969" t="n"/>
      <c r="BU297" s="969" t="n"/>
      <c r="BV297" s="969" t="n"/>
      <c r="BW297" s="969" t="n"/>
      <c r="BX297" s="969" t="n"/>
      <c r="BY297" s="969" t="n"/>
      <c r="BZ297" s="969" t="n"/>
      <c r="CA297" s="969" t="n"/>
      <c r="CB297" s="969" t="n"/>
      <c r="CC297" s="969" t="n"/>
      <c r="CD297" s="969" t="n"/>
      <c r="CE297" s="969" t="n"/>
      <c r="CF297" s="969" t="n"/>
      <c r="CG297" s="969" t="n"/>
      <c r="CH297" s="969" t="n"/>
      <c r="CI297" s="969" t="n"/>
      <c r="CJ297" s="969" t="n"/>
      <c r="CK297" s="969" t="n"/>
      <c r="CL297" s="969" t="n"/>
      <c r="CM297" s="969" t="n"/>
      <c r="CN297" s="969" t="n"/>
      <c r="CO297" s="969" t="n"/>
      <c r="CP297" s="969" t="n"/>
      <c r="CQ297" s="969" t="n"/>
      <c r="CR297" s="969" t="n"/>
      <c r="CS297" s="969" t="n"/>
      <c r="CT297" s="969" t="n"/>
      <c r="CU297" s="969" t="n"/>
      <c r="CV297" s="969" t="n"/>
      <c r="CW297" s="969" t="n"/>
      <c r="CX297" s="969" t="n"/>
      <c r="CY297" s="969" t="n"/>
      <c r="CZ297" s="970" t="n"/>
    </row>
    <row r="298" ht="13.5" customHeight="1" s="820">
      <c r="A298" s="361" t="n">
        <v>410</v>
      </c>
      <c r="B298" s="332" t="inlineStr">
        <is>
          <t>410.＃1Ｂ半径 ＴＣＧa10mm L=</t>
        </is>
      </c>
      <c r="C298" s="145">
        <f>A測定!Q297</f>
        <v/>
      </c>
      <c r="D298" s="880">
        <f>A測定!R297</f>
        <v/>
      </c>
      <c r="E298" s="968">
        <f>IF(A測定!S297="","",A測定!S297-$D298)</f>
        <v/>
      </c>
      <c r="F298" s="968">
        <f>IF(A測定!T297="","",A測定!T297-$D298)</f>
        <v/>
      </c>
      <c r="G298" s="969" t="n"/>
      <c r="H298" s="969" t="n"/>
      <c r="I298" s="969" t="n"/>
      <c r="J298" s="969" t="n"/>
      <c r="K298" s="969" t="n"/>
      <c r="L298" s="969" t="n"/>
      <c r="M298" s="969" t="n"/>
      <c r="N298" s="969" t="n"/>
      <c r="O298" s="969" t="n"/>
      <c r="P298" s="969" t="n"/>
      <c r="Q298" s="969" t="n"/>
      <c r="R298" s="969" t="n"/>
      <c r="S298" s="969" t="n"/>
      <c r="T298" s="969" t="n"/>
      <c r="U298" s="969" t="n"/>
      <c r="V298" s="969" t="n"/>
      <c r="W298" s="969" t="n"/>
      <c r="X298" s="969" t="n"/>
      <c r="Y298" s="969" t="n"/>
      <c r="Z298" s="969" t="n"/>
      <c r="AA298" s="969" t="n"/>
      <c r="AB298" s="969" t="n"/>
      <c r="AC298" s="969" t="n"/>
      <c r="AD298" s="969" t="n"/>
      <c r="AE298" s="969" t="n"/>
      <c r="AF298" s="969" t="n"/>
      <c r="AG298" s="969" t="n"/>
      <c r="AH298" s="969" t="n"/>
      <c r="AI298" s="969" t="n"/>
      <c r="AJ298" s="969" t="n"/>
      <c r="AK298" s="969" t="n"/>
      <c r="AL298" s="969" t="n"/>
      <c r="AM298" s="969" t="n"/>
      <c r="AN298" s="969" t="n"/>
      <c r="AO298" s="969" t="n"/>
      <c r="AP298" s="969" t="n"/>
      <c r="AQ298" s="969" t="n"/>
      <c r="AR298" s="969" t="n"/>
      <c r="AS298" s="969" t="n"/>
      <c r="AT298" s="969" t="n"/>
      <c r="AU298" s="969" t="n"/>
      <c r="AV298" s="969" t="n"/>
      <c r="AW298" s="969" t="n"/>
      <c r="AX298" s="969" t="n"/>
      <c r="AY298" s="969" t="n"/>
      <c r="AZ298" s="969" t="n"/>
      <c r="BA298" s="969" t="n"/>
      <c r="BB298" s="969" t="n"/>
      <c r="BC298" s="969" t="n"/>
      <c r="BD298" s="969" t="n"/>
      <c r="BE298" s="969" t="n"/>
      <c r="BF298" s="969" t="n"/>
      <c r="BG298" s="969" t="n"/>
      <c r="BH298" s="969" t="n"/>
      <c r="BI298" s="969" t="n"/>
      <c r="BJ298" s="969" t="n"/>
      <c r="BK298" s="969" t="n"/>
      <c r="BL298" s="969" t="n"/>
      <c r="BM298" s="969" t="n"/>
      <c r="BN298" s="969" t="n"/>
      <c r="BO298" s="969" t="n"/>
      <c r="BP298" s="969" t="n"/>
      <c r="BQ298" s="969" t="n"/>
      <c r="BR298" s="969" t="n"/>
      <c r="BS298" s="969" t="n"/>
      <c r="BT298" s="969" t="n"/>
      <c r="BU298" s="969" t="n"/>
      <c r="BV298" s="969" t="n"/>
      <c r="BW298" s="969" t="n"/>
      <c r="BX298" s="969" t="n"/>
      <c r="BY298" s="969" t="n"/>
      <c r="BZ298" s="969" t="n"/>
      <c r="CA298" s="969" t="n"/>
      <c r="CB298" s="969" t="n"/>
      <c r="CC298" s="969" t="n"/>
      <c r="CD298" s="969" t="n"/>
      <c r="CE298" s="969" t="n"/>
      <c r="CF298" s="969" t="n"/>
      <c r="CG298" s="969" t="n"/>
      <c r="CH298" s="969" t="n"/>
      <c r="CI298" s="969" t="n"/>
      <c r="CJ298" s="969" t="n"/>
      <c r="CK298" s="969" t="n"/>
      <c r="CL298" s="969" t="n"/>
      <c r="CM298" s="969" t="n"/>
      <c r="CN298" s="969" t="n"/>
      <c r="CO298" s="969" t="n"/>
      <c r="CP298" s="969" t="n"/>
      <c r="CQ298" s="969" t="n"/>
      <c r="CR298" s="969" t="n"/>
      <c r="CS298" s="969" t="n"/>
      <c r="CT298" s="969" t="n"/>
      <c r="CU298" s="969" t="n"/>
      <c r="CV298" s="969" t="n"/>
      <c r="CW298" s="969" t="n"/>
      <c r="CX298" s="969" t="n"/>
      <c r="CY298" s="969" t="n"/>
      <c r="CZ298" s="970" t="n"/>
    </row>
    <row r="299" ht="13.5" customHeight="1" s="820">
      <c r="A299" s="361" t="n">
        <v>411</v>
      </c>
      <c r="B299" s="332" t="inlineStr">
        <is>
          <t>411.＃1Ｂ半径 ＴＣＧa50mm L=</t>
        </is>
      </c>
      <c r="C299" s="145">
        <f>A測定!Q298</f>
        <v/>
      </c>
      <c r="D299" s="880">
        <f>A測定!R298</f>
        <v/>
      </c>
      <c r="E299" s="968">
        <f>IF(A測定!S298="","",A測定!S298-$D299)</f>
        <v/>
      </c>
      <c r="F299" s="968">
        <f>IF(A測定!T298="","",A測定!T298-$D299)</f>
        <v/>
      </c>
      <c r="G299" s="969" t="n"/>
      <c r="H299" s="969" t="n"/>
      <c r="I299" s="969" t="n"/>
      <c r="J299" s="969" t="n"/>
      <c r="K299" s="969" t="n"/>
      <c r="L299" s="969" t="n"/>
      <c r="M299" s="969" t="n"/>
      <c r="N299" s="969" t="n"/>
      <c r="O299" s="969" t="n"/>
      <c r="P299" s="969" t="n"/>
      <c r="Q299" s="969" t="n"/>
      <c r="R299" s="969" t="n"/>
      <c r="S299" s="969" t="n"/>
      <c r="T299" s="969" t="n"/>
      <c r="U299" s="969" t="n"/>
      <c r="V299" s="969" t="n"/>
      <c r="W299" s="969" t="n"/>
      <c r="X299" s="969" t="n"/>
      <c r="Y299" s="969" t="n"/>
      <c r="Z299" s="969" t="n"/>
      <c r="AA299" s="969" t="n"/>
      <c r="AB299" s="969" t="n"/>
      <c r="AC299" s="969" t="n"/>
      <c r="AD299" s="969" t="n"/>
      <c r="AE299" s="969" t="n"/>
      <c r="AF299" s="969" t="n"/>
      <c r="AG299" s="969" t="n"/>
      <c r="AH299" s="969" t="n"/>
      <c r="AI299" s="969" t="n"/>
      <c r="AJ299" s="969" t="n"/>
      <c r="AK299" s="969" t="n"/>
      <c r="AL299" s="969" t="n"/>
      <c r="AM299" s="969" t="n"/>
      <c r="AN299" s="969" t="n"/>
      <c r="AO299" s="969" t="n"/>
      <c r="AP299" s="969" t="n"/>
      <c r="AQ299" s="969" t="n"/>
      <c r="AR299" s="969" t="n"/>
      <c r="AS299" s="969" t="n"/>
      <c r="AT299" s="969" t="n"/>
      <c r="AU299" s="969" t="n"/>
      <c r="AV299" s="969" t="n"/>
      <c r="AW299" s="969" t="n"/>
      <c r="AX299" s="969" t="n"/>
      <c r="AY299" s="969" t="n"/>
      <c r="AZ299" s="969" t="n"/>
      <c r="BA299" s="969" t="n"/>
      <c r="BB299" s="969" t="n"/>
      <c r="BC299" s="969" t="n"/>
      <c r="BD299" s="969" t="n"/>
      <c r="BE299" s="969" t="n"/>
      <c r="BF299" s="969" t="n"/>
      <c r="BG299" s="969" t="n"/>
      <c r="BH299" s="969" t="n"/>
      <c r="BI299" s="969" t="n"/>
      <c r="BJ299" s="969" t="n"/>
      <c r="BK299" s="969" t="n"/>
      <c r="BL299" s="969" t="n"/>
      <c r="BM299" s="969" t="n"/>
      <c r="BN299" s="969" t="n"/>
      <c r="BO299" s="969" t="n"/>
      <c r="BP299" s="969" t="n"/>
      <c r="BQ299" s="969" t="n"/>
      <c r="BR299" s="969" t="n"/>
      <c r="BS299" s="969" t="n"/>
      <c r="BT299" s="969" t="n"/>
      <c r="BU299" s="969" t="n"/>
      <c r="BV299" s="969" t="n"/>
      <c r="BW299" s="969" t="n"/>
      <c r="BX299" s="969" t="n"/>
      <c r="BY299" s="969" t="n"/>
      <c r="BZ299" s="969" t="n"/>
      <c r="CA299" s="969" t="n"/>
      <c r="CB299" s="969" t="n"/>
      <c r="CC299" s="969" t="n"/>
      <c r="CD299" s="969" t="n"/>
      <c r="CE299" s="969" t="n"/>
      <c r="CF299" s="969" t="n"/>
      <c r="CG299" s="969" t="n"/>
      <c r="CH299" s="969" t="n"/>
      <c r="CI299" s="969" t="n"/>
      <c r="CJ299" s="969" t="n"/>
      <c r="CK299" s="969" t="n"/>
      <c r="CL299" s="969" t="n"/>
      <c r="CM299" s="969" t="n"/>
      <c r="CN299" s="969" t="n"/>
      <c r="CO299" s="969" t="n"/>
      <c r="CP299" s="969" t="n"/>
      <c r="CQ299" s="969" t="n"/>
      <c r="CR299" s="969" t="n"/>
      <c r="CS299" s="969" t="n"/>
      <c r="CT299" s="969" t="n"/>
      <c r="CU299" s="969" t="n"/>
      <c r="CV299" s="969" t="n"/>
      <c r="CW299" s="969" t="n"/>
      <c r="CX299" s="969" t="n"/>
      <c r="CY299" s="969" t="n"/>
      <c r="CZ299" s="970" t="n"/>
    </row>
    <row r="300" ht="13.5" customHeight="1" s="820">
      <c r="A300" s="361" t="n">
        <v>412</v>
      </c>
      <c r="B300" s="332" t="inlineStr">
        <is>
          <t>412.＃1Ｂ半径 ＴＣＧa80mm L=</t>
        </is>
      </c>
      <c r="C300" s="145">
        <f>A測定!Q299</f>
        <v/>
      </c>
      <c r="D300" s="880">
        <f>A測定!R299</f>
        <v/>
      </c>
      <c r="E300" s="968">
        <f>IF(A測定!S299="","",A測定!S299-$D300)</f>
        <v/>
      </c>
      <c r="F300" s="968">
        <f>IF(A測定!T299="","",A測定!T299-$D300)</f>
        <v/>
      </c>
      <c r="G300" s="969" t="n"/>
      <c r="H300" s="969" t="n"/>
      <c r="I300" s="969" t="n"/>
      <c r="J300" s="969" t="n"/>
      <c r="K300" s="969" t="n"/>
      <c r="L300" s="969" t="n"/>
      <c r="M300" s="969" t="n"/>
      <c r="N300" s="969" t="n"/>
      <c r="O300" s="969" t="n"/>
      <c r="P300" s="969" t="n"/>
      <c r="Q300" s="969" t="n"/>
      <c r="R300" s="969" t="n"/>
      <c r="S300" s="969" t="n"/>
      <c r="T300" s="969" t="n"/>
      <c r="U300" s="969" t="n"/>
      <c r="V300" s="969" t="n"/>
      <c r="W300" s="969" t="n"/>
      <c r="X300" s="969" t="n"/>
      <c r="Y300" s="969" t="n"/>
      <c r="Z300" s="969" t="n"/>
      <c r="AA300" s="969" t="n"/>
      <c r="AB300" s="969" t="n"/>
      <c r="AC300" s="969" t="n"/>
      <c r="AD300" s="969" t="n"/>
      <c r="AE300" s="969" t="n"/>
      <c r="AF300" s="969" t="n"/>
      <c r="AG300" s="969" t="n"/>
      <c r="AH300" s="969" t="n"/>
      <c r="AI300" s="969" t="n"/>
      <c r="AJ300" s="969" t="n"/>
      <c r="AK300" s="969" t="n"/>
      <c r="AL300" s="969" t="n"/>
      <c r="AM300" s="969" t="n"/>
      <c r="AN300" s="969" t="n"/>
      <c r="AO300" s="969" t="n"/>
      <c r="AP300" s="969" t="n"/>
      <c r="AQ300" s="969" t="n"/>
      <c r="AR300" s="969" t="n"/>
      <c r="AS300" s="969" t="n"/>
      <c r="AT300" s="969" t="n"/>
      <c r="AU300" s="969" t="n"/>
      <c r="AV300" s="969" t="n"/>
      <c r="AW300" s="969" t="n"/>
      <c r="AX300" s="969" t="n"/>
      <c r="AY300" s="969" t="n"/>
      <c r="AZ300" s="969" t="n"/>
      <c r="BA300" s="969" t="n"/>
      <c r="BB300" s="969" t="n"/>
      <c r="BC300" s="969" t="n"/>
      <c r="BD300" s="969" t="n"/>
      <c r="BE300" s="969" t="n"/>
      <c r="BF300" s="969" t="n"/>
      <c r="BG300" s="969" t="n"/>
      <c r="BH300" s="969" t="n"/>
      <c r="BI300" s="969" t="n"/>
      <c r="BJ300" s="969" t="n"/>
      <c r="BK300" s="969" t="n"/>
      <c r="BL300" s="969" t="n"/>
      <c r="BM300" s="969" t="n"/>
      <c r="BN300" s="969" t="n"/>
      <c r="BO300" s="969" t="n"/>
      <c r="BP300" s="969" t="n"/>
      <c r="BQ300" s="969" t="n"/>
      <c r="BR300" s="969" t="n"/>
      <c r="BS300" s="969" t="n"/>
      <c r="BT300" s="969" t="n"/>
      <c r="BU300" s="969" t="n"/>
      <c r="BV300" s="969" t="n"/>
      <c r="BW300" s="969" t="n"/>
      <c r="BX300" s="969" t="n"/>
      <c r="BY300" s="969" t="n"/>
      <c r="BZ300" s="969" t="n"/>
      <c r="CA300" s="969" t="n"/>
      <c r="CB300" s="969" t="n"/>
      <c r="CC300" s="969" t="n"/>
      <c r="CD300" s="969" t="n"/>
      <c r="CE300" s="969" t="n"/>
      <c r="CF300" s="969" t="n"/>
      <c r="CG300" s="969" t="n"/>
      <c r="CH300" s="969" t="n"/>
      <c r="CI300" s="969" t="n"/>
      <c r="CJ300" s="969" t="n"/>
      <c r="CK300" s="969" t="n"/>
      <c r="CL300" s="969" t="n"/>
      <c r="CM300" s="969" t="n"/>
      <c r="CN300" s="969" t="n"/>
      <c r="CO300" s="969" t="n"/>
      <c r="CP300" s="969" t="n"/>
      <c r="CQ300" s="969" t="n"/>
      <c r="CR300" s="969" t="n"/>
      <c r="CS300" s="969" t="n"/>
      <c r="CT300" s="969" t="n"/>
      <c r="CU300" s="969" t="n"/>
      <c r="CV300" s="969" t="n"/>
      <c r="CW300" s="969" t="n"/>
      <c r="CX300" s="969" t="n"/>
      <c r="CY300" s="969" t="n"/>
      <c r="CZ300" s="970" t="n"/>
    </row>
    <row r="301" ht="13.5" customHeight="1" s="820">
      <c r="A301" s="361" t="n">
        <v>405</v>
      </c>
      <c r="B301" s="332" t="inlineStr">
        <is>
          <t>405.＃1Ｂ半径 地Ｇa1mm L=</t>
        </is>
      </c>
      <c r="C301" s="145">
        <f>A測定!Q300</f>
        <v/>
      </c>
      <c r="D301" s="880">
        <f>A測定!R300</f>
        <v/>
      </c>
      <c r="E301" s="968">
        <f>IF(A測定!S300="","",A測定!S300-$D301)</f>
        <v/>
      </c>
      <c r="F301" s="968">
        <f>IF(A測定!T300="","",A測定!T300-$D301)</f>
        <v/>
      </c>
      <c r="G301" s="969" t="n"/>
      <c r="H301" s="969" t="n"/>
      <c r="I301" s="969" t="n"/>
      <c r="J301" s="969" t="n"/>
      <c r="K301" s="969" t="n"/>
      <c r="L301" s="969" t="n"/>
      <c r="M301" s="969" t="n"/>
      <c r="N301" s="969" t="n"/>
      <c r="O301" s="969" t="n"/>
      <c r="P301" s="969" t="n"/>
      <c r="Q301" s="969" t="n"/>
      <c r="R301" s="969" t="n"/>
      <c r="S301" s="969" t="n"/>
      <c r="T301" s="969" t="n"/>
      <c r="U301" s="969" t="n"/>
      <c r="V301" s="969" t="n"/>
      <c r="W301" s="969" t="n"/>
      <c r="X301" s="969" t="n"/>
      <c r="Y301" s="969" t="n"/>
      <c r="Z301" s="969" t="n"/>
      <c r="AA301" s="969" t="n"/>
      <c r="AB301" s="969" t="n"/>
      <c r="AC301" s="969" t="n"/>
      <c r="AD301" s="969" t="n"/>
      <c r="AE301" s="969" t="n"/>
      <c r="AF301" s="969" t="n"/>
      <c r="AG301" s="969" t="n"/>
      <c r="AH301" s="969" t="n"/>
      <c r="AI301" s="969" t="n"/>
      <c r="AJ301" s="969" t="n"/>
      <c r="AK301" s="969" t="n"/>
      <c r="AL301" s="969" t="n"/>
      <c r="AM301" s="969" t="n"/>
      <c r="AN301" s="969" t="n"/>
      <c r="AO301" s="969" t="n"/>
      <c r="AP301" s="969" t="n"/>
      <c r="AQ301" s="969" t="n"/>
      <c r="AR301" s="969" t="n"/>
      <c r="AS301" s="969" t="n"/>
      <c r="AT301" s="969" t="n"/>
      <c r="AU301" s="969" t="n"/>
      <c r="AV301" s="969" t="n"/>
      <c r="AW301" s="969" t="n"/>
      <c r="AX301" s="969" t="n"/>
      <c r="AY301" s="969" t="n"/>
      <c r="AZ301" s="969" t="n"/>
      <c r="BA301" s="969" t="n"/>
      <c r="BB301" s="969" t="n"/>
      <c r="BC301" s="969" t="n"/>
      <c r="BD301" s="969" t="n"/>
      <c r="BE301" s="969" t="n"/>
      <c r="BF301" s="969" t="n"/>
      <c r="BG301" s="969" t="n"/>
      <c r="BH301" s="969" t="n"/>
      <c r="BI301" s="969" t="n"/>
      <c r="BJ301" s="969" t="n"/>
      <c r="BK301" s="969" t="n"/>
      <c r="BL301" s="969" t="n"/>
      <c r="BM301" s="969" t="n"/>
      <c r="BN301" s="969" t="n"/>
      <c r="BO301" s="969" t="n"/>
      <c r="BP301" s="969" t="n"/>
      <c r="BQ301" s="969" t="n"/>
      <c r="BR301" s="969" t="n"/>
      <c r="BS301" s="969" t="n"/>
      <c r="BT301" s="969" t="n"/>
      <c r="BU301" s="969" t="n"/>
      <c r="BV301" s="969" t="n"/>
      <c r="BW301" s="969" t="n"/>
      <c r="BX301" s="969" t="n"/>
      <c r="BY301" s="969" t="n"/>
      <c r="BZ301" s="969" t="n"/>
      <c r="CA301" s="969" t="n"/>
      <c r="CB301" s="969" t="n"/>
      <c r="CC301" s="969" t="n"/>
      <c r="CD301" s="969" t="n"/>
      <c r="CE301" s="969" t="n"/>
      <c r="CF301" s="969" t="n"/>
      <c r="CG301" s="969" t="n"/>
      <c r="CH301" s="969" t="n"/>
      <c r="CI301" s="969" t="n"/>
      <c r="CJ301" s="969" t="n"/>
      <c r="CK301" s="969" t="n"/>
      <c r="CL301" s="969" t="n"/>
      <c r="CM301" s="969" t="n"/>
      <c r="CN301" s="969" t="n"/>
      <c r="CO301" s="969" t="n"/>
      <c r="CP301" s="969" t="n"/>
      <c r="CQ301" s="969" t="n"/>
      <c r="CR301" s="969" t="n"/>
      <c r="CS301" s="969" t="n"/>
      <c r="CT301" s="969" t="n"/>
      <c r="CU301" s="969" t="n"/>
      <c r="CV301" s="969" t="n"/>
      <c r="CW301" s="969" t="n"/>
      <c r="CX301" s="969" t="n"/>
      <c r="CY301" s="969" t="n"/>
      <c r="CZ301" s="970" t="n"/>
    </row>
    <row r="302" ht="13.5" customHeight="1" s="820">
      <c r="A302" s="361" t="n">
        <v>406</v>
      </c>
      <c r="B302" s="332" t="inlineStr">
        <is>
          <t>406.＃1Ｂ半径 地Ｇa10mm L=</t>
        </is>
      </c>
      <c r="C302" s="145">
        <f>A測定!Q301</f>
        <v/>
      </c>
      <c r="D302" s="880">
        <f>A測定!R301</f>
        <v/>
      </c>
      <c r="E302" s="968">
        <f>IF(A測定!S301="","",A測定!S301-$D302)</f>
        <v/>
      </c>
      <c r="F302" s="968">
        <f>IF(A測定!T301="","",A測定!T301-$D302)</f>
        <v/>
      </c>
      <c r="G302" s="969" t="n"/>
      <c r="H302" s="969" t="n"/>
      <c r="I302" s="969" t="n"/>
      <c r="J302" s="969" t="n"/>
      <c r="K302" s="969" t="n"/>
      <c r="L302" s="969" t="n"/>
      <c r="M302" s="969" t="n"/>
      <c r="N302" s="969" t="n"/>
      <c r="O302" s="969" t="n"/>
      <c r="P302" s="969" t="n"/>
      <c r="Q302" s="969" t="n"/>
      <c r="R302" s="969" t="n"/>
      <c r="S302" s="969" t="n"/>
      <c r="T302" s="969" t="n"/>
      <c r="U302" s="969" t="n"/>
      <c r="V302" s="969" t="n"/>
      <c r="W302" s="969" t="n"/>
      <c r="X302" s="969" t="n"/>
      <c r="Y302" s="969" t="n"/>
      <c r="Z302" s="969" t="n"/>
      <c r="AA302" s="969" t="n"/>
      <c r="AB302" s="969" t="n"/>
      <c r="AC302" s="969" t="n"/>
      <c r="AD302" s="969" t="n"/>
      <c r="AE302" s="969" t="n"/>
      <c r="AF302" s="969" t="n"/>
      <c r="AG302" s="969" t="n"/>
      <c r="AH302" s="969" t="n"/>
      <c r="AI302" s="969" t="n"/>
      <c r="AJ302" s="969" t="n"/>
      <c r="AK302" s="969" t="n"/>
      <c r="AL302" s="969" t="n"/>
      <c r="AM302" s="969" t="n"/>
      <c r="AN302" s="969" t="n"/>
      <c r="AO302" s="969" t="n"/>
      <c r="AP302" s="969" t="n"/>
      <c r="AQ302" s="969" t="n"/>
      <c r="AR302" s="969" t="n"/>
      <c r="AS302" s="969" t="n"/>
      <c r="AT302" s="969" t="n"/>
      <c r="AU302" s="969" t="n"/>
      <c r="AV302" s="969" t="n"/>
      <c r="AW302" s="969" t="n"/>
      <c r="AX302" s="969" t="n"/>
      <c r="AY302" s="969" t="n"/>
      <c r="AZ302" s="969" t="n"/>
      <c r="BA302" s="969" t="n"/>
      <c r="BB302" s="969" t="n"/>
      <c r="BC302" s="969" t="n"/>
      <c r="BD302" s="969" t="n"/>
      <c r="BE302" s="969" t="n"/>
      <c r="BF302" s="969" t="n"/>
      <c r="BG302" s="969" t="n"/>
      <c r="BH302" s="969" t="n"/>
      <c r="BI302" s="969" t="n"/>
      <c r="BJ302" s="969" t="n"/>
      <c r="BK302" s="969" t="n"/>
      <c r="BL302" s="969" t="n"/>
      <c r="BM302" s="969" t="n"/>
      <c r="BN302" s="969" t="n"/>
      <c r="BO302" s="969" t="n"/>
      <c r="BP302" s="969" t="n"/>
      <c r="BQ302" s="969" t="n"/>
      <c r="BR302" s="969" t="n"/>
      <c r="BS302" s="969" t="n"/>
      <c r="BT302" s="969" t="n"/>
      <c r="BU302" s="969" t="n"/>
      <c r="BV302" s="969" t="n"/>
      <c r="BW302" s="969" t="n"/>
      <c r="BX302" s="969" t="n"/>
      <c r="BY302" s="969" t="n"/>
      <c r="BZ302" s="969" t="n"/>
      <c r="CA302" s="969" t="n"/>
      <c r="CB302" s="969" t="n"/>
      <c r="CC302" s="969" t="n"/>
      <c r="CD302" s="969" t="n"/>
      <c r="CE302" s="969" t="n"/>
      <c r="CF302" s="969" t="n"/>
      <c r="CG302" s="969" t="n"/>
      <c r="CH302" s="969" t="n"/>
      <c r="CI302" s="969" t="n"/>
      <c r="CJ302" s="969" t="n"/>
      <c r="CK302" s="969" t="n"/>
      <c r="CL302" s="969" t="n"/>
      <c r="CM302" s="969" t="n"/>
      <c r="CN302" s="969" t="n"/>
      <c r="CO302" s="969" t="n"/>
      <c r="CP302" s="969" t="n"/>
      <c r="CQ302" s="969" t="n"/>
      <c r="CR302" s="969" t="n"/>
      <c r="CS302" s="969" t="n"/>
      <c r="CT302" s="969" t="n"/>
      <c r="CU302" s="969" t="n"/>
      <c r="CV302" s="969" t="n"/>
      <c r="CW302" s="969" t="n"/>
      <c r="CX302" s="969" t="n"/>
      <c r="CY302" s="969" t="n"/>
      <c r="CZ302" s="970" t="n"/>
    </row>
    <row r="303" ht="13.5" customHeight="1" s="820">
      <c r="A303" s="361" t="n">
        <v>407</v>
      </c>
      <c r="B303" s="332" t="inlineStr">
        <is>
          <t>407.＃1Ｂ半径 地Ｇa50mm L=</t>
        </is>
      </c>
      <c r="C303" s="145">
        <f>A測定!Q302</f>
        <v/>
      </c>
      <c r="D303" s="880">
        <f>A測定!R302</f>
        <v/>
      </c>
      <c r="E303" s="968">
        <f>IF(A測定!S302="","",A測定!S302-$D303)</f>
        <v/>
      </c>
      <c r="F303" s="968">
        <f>IF(A測定!T302="","",A測定!T302-$D303)</f>
        <v/>
      </c>
      <c r="G303" s="969" t="n"/>
      <c r="H303" s="969" t="n"/>
      <c r="I303" s="969" t="n"/>
      <c r="J303" s="969" t="n"/>
      <c r="K303" s="969" t="n"/>
      <c r="L303" s="969" t="n"/>
      <c r="M303" s="969" t="n"/>
      <c r="N303" s="969" t="n"/>
      <c r="O303" s="969" t="n"/>
      <c r="P303" s="969" t="n"/>
      <c r="Q303" s="969" t="n"/>
      <c r="R303" s="969" t="n"/>
      <c r="S303" s="969" t="n"/>
      <c r="T303" s="969" t="n"/>
      <c r="U303" s="969" t="n"/>
      <c r="V303" s="969" t="n"/>
      <c r="W303" s="969" t="n"/>
      <c r="X303" s="969" t="n"/>
      <c r="Y303" s="969" t="n"/>
      <c r="Z303" s="969" t="n"/>
      <c r="AA303" s="969" t="n"/>
      <c r="AB303" s="969" t="n"/>
      <c r="AC303" s="969" t="n"/>
      <c r="AD303" s="969" t="n"/>
      <c r="AE303" s="969" t="n"/>
      <c r="AF303" s="969" t="n"/>
      <c r="AG303" s="969" t="n"/>
      <c r="AH303" s="969" t="n"/>
      <c r="AI303" s="969" t="n"/>
      <c r="AJ303" s="969" t="n"/>
      <c r="AK303" s="969" t="n"/>
      <c r="AL303" s="969" t="n"/>
      <c r="AM303" s="969" t="n"/>
      <c r="AN303" s="969" t="n"/>
      <c r="AO303" s="969" t="n"/>
      <c r="AP303" s="969" t="n"/>
      <c r="AQ303" s="969" t="n"/>
      <c r="AR303" s="969" t="n"/>
      <c r="AS303" s="969" t="n"/>
      <c r="AT303" s="969" t="n"/>
      <c r="AU303" s="969" t="n"/>
      <c r="AV303" s="969" t="n"/>
      <c r="AW303" s="969" t="n"/>
      <c r="AX303" s="969" t="n"/>
      <c r="AY303" s="969" t="n"/>
      <c r="AZ303" s="969" t="n"/>
      <c r="BA303" s="969" t="n"/>
      <c r="BB303" s="969" t="n"/>
      <c r="BC303" s="969" t="n"/>
      <c r="BD303" s="969" t="n"/>
      <c r="BE303" s="969" t="n"/>
      <c r="BF303" s="969" t="n"/>
      <c r="BG303" s="969" t="n"/>
      <c r="BH303" s="969" t="n"/>
      <c r="BI303" s="969" t="n"/>
      <c r="BJ303" s="969" t="n"/>
      <c r="BK303" s="969" t="n"/>
      <c r="BL303" s="969" t="n"/>
      <c r="BM303" s="969" t="n"/>
      <c r="BN303" s="969" t="n"/>
      <c r="BO303" s="969" t="n"/>
      <c r="BP303" s="969" t="n"/>
      <c r="BQ303" s="969" t="n"/>
      <c r="BR303" s="969" t="n"/>
      <c r="BS303" s="969" t="n"/>
      <c r="BT303" s="969" t="n"/>
      <c r="BU303" s="969" t="n"/>
      <c r="BV303" s="969" t="n"/>
      <c r="BW303" s="969" t="n"/>
      <c r="BX303" s="969" t="n"/>
      <c r="BY303" s="969" t="n"/>
      <c r="BZ303" s="969" t="n"/>
      <c r="CA303" s="969" t="n"/>
      <c r="CB303" s="969" t="n"/>
      <c r="CC303" s="969" t="n"/>
      <c r="CD303" s="969" t="n"/>
      <c r="CE303" s="969" t="n"/>
      <c r="CF303" s="969" t="n"/>
      <c r="CG303" s="969" t="n"/>
      <c r="CH303" s="969" t="n"/>
      <c r="CI303" s="969" t="n"/>
      <c r="CJ303" s="969" t="n"/>
      <c r="CK303" s="969" t="n"/>
      <c r="CL303" s="969" t="n"/>
      <c r="CM303" s="969" t="n"/>
      <c r="CN303" s="969" t="n"/>
      <c r="CO303" s="969" t="n"/>
      <c r="CP303" s="969" t="n"/>
      <c r="CQ303" s="969" t="n"/>
      <c r="CR303" s="969" t="n"/>
      <c r="CS303" s="969" t="n"/>
      <c r="CT303" s="969" t="n"/>
      <c r="CU303" s="969" t="n"/>
      <c r="CV303" s="969" t="n"/>
      <c r="CW303" s="969" t="n"/>
      <c r="CX303" s="969" t="n"/>
      <c r="CY303" s="969" t="n"/>
      <c r="CZ303" s="970" t="n"/>
    </row>
    <row r="304" ht="13.5" customHeight="1" s="820">
      <c r="A304" s="361" t="n">
        <v>408</v>
      </c>
      <c r="B304" s="332" t="inlineStr">
        <is>
          <t>408.＃1Ｂ半径 地Ｇa80mm L=</t>
        </is>
      </c>
      <c r="C304" s="145">
        <f>A測定!Q303</f>
        <v/>
      </c>
      <c r="D304" s="880">
        <f>A測定!R303</f>
        <v/>
      </c>
      <c r="E304" s="968">
        <f>IF(A測定!S303="","",A測定!S303-$D304)</f>
        <v/>
      </c>
      <c r="F304" s="968">
        <f>IF(A測定!T303="","",A測定!T303-$D304)</f>
        <v/>
      </c>
      <c r="G304" s="969" t="n"/>
      <c r="H304" s="969" t="n"/>
      <c r="I304" s="969" t="n"/>
      <c r="J304" s="969" t="n"/>
      <c r="K304" s="969" t="n"/>
      <c r="L304" s="969" t="n"/>
      <c r="M304" s="969" t="n"/>
      <c r="N304" s="969" t="n"/>
      <c r="O304" s="969" t="n"/>
      <c r="P304" s="969" t="n"/>
      <c r="Q304" s="969" t="n"/>
      <c r="R304" s="969" t="n"/>
      <c r="S304" s="969" t="n"/>
      <c r="T304" s="969" t="n"/>
      <c r="U304" s="969" t="n"/>
      <c r="V304" s="969" t="n"/>
      <c r="W304" s="969" t="n"/>
      <c r="X304" s="969" t="n"/>
      <c r="Y304" s="969" t="n"/>
      <c r="Z304" s="969" t="n"/>
      <c r="AA304" s="969" t="n"/>
      <c r="AB304" s="969" t="n"/>
      <c r="AC304" s="969" t="n"/>
      <c r="AD304" s="969" t="n"/>
      <c r="AE304" s="969" t="n"/>
      <c r="AF304" s="969" t="n"/>
      <c r="AG304" s="969" t="n"/>
      <c r="AH304" s="969" t="n"/>
      <c r="AI304" s="969" t="n"/>
      <c r="AJ304" s="969" t="n"/>
      <c r="AK304" s="969" t="n"/>
      <c r="AL304" s="969" t="n"/>
      <c r="AM304" s="969" t="n"/>
      <c r="AN304" s="969" t="n"/>
      <c r="AO304" s="969" t="n"/>
      <c r="AP304" s="969" t="n"/>
      <c r="AQ304" s="969" t="n"/>
      <c r="AR304" s="969" t="n"/>
      <c r="AS304" s="969" t="n"/>
      <c r="AT304" s="969" t="n"/>
      <c r="AU304" s="969" t="n"/>
      <c r="AV304" s="969" t="n"/>
      <c r="AW304" s="969" t="n"/>
      <c r="AX304" s="969" t="n"/>
      <c r="AY304" s="969" t="n"/>
      <c r="AZ304" s="969" t="n"/>
      <c r="BA304" s="969" t="n"/>
      <c r="BB304" s="969" t="n"/>
      <c r="BC304" s="969" t="n"/>
      <c r="BD304" s="969" t="n"/>
      <c r="BE304" s="969" t="n"/>
      <c r="BF304" s="969" t="n"/>
      <c r="BG304" s="969" t="n"/>
      <c r="BH304" s="969" t="n"/>
      <c r="BI304" s="969" t="n"/>
      <c r="BJ304" s="969" t="n"/>
      <c r="BK304" s="969" t="n"/>
      <c r="BL304" s="969" t="n"/>
      <c r="BM304" s="969" t="n"/>
      <c r="BN304" s="969" t="n"/>
      <c r="BO304" s="969" t="n"/>
      <c r="BP304" s="969" t="n"/>
      <c r="BQ304" s="969" t="n"/>
      <c r="BR304" s="969" t="n"/>
      <c r="BS304" s="969" t="n"/>
      <c r="BT304" s="969" t="n"/>
      <c r="BU304" s="969" t="n"/>
      <c r="BV304" s="969" t="n"/>
      <c r="BW304" s="969" t="n"/>
      <c r="BX304" s="969" t="n"/>
      <c r="BY304" s="969" t="n"/>
      <c r="BZ304" s="969" t="n"/>
      <c r="CA304" s="969" t="n"/>
      <c r="CB304" s="969" t="n"/>
      <c r="CC304" s="969" t="n"/>
      <c r="CD304" s="969" t="n"/>
      <c r="CE304" s="969" t="n"/>
      <c r="CF304" s="969" t="n"/>
      <c r="CG304" s="969" t="n"/>
      <c r="CH304" s="969" t="n"/>
      <c r="CI304" s="969" t="n"/>
      <c r="CJ304" s="969" t="n"/>
      <c r="CK304" s="969" t="n"/>
      <c r="CL304" s="969" t="n"/>
      <c r="CM304" s="969" t="n"/>
      <c r="CN304" s="969" t="n"/>
      <c r="CO304" s="969" t="n"/>
      <c r="CP304" s="969" t="n"/>
      <c r="CQ304" s="969" t="n"/>
      <c r="CR304" s="969" t="n"/>
      <c r="CS304" s="969" t="n"/>
      <c r="CT304" s="969" t="n"/>
      <c r="CU304" s="969" t="n"/>
      <c r="CV304" s="969" t="n"/>
      <c r="CW304" s="969" t="n"/>
      <c r="CX304" s="969" t="n"/>
      <c r="CY304" s="969" t="n"/>
      <c r="CZ304" s="970" t="n"/>
    </row>
    <row r="305" ht="13.5" customHeight="1" s="820">
      <c r="A305" s="361" t="n">
        <v>413</v>
      </c>
      <c r="B305" s="332" t="inlineStr">
        <is>
          <t>413.＃1Ｂ半径 ＣＧa1mm L=</t>
        </is>
      </c>
      <c r="C305" s="145">
        <f>A測定!Q304</f>
        <v/>
      </c>
      <c r="D305" s="880">
        <f>A測定!R304</f>
        <v/>
      </c>
      <c r="E305" s="968">
        <f>IF(A測定!S304="","",A測定!S304-$D305)</f>
        <v/>
      </c>
      <c r="F305" s="968">
        <f>IF(A測定!T304="","",A測定!T304-$D305)</f>
        <v/>
      </c>
      <c r="G305" s="969" t="n"/>
      <c r="H305" s="969" t="n"/>
      <c r="I305" s="969" t="n"/>
      <c r="J305" s="969" t="n"/>
      <c r="K305" s="969" t="n"/>
      <c r="L305" s="969" t="n"/>
      <c r="M305" s="969" t="n"/>
      <c r="N305" s="969" t="n"/>
      <c r="O305" s="969" t="n"/>
      <c r="P305" s="969" t="n"/>
      <c r="Q305" s="969" t="n"/>
      <c r="R305" s="969" t="n"/>
      <c r="S305" s="969" t="n"/>
      <c r="T305" s="969" t="n"/>
      <c r="U305" s="969" t="n"/>
      <c r="V305" s="969" t="n"/>
      <c r="W305" s="969" t="n"/>
      <c r="X305" s="969" t="n"/>
      <c r="Y305" s="969" t="n"/>
      <c r="Z305" s="969" t="n"/>
      <c r="AA305" s="969" t="n"/>
      <c r="AB305" s="969" t="n"/>
      <c r="AC305" s="969" t="n"/>
      <c r="AD305" s="969" t="n"/>
      <c r="AE305" s="969" t="n"/>
      <c r="AF305" s="969" t="n"/>
      <c r="AG305" s="969" t="n"/>
      <c r="AH305" s="969" t="n"/>
      <c r="AI305" s="969" t="n"/>
      <c r="AJ305" s="969" t="n"/>
      <c r="AK305" s="969" t="n"/>
      <c r="AL305" s="969" t="n"/>
      <c r="AM305" s="969" t="n"/>
      <c r="AN305" s="969" t="n"/>
      <c r="AO305" s="969" t="n"/>
      <c r="AP305" s="969" t="n"/>
      <c r="AQ305" s="969" t="n"/>
      <c r="AR305" s="969" t="n"/>
      <c r="AS305" s="969" t="n"/>
      <c r="AT305" s="969" t="n"/>
      <c r="AU305" s="969" t="n"/>
      <c r="AV305" s="969" t="n"/>
      <c r="AW305" s="969" t="n"/>
      <c r="AX305" s="969" t="n"/>
      <c r="AY305" s="969" t="n"/>
      <c r="AZ305" s="969" t="n"/>
      <c r="BA305" s="969" t="n"/>
      <c r="BB305" s="969" t="n"/>
      <c r="BC305" s="969" t="n"/>
      <c r="BD305" s="969" t="n"/>
      <c r="BE305" s="969" t="n"/>
      <c r="BF305" s="969" t="n"/>
      <c r="BG305" s="969" t="n"/>
      <c r="BH305" s="969" t="n"/>
      <c r="BI305" s="969" t="n"/>
      <c r="BJ305" s="969" t="n"/>
      <c r="BK305" s="969" t="n"/>
      <c r="BL305" s="969" t="n"/>
      <c r="BM305" s="969" t="n"/>
      <c r="BN305" s="969" t="n"/>
      <c r="BO305" s="969" t="n"/>
      <c r="BP305" s="969" t="n"/>
      <c r="BQ305" s="969" t="n"/>
      <c r="BR305" s="969" t="n"/>
      <c r="BS305" s="969" t="n"/>
      <c r="BT305" s="969" t="n"/>
      <c r="BU305" s="969" t="n"/>
      <c r="BV305" s="969" t="n"/>
      <c r="BW305" s="969" t="n"/>
      <c r="BX305" s="969" t="n"/>
      <c r="BY305" s="969" t="n"/>
      <c r="BZ305" s="969" t="n"/>
      <c r="CA305" s="969" t="n"/>
      <c r="CB305" s="969" t="n"/>
      <c r="CC305" s="969" t="n"/>
      <c r="CD305" s="969" t="n"/>
      <c r="CE305" s="969" t="n"/>
      <c r="CF305" s="969" t="n"/>
      <c r="CG305" s="969" t="n"/>
      <c r="CH305" s="969" t="n"/>
      <c r="CI305" s="969" t="n"/>
      <c r="CJ305" s="969" t="n"/>
      <c r="CK305" s="969" t="n"/>
      <c r="CL305" s="969" t="n"/>
      <c r="CM305" s="969" t="n"/>
      <c r="CN305" s="969" t="n"/>
      <c r="CO305" s="969" t="n"/>
      <c r="CP305" s="969" t="n"/>
      <c r="CQ305" s="969" t="n"/>
      <c r="CR305" s="969" t="n"/>
      <c r="CS305" s="969" t="n"/>
      <c r="CT305" s="969" t="n"/>
      <c r="CU305" s="969" t="n"/>
      <c r="CV305" s="969" t="n"/>
      <c r="CW305" s="969" t="n"/>
      <c r="CX305" s="969" t="n"/>
      <c r="CY305" s="969" t="n"/>
      <c r="CZ305" s="970" t="n"/>
    </row>
    <row r="306" ht="13.5" customHeight="1" s="820">
      <c r="A306" s="361" t="n">
        <v>414</v>
      </c>
      <c r="B306" s="332" t="inlineStr">
        <is>
          <t>414.＃1Ｂ半径 ＣＧa10mm L=</t>
        </is>
      </c>
      <c r="C306" s="145">
        <f>A測定!Q305</f>
        <v/>
      </c>
      <c r="D306" s="880">
        <f>A測定!R305</f>
        <v/>
      </c>
      <c r="E306" s="968">
        <f>IF(A測定!S305="","",A測定!S305-$D306)</f>
        <v/>
      </c>
      <c r="F306" s="968">
        <f>IF(A測定!T305="","",A測定!T305-$D306)</f>
        <v/>
      </c>
      <c r="G306" s="969" t="n"/>
      <c r="H306" s="969" t="n"/>
      <c r="I306" s="969" t="n"/>
      <c r="J306" s="969" t="n"/>
      <c r="K306" s="969" t="n"/>
      <c r="L306" s="969" t="n"/>
      <c r="M306" s="969" t="n"/>
      <c r="N306" s="969" t="n"/>
      <c r="O306" s="969" t="n"/>
      <c r="P306" s="969" t="n"/>
      <c r="Q306" s="969" t="n"/>
      <c r="R306" s="969" t="n"/>
      <c r="S306" s="969" t="n"/>
      <c r="T306" s="969" t="n"/>
      <c r="U306" s="969" t="n"/>
      <c r="V306" s="969" t="n"/>
      <c r="W306" s="969" t="n"/>
      <c r="X306" s="969" t="n"/>
      <c r="Y306" s="969" t="n"/>
      <c r="Z306" s="969" t="n"/>
      <c r="AA306" s="969" t="n"/>
      <c r="AB306" s="969" t="n"/>
      <c r="AC306" s="969" t="n"/>
      <c r="AD306" s="969" t="n"/>
      <c r="AE306" s="969" t="n"/>
      <c r="AF306" s="969" t="n"/>
      <c r="AG306" s="969" t="n"/>
      <c r="AH306" s="969" t="n"/>
      <c r="AI306" s="969" t="n"/>
      <c r="AJ306" s="969" t="n"/>
      <c r="AK306" s="969" t="n"/>
      <c r="AL306" s="969" t="n"/>
      <c r="AM306" s="969" t="n"/>
      <c r="AN306" s="969" t="n"/>
      <c r="AO306" s="969" t="n"/>
      <c r="AP306" s="969" t="n"/>
      <c r="AQ306" s="969" t="n"/>
      <c r="AR306" s="969" t="n"/>
      <c r="AS306" s="969" t="n"/>
      <c r="AT306" s="969" t="n"/>
      <c r="AU306" s="969" t="n"/>
      <c r="AV306" s="969" t="n"/>
      <c r="AW306" s="969" t="n"/>
      <c r="AX306" s="969" t="n"/>
      <c r="AY306" s="969" t="n"/>
      <c r="AZ306" s="969" t="n"/>
      <c r="BA306" s="969" t="n"/>
      <c r="BB306" s="969" t="n"/>
      <c r="BC306" s="969" t="n"/>
      <c r="BD306" s="969" t="n"/>
      <c r="BE306" s="969" t="n"/>
      <c r="BF306" s="969" t="n"/>
      <c r="BG306" s="969" t="n"/>
      <c r="BH306" s="969" t="n"/>
      <c r="BI306" s="969" t="n"/>
      <c r="BJ306" s="969" t="n"/>
      <c r="BK306" s="969" t="n"/>
      <c r="BL306" s="969" t="n"/>
      <c r="BM306" s="969" t="n"/>
      <c r="BN306" s="969" t="n"/>
      <c r="BO306" s="969" t="n"/>
      <c r="BP306" s="969" t="n"/>
      <c r="BQ306" s="969" t="n"/>
      <c r="BR306" s="969" t="n"/>
      <c r="BS306" s="969" t="n"/>
      <c r="BT306" s="969" t="n"/>
      <c r="BU306" s="969" t="n"/>
      <c r="BV306" s="969" t="n"/>
      <c r="BW306" s="969" t="n"/>
      <c r="BX306" s="969" t="n"/>
      <c r="BY306" s="969" t="n"/>
      <c r="BZ306" s="969" t="n"/>
      <c r="CA306" s="969" t="n"/>
      <c r="CB306" s="969" t="n"/>
      <c r="CC306" s="969" t="n"/>
      <c r="CD306" s="969" t="n"/>
      <c r="CE306" s="969" t="n"/>
      <c r="CF306" s="969" t="n"/>
      <c r="CG306" s="969" t="n"/>
      <c r="CH306" s="969" t="n"/>
      <c r="CI306" s="969" t="n"/>
      <c r="CJ306" s="969" t="n"/>
      <c r="CK306" s="969" t="n"/>
      <c r="CL306" s="969" t="n"/>
      <c r="CM306" s="969" t="n"/>
      <c r="CN306" s="969" t="n"/>
      <c r="CO306" s="969" t="n"/>
      <c r="CP306" s="969" t="n"/>
      <c r="CQ306" s="969" t="n"/>
      <c r="CR306" s="969" t="n"/>
      <c r="CS306" s="969" t="n"/>
      <c r="CT306" s="969" t="n"/>
      <c r="CU306" s="969" t="n"/>
      <c r="CV306" s="969" t="n"/>
      <c r="CW306" s="969" t="n"/>
      <c r="CX306" s="969" t="n"/>
      <c r="CY306" s="969" t="n"/>
      <c r="CZ306" s="970" t="n"/>
    </row>
    <row r="307" ht="13.5" customHeight="1" s="820">
      <c r="A307" s="361" t="n">
        <v>415</v>
      </c>
      <c r="B307" s="332" t="inlineStr">
        <is>
          <t>415.＃1Ｂ半径 ＣＧa50mm L=</t>
        </is>
      </c>
      <c r="C307" s="145">
        <f>A測定!Q306</f>
        <v/>
      </c>
      <c r="D307" s="880">
        <f>A測定!R306</f>
        <v/>
      </c>
      <c r="E307" s="968">
        <f>IF(A測定!S306="","",A測定!S306-$D307)</f>
        <v/>
      </c>
      <c r="F307" s="968">
        <f>IF(A測定!T306="","",A測定!T306-$D307)</f>
        <v/>
      </c>
      <c r="G307" s="969" t="n"/>
      <c r="H307" s="969" t="n"/>
      <c r="I307" s="969" t="n"/>
      <c r="J307" s="969" t="n"/>
      <c r="K307" s="969" t="n"/>
      <c r="L307" s="969" t="n"/>
      <c r="M307" s="969" t="n"/>
      <c r="N307" s="969" t="n"/>
      <c r="O307" s="969" t="n"/>
      <c r="P307" s="969" t="n"/>
      <c r="Q307" s="969" t="n"/>
      <c r="R307" s="969" t="n"/>
      <c r="S307" s="969" t="n"/>
      <c r="T307" s="969" t="n"/>
      <c r="U307" s="969" t="n"/>
      <c r="V307" s="969" t="n"/>
      <c r="W307" s="969" t="n"/>
      <c r="X307" s="969" t="n"/>
      <c r="Y307" s="969" t="n"/>
      <c r="Z307" s="969" t="n"/>
      <c r="AA307" s="969" t="n"/>
      <c r="AB307" s="969" t="n"/>
      <c r="AC307" s="969" t="n"/>
      <c r="AD307" s="969" t="n"/>
      <c r="AE307" s="969" t="n"/>
      <c r="AF307" s="969" t="n"/>
      <c r="AG307" s="969" t="n"/>
      <c r="AH307" s="969" t="n"/>
      <c r="AI307" s="969" t="n"/>
      <c r="AJ307" s="969" t="n"/>
      <c r="AK307" s="969" t="n"/>
      <c r="AL307" s="969" t="n"/>
      <c r="AM307" s="969" t="n"/>
      <c r="AN307" s="969" t="n"/>
      <c r="AO307" s="969" t="n"/>
      <c r="AP307" s="969" t="n"/>
      <c r="AQ307" s="969" t="n"/>
      <c r="AR307" s="969" t="n"/>
      <c r="AS307" s="969" t="n"/>
      <c r="AT307" s="969" t="n"/>
      <c r="AU307" s="969" t="n"/>
      <c r="AV307" s="969" t="n"/>
      <c r="AW307" s="969" t="n"/>
      <c r="AX307" s="969" t="n"/>
      <c r="AY307" s="969" t="n"/>
      <c r="AZ307" s="969" t="n"/>
      <c r="BA307" s="969" t="n"/>
      <c r="BB307" s="969" t="n"/>
      <c r="BC307" s="969" t="n"/>
      <c r="BD307" s="969" t="n"/>
      <c r="BE307" s="969" t="n"/>
      <c r="BF307" s="969" t="n"/>
      <c r="BG307" s="969" t="n"/>
      <c r="BH307" s="969" t="n"/>
      <c r="BI307" s="969" t="n"/>
      <c r="BJ307" s="969" t="n"/>
      <c r="BK307" s="969" t="n"/>
      <c r="BL307" s="969" t="n"/>
      <c r="BM307" s="969" t="n"/>
      <c r="BN307" s="969" t="n"/>
      <c r="BO307" s="969" t="n"/>
      <c r="BP307" s="969" t="n"/>
      <c r="BQ307" s="969" t="n"/>
      <c r="BR307" s="969" t="n"/>
      <c r="BS307" s="969" t="n"/>
      <c r="BT307" s="969" t="n"/>
      <c r="BU307" s="969" t="n"/>
      <c r="BV307" s="969" t="n"/>
      <c r="BW307" s="969" t="n"/>
      <c r="BX307" s="969" t="n"/>
      <c r="BY307" s="969" t="n"/>
      <c r="BZ307" s="969" t="n"/>
      <c r="CA307" s="969" t="n"/>
      <c r="CB307" s="969" t="n"/>
      <c r="CC307" s="969" t="n"/>
      <c r="CD307" s="969" t="n"/>
      <c r="CE307" s="969" t="n"/>
      <c r="CF307" s="969" t="n"/>
      <c r="CG307" s="969" t="n"/>
      <c r="CH307" s="969" t="n"/>
      <c r="CI307" s="969" t="n"/>
      <c r="CJ307" s="969" t="n"/>
      <c r="CK307" s="969" t="n"/>
      <c r="CL307" s="969" t="n"/>
      <c r="CM307" s="969" t="n"/>
      <c r="CN307" s="969" t="n"/>
      <c r="CO307" s="969" t="n"/>
      <c r="CP307" s="969" t="n"/>
      <c r="CQ307" s="969" t="n"/>
      <c r="CR307" s="969" t="n"/>
      <c r="CS307" s="969" t="n"/>
      <c r="CT307" s="969" t="n"/>
      <c r="CU307" s="969" t="n"/>
      <c r="CV307" s="969" t="n"/>
      <c r="CW307" s="969" t="n"/>
      <c r="CX307" s="969" t="n"/>
      <c r="CY307" s="969" t="n"/>
      <c r="CZ307" s="970" t="n"/>
    </row>
    <row r="308" ht="13.5" customHeight="1" s="820">
      <c r="A308" s="361" t="n">
        <v>416</v>
      </c>
      <c r="B308" s="332" t="inlineStr">
        <is>
          <t>416.＃1Ｂ半径 ＣＧa80mm L=</t>
        </is>
      </c>
      <c r="C308" s="145">
        <f>A測定!Q307</f>
        <v/>
      </c>
      <c r="D308" s="880">
        <f>A測定!R307</f>
        <v/>
      </c>
      <c r="E308" s="968">
        <f>IF(A測定!S307="","",A測定!S307-$D308)</f>
        <v/>
      </c>
      <c r="F308" s="968">
        <f>IF(A測定!T307="","",A測定!T307-$D308)</f>
        <v/>
      </c>
      <c r="G308" s="969" t="n"/>
      <c r="H308" s="969" t="n"/>
      <c r="I308" s="969" t="n"/>
      <c r="J308" s="969" t="n"/>
      <c r="K308" s="969" t="n"/>
      <c r="L308" s="969" t="n"/>
      <c r="M308" s="969" t="n"/>
      <c r="N308" s="969" t="n"/>
      <c r="O308" s="969" t="n"/>
      <c r="P308" s="969" t="n"/>
      <c r="Q308" s="969" t="n"/>
      <c r="R308" s="969" t="n"/>
      <c r="S308" s="969" t="n"/>
      <c r="T308" s="969" t="n"/>
      <c r="U308" s="969" t="n"/>
      <c r="V308" s="969" t="n"/>
      <c r="W308" s="969" t="n"/>
      <c r="X308" s="969" t="n"/>
      <c r="Y308" s="969" t="n"/>
      <c r="Z308" s="969" t="n"/>
      <c r="AA308" s="969" t="n"/>
      <c r="AB308" s="969" t="n"/>
      <c r="AC308" s="969" t="n"/>
      <c r="AD308" s="969" t="n"/>
      <c r="AE308" s="969" t="n"/>
      <c r="AF308" s="969" t="n"/>
      <c r="AG308" s="969" t="n"/>
      <c r="AH308" s="969" t="n"/>
      <c r="AI308" s="969" t="n"/>
      <c r="AJ308" s="969" t="n"/>
      <c r="AK308" s="969" t="n"/>
      <c r="AL308" s="969" t="n"/>
      <c r="AM308" s="969" t="n"/>
      <c r="AN308" s="969" t="n"/>
      <c r="AO308" s="969" t="n"/>
      <c r="AP308" s="969" t="n"/>
      <c r="AQ308" s="969" t="n"/>
      <c r="AR308" s="969" t="n"/>
      <c r="AS308" s="969" t="n"/>
      <c r="AT308" s="969" t="n"/>
      <c r="AU308" s="969" t="n"/>
      <c r="AV308" s="969" t="n"/>
      <c r="AW308" s="969" t="n"/>
      <c r="AX308" s="969" t="n"/>
      <c r="AY308" s="969" t="n"/>
      <c r="AZ308" s="969" t="n"/>
      <c r="BA308" s="969" t="n"/>
      <c r="BB308" s="969" t="n"/>
      <c r="BC308" s="969" t="n"/>
      <c r="BD308" s="969" t="n"/>
      <c r="BE308" s="969" t="n"/>
      <c r="BF308" s="969" t="n"/>
      <c r="BG308" s="969" t="n"/>
      <c r="BH308" s="969" t="n"/>
      <c r="BI308" s="969" t="n"/>
      <c r="BJ308" s="969" t="n"/>
      <c r="BK308" s="969" t="n"/>
      <c r="BL308" s="969" t="n"/>
      <c r="BM308" s="969" t="n"/>
      <c r="BN308" s="969" t="n"/>
      <c r="BO308" s="969" t="n"/>
      <c r="BP308" s="969" t="n"/>
      <c r="BQ308" s="969" t="n"/>
      <c r="BR308" s="969" t="n"/>
      <c r="BS308" s="969" t="n"/>
      <c r="BT308" s="969" t="n"/>
      <c r="BU308" s="969" t="n"/>
      <c r="BV308" s="969" t="n"/>
      <c r="BW308" s="969" t="n"/>
      <c r="BX308" s="969" t="n"/>
      <c r="BY308" s="969" t="n"/>
      <c r="BZ308" s="969" t="n"/>
      <c r="CA308" s="969" t="n"/>
      <c r="CB308" s="969" t="n"/>
      <c r="CC308" s="969" t="n"/>
      <c r="CD308" s="969" t="n"/>
      <c r="CE308" s="969" t="n"/>
      <c r="CF308" s="969" t="n"/>
      <c r="CG308" s="969" t="n"/>
      <c r="CH308" s="969" t="n"/>
      <c r="CI308" s="969" t="n"/>
      <c r="CJ308" s="969" t="n"/>
      <c r="CK308" s="969" t="n"/>
      <c r="CL308" s="969" t="n"/>
      <c r="CM308" s="969" t="n"/>
      <c r="CN308" s="969" t="n"/>
      <c r="CO308" s="969" t="n"/>
      <c r="CP308" s="969" t="n"/>
      <c r="CQ308" s="969" t="n"/>
      <c r="CR308" s="969" t="n"/>
      <c r="CS308" s="969" t="n"/>
      <c r="CT308" s="969" t="n"/>
      <c r="CU308" s="969" t="n"/>
      <c r="CV308" s="969" t="n"/>
      <c r="CW308" s="969" t="n"/>
      <c r="CX308" s="969" t="n"/>
      <c r="CY308" s="969" t="n"/>
      <c r="CZ308" s="970" t="n"/>
    </row>
    <row r="309" ht="13.5" customHeight="1" s="820">
      <c r="A309" s="361" t="n">
        <v>417</v>
      </c>
      <c r="B309" s="332" t="inlineStr">
        <is>
          <t>417.＃2Ｂ半径 天Ｇa1mm L=</t>
        </is>
      </c>
      <c r="C309" s="145">
        <f>A測定!Q308</f>
        <v/>
      </c>
      <c r="D309" s="880">
        <f>A測定!R308</f>
        <v/>
      </c>
      <c r="E309" s="968">
        <f>IF(A測定!S308="","",A測定!S308-$D309)</f>
        <v/>
      </c>
      <c r="F309" s="968">
        <f>IF(A測定!T308="","",A測定!T308-$D309)</f>
        <v/>
      </c>
      <c r="G309" s="969" t="n"/>
      <c r="H309" s="969" t="n"/>
      <c r="I309" s="969" t="n"/>
      <c r="J309" s="969" t="n"/>
      <c r="K309" s="969" t="n"/>
      <c r="L309" s="969" t="n"/>
      <c r="M309" s="969" t="n"/>
      <c r="N309" s="969" t="n"/>
      <c r="O309" s="969" t="n"/>
      <c r="P309" s="969" t="n"/>
      <c r="Q309" s="969" t="n"/>
      <c r="R309" s="969" t="n"/>
      <c r="S309" s="969" t="n"/>
      <c r="T309" s="969" t="n"/>
      <c r="U309" s="969" t="n"/>
      <c r="V309" s="969" t="n"/>
      <c r="W309" s="969" t="n"/>
      <c r="X309" s="969" t="n"/>
      <c r="Y309" s="969" t="n"/>
      <c r="Z309" s="969" t="n"/>
      <c r="AA309" s="969" t="n"/>
      <c r="AB309" s="969" t="n"/>
      <c r="AC309" s="969" t="n"/>
      <c r="AD309" s="969" t="n"/>
      <c r="AE309" s="969" t="n"/>
      <c r="AF309" s="969" t="n"/>
      <c r="AG309" s="969" t="n"/>
      <c r="AH309" s="969" t="n"/>
      <c r="AI309" s="969" t="n"/>
      <c r="AJ309" s="969" t="n"/>
      <c r="AK309" s="969" t="n"/>
      <c r="AL309" s="969" t="n"/>
      <c r="AM309" s="969" t="n"/>
      <c r="AN309" s="969" t="n"/>
      <c r="AO309" s="969" t="n"/>
      <c r="AP309" s="969" t="n"/>
      <c r="AQ309" s="969" t="n"/>
      <c r="AR309" s="969" t="n"/>
      <c r="AS309" s="969" t="n"/>
      <c r="AT309" s="969" t="n"/>
      <c r="AU309" s="969" t="n"/>
      <c r="AV309" s="969" t="n"/>
      <c r="AW309" s="969" t="n"/>
      <c r="AX309" s="969" t="n"/>
      <c r="AY309" s="969" t="n"/>
      <c r="AZ309" s="969" t="n"/>
      <c r="BA309" s="969" t="n"/>
      <c r="BB309" s="969" t="n"/>
      <c r="BC309" s="969" t="n"/>
      <c r="BD309" s="969" t="n"/>
      <c r="BE309" s="969" t="n"/>
      <c r="BF309" s="969" t="n"/>
      <c r="BG309" s="969" t="n"/>
      <c r="BH309" s="969" t="n"/>
      <c r="BI309" s="969" t="n"/>
      <c r="BJ309" s="969" t="n"/>
      <c r="BK309" s="969" t="n"/>
      <c r="BL309" s="969" t="n"/>
      <c r="BM309" s="969" t="n"/>
      <c r="BN309" s="969" t="n"/>
      <c r="BO309" s="969" t="n"/>
      <c r="BP309" s="969" t="n"/>
      <c r="BQ309" s="969" t="n"/>
      <c r="BR309" s="969" t="n"/>
      <c r="BS309" s="969" t="n"/>
      <c r="BT309" s="969" t="n"/>
      <c r="BU309" s="969" t="n"/>
      <c r="BV309" s="969" t="n"/>
      <c r="BW309" s="969" t="n"/>
      <c r="BX309" s="969" t="n"/>
      <c r="BY309" s="969" t="n"/>
      <c r="BZ309" s="969" t="n"/>
      <c r="CA309" s="969" t="n"/>
      <c r="CB309" s="969" t="n"/>
      <c r="CC309" s="969" t="n"/>
      <c r="CD309" s="969" t="n"/>
      <c r="CE309" s="969" t="n"/>
      <c r="CF309" s="969" t="n"/>
      <c r="CG309" s="969" t="n"/>
      <c r="CH309" s="969" t="n"/>
      <c r="CI309" s="969" t="n"/>
      <c r="CJ309" s="969" t="n"/>
      <c r="CK309" s="969" t="n"/>
      <c r="CL309" s="969" t="n"/>
      <c r="CM309" s="969" t="n"/>
      <c r="CN309" s="969" t="n"/>
      <c r="CO309" s="969" t="n"/>
      <c r="CP309" s="969" t="n"/>
      <c r="CQ309" s="969" t="n"/>
      <c r="CR309" s="969" t="n"/>
      <c r="CS309" s="969" t="n"/>
      <c r="CT309" s="969" t="n"/>
      <c r="CU309" s="969" t="n"/>
      <c r="CV309" s="969" t="n"/>
      <c r="CW309" s="969" t="n"/>
      <c r="CX309" s="969" t="n"/>
      <c r="CY309" s="969" t="n"/>
      <c r="CZ309" s="970" t="n"/>
    </row>
    <row r="310" ht="13.5" customHeight="1" s="820">
      <c r="A310" s="361" t="n">
        <v>418</v>
      </c>
      <c r="B310" s="332" t="inlineStr">
        <is>
          <t>418.＃2Ｂ半径 天Ｇa10mm L=</t>
        </is>
      </c>
      <c r="C310" s="145">
        <f>A測定!Q309</f>
        <v/>
      </c>
      <c r="D310" s="880">
        <f>A測定!R309</f>
        <v/>
      </c>
      <c r="E310" s="968">
        <f>IF(A測定!S309="","",A測定!S309-$D310)</f>
        <v/>
      </c>
      <c r="F310" s="968">
        <f>IF(A測定!T309="","",A測定!T309-$D310)</f>
        <v/>
      </c>
      <c r="G310" s="969" t="n"/>
      <c r="H310" s="969" t="n"/>
      <c r="I310" s="969" t="n"/>
      <c r="J310" s="969" t="n"/>
      <c r="K310" s="969" t="n"/>
      <c r="L310" s="969" t="n"/>
      <c r="M310" s="969" t="n"/>
      <c r="N310" s="969" t="n"/>
      <c r="O310" s="969" t="n"/>
      <c r="P310" s="969" t="n"/>
      <c r="Q310" s="969" t="n"/>
      <c r="R310" s="969" t="n"/>
      <c r="S310" s="969" t="n"/>
      <c r="T310" s="969" t="n"/>
      <c r="U310" s="969" t="n"/>
      <c r="V310" s="969" t="n"/>
      <c r="W310" s="969" t="n"/>
      <c r="X310" s="969" t="n"/>
      <c r="Y310" s="969" t="n"/>
      <c r="Z310" s="969" t="n"/>
      <c r="AA310" s="969" t="n"/>
      <c r="AB310" s="969" t="n"/>
      <c r="AC310" s="969" t="n"/>
      <c r="AD310" s="969" t="n"/>
      <c r="AE310" s="969" t="n"/>
      <c r="AF310" s="969" t="n"/>
      <c r="AG310" s="969" t="n"/>
      <c r="AH310" s="969" t="n"/>
      <c r="AI310" s="969" t="n"/>
      <c r="AJ310" s="969" t="n"/>
      <c r="AK310" s="969" t="n"/>
      <c r="AL310" s="969" t="n"/>
      <c r="AM310" s="969" t="n"/>
      <c r="AN310" s="969" t="n"/>
      <c r="AO310" s="969" t="n"/>
      <c r="AP310" s="969" t="n"/>
      <c r="AQ310" s="969" t="n"/>
      <c r="AR310" s="969" t="n"/>
      <c r="AS310" s="969" t="n"/>
      <c r="AT310" s="969" t="n"/>
      <c r="AU310" s="969" t="n"/>
      <c r="AV310" s="969" t="n"/>
      <c r="AW310" s="969" t="n"/>
      <c r="AX310" s="969" t="n"/>
      <c r="AY310" s="969" t="n"/>
      <c r="AZ310" s="969" t="n"/>
      <c r="BA310" s="969" t="n"/>
      <c r="BB310" s="969" t="n"/>
      <c r="BC310" s="969" t="n"/>
      <c r="BD310" s="969" t="n"/>
      <c r="BE310" s="969" t="n"/>
      <c r="BF310" s="969" t="n"/>
      <c r="BG310" s="969" t="n"/>
      <c r="BH310" s="969" t="n"/>
      <c r="BI310" s="969" t="n"/>
      <c r="BJ310" s="969" t="n"/>
      <c r="BK310" s="969" t="n"/>
      <c r="BL310" s="969" t="n"/>
      <c r="BM310" s="969" t="n"/>
      <c r="BN310" s="969" t="n"/>
      <c r="BO310" s="969" t="n"/>
      <c r="BP310" s="969" t="n"/>
      <c r="BQ310" s="969" t="n"/>
      <c r="BR310" s="969" t="n"/>
      <c r="BS310" s="969" t="n"/>
      <c r="BT310" s="969" t="n"/>
      <c r="BU310" s="969" t="n"/>
      <c r="BV310" s="969" t="n"/>
      <c r="BW310" s="969" t="n"/>
      <c r="BX310" s="969" t="n"/>
      <c r="BY310" s="969" t="n"/>
      <c r="BZ310" s="969" t="n"/>
      <c r="CA310" s="969" t="n"/>
      <c r="CB310" s="969" t="n"/>
      <c r="CC310" s="969" t="n"/>
      <c r="CD310" s="969" t="n"/>
      <c r="CE310" s="969" t="n"/>
      <c r="CF310" s="969" t="n"/>
      <c r="CG310" s="969" t="n"/>
      <c r="CH310" s="969" t="n"/>
      <c r="CI310" s="969" t="n"/>
      <c r="CJ310" s="969" t="n"/>
      <c r="CK310" s="969" t="n"/>
      <c r="CL310" s="969" t="n"/>
      <c r="CM310" s="969" t="n"/>
      <c r="CN310" s="969" t="n"/>
      <c r="CO310" s="969" t="n"/>
      <c r="CP310" s="969" t="n"/>
      <c r="CQ310" s="969" t="n"/>
      <c r="CR310" s="969" t="n"/>
      <c r="CS310" s="969" t="n"/>
      <c r="CT310" s="969" t="n"/>
      <c r="CU310" s="969" t="n"/>
      <c r="CV310" s="969" t="n"/>
      <c r="CW310" s="969" t="n"/>
      <c r="CX310" s="969" t="n"/>
      <c r="CY310" s="969" t="n"/>
      <c r="CZ310" s="970" t="n"/>
    </row>
    <row r="311" ht="13.5" customHeight="1" s="820">
      <c r="A311" s="361" t="n">
        <v>419</v>
      </c>
      <c r="B311" s="332" t="inlineStr">
        <is>
          <t>419.＃2Ｂ半径 天Ｇa50mm L=</t>
        </is>
      </c>
      <c r="C311" s="145">
        <f>A測定!Q310</f>
        <v/>
      </c>
      <c r="D311" s="880">
        <f>A測定!R310</f>
        <v/>
      </c>
      <c r="E311" s="968">
        <f>IF(A測定!S310="","",A測定!S310-$D311)</f>
        <v/>
      </c>
      <c r="F311" s="968">
        <f>IF(A測定!T310="","",A測定!T310-$D311)</f>
        <v/>
      </c>
      <c r="G311" s="969" t="n"/>
      <c r="H311" s="969" t="n"/>
      <c r="I311" s="969" t="n"/>
      <c r="J311" s="969" t="n"/>
      <c r="K311" s="969" t="n"/>
      <c r="L311" s="969" t="n"/>
      <c r="M311" s="969" t="n"/>
      <c r="N311" s="969" t="n"/>
      <c r="O311" s="969" t="n"/>
      <c r="P311" s="969" t="n"/>
      <c r="Q311" s="969" t="n"/>
      <c r="R311" s="969" t="n"/>
      <c r="S311" s="969" t="n"/>
      <c r="T311" s="969" t="n"/>
      <c r="U311" s="969" t="n"/>
      <c r="V311" s="969" t="n"/>
      <c r="W311" s="969" t="n"/>
      <c r="X311" s="969" t="n"/>
      <c r="Y311" s="969" t="n"/>
      <c r="Z311" s="969" t="n"/>
      <c r="AA311" s="969" t="n"/>
      <c r="AB311" s="969" t="n"/>
      <c r="AC311" s="969" t="n"/>
      <c r="AD311" s="969" t="n"/>
      <c r="AE311" s="969" t="n"/>
      <c r="AF311" s="969" t="n"/>
      <c r="AG311" s="969" t="n"/>
      <c r="AH311" s="969" t="n"/>
      <c r="AI311" s="969" t="n"/>
      <c r="AJ311" s="969" t="n"/>
      <c r="AK311" s="969" t="n"/>
      <c r="AL311" s="969" t="n"/>
      <c r="AM311" s="969" t="n"/>
      <c r="AN311" s="969" t="n"/>
      <c r="AO311" s="969" t="n"/>
      <c r="AP311" s="969" t="n"/>
      <c r="AQ311" s="969" t="n"/>
      <c r="AR311" s="969" t="n"/>
      <c r="AS311" s="969" t="n"/>
      <c r="AT311" s="969" t="n"/>
      <c r="AU311" s="969" t="n"/>
      <c r="AV311" s="969" t="n"/>
      <c r="AW311" s="969" t="n"/>
      <c r="AX311" s="969" t="n"/>
      <c r="AY311" s="969" t="n"/>
      <c r="AZ311" s="969" t="n"/>
      <c r="BA311" s="969" t="n"/>
      <c r="BB311" s="969" t="n"/>
      <c r="BC311" s="969" t="n"/>
      <c r="BD311" s="969" t="n"/>
      <c r="BE311" s="969" t="n"/>
      <c r="BF311" s="969" t="n"/>
      <c r="BG311" s="969" t="n"/>
      <c r="BH311" s="969" t="n"/>
      <c r="BI311" s="969" t="n"/>
      <c r="BJ311" s="969" t="n"/>
      <c r="BK311" s="969" t="n"/>
      <c r="BL311" s="969" t="n"/>
      <c r="BM311" s="969" t="n"/>
      <c r="BN311" s="969" t="n"/>
      <c r="BO311" s="969" t="n"/>
      <c r="BP311" s="969" t="n"/>
      <c r="BQ311" s="969" t="n"/>
      <c r="BR311" s="969" t="n"/>
      <c r="BS311" s="969" t="n"/>
      <c r="BT311" s="969" t="n"/>
      <c r="BU311" s="969" t="n"/>
      <c r="BV311" s="969" t="n"/>
      <c r="BW311" s="969" t="n"/>
      <c r="BX311" s="969" t="n"/>
      <c r="BY311" s="969" t="n"/>
      <c r="BZ311" s="969" t="n"/>
      <c r="CA311" s="969" t="n"/>
      <c r="CB311" s="969" t="n"/>
      <c r="CC311" s="969" t="n"/>
      <c r="CD311" s="969" t="n"/>
      <c r="CE311" s="969" t="n"/>
      <c r="CF311" s="969" t="n"/>
      <c r="CG311" s="969" t="n"/>
      <c r="CH311" s="969" t="n"/>
      <c r="CI311" s="969" t="n"/>
      <c r="CJ311" s="969" t="n"/>
      <c r="CK311" s="969" t="n"/>
      <c r="CL311" s="969" t="n"/>
      <c r="CM311" s="969" t="n"/>
      <c r="CN311" s="969" t="n"/>
      <c r="CO311" s="969" t="n"/>
      <c r="CP311" s="969" t="n"/>
      <c r="CQ311" s="969" t="n"/>
      <c r="CR311" s="969" t="n"/>
      <c r="CS311" s="969" t="n"/>
      <c r="CT311" s="969" t="n"/>
      <c r="CU311" s="969" t="n"/>
      <c r="CV311" s="969" t="n"/>
      <c r="CW311" s="969" t="n"/>
      <c r="CX311" s="969" t="n"/>
      <c r="CY311" s="969" t="n"/>
      <c r="CZ311" s="970" t="n"/>
    </row>
    <row r="312" ht="13.5" customHeight="1" s="820">
      <c r="A312" s="361" t="n">
        <v>420</v>
      </c>
      <c r="B312" s="332" t="inlineStr">
        <is>
          <t>420.＃2Ｂ半径 天Ｇa80mm L=</t>
        </is>
      </c>
      <c r="C312" s="145">
        <f>A測定!Q311</f>
        <v/>
      </c>
      <c r="D312" s="880">
        <f>A測定!R311</f>
        <v/>
      </c>
      <c r="E312" s="968">
        <f>IF(A測定!S311="","",A測定!S311-$D312)</f>
        <v/>
      </c>
      <c r="F312" s="968">
        <f>IF(A測定!T311="","",A測定!T311-$D312)</f>
        <v/>
      </c>
      <c r="G312" s="969" t="n"/>
      <c r="H312" s="969" t="n"/>
      <c r="I312" s="969" t="n"/>
      <c r="J312" s="969" t="n"/>
      <c r="K312" s="969" t="n"/>
      <c r="L312" s="969" t="n"/>
      <c r="M312" s="969" t="n"/>
      <c r="N312" s="969" t="n"/>
      <c r="O312" s="969" t="n"/>
      <c r="P312" s="969" t="n"/>
      <c r="Q312" s="969" t="n"/>
      <c r="R312" s="969" t="n"/>
      <c r="S312" s="969" t="n"/>
      <c r="T312" s="969" t="n"/>
      <c r="U312" s="969" t="n"/>
      <c r="V312" s="969" t="n"/>
      <c r="W312" s="969" t="n"/>
      <c r="X312" s="969" t="n"/>
      <c r="Y312" s="969" t="n"/>
      <c r="Z312" s="969" t="n"/>
      <c r="AA312" s="969" t="n"/>
      <c r="AB312" s="969" t="n"/>
      <c r="AC312" s="969" t="n"/>
      <c r="AD312" s="969" t="n"/>
      <c r="AE312" s="969" t="n"/>
      <c r="AF312" s="969" t="n"/>
      <c r="AG312" s="969" t="n"/>
      <c r="AH312" s="969" t="n"/>
      <c r="AI312" s="969" t="n"/>
      <c r="AJ312" s="969" t="n"/>
      <c r="AK312" s="969" t="n"/>
      <c r="AL312" s="969" t="n"/>
      <c r="AM312" s="969" t="n"/>
      <c r="AN312" s="969" t="n"/>
      <c r="AO312" s="969" t="n"/>
      <c r="AP312" s="969" t="n"/>
      <c r="AQ312" s="969" t="n"/>
      <c r="AR312" s="969" t="n"/>
      <c r="AS312" s="969" t="n"/>
      <c r="AT312" s="969" t="n"/>
      <c r="AU312" s="969" t="n"/>
      <c r="AV312" s="969" t="n"/>
      <c r="AW312" s="969" t="n"/>
      <c r="AX312" s="969" t="n"/>
      <c r="AY312" s="969" t="n"/>
      <c r="AZ312" s="969" t="n"/>
      <c r="BA312" s="969" t="n"/>
      <c r="BB312" s="969" t="n"/>
      <c r="BC312" s="969" t="n"/>
      <c r="BD312" s="969" t="n"/>
      <c r="BE312" s="969" t="n"/>
      <c r="BF312" s="969" t="n"/>
      <c r="BG312" s="969" t="n"/>
      <c r="BH312" s="969" t="n"/>
      <c r="BI312" s="969" t="n"/>
      <c r="BJ312" s="969" t="n"/>
      <c r="BK312" s="969" t="n"/>
      <c r="BL312" s="969" t="n"/>
      <c r="BM312" s="969" t="n"/>
      <c r="BN312" s="969" t="n"/>
      <c r="BO312" s="969" t="n"/>
      <c r="BP312" s="969" t="n"/>
      <c r="BQ312" s="969" t="n"/>
      <c r="BR312" s="969" t="n"/>
      <c r="BS312" s="969" t="n"/>
      <c r="BT312" s="969" t="n"/>
      <c r="BU312" s="969" t="n"/>
      <c r="BV312" s="969" t="n"/>
      <c r="BW312" s="969" t="n"/>
      <c r="BX312" s="969" t="n"/>
      <c r="BY312" s="969" t="n"/>
      <c r="BZ312" s="969" t="n"/>
      <c r="CA312" s="969" t="n"/>
      <c r="CB312" s="969" t="n"/>
      <c r="CC312" s="969" t="n"/>
      <c r="CD312" s="969" t="n"/>
      <c r="CE312" s="969" t="n"/>
      <c r="CF312" s="969" t="n"/>
      <c r="CG312" s="969" t="n"/>
      <c r="CH312" s="969" t="n"/>
      <c r="CI312" s="969" t="n"/>
      <c r="CJ312" s="969" t="n"/>
      <c r="CK312" s="969" t="n"/>
      <c r="CL312" s="969" t="n"/>
      <c r="CM312" s="969" t="n"/>
      <c r="CN312" s="969" t="n"/>
      <c r="CO312" s="969" t="n"/>
      <c r="CP312" s="969" t="n"/>
      <c r="CQ312" s="969" t="n"/>
      <c r="CR312" s="969" t="n"/>
      <c r="CS312" s="969" t="n"/>
      <c r="CT312" s="969" t="n"/>
      <c r="CU312" s="969" t="n"/>
      <c r="CV312" s="969" t="n"/>
      <c r="CW312" s="969" t="n"/>
      <c r="CX312" s="969" t="n"/>
      <c r="CY312" s="969" t="n"/>
      <c r="CZ312" s="970" t="n"/>
    </row>
    <row r="313" ht="13.5" customHeight="1" s="820">
      <c r="A313" s="361" t="n">
        <v>425</v>
      </c>
      <c r="B313" s="332" t="inlineStr">
        <is>
          <t>425.＃2Ｂ半径 ＴＣＧa1mm L=</t>
        </is>
      </c>
      <c r="C313" s="145">
        <f>A測定!Q312</f>
        <v/>
      </c>
      <c r="D313" s="880">
        <f>A測定!R312</f>
        <v/>
      </c>
      <c r="E313" s="968">
        <f>IF(A測定!S312="","",A測定!S312-$D313)</f>
        <v/>
      </c>
      <c r="F313" s="968">
        <f>IF(A測定!T312="","",A測定!T312-$D313)</f>
        <v/>
      </c>
      <c r="G313" s="969" t="n"/>
      <c r="H313" s="969" t="n"/>
      <c r="I313" s="969" t="n"/>
      <c r="J313" s="969" t="n"/>
      <c r="K313" s="969" t="n"/>
      <c r="L313" s="969" t="n"/>
      <c r="M313" s="969" t="n"/>
      <c r="N313" s="969" t="n"/>
      <c r="O313" s="969" t="n"/>
      <c r="P313" s="969" t="n"/>
      <c r="Q313" s="969" t="n"/>
      <c r="R313" s="969" t="n"/>
      <c r="S313" s="969" t="n"/>
      <c r="T313" s="969" t="n"/>
      <c r="U313" s="969" t="n"/>
      <c r="V313" s="969" t="n"/>
      <c r="W313" s="969" t="n"/>
      <c r="X313" s="969" t="n"/>
      <c r="Y313" s="969" t="n"/>
      <c r="Z313" s="969" t="n"/>
      <c r="AA313" s="969" t="n"/>
      <c r="AB313" s="969" t="n"/>
      <c r="AC313" s="969" t="n"/>
      <c r="AD313" s="969" t="n"/>
      <c r="AE313" s="969" t="n"/>
      <c r="AF313" s="969" t="n"/>
      <c r="AG313" s="969" t="n"/>
      <c r="AH313" s="969" t="n"/>
      <c r="AI313" s="969" t="n"/>
      <c r="AJ313" s="969" t="n"/>
      <c r="AK313" s="969" t="n"/>
      <c r="AL313" s="969" t="n"/>
      <c r="AM313" s="969" t="n"/>
      <c r="AN313" s="969" t="n"/>
      <c r="AO313" s="969" t="n"/>
      <c r="AP313" s="969" t="n"/>
      <c r="AQ313" s="969" t="n"/>
      <c r="AR313" s="969" t="n"/>
      <c r="AS313" s="969" t="n"/>
      <c r="AT313" s="969" t="n"/>
      <c r="AU313" s="969" t="n"/>
      <c r="AV313" s="969" t="n"/>
      <c r="AW313" s="969" t="n"/>
      <c r="AX313" s="969" t="n"/>
      <c r="AY313" s="969" t="n"/>
      <c r="AZ313" s="969" t="n"/>
      <c r="BA313" s="969" t="n"/>
      <c r="BB313" s="969" t="n"/>
      <c r="BC313" s="969" t="n"/>
      <c r="BD313" s="969" t="n"/>
      <c r="BE313" s="969" t="n"/>
      <c r="BF313" s="969" t="n"/>
      <c r="BG313" s="969" t="n"/>
      <c r="BH313" s="969" t="n"/>
      <c r="BI313" s="969" t="n"/>
      <c r="BJ313" s="969" t="n"/>
      <c r="BK313" s="969" t="n"/>
      <c r="BL313" s="969" t="n"/>
      <c r="BM313" s="969" t="n"/>
      <c r="BN313" s="969" t="n"/>
      <c r="BO313" s="969" t="n"/>
      <c r="BP313" s="969" t="n"/>
      <c r="BQ313" s="969" t="n"/>
      <c r="BR313" s="969" t="n"/>
      <c r="BS313" s="969" t="n"/>
      <c r="BT313" s="969" t="n"/>
      <c r="BU313" s="969" t="n"/>
      <c r="BV313" s="969" t="n"/>
      <c r="BW313" s="969" t="n"/>
      <c r="BX313" s="969" t="n"/>
      <c r="BY313" s="969" t="n"/>
      <c r="BZ313" s="969" t="n"/>
      <c r="CA313" s="969" t="n"/>
      <c r="CB313" s="969" t="n"/>
      <c r="CC313" s="969" t="n"/>
      <c r="CD313" s="969" t="n"/>
      <c r="CE313" s="969" t="n"/>
      <c r="CF313" s="969" t="n"/>
      <c r="CG313" s="969" t="n"/>
      <c r="CH313" s="969" t="n"/>
      <c r="CI313" s="969" t="n"/>
      <c r="CJ313" s="969" t="n"/>
      <c r="CK313" s="969" t="n"/>
      <c r="CL313" s="969" t="n"/>
      <c r="CM313" s="969" t="n"/>
      <c r="CN313" s="969" t="n"/>
      <c r="CO313" s="969" t="n"/>
      <c r="CP313" s="969" t="n"/>
      <c r="CQ313" s="969" t="n"/>
      <c r="CR313" s="969" t="n"/>
      <c r="CS313" s="969" t="n"/>
      <c r="CT313" s="969" t="n"/>
      <c r="CU313" s="969" t="n"/>
      <c r="CV313" s="969" t="n"/>
      <c r="CW313" s="969" t="n"/>
      <c r="CX313" s="969" t="n"/>
      <c r="CY313" s="969" t="n"/>
      <c r="CZ313" s="970" t="n"/>
    </row>
    <row r="314" ht="13.5" customHeight="1" s="820">
      <c r="A314" s="361" t="n">
        <v>426</v>
      </c>
      <c r="B314" s="332" t="inlineStr">
        <is>
          <t>426.＃2Ｂ半径 ＴＣＧa10mm L=</t>
        </is>
      </c>
      <c r="C314" s="145">
        <f>A測定!Q313</f>
        <v/>
      </c>
      <c r="D314" s="880">
        <f>A測定!R313</f>
        <v/>
      </c>
      <c r="E314" s="968">
        <f>IF(A測定!S313="","",A測定!S313-$D314)</f>
        <v/>
      </c>
      <c r="F314" s="968">
        <f>IF(A測定!T313="","",A測定!T313-$D314)</f>
        <v/>
      </c>
      <c r="G314" s="969" t="n"/>
      <c r="H314" s="969" t="n"/>
      <c r="I314" s="969" t="n"/>
      <c r="J314" s="969" t="n"/>
      <c r="K314" s="969" t="n"/>
      <c r="L314" s="969" t="n"/>
      <c r="M314" s="969" t="n"/>
      <c r="N314" s="969" t="n"/>
      <c r="O314" s="969" t="n"/>
      <c r="P314" s="969" t="n"/>
      <c r="Q314" s="969" t="n"/>
      <c r="R314" s="969" t="n"/>
      <c r="S314" s="969" t="n"/>
      <c r="T314" s="969" t="n"/>
      <c r="U314" s="969" t="n"/>
      <c r="V314" s="969" t="n"/>
      <c r="W314" s="969" t="n"/>
      <c r="X314" s="969" t="n"/>
      <c r="Y314" s="969" t="n"/>
      <c r="Z314" s="969" t="n"/>
      <c r="AA314" s="969" t="n"/>
      <c r="AB314" s="969" t="n"/>
      <c r="AC314" s="969" t="n"/>
      <c r="AD314" s="969" t="n"/>
      <c r="AE314" s="969" t="n"/>
      <c r="AF314" s="969" t="n"/>
      <c r="AG314" s="969" t="n"/>
      <c r="AH314" s="969" t="n"/>
      <c r="AI314" s="969" t="n"/>
      <c r="AJ314" s="969" t="n"/>
      <c r="AK314" s="969" t="n"/>
      <c r="AL314" s="969" t="n"/>
      <c r="AM314" s="969" t="n"/>
      <c r="AN314" s="969" t="n"/>
      <c r="AO314" s="969" t="n"/>
      <c r="AP314" s="969" t="n"/>
      <c r="AQ314" s="969" t="n"/>
      <c r="AR314" s="969" t="n"/>
      <c r="AS314" s="969" t="n"/>
      <c r="AT314" s="969" t="n"/>
      <c r="AU314" s="969" t="n"/>
      <c r="AV314" s="969" t="n"/>
      <c r="AW314" s="969" t="n"/>
      <c r="AX314" s="969" t="n"/>
      <c r="AY314" s="969" t="n"/>
      <c r="AZ314" s="969" t="n"/>
      <c r="BA314" s="969" t="n"/>
      <c r="BB314" s="969" t="n"/>
      <c r="BC314" s="969" t="n"/>
      <c r="BD314" s="969" t="n"/>
      <c r="BE314" s="969" t="n"/>
      <c r="BF314" s="969" t="n"/>
      <c r="BG314" s="969" t="n"/>
      <c r="BH314" s="969" t="n"/>
      <c r="BI314" s="969" t="n"/>
      <c r="BJ314" s="969" t="n"/>
      <c r="BK314" s="969" t="n"/>
      <c r="BL314" s="969" t="n"/>
      <c r="BM314" s="969" t="n"/>
      <c r="BN314" s="969" t="n"/>
      <c r="BO314" s="969" t="n"/>
      <c r="BP314" s="969" t="n"/>
      <c r="BQ314" s="969" t="n"/>
      <c r="BR314" s="969" t="n"/>
      <c r="BS314" s="969" t="n"/>
      <c r="BT314" s="969" t="n"/>
      <c r="BU314" s="969" t="n"/>
      <c r="BV314" s="969" t="n"/>
      <c r="BW314" s="969" t="n"/>
      <c r="BX314" s="969" t="n"/>
      <c r="BY314" s="969" t="n"/>
      <c r="BZ314" s="969" t="n"/>
      <c r="CA314" s="969" t="n"/>
      <c r="CB314" s="969" t="n"/>
      <c r="CC314" s="969" t="n"/>
      <c r="CD314" s="969" t="n"/>
      <c r="CE314" s="969" t="n"/>
      <c r="CF314" s="969" t="n"/>
      <c r="CG314" s="969" t="n"/>
      <c r="CH314" s="969" t="n"/>
      <c r="CI314" s="969" t="n"/>
      <c r="CJ314" s="969" t="n"/>
      <c r="CK314" s="969" t="n"/>
      <c r="CL314" s="969" t="n"/>
      <c r="CM314" s="969" t="n"/>
      <c r="CN314" s="969" t="n"/>
      <c r="CO314" s="969" t="n"/>
      <c r="CP314" s="969" t="n"/>
      <c r="CQ314" s="969" t="n"/>
      <c r="CR314" s="969" t="n"/>
      <c r="CS314" s="969" t="n"/>
      <c r="CT314" s="969" t="n"/>
      <c r="CU314" s="969" t="n"/>
      <c r="CV314" s="969" t="n"/>
      <c r="CW314" s="969" t="n"/>
      <c r="CX314" s="969" t="n"/>
      <c r="CY314" s="969" t="n"/>
      <c r="CZ314" s="970" t="n"/>
    </row>
    <row r="315" ht="13.5" customHeight="1" s="820">
      <c r="A315" s="361" t="n">
        <v>427</v>
      </c>
      <c r="B315" s="332" t="inlineStr">
        <is>
          <t>427.＃2Ｂ半径 ＴＣＧa50mm L=</t>
        </is>
      </c>
      <c r="C315" s="145">
        <f>A測定!Q314</f>
        <v/>
      </c>
      <c r="D315" s="880">
        <f>A測定!R314</f>
        <v/>
      </c>
      <c r="E315" s="968">
        <f>IF(A測定!S314="","",A測定!S314-$D315)</f>
        <v/>
      </c>
      <c r="F315" s="968">
        <f>IF(A測定!T314="","",A測定!T314-$D315)</f>
        <v/>
      </c>
      <c r="G315" s="969" t="n"/>
      <c r="H315" s="969" t="n"/>
      <c r="I315" s="969" t="n"/>
      <c r="J315" s="969" t="n"/>
      <c r="K315" s="969" t="n"/>
      <c r="L315" s="969" t="n"/>
      <c r="M315" s="969" t="n"/>
      <c r="N315" s="969" t="n"/>
      <c r="O315" s="969" t="n"/>
      <c r="P315" s="969" t="n"/>
      <c r="Q315" s="969" t="n"/>
      <c r="R315" s="969" t="n"/>
      <c r="S315" s="969" t="n"/>
      <c r="T315" s="969" t="n"/>
      <c r="U315" s="969" t="n"/>
      <c r="V315" s="969" t="n"/>
      <c r="W315" s="969" t="n"/>
      <c r="X315" s="969" t="n"/>
      <c r="Y315" s="969" t="n"/>
      <c r="Z315" s="969" t="n"/>
      <c r="AA315" s="969" t="n"/>
      <c r="AB315" s="969" t="n"/>
      <c r="AC315" s="969" t="n"/>
      <c r="AD315" s="969" t="n"/>
      <c r="AE315" s="969" t="n"/>
      <c r="AF315" s="969" t="n"/>
      <c r="AG315" s="969" t="n"/>
      <c r="AH315" s="969" t="n"/>
      <c r="AI315" s="969" t="n"/>
      <c r="AJ315" s="969" t="n"/>
      <c r="AK315" s="969" t="n"/>
      <c r="AL315" s="969" t="n"/>
      <c r="AM315" s="969" t="n"/>
      <c r="AN315" s="969" t="n"/>
      <c r="AO315" s="969" t="n"/>
      <c r="AP315" s="969" t="n"/>
      <c r="AQ315" s="969" t="n"/>
      <c r="AR315" s="969" t="n"/>
      <c r="AS315" s="969" t="n"/>
      <c r="AT315" s="969" t="n"/>
      <c r="AU315" s="969" t="n"/>
      <c r="AV315" s="969" t="n"/>
      <c r="AW315" s="969" t="n"/>
      <c r="AX315" s="969" t="n"/>
      <c r="AY315" s="969" t="n"/>
      <c r="AZ315" s="969" t="n"/>
      <c r="BA315" s="969" t="n"/>
      <c r="BB315" s="969" t="n"/>
      <c r="BC315" s="969" t="n"/>
      <c r="BD315" s="969" t="n"/>
      <c r="BE315" s="969" t="n"/>
      <c r="BF315" s="969" t="n"/>
      <c r="BG315" s="969" t="n"/>
      <c r="BH315" s="969" t="n"/>
      <c r="BI315" s="969" t="n"/>
      <c r="BJ315" s="969" t="n"/>
      <c r="BK315" s="969" t="n"/>
      <c r="BL315" s="969" t="n"/>
      <c r="BM315" s="969" t="n"/>
      <c r="BN315" s="969" t="n"/>
      <c r="BO315" s="969" t="n"/>
      <c r="BP315" s="969" t="n"/>
      <c r="BQ315" s="969" t="n"/>
      <c r="BR315" s="969" t="n"/>
      <c r="BS315" s="969" t="n"/>
      <c r="BT315" s="969" t="n"/>
      <c r="BU315" s="969" t="n"/>
      <c r="BV315" s="969" t="n"/>
      <c r="BW315" s="969" t="n"/>
      <c r="BX315" s="969" t="n"/>
      <c r="BY315" s="969" t="n"/>
      <c r="BZ315" s="969" t="n"/>
      <c r="CA315" s="969" t="n"/>
      <c r="CB315" s="969" t="n"/>
      <c r="CC315" s="969" t="n"/>
      <c r="CD315" s="969" t="n"/>
      <c r="CE315" s="969" t="n"/>
      <c r="CF315" s="969" t="n"/>
      <c r="CG315" s="969" t="n"/>
      <c r="CH315" s="969" t="n"/>
      <c r="CI315" s="969" t="n"/>
      <c r="CJ315" s="969" t="n"/>
      <c r="CK315" s="969" t="n"/>
      <c r="CL315" s="969" t="n"/>
      <c r="CM315" s="969" t="n"/>
      <c r="CN315" s="969" t="n"/>
      <c r="CO315" s="969" t="n"/>
      <c r="CP315" s="969" t="n"/>
      <c r="CQ315" s="969" t="n"/>
      <c r="CR315" s="969" t="n"/>
      <c r="CS315" s="969" t="n"/>
      <c r="CT315" s="969" t="n"/>
      <c r="CU315" s="969" t="n"/>
      <c r="CV315" s="969" t="n"/>
      <c r="CW315" s="969" t="n"/>
      <c r="CX315" s="969" t="n"/>
      <c r="CY315" s="969" t="n"/>
      <c r="CZ315" s="970" t="n"/>
    </row>
    <row r="316" ht="13.5" customHeight="1" s="820">
      <c r="A316" s="361" t="n">
        <v>428</v>
      </c>
      <c r="B316" s="332" t="inlineStr">
        <is>
          <t>428.＃2Ｂ半径 ＴＣＧa80mm L=</t>
        </is>
      </c>
      <c r="C316" s="145">
        <f>A測定!Q315</f>
        <v/>
      </c>
      <c r="D316" s="880">
        <f>A測定!R315</f>
        <v/>
      </c>
      <c r="E316" s="968">
        <f>IF(A測定!S315="","",A測定!S315-$D316)</f>
        <v/>
      </c>
      <c r="F316" s="968">
        <f>IF(A測定!T315="","",A測定!T315-$D316)</f>
        <v/>
      </c>
      <c r="G316" s="969" t="n"/>
      <c r="H316" s="969" t="n"/>
      <c r="I316" s="969" t="n"/>
      <c r="J316" s="969" t="n"/>
      <c r="K316" s="969" t="n"/>
      <c r="L316" s="969" t="n"/>
      <c r="M316" s="969" t="n"/>
      <c r="N316" s="969" t="n"/>
      <c r="O316" s="969" t="n"/>
      <c r="P316" s="969" t="n"/>
      <c r="Q316" s="969" t="n"/>
      <c r="R316" s="969" t="n"/>
      <c r="S316" s="969" t="n"/>
      <c r="T316" s="969" t="n"/>
      <c r="U316" s="969" t="n"/>
      <c r="V316" s="969" t="n"/>
      <c r="W316" s="969" t="n"/>
      <c r="X316" s="969" t="n"/>
      <c r="Y316" s="969" t="n"/>
      <c r="Z316" s="969" t="n"/>
      <c r="AA316" s="969" t="n"/>
      <c r="AB316" s="969" t="n"/>
      <c r="AC316" s="969" t="n"/>
      <c r="AD316" s="969" t="n"/>
      <c r="AE316" s="969" t="n"/>
      <c r="AF316" s="969" t="n"/>
      <c r="AG316" s="969" t="n"/>
      <c r="AH316" s="969" t="n"/>
      <c r="AI316" s="969" t="n"/>
      <c r="AJ316" s="969" t="n"/>
      <c r="AK316" s="969" t="n"/>
      <c r="AL316" s="969" t="n"/>
      <c r="AM316" s="969" t="n"/>
      <c r="AN316" s="969" t="n"/>
      <c r="AO316" s="969" t="n"/>
      <c r="AP316" s="969" t="n"/>
      <c r="AQ316" s="969" t="n"/>
      <c r="AR316" s="969" t="n"/>
      <c r="AS316" s="969" t="n"/>
      <c r="AT316" s="969" t="n"/>
      <c r="AU316" s="969" t="n"/>
      <c r="AV316" s="969" t="n"/>
      <c r="AW316" s="969" t="n"/>
      <c r="AX316" s="969" t="n"/>
      <c r="AY316" s="969" t="n"/>
      <c r="AZ316" s="969" t="n"/>
      <c r="BA316" s="969" t="n"/>
      <c r="BB316" s="969" t="n"/>
      <c r="BC316" s="969" t="n"/>
      <c r="BD316" s="969" t="n"/>
      <c r="BE316" s="969" t="n"/>
      <c r="BF316" s="969" t="n"/>
      <c r="BG316" s="969" t="n"/>
      <c r="BH316" s="969" t="n"/>
      <c r="BI316" s="969" t="n"/>
      <c r="BJ316" s="969" t="n"/>
      <c r="BK316" s="969" t="n"/>
      <c r="BL316" s="969" t="n"/>
      <c r="BM316" s="969" t="n"/>
      <c r="BN316" s="969" t="n"/>
      <c r="BO316" s="969" t="n"/>
      <c r="BP316" s="969" t="n"/>
      <c r="BQ316" s="969" t="n"/>
      <c r="BR316" s="969" t="n"/>
      <c r="BS316" s="969" t="n"/>
      <c r="BT316" s="969" t="n"/>
      <c r="BU316" s="969" t="n"/>
      <c r="BV316" s="969" t="n"/>
      <c r="BW316" s="969" t="n"/>
      <c r="BX316" s="969" t="n"/>
      <c r="BY316" s="969" t="n"/>
      <c r="BZ316" s="969" t="n"/>
      <c r="CA316" s="969" t="n"/>
      <c r="CB316" s="969" t="n"/>
      <c r="CC316" s="969" t="n"/>
      <c r="CD316" s="969" t="n"/>
      <c r="CE316" s="969" t="n"/>
      <c r="CF316" s="969" t="n"/>
      <c r="CG316" s="969" t="n"/>
      <c r="CH316" s="969" t="n"/>
      <c r="CI316" s="969" t="n"/>
      <c r="CJ316" s="969" t="n"/>
      <c r="CK316" s="969" t="n"/>
      <c r="CL316" s="969" t="n"/>
      <c r="CM316" s="969" t="n"/>
      <c r="CN316" s="969" t="n"/>
      <c r="CO316" s="969" t="n"/>
      <c r="CP316" s="969" t="n"/>
      <c r="CQ316" s="969" t="n"/>
      <c r="CR316" s="969" t="n"/>
      <c r="CS316" s="969" t="n"/>
      <c r="CT316" s="969" t="n"/>
      <c r="CU316" s="969" t="n"/>
      <c r="CV316" s="969" t="n"/>
      <c r="CW316" s="969" t="n"/>
      <c r="CX316" s="969" t="n"/>
      <c r="CY316" s="969" t="n"/>
      <c r="CZ316" s="970" t="n"/>
    </row>
    <row r="317" ht="13.5" customHeight="1" s="820">
      <c r="A317" s="361" t="n">
        <v>421</v>
      </c>
      <c r="B317" s="332" t="inlineStr">
        <is>
          <t>421.＃2Ｂ半径 地Ｇa1mm L=</t>
        </is>
      </c>
      <c r="C317" s="145">
        <f>A測定!Q316</f>
        <v/>
      </c>
      <c r="D317" s="880">
        <f>A測定!R316</f>
        <v/>
      </c>
      <c r="E317" s="968">
        <f>IF(A測定!S316="","",A測定!S316-$D317)</f>
        <v/>
      </c>
      <c r="F317" s="968">
        <f>IF(A測定!T316="","",A測定!T316-$D317)</f>
        <v/>
      </c>
      <c r="G317" s="969" t="n"/>
      <c r="H317" s="969" t="n"/>
      <c r="I317" s="969" t="n"/>
      <c r="J317" s="969" t="n"/>
      <c r="K317" s="969" t="n"/>
      <c r="L317" s="969" t="n"/>
      <c r="M317" s="969" t="n"/>
      <c r="N317" s="969" t="n"/>
      <c r="O317" s="969" t="n"/>
      <c r="P317" s="969" t="n"/>
      <c r="Q317" s="969" t="n"/>
      <c r="R317" s="969" t="n"/>
      <c r="S317" s="969" t="n"/>
      <c r="T317" s="969" t="n"/>
      <c r="U317" s="969" t="n"/>
      <c r="V317" s="969" t="n"/>
      <c r="W317" s="969" t="n"/>
      <c r="X317" s="969" t="n"/>
      <c r="Y317" s="969" t="n"/>
      <c r="Z317" s="969" t="n"/>
      <c r="AA317" s="969" t="n"/>
      <c r="AB317" s="969" t="n"/>
      <c r="AC317" s="969" t="n"/>
      <c r="AD317" s="969" t="n"/>
      <c r="AE317" s="969" t="n"/>
      <c r="AF317" s="969" t="n"/>
      <c r="AG317" s="969" t="n"/>
      <c r="AH317" s="969" t="n"/>
      <c r="AI317" s="969" t="n"/>
      <c r="AJ317" s="969" t="n"/>
      <c r="AK317" s="969" t="n"/>
      <c r="AL317" s="969" t="n"/>
      <c r="AM317" s="969" t="n"/>
      <c r="AN317" s="969" t="n"/>
      <c r="AO317" s="969" t="n"/>
      <c r="AP317" s="969" t="n"/>
      <c r="AQ317" s="969" t="n"/>
      <c r="AR317" s="969" t="n"/>
      <c r="AS317" s="969" t="n"/>
      <c r="AT317" s="969" t="n"/>
      <c r="AU317" s="969" t="n"/>
      <c r="AV317" s="969" t="n"/>
      <c r="AW317" s="969" t="n"/>
      <c r="AX317" s="969" t="n"/>
      <c r="AY317" s="969" t="n"/>
      <c r="AZ317" s="969" t="n"/>
      <c r="BA317" s="969" t="n"/>
      <c r="BB317" s="969" t="n"/>
      <c r="BC317" s="969" t="n"/>
      <c r="BD317" s="969" t="n"/>
      <c r="BE317" s="969" t="n"/>
      <c r="BF317" s="969" t="n"/>
      <c r="BG317" s="969" t="n"/>
      <c r="BH317" s="969" t="n"/>
      <c r="BI317" s="969" t="n"/>
      <c r="BJ317" s="969" t="n"/>
      <c r="BK317" s="969" t="n"/>
      <c r="BL317" s="969" t="n"/>
      <c r="BM317" s="969" t="n"/>
      <c r="BN317" s="969" t="n"/>
      <c r="BO317" s="969" t="n"/>
      <c r="BP317" s="969" t="n"/>
      <c r="BQ317" s="969" t="n"/>
      <c r="BR317" s="969" t="n"/>
      <c r="BS317" s="969" t="n"/>
      <c r="BT317" s="969" t="n"/>
      <c r="BU317" s="969" t="n"/>
      <c r="BV317" s="969" t="n"/>
      <c r="BW317" s="969" t="n"/>
      <c r="BX317" s="969" t="n"/>
      <c r="BY317" s="969" t="n"/>
      <c r="BZ317" s="969" t="n"/>
      <c r="CA317" s="969" t="n"/>
      <c r="CB317" s="969" t="n"/>
      <c r="CC317" s="969" t="n"/>
      <c r="CD317" s="969" t="n"/>
      <c r="CE317" s="969" t="n"/>
      <c r="CF317" s="969" t="n"/>
      <c r="CG317" s="969" t="n"/>
      <c r="CH317" s="969" t="n"/>
      <c r="CI317" s="969" t="n"/>
      <c r="CJ317" s="969" t="n"/>
      <c r="CK317" s="969" t="n"/>
      <c r="CL317" s="969" t="n"/>
      <c r="CM317" s="969" t="n"/>
      <c r="CN317" s="969" t="n"/>
      <c r="CO317" s="969" t="n"/>
      <c r="CP317" s="969" t="n"/>
      <c r="CQ317" s="969" t="n"/>
      <c r="CR317" s="969" t="n"/>
      <c r="CS317" s="969" t="n"/>
      <c r="CT317" s="969" t="n"/>
      <c r="CU317" s="969" t="n"/>
      <c r="CV317" s="969" t="n"/>
      <c r="CW317" s="969" t="n"/>
      <c r="CX317" s="969" t="n"/>
      <c r="CY317" s="969" t="n"/>
      <c r="CZ317" s="970" t="n"/>
    </row>
    <row r="318" ht="13.5" customHeight="1" s="820">
      <c r="A318" s="361" t="n">
        <v>422</v>
      </c>
      <c r="B318" s="332" t="inlineStr">
        <is>
          <t>422.＃2Ｂ半径 地Ｇa10mm L=</t>
        </is>
      </c>
      <c r="C318" s="145">
        <f>A測定!Q317</f>
        <v/>
      </c>
      <c r="D318" s="880">
        <f>A測定!R317</f>
        <v/>
      </c>
      <c r="E318" s="968">
        <f>IF(A測定!S317="","",A測定!S317-$D318)</f>
        <v/>
      </c>
      <c r="F318" s="968">
        <f>IF(A測定!T317="","",A測定!T317-$D318)</f>
        <v/>
      </c>
      <c r="G318" s="969" t="n"/>
      <c r="H318" s="969" t="n"/>
      <c r="I318" s="969" t="n"/>
      <c r="J318" s="969" t="n"/>
      <c r="K318" s="969" t="n"/>
      <c r="L318" s="969" t="n"/>
      <c r="M318" s="969" t="n"/>
      <c r="N318" s="969" t="n"/>
      <c r="O318" s="969" t="n"/>
      <c r="P318" s="969" t="n"/>
      <c r="Q318" s="969" t="n"/>
      <c r="R318" s="969" t="n"/>
      <c r="S318" s="969" t="n"/>
      <c r="T318" s="969" t="n"/>
      <c r="U318" s="969" t="n"/>
      <c r="V318" s="969" t="n"/>
      <c r="W318" s="969" t="n"/>
      <c r="X318" s="969" t="n"/>
      <c r="Y318" s="969" t="n"/>
      <c r="Z318" s="969" t="n"/>
      <c r="AA318" s="969" t="n"/>
      <c r="AB318" s="969" t="n"/>
      <c r="AC318" s="969" t="n"/>
      <c r="AD318" s="969" t="n"/>
      <c r="AE318" s="969" t="n"/>
      <c r="AF318" s="969" t="n"/>
      <c r="AG318" s="969" t="n"/>
      <c r="AH318" s="969" t="n"/>
      <c r="AI318" s="969" t="n"/>
      <c r="AJ318" s="969" t="n"/>
      <c r="AK318" s="969" t="n"/>
      <c r="AL318" s="969" t="n"/>
      <c r="AM318" s="969" t="n"/>
      <c r="AN318" s="969" t="n"/>
      <c r="AO318" s="969" t="n"/>
      <c r="AP318" s="969" t="n"/>
      <c r="AQ318" s="969" t="n"/>
      <c r="AR318" s="969" t="n"/>
      <c r="AS318" s="969" t="n"/>
      <c r="AT318" s="969" t="n"/>
      <c r="AU318" s="969" t="n"/>
      <c r="AV318" s="969" t="n"/>
      <c r="AW318" s="969" t="n"/>
      <c r="AX318" s="969" t="n"/>
      <c r="AY318" s="969" t="n"/>
      <c r="AZ318" s="969" t="n"/>
      <c r="BA318" s="969" t="n"/>
      <c r="BB318" s="969" t="n"/>
      <c r="BC318" s="969" t="n"/>
      <c r="BD318" s="969" t="n"/>
      <c r="BE318" s="969" t="n"/>
      <c r="BF318" s="969" t="n"/>
      <c r="BG318" s="969" t="n"/>
      <c r="BH318" s="969" t="n"/>
      <c r="BI318" s="969" t="n"/>
      <c r="BJ318" s="969" t="n"/>
      <c r="BK318" s="969" t="n"/>
      <c r="BL318" s="969" t="n"/>
      <c r="BM318" s="969" t="n"/>
      <c r="BN318" s="969" t="n"/>
      <c r="BO318" s="969" t="n"/>
      <c r="BP318" s="969" t="n"/>
      <c r="BQ318" s="969" t="n"/>
      <c r="BR318" s="969" t="n"/>
      <c r="BS318" s="969" t="n"/>
      <c r="BT318" s="969" t="n"/>
      <c r="BU318" s="969" t="n"/>
      <c r="BV318" s="969" t="n"/>
      <c r="BW318" s="969" t="n"/>
      <c r="BX318" s="969" t="n"/>
      <c r="BY318" s="969" t="n"/>
      <c r="BZ318" s="969" t="n"/>
      <c r="CA318" s="969" t="n"/>
      <c r="CB318" s="969" t="n"/>
      <c r="CC318" s="969" t="n"/>
      <c r="CD318" s="969" t="n"/>
      <c r="CE318" s="969" t="n"/>
      <c r="CF318" s="969" t="n"/>
      <c r="CG318" s="969" t="n"/>
      <c r="CH318" s="969" t="n"/>
      <c r="CI318" s="969" t="n"/>
      <c r="CJ318" s="969" t="n"/>
      <c r="CK318" s="969" t="n"/>
      <c r="CL318" s="969" t="n"/>
      <c r="CM318" s="969" t="n"/>
      <c r="CN318" s="969" t="n"/>
      <c r="CO318" s="969" t="n"/>
      <c r="CP318" s="969" t="n"/>
      <c r="CQ318" s="969" t="n"/>
      <c r="CR318" s="969" t="n"/>
      <c r="CS318" s="969" t="n"/>
      <c r="CT318" s="969" t="n"/>
      <c r="CU318" s="969" t="n"/>
      <c r="CV318" s="969" t="n"/>
      <c r="CW318" s="969" t="n"/>
      <c r="CX318" s="969" t="n"/>
      <c r="CY318" s="969" t="n"/>
      <c r="CZ318" s="970" t="n"/>
    </row>
    <row r="319" ht="13.5" customHeight="1" s="820">
      <c r="A319" s="361" t="n">
        <v>423</v>
      </c>
      <c r="B319" s="332" t="inlineStr">
        <is>
          <t>423.＃2Ｂ半径 地Ｇa50mm L=</t>
        </is>
      </c>
      <c r="C319" s="145">
        <f>A測定!Q318</f>
        <v/>
      </c>
      <c r="D319" s="880">
        <f>A測定!R318</f>
        <v/>
      </c>
      <c r="E319" s="968">
        <f>IF(A測定!S318="","",A測定!S318-$D319)</f>
        <v/>
      </c>
      <c r="F319" s="968">
        <f>IF(A測定!T318="","",A測定!T318-$D319)</f>
        <v/>
      </c>
      <c r="G319" s="969" t="n"/>
      <c r="H319" s="969" t="n"/>
      <c r="I319" s="969" t="n"/>
      <c r="J319" s="969" t="n"/>
      <c r="K319" s="969" t="n"/>
      <c r="L319" s="969" t="n"/>
      <c r="M319" s="969" t="n"/>
      <c r="N319" s="969" t="n"/>
      <c r="O319" s="969" t="n"/>
      <c r="P319" s="969" t="n"/>
      <c r="Q319" s="969" t="n"/>
      <c r="R319" s="969" t="n"/>
      <c r="S319" s="969" t="n"/>
      <c r="T319" s="969" t="n"/>
      <c r="U319" s="969" t="n"/>
      <c r="V319" s="969" t="n"/>
      <c r="W319" s="969" t="n"/>
      <c r="X319" s="969" t="n"/>
      <c r="Y319" s="969" t="n"/>
      <c r="Z319" s="969" t="n"/>
      <c r="AA319" s="969" t="n"/>
      <c r="AB319" s="969" t="n"/>
      <c r="AC319" s="969" t="n"/>
      <c r="AD319" s="969" t="n"/>
      <c r="AE319" s="969" t="n"/>
      <c r="AF319" s="969" t="n"/>
      <c r="AG319" s="969" t="n"/>
      <c r="AH319" s="969" t="n"/>
      <c r="AI319" s="969" t="n"/>
      <c r="AJ319" s="969" t="n"/>
      <c r="AK319" s="969" t="n"/>
      <c r="AL319" s="969" t="n"/>
      <c r="AM319" s="969" t="n"/>
      <c r="AN319" s="969" t="n"/>
      <c r="AO319" s="969" t="n"/>
      <c r="AP319" s="969" t="n"/>
      <c r="AQ319" s="969" t="n"/>
      <c r="AR319" s="969" t="n"/>
      <c r="AS319" s="969" t="n"/>
      <c r="AT319" s="969" t="n"/>
      <c r="AU319" s="969" t="n"/>
      <c r="AV319" s="969" t="n"/>
      <c r="AW319" s="969" t="n"/>
      <c r="AX319" s="969" t="n"/>
      <c r="AY319" s="969" t="n"/>
      <c r="AZ319" s="969" t="n"/>
      <c r="BA319" s="969" t="n"/>
      <c r="BB319" s="969" t="n"/>
      <c r="BC319" s="969" t="n"/>
      <c r="BD319" s="969" t="n"/>
      <c r="BE319" s="969" t="n"/>
      <c r="BF319" s="969" t="n"/>
      <c r="BG319" s="969" t="n"/>
      <c r="BH319" s="969" t="n"/>
      <c r="BI319" s="969" t="n"/>
      <c r="BJ319" s="969" t="n"/>
      <c r="BK319" s="969" t="n"/>
      <c r="BL319" s="969" t="n"/>
      <c r="BM319" s="969" t="n"/>
      <c r="BN319" s="969" t="n"/>
      <c r="BO319" s="969" t="n"/>
      <c r="BP319" s="969" t="n"/>
      <c r="BQ319" s="969" t="n"/>
      <c r="BR319" s="969" t="n"/>
      <c r="BS319" s="969" t="n"/>
      <c r="BT319" s="969" t="n"/>
      <c r="BU319" s="969" t="n"/>
      <c r="BV319" s="969" t="n"/>
      <c r="BW319" s="969" t="n"/>
      <c r="BX319" s="969" t="n"/>
      <c r="BY319" s="969" t="n"/>
      <c r="BZ319" s="969" t="n"/>
      <c r="CA319" s="969" t="n"/>
      <c r="CB319" s="969" t="n"/>
      <c r="CC319" s="969" t="n"/>
      <c r="CD319" s="969" t="n"/>
      <c r="CE319" s="969" t="n"/>
      <c r="CF319" s="969" t="n"/>
      <c r="CG319" s="969" t="n"/>
      <c r="CH319" s="969" t="n"/>
      <c r="CI319" s="969" t="n"/>
      <c r="CJ319" s="969" t="n"/>
      <c r="CK319" s="969" t="n"/>
      <c r="CL319" s="969" t="n"/>
      <c r="CM319" s="969" t="n"/>
      <c r="CN319" s="969" t="n"/>
      <c r="CO319" s="969" t="n"/>
      <c r="CP319" s="969" t="n"/>
      <c r="CQ319" s="969" t="n"/>
      <c r="CR319" s="969" t="n"/>
      <c r="CS319" s="969" t="n"/>
      <c r="CT319" s="969" t="n"/>
      <c r="CU319" s="969" t="n"/>
      <c r="CV319" s="969" t="n"/>
      <c r="CW319" s="969" t="n"/>
      <c r="CX319" s="969" t="n"/>
      <c r="CY319" s="969" t="n"/>
      <c r="CZ319" s="970" t="n"/>
    </row>
    <row r="320" ht="13.5" customHeight="1" s="820">
      <c r="A320" s="361" t="n">
        <v>424</v>
      </c>
      <c r="B320" s="332" t="inlineStr">
        <is>
          <t>424.＃2Ｂ半径 地Ｇa80mm L=</t>
        </is>
      </c>
      <c r="C320" s="145">
        <f>A測定!Q319</f>
        <v/>
      </c>
      <c r="D320" s="880">
        <f>A測定!R319</f>
        <v/>
      </c>
      <c r="E320" s="968">
        <f>IF(A測定!S319="","",A測定!S319-$D320)</f>
        <v/>
      </c>
      <c r="F320" s="968">
        <f>IF(A測定!T319="","",A測定!T319-$D320)</f>
        <v/>
      </c>
      <c r="G320" s="969" t="n"/>
      <c r="H320" s="969" t="n"/>
      <c r="I320" s="969" t="n"/>
      <c r="J320" s="969" t="n"/>
      <c r="K320" s="969" t="n"/>
      <c r="L320" s="969" t="n"/>
      <c r="M320" s="969" t="n"/>
      <c r="N320" s="969" t="n"/>
      <c r="O320" s="969" t="n"/>
      <c r="P320" s="969" t="n"/>
      <c r="Q320" s="969" t="n"/>
      <c r="R320" s="969" t="n"/>
      <c r="S320" s="969" t="n"/>
      <c r="T320" s="969" t="n"/>
      <c r="U320" s="969" t="n"/>
      <c r="V320" s="969" t="n"/>
      <c r="W320" s="969" t="n"/>
      <c r="X320" s="969" t="n"/>
      <c r="Y320" s="969" t="n"/>
      <c r="Z320" s="969" t="n"/>
      <c r="AA320" s="969" t="n"/>
      <c r="AB320" s="969" t="n"/>
      <c r="AC320" s="969" t="n"/>
      <c r="AD320" s="969" t="n"/>
      <c r="AE320" s="969" t="n"/>
      <c r="AF320" s="969" t="n"/>
      <c r="AG320" s="969" t="n"/>
      <c r="AH320" s="969" t="n"/>
      <c r="AI320" s="969" t="n"/>
      <c r="AJ320" s="969" t="n"/>
      <c r="AK320" s="969" t="n"/>
      <c r="AL320" s="969" t="n"/>
      <c r="AM320" s="969" t="n"/>
      <c r="AN320" s="969" t="n"/>
      <c r="AO320" s="969" t="n"/>
      <c r="AP320" s="969" t="n"/>
      <c r="AQ320" s="969" t="n"/>
      <c r="AR320" s="969" t="n"/>
      <c r="AS320" s="969" t="n"/>
      <c r="AT320" s="969" t="n"/>
      <c r="AU320" s="969" t="n"/>
      <c r="AV320" s="969" t="n"/>
      <c r="AW320" s="969" t="n"/>
      <c r="AX320" s="969" t="n"/>
      <c r="AY320" s="969" t="n"/>
      <c r="AZ320" s="969" t="n"/>
      <c r="BA320" s="969" t="n"/>
      <c r="BB320" s="969" t="n"/>
      <c r="BC320" s="969" t="n"/>
      <c r="BD320" s="969" t="n"/>
      <c r="BE320" s="969" t="n"/>
      <c r="BF320" s="969" t="n"/>
      <c r="BG320" s="969" t="n"/>
      <c r="BH320" s="969" t="n"/>
      <c r="BI320" s="969" t="n"/>
      <c r="BJ320" s="969" t="n"/>
      <c r="BK320" s="969" t="n"/>
      <c r="BL320" s="969" t="n"/>
      <c r="BM320" s="969" t="n"/>
      <c r="BN320" s="969" t="n"/>
      <c r="BO320" s="969" t="n"/>
      <c r="BP320" s="969" t="n"/>
      <c r="BQ320" s="969" t="n"/>
      <c r="BR320" s="969" t="n"/>
      <c r="BS320" s="969" t="n"/>
      <c r="BT320" s="969" t="n"/>
      <c r="BU320" s="969" t="n"/>
      <c r="BV320" s="969" t="n"/>
      <c r="BW320" s="969" t="n"/>
      <c r="BX320" s="969" t="n"/>
      <c r="BY320" s="969" t="n"/>
      <c r="BZ320" s="969" t="n"/>
      <c r="CA320" s="969" t="n"/>
      <c r="CB320" s="969" t="n"/>
      <c r="CC320" s="969" t="n"/>
      <c r="CD320" s="969" t="n"/>
      <c r="CE320" s="969" t="n"/>
      <c r="CF320" s="969" t="n"/>
      <c r="CG320" s="969" t="n"/>
      <c r="CH320" s="969" t="n"/>
      <c r="CI320" s="969" t="n"/>
      <c r="CJ320" s="969" t="n"/>
      <c r="CK320" s="969" t="n"/>
      <c r="CL320" s="969" t="n"/>
      <c r="CM320" s="969" t="n"/>
      <c r="CN320" s="969" t="n"/>
      <c r="CO320" s="969" t="n"/>
      <c r="CP320" s="969" t="n"/>
      <c r="CQ320" s="969" t="n"/>
      <c r="CR320" s="969" t="n"/>
      <c r="CS320" s="969" t="n"/>
      <c r="CT320" s="969" t="n"/>
      <c r="CU320" s="969" t="n"/>
      <c r="CV320" s="969" t="n"/>
      <c r="CW320" s="969" t="n"/>
      <c r="CX320" s="969" t="n"/>
      <c r="CY320" s="969" t="n"/>
      <c r="CZ320" s="970" t="n"/>
    </row>
    <row r="321" ht="13.5" customHeight="1" s="820">
      <c r="A321" s="361" t="n">
        <v>429</v>
      </c>
      <c r="B321" s="332" t="inlineStr">
        <is>
          <t>429.＃2Ｂ半径 ＣＧa1mm L=</t>
        </is>
      </c>
      <c r="C321" s="145">
        <f>A測定!Q320</f>
        <v/>
      </c>
      <c r="D321" s="880">
        <f>A測定!R320</f>
        <v/>
      </c>
      <c r="E321" s="968">
        <f>IF(A測定!S320="","",A測定!S320-$D321)</f>
        <v/>
      </c>
      <c r="F321" s="968">
        <f>IF(A測定!T320="","",A測定!T320-$D321)</f>
        <v/>
      </c>
      <c r="G321" s="969" t="n"/>
      <c r="H321" s="969" t="n"/>
      <c r="I321" s="969" t="n"/>
      <c r="J321" s="969" t="n"/>
      <c r="K321" s="969" t="n"/>
      <c r="L321" s="969" t="n"/>
      <c r="M321" s="969" t="n"/>
      <c r="N321" s="969" t="n"/>
      <c r="O321" s="969" t="n"/>
      <c r="P321" s="969" t="n"/>
      <c r="Q321" s="969" t="n"/>
      <c r="R321" s="969" t="n"/>
      <c r="S321" s="969" t="n"/>
      <c r="T321" s="969" t="n"/>
      <c r="U321" s="969" t="n"/>
      <c r="V321" s="969" t="n"/>
      <c r="W321" s="969" t="n"/>
      <c r="X321" s="969" t="n"/>
      <c r="Y321" s="969" t="n"/>
      <c r="Z321" s="969" t="n"/>
      <c r="AA321" s="969" t="n"/>
      <c r="AB321" s="969" t="n"/>
      <c r="AC321" s="969" t="n"/>
      <c r="AD321" s="969" t="n"/>
      <c r="AE321" s="969" t="n"/>
      <c r="AF321" s="969" t="n"/>
      <c r="AG321" s="969" t="n"/>
      <c r="AH321" s="969" t="n"/>
      <c r="AI321" s="969" t="n"/>
      <c r="AJ321" s="969" t="n"/>
      <c r="AK321" s="969" t="n"/>
      <c r="AL321" s="969" t="n"/>
      <c r="AM321" s="969" t="n"/>
      <c r="AN321" s="969" t="n"/>
      <c r="AO321" s="969" t="n"/>
      <c r="AP321" s="969" t="n"/>
      <c r="AQ321" s="969" t="n"/>
      <c r="AR321" s="969" t="n"/>
      <c r="AS321" s="969" t="n"/>
      <c r="AT321" s="969" t="n"/>
      <c r="AU321" s="969" t="n"/>
      <c r="AV321" s="969" t="n"/>
      <c r="AW321" s="969" t="n"/>
      <c r="AX321" s="969" t="n"/>
      <c r="AY321" s="969" t="n"/>
      <c r="AZ321" s="969" t="n"/>
      <c r="BA321" s="969" t="n"/>
      <c r="BB321" s="969" t="n"/>
      <c r="BC321" s="969" t="n"/>
      <c r="BD321" s="969" t="n"/>
      <c r="BE321" s="969" t="n"/>
      <c r="BF321" s="969" t="n"/>
      <c r="BG321" s="969" t="n"/>
      <c r="BH321" s="969" t="n"/>
      <c r="BI321" s="969" t="n"/>
      <c r="BJ321" s="969" t="n"/>
      <c r="BK321" s="969" t="n"/>
      <c r="BL321" s="969" t="n"/>
      <c r="BM321" s="969" t="n"/>
      <c r="BN321" s="969" t="n"/>
      <c r="BO321" s="969" t="n"/>
      <c r="BP321" s="969" t="n"/>
      <c r="BQ321" s="969" t="n"/>
      <c r="BR321" s="969" t="n"/>
      <c r="BS321" s="969" t="n"/>
      <c r="BT321" s="969" t="n"/>
      <c r="BU321" s="969" t="n"/>
      <c r="BV321" s="969" t="n"/>
      <c r="BW321" s="969" t="n"/>
      <c r="BX321" s="969" t="n"/>
      <c r="BY321" s="969" t="n"/>
      <c r="BZ321" s="969" t="n"/>
      <c r="CA321" s="969" t="n"/>
      <c r="CB321" s="969" t="n"/>
      <c r="CC321" s="969" t="n"/>
      <c r="CD321" s="969" t="n"/>
      <c r="CE321" s="969" t="n"/>
      <c r="CF321" s="969" t="n"/>
      <c r="CG321" s="969" t="n"/>
      <c r="CH321" s="969" t="n"/>
      <c r="CI321" s="969" t="n"/>
      <c r="CJ321" s="969" t="n"/>
      <c r="CK321" s="969" t="n"/>
      <c r="CL321" s="969" t="n"/>
      <c r="CM321" s="969" t="n"/>
      <c r="CN321" s="969" t="n"/>
      <c r="CO321" s="969" t="n"/>
      <c r="CP321" s="969" t="n"/>
      <c r="CQ321" s="969" t="n"/>
      <c r="CR321" s="969" t="n"/>
      <c r="CS321" s="969" t="n"/>
      <c r="CT321" s="969" t="n"/>
      <c r="CU321" s="969" t="n"/>
      <c r="CV321" s="969" t="n"/>
      <c r="CW321" s="969" t="n"/>
      <c r="CX321" s="969" t="n"/>
      <c r="CY321" s="969" t="n"/>
      <c r="CZ321" s="970" t="n"/>
    </row>
    <row r="322" ht="13.5" customHeight="1" s="820">
      <c r="A322" s="361" t="n">
        <v>430</v>
      </c>
      <c r="B322" s="332" t="inlineStr">
        <is>
          <t>430.＃2Ｂ半径 ＣＧa10mm L=</t>
        </is>
      </c>
      <c r="C322" s="145">
        <f>A測定!Q321</f>
        <v/>
      </c>
      <c r="D322" s="880">
        <f>A測定!R321</f>
        <v/>
      </c>
      <c r="E322" s="968">
        <f>IF(A測定!S321="","",A測定!S321-$D322)</f>
        <v/>
      </c>
      <c r="F322" s="968">
        <f>IF(A測定!T321="","",A測定!T321-$D322)</f>
        <v/>
      </c>
      <c r="G322" s="969" t="n"/>
      <c r="H322" s="969" t="n"/>
      <c r="I322" s="969" t="n"/>
      <c r="J322" s="969" t="n"/>
      <c r="K322" s="969" t="n"/>
      <c r="L322" s="969" t="n"/>
      <c r="M322" s="969" t="n"/>
      <c r="N322" s="969" t="n"/>
      <c r="O322" s="969" t="n"/>
      <c r="P322" s="969" t="n"/>
      <c r="Q322" s="969" t="n"/>
      <c r="R322" s="969" t="n"/>
      <c r="S322" s="969" t="n"/>
      <c r="T322" s="969" t="n"/>
      <c r="U322" s="969" t="n"/>
      <c r="V322" s="969" t="n"/>
      <c r="W322" s="969" t="n"/>
      <c r="X322" s="969" t="n"/>
      <c r="Y322" s="969" t="n"/>
      <c r="Z322" s="969" t="n"/>
      <c r="AA322" s="969" t="n"/>
      <c r="AB322" s="969" t="n"/>
      <c r="AC322" s="969" t="n"/>
      <c r="AD322" s="969" t="n"/>
      <c r="AE322" s="969" t="n"/>
      <c r="AF322" s="969" t="n"/>
      <c r="AG322" s="969" t="n"/>
      <c r="AH322" s="969" t="n"/>
      <c r="AI322" s="969" t="n"/>
      <c r="AJ322" s="969" t="n"/>
      <c r="AK322" s="969" t="n"/>
      <c r="AL322" s="969" t="n"/>
      <c r="AM322" s="969" t="n"/>
      <c r="AN322" s="969" t="n"/>
      <c r="AO322" s="969" t="n"/>
      <c r="AP322" s="969" t="n"/>
      <c r="AQ322" s="969" t="n"/>
      <c r="AR322" s="969" t="n"/>
      <c r="AS322" s="969" t="n"/>
      <c r="AT322" s="969" t="n"/>
      <c r="AU322" s="969" t="n"/>
      <c r="AV322" s="969" t="n"/>
      <c r="AW322" s="969" t="n"/>
      <c r="AX322" s="969" t="n"/>
      <c r="AY322" s="969" t="n"/>
      <c r="AZ322" s="969" t="n"/>
      <c r="BA322" s="969" t="n"/>
      <c r="BB322" s="969" t="n"/>
      <c r="BC322" s="969" t="n"/>
      <c r="BD322" s="969" t="n"/>
      <c r="BE322" s="969" t="n"/>
      <c r="BF322" s="969" t="n"/>
      <c r="BG322" s="969" t="n"/>
      <c r="BH322" s="969" t="n"/>
      <c r="BI322" s="969" t="n"/>
      <c r="BJ322" s="969" t="n"/>
      <c r="BK322" s="969" t="n"/>
      <c r="BL322" s="969" t="n"/>
      <c r="BM322" s="969" t="n"/>
      <c r="BN322" s="969" t="n"/>
      <c r="BO322" s="969" t="n"/>
      <c r="BP322" s="969" t="n"/>
      <c r="BQ322" s="969" t="n"/>
      <c r="BR322" s="969" t="n"/>
      <c r="BS322" s="969" t="n"/>
      <c r="BT322" s="969" t="n"/>
      <c r="BU322" s="969" t="n"/>
      <c r="BV322" s="969" t="n"/>
      <c r="BW322" s="969" t="n"/>
      <c r="BX322" s="969" t="n"/>
      <c r="BY322" s="969" t="n"/>
      <c r="BZ322" s="969" t="n"/>
      <c r="CA322" s="969" t="n"/>
      <c r="CB322" s="969" t="n"/>
      <c r="CC322" s="969" t="n"/>
      <c r="CD322" s="969" t="n"/>
      <c r="CE322" s="969" t="n"/>
      <c r="CF322" s="969" t="n"/>
      <c r="CG322" s="969" t="n"/>
      <c r="CH322" s="969" t="n"/>
      <c r="CI322" s="969" t="n"/>
      <c r="CJ322" s="969" t="n"/>
      <c r="CK322" s="969" t="n"/>
      <c r="CL322" s="969" t="n"/>
      <c r="CM322" s="969" t="n"/>
      <c r="CN322" s="969" t="n"/>
      <c r="CO322" s="969" t="n"/>
      <c r="CP322" s="969" t="n"/>
      <c r="CQ322" s="969" t="n"/>
      <c r="CR322" s="969" t="n"/>
      <c r="CS322" s="969" t="n"/>
      <c r="CT322" s="969" t="n"/>
      <c r="CU322" s="969" t="n"/>
      <c r="CV322" s="969" t="n"/>
      <c r="CW322" s="969" t="n"/>
      <c r="CX322" s="969" t="n"/>
      <c r="CY322" s="969" t="n"/>
      <c r="CZ322" s="970" t="n"/>
    </row>
    <row r="323" ht="13.5" customHeight="1" s="820">
      <c r="A323" s="361" t="n">
        <v>431</v>
      </c>
      <c r="B323" s="332" t="inlineStr">
        <is>
          <t>431.＃2Ｂ半径 ＣＧa50mm L=</t>
        </is>
      </c>
      <c r="C323" s="145">
        <f>A測定!Q322</f>
        <v/>
      </c>
      <c r="D323" s="880">
        <f>A測定!R322</f>
        <v/>
      </c>
      <c r="E323" s="968">
        <f>IF(A測定!S322="","",A測定!S322-$D323)</f>
        <v/>
      </c>
      <c r="F323" s="968">
        <f>IF(A測定!T322="","",A測定!T322-$D323)</f>
        <v/>
      </c>
      <c r="G323" s="969" t="n"/>
      <c r="H323" s="969" t="n"/>
      <c r="I323" s="969" t="n"/>
      <c r="J323" s="969" t="n"/>
      <c r="K323" s="969" t="n"/>
      <c r="L323" s="969" t="n"/>
      <c r="M323" s="969" t="n"/>
      <c r="N323" s="969" t="n"/>
      <c r="O323" s="969" t="n"/>
      <c r="P323" s="969" t="n"/>
      <c r="Q323" s="969" t="n"/>
      <c r="R323" s="969" t="n"/>
      <c r="S323" s="969" t="n"/>
      <c r="T323" s="969" t="n"/>
      <c r="U323" s="969" t="n"/>
      <c r="V323" s="969" t="n"/>
      <c r="W323" s="969" t="n"/>
      <c r="X323" s="969" t="n"/>
      <c r="Y323" s="969" t="n"/>
      <c r="Z323" s="969" t="n"/>
      <c r="AA323" s="969" t="n"/>
      <c r="AB323" s="969" t="n"/>
      <c r="AC323" s="969" t="n"/>
      <c r="AD323" s="969" t="n"/>
      <c r="AE323" s="969" t="n"/>
      <c r="AF323" s="969" t="n"/>
      <c r="AG323" s="969" t="n"/>
      <c r="AH323" s="969" t="n"/>
      <c r="AI323" s="969" t="n"/>
      <c r="AJ323" s="969" t="n"/>
      <c r="AK323" s="969" t="n"/>
      <c r="AL323" s="969" t="n"/>
      <c r="AM323" s="969" t="n"/>
      <c r="AN323" s="969" t="n"/>
      <c r="AO323" s="969" t="n"/>
      <c r="AP323" s="969" t="n"/>
      <c r="AQ323" s="969" t="n"/>
      <c r="AR323" s="969" t="n"/>
      <c r="AS323" s="969" t="n"/>
      <c r="AT323" s="969" t="n"/>
      <c r="AU323" s="969" t="n"/>
      <c r="AV323" s="969" t="n"/>
      <c r="AW323" s="969" t="n"/>
      <c r="AX323" s="969" t="n"/>
      <c r="AY323" s="969" t="n"/>
      <c r="AZ323" s="969" t="n"/>
      <c r="BA323" s="969" t="n"/>
      <c r="BB323" s="969" t="n"/>
      <c r="BC323" s="969" t="n"/>
      <c r="BD323" s="969" t="n"/>
      <c r="BE323" s="969" t="n"/>
      <c r="BF323" s="969" t="n"/>
      <c r="BG323" s="969" t="n"/>
      <c r="BH323" s="969" t="n"/>
      <c r="BI323" s="969" t="n"/>
      <c r="BJ323" s="969" t="n"/>
      <c r="BK323" s="969" t="n"/>
      <c r="BL323" s="969" t="n"/>
      <c r="BM323" s="969" t="n"/>
      <c r="BN323" s="969" t="n"/>
      <c r="BO323" s="969" t="n"/>
      <c r="BP323" s="969" t="n"/>
      <c r="BQ323" s="969" t="n"/>
      <c r="BR323" s="969" t="n"/>
      <c r="BS323" s="969" t="n"/>
      <c r="BT323" s="969" t="n"/>
      <c r="BU323" s="969" t="n"/>
      <c r="BV323" s="969" t="n"/>
      <c r="BW323" s="969" t="n"/>
      <c r="BX323" s="969" t="n"/>
      <c r="BY323" s="969" t="n"/>
      <c r="BZ323" s="969" t="n"/>
      <c r="CA323" s="969" t="n"/>
      <c r="CB323" s="969" t="n"/>
      <c r="CC323" s="969" t="n"/>
      <c r="CD323" s="969" t="n"/>
      <c r="CE323" s="969" t="n"/>
      <c r="CF323" s="969" t="n"/>
      <c r="CG323" s="969" t="n"/>
      <c r="CH323" s="969" t="n"/>
      <c r="CI323" s="969" t="n"/>
      <c r="CJ323" s="969" t="n"/>
      <c r="CK323" s="969" t="n"/>
      <c r="CL323" s="969" t="n"/>
      <c r="CM323" s="969" t="n"/>
      <c r="CN323" s="969" t="n"/>
      <c r="CO323" s="969" t="n"/>
      <c r="CP323" s="969" t="n"/>
      <c r="CQ323" s="969" t="n"/>
      <c r="CR323" s="969" t="n"/>
      <c r="CS323" s="969" t="n"/>
      <c r="CT323" s="969" t="n"/>
      <c r="CU323" s="969" t="n"/>
      <c r="CV323" s="969" t="n"/>
      <c r="CW323" s="969" t="n"/>
      <c r="CX323" s="969" t="n"/>
      <c r="CY323" s="969" t="n"/>
      <c r="CZ323" s="970" t="n"/>
    </row>
    <row r="324" ht="13.5" customHeight="1" s="820">
      <c r="A324" s="361" t="n">
        <v>432</v>
      </c>
      <c r="B324" s="332" t="inlineStr">
        <is>
          <t>432.＃2Ｂ半径 ＣＧa80mm L=</t>
        </is>
      </c>
      <c r="C324" s="145">
        <f>A測定!Q323</f>
        <v/>
      </c>
      <c r="D324" s="880">
        <f>A測定!R323</f>
        <v/>
      </c>
      <c r="E324" s="968">
        <f>IF(A測定!S323="","",A測定!S323-$D324)</f>
        <v/>
      </c>
      <c r="F324" s="968">
        <f>IF(A測定!T323="","",A測定!T323-$D324)</f>
        <v/>
      </c>
      <c r="G324" s="969" t="n"/>
      <c r="H324" s="969" t="n"/>
      <c r="I324" s="969" t="n"/>
      <c r="J324" s="969" t="n"/>
      <c r="K324" s="969" t="n"/>
      <c r="L324" s="969" t="n"/>
      <c r="M324" s="969" t="n"/>
      <c r="N324" s="969" t="n"/>
      <c r="O324" s="969" t="n"/>
      <c r="P324" s="969" t="n"/>
      <c r="Q324" s="969" t="n"/>
      <c r="R324" s="969" t="n"/>
      <c r="S324" s="969" t="n"/>
      <c r="T324" s="969" t="n"/>
      <c r="U324" s="969" t="n"/>
      <c r="V324" s="969" t="n"/>
      <c r="W324" s="969" t="n"/>
      <c r="X324" s="969" t="n"/>
      <c r="Y324" s="969" t="n"/>
      <c r="Z324" s="969" t="n"/>
      <c r="AA324" s="969" t="n"/>
      <c r="AB324" s="969" t="n"/>
      <c r="AC324" s="969" t="n"/>
      <c r="AD324" s="969" t="n"/>
      <c r="AE324" s="969" t="n"/>
      <c r="AF324" s="969" t="n"/>
      <c r="AG324" s="969" t="n"/>
      <c r="AH324" s="969" t="n"/>
      <c r="AI324" s="969" t="n"/>
      <c r="AJ324" s="969" t="n"/>
      <c r="AK324" s="969" t="n"/>
      <c r="AL324" s="969" t="n"/>
      <c r="AM324" s="969" t="n"/>
      <c r="AN324" s="969" t="n"/>
      <c r="AO324" s="969" t="n"/>
      <c r="AP324" s="969" t="n"/>
      <c r="AQ324" s="969" t="n"/>
      <c r="AR324" s="969" t="n"/>
      <c r="AS324" s="969" t="n"/>
      <c r="AT324" s="969" t="n"/>
      <c r="AU324" s="969" t="n"/>
      <c r="AV324" s="969" t="n"/>
      <c r="AW324" s="969" t="n"/>
      <c r="AX324" s="969" t="n"/>
      <c r="AY324" s="969" t="n"/>
      <c r="AZ324" s="969" t="n"/>
      <c r="BA324" s="969" t="n"/>
      <c r="BB324" s="969" t="n"/>
      <c r="BC324" s="969" t="n"/>
      <c r="BD324" s="969" t="n"/>
      <c r="BE324" s="969" t="n"/>
      <c r="BF324" s="969" t="n"/>
      <c r="BG324" s="969" t="n"/>
      <c r="BH324" s="969" t="n"/>
      <c r="BI324" s="969" t="n"/>
      <c r="BJ324" s="969" t="n"/>
      <c r="BK324" s="969" t="n"/>
      <c r="BL324" s="969" t="n"/>
      <c r="BM324" s="969" t="n"/>
      <c r="BN324" s="969" t="n"/>
      <c r="BO324" s="969" t="n"/>
      <c r="BP324" s="969" t="n"/>
      <c r="BQ324" s="969" t="n"/>
      <c r="BR324" s="969" t="n"/>
      <c r="BS324" s="969" t="n"/>
      <c r="BT324" s="969" t="n"/>
      <c r="BU324" s="969" t="n"/>
      <c r="BV324" s="969" t="n"/>
      <c r="BW324" s="969" t="n"/>
      <c r="BX324" s="969" t="n"/>
      <c r="BY324" s="969" t="n"/>
      <c r="BZ324" s="969" t="n"/>
      <c r="CA324" s="969" t="n"/>
      <c r="CB324" s="969" t="n"/>
      <c r="CC324" s="969" t="n"/>
      <c r="CD324" s="969" t="n"/>
      <c r="CE324" s="969" t="n"/>
      <c r="CF324" s="969" t="n"/>
      <c r="CG324" s="969" t="n"/>
      <c r="CH324" s="969" t="n"/>
      <c r="CI324" s="969" t="n"/>
      <c r="CJ324" s="969" t="n"/>
      <c r="CK324" s="969" t="n"/>
      <c r="CL324" s="969" t="n"/>
      <c r="CM324" s="969" t="n"/>
      <c r="CN324" s="969" t="n"/>
      <c r="CO324" s="969" t="n"/>
      <c r="CP324" s="969" t="n"/>
      <c r="CQ324" s="969" t="n"/>
      <c r="CR324" s="969" t="n"/>
      <c r="CS324" s="969" t="n"/>
      <c r="CT324" s="969" t="n"/>
      <c r="CU324" s="969" t="n"/>
      <c r="CV324" s="969" t="n"/>
      <c r="CW324" s="969" t="n"/>
      <c r="CX324" s="969" t="n"/>
      <c r="CY324" s="969" t="n"/>
      <c r="CZ324" s="970" t="n"/>
    </row>
    <row r="325" ht="13.5" customHeight="1" s="820">
      <c r="A325" s="361" t="n">
        <v>433</v>
      </c>
      <c r="B325" s="332" t="inlineStr">
        <is>
          <t>433.＃3Ｂ半径 天Ｇa1mm L=</t>
        </is>
      </c>
      <c r="C325" s="145">
        <f>A測定!Q324</f>
        <v/>
      </c>
      <c r="D325" s="880">
        <f>A測定!R324</f>
        <v/>
      </c>
      <c r="E325" s="968">
        <f>IF(A測定!S324="","",A測定!S324-$D325)</f>
        <v/>
      </c>
      <c r="F325" s="968">
        <f>IF(A測定!T324="","",A測定!T324-$D325)</f>
        <v/>
      </c>
      <c r="G325" s="969" t="n"/>
      <c r="H325" s="969" t="n"/>
      <c r="I325" s="969" t="n"/>
      <c r="J325" s="969" t="n"/>
      <c r="K325" s="969" t="n"/>
      <c r="L325" s="969" t="n"/>
      <c r="M325" s="969" t="n"/>
      <c r="N325" s="969" t="n"/>
      <c r="O325" s="969" t="n"/>
      <c r="P325" s="969" t="n"/>
      <c r="Q325" s="969" t="n"/>
      <c r="R325" s="969" t="n"/>
      <c r="S325" s="969" t="n"/>
      <c r="T325" s="969" t="n"/>
      <c r="U325" s="969" t="n"/>
      <c r="V325" s="969" t="n"/>
      <c r="W325" s="969" t="n"/>
      <c r="X325" s="969" t="n"/>
      <c r="Y325" s="969" t="n"/>
      <c r="Z325" s="969" t="n"/>
      <c r="AA325" s="969" t="n"/>
      <c r="AB325" s="969" t="n"/>
      <c r="AC325" s="969" t="n"/>
      <c r="AD325" s="969" t="n"/>
      <c r="AE325" s="969" t="n"/>
      <c r="AF325" s="969" t="n"/>
      <c r="AG325" s="969" t="n"/>
      <c r="AH325" s="969" t="n"/>
      <c r="AI325" s="969" t="n"/>
      <c r="AJ325" s="969" t="n"/>
      <c r="AK325" s="969" t="n"/>
      <c r="AL325" s="969" t="n"/>
      <c r="AM325" s="969" t="n"/>
      <c r="AN325" s="969" t="n"/>
      <c r="AO325" s="969" t="n"/>
      <c r="AP325" s="969" t="n"/>
      <c r="AQ325" s="969" t="n"/>
      <c r="AR325" s="969" t="n"/>
      <c r="AS325" s="969" t="n"/>
      <c r="AT325" s="969" t="n"/>
      <c r="AU325" s="969" t="n"/>
      <c r="AV325" s="969" t="n"/>
      <c r="AW325" s="969" t="n"/>
      <c r="AX325" s="969" t="n"/>
      <c r="AY325" s="969" t="n"/>
      <c r="AZ325" s="969" t="n"/>
      <c r="BA325" s="969" t="n"/>
      <c r="BB325" s="969" t="n"/>
      <c r="BC325" s="969" t="n"/>
      <c r="BD325" s="969" t="n"/>
      <c r="BE325" s="969" t="n"/>
      <c r="BF325" s="969" t="n"/>
      <c r="BG325" s="969" t="n"/>
      <c r="BH325" s="969" t="n"/>
      <c r="BI325" s="969" t="n"/>
      <c r="BJ325" s="969" t="n"/>
      <c r="BK325" s="969" t="n"/>
      <c r="BL325" s="969" t="n"/>
      <c r="BM325" s="969" t="n"/>
      <c r="BN325" s="969" t="n"/>
      <c r="BO325" s="969" t="n"/>
      <c r="BP325" s="969" t="n"/>
      <c r="BQ325" s="969" t="n"/>
      <c r="BR325" s="969" t="n"/>
      <c r="BS325" s="969" t="n"/>
      <c r="BT325" s="969" t="n"/>
      <c r="BU325" s="969" t="n"/>
      <c r="BV325" s="969" t="n"/>
      <c r="BW325" s="969" t="n"/>
      <c r="BX325" s="969" t="n"/>
      <c r="BY325" s="969" t="n"/>
      <c r="BZ325" s="969" t="n"/>
      <c r="CA325" s="969" t="n"/>
      <c r="CB325" s="969" t="n"/>
      <c r="CC325" s="969" t="n"/>
      <c r="CD325" s="969" t="n"/>
      <c r="CE325" s="969" t="n"/>
      <c r="CF325" s="969" t="n"/>
      <c r="CG325" s="969" t="n"/>
      <c r="CH325" s="969" t="n"/>
      <c r="CI325" s="969" t="n"/>
      <c r="CJ325" s="969" t="n"/>
      <c r="CK325" s="969" t="n"/>
      <c r="CL325" s="969" t="n"/>
      <c r="CM325" s="969" t="n"/>
      <c r="CN325" s="969" t="n"/>
      <c r="CO325" s="969" t="n"/>
      <c r="CP325" s="969" t="n"/>
      <c r="CQ325" s="969" t="n"/>
      <c r="CR325" s="969" t="n"/>
      <c r="CS325" s="969" t="n"/>
      <c r="CT325" s="969" t="n"/>
      <c r="CU325" s="969" t="n"/>
      <c r="CV325" s="969" t="n"/>
      <c r="CW325" s="969" t="n"/>
      <c r="CX325" s="969" t="n"/>
      <c r="CY325" s="969" t="n"/>
      <c r="CZ325" s="970" t="n"/>
    </row>
    <row r="326" ht="13.5" customHeight="1" s="820">
      <c r="A326" s="361" t="n">
        <v>434</v>
      </c>
      <c r="B326" s="332" t="inlineStr">
        <is>
          <t>434.＃3Ｂ半径 天Ｇa10mm L=</t>
        </is>
      </c>
      <c r="C326" s="145">
        <f>A測定!Q325</f>
        <v/>
      </c>
      <c r="D326" s="880">
        <f>A測定!R325</f>
        <v/>
      </c>
      <c r="E326" s="968">
        <f>IF(A測定!S325="","",A測定!S325-$D326)</f>
        <v/>
      </c>
      <c r="F326" s="968">
        <f>IF(A測定!T325="","",A測定!T325-$D326)</f>
        <v/>
      </c>
      <c r="G326" s="969" t="n"/>
      <c r="H326" s="969" t="n"/>
      <c r="I326" s="969" t="n"/>
      <c r="J326" s="969" t="n"/>
      <c r="K326" s="969" t="n"/>
      <c r="L326" s="969" t="n"/>
      <c r="M326" s="969" t="n"/>
      <c r="N326" s="969" t="n"/>
      <c r="O326" s="969" t="n"/>
      <c r="P326" s="969" t="n"/>
      <c r="Q326" s="969" t="n"/>
      <c r="R326" s="969" t="n"/>
      <c r="S326" s="969" t="n"/>
      <c r="T326" s="969" t="n"/>
      <c r="U326" s="969" t="n"/>
      <c r="V326" s="969" t="n"/>
      <c r="W326" s="969" t="n"/>
      <c r="X326" s="969" t="n"/>
      <c r="Y326" s="969" t="n"/>
      <c r="Z326" s="969" t="n"/>
      <c r="AA326" s="969" t="n"/>
      <c r="AB326" s="969" t="n"/>
      <c r="AC326" s="969" t="n"/>
      <c r="AD326" s="969" t="n"/>
      <c r="AE326" s="969" t="n"/>
      <c r="AF326" s="969" t="n"/>
      <c r="AG326" s="969" t="n"/>
      <c r="AH326" s="969" t="n"/>
      <c r="AI326" s="969" t="n"/>
      <c r="AJ326" s="969" t="n"/>
      <c r="AK326" s="969" t="n"/>
      <c r="AL326" s="969" t="n"/>
      <c r="AM326" s="969" t="n"/>
      <c r="AN326" s="969" t="n"/>
      <c r="AO326" s="969" t="n"/>
      <c r="AP326" s="969" t="n"/>
      <c r="AQ326" s="969" t="n"/>
      <c r="AR326" s="969" t="n"/>
      <c r="AS326" s="969" t="n"/>
      <c r="AT326" s="969" t="n"/>
      <c r="AU326" s="969" t="n"/>
      <c r="AV326" s="969" t="n"/>
      <c r="AW326" s="969" t="n"/>
      <c r="AX326" s="969" t="n"/>
      <c r="AY326" s="969" t="n"/>
      <c r="AZ326" s="969" t="n"/>
      <c r="BA326" s="969" t="n"/>
      <c r="BB326" s="969" t="n"/>
      <c r="BC326" s="969" t="n"/>
      <c r="BD326" s="969" t="n"/>
      <c r="BE326" s="969" t="n"/>
      <c r="BF326" s="969" t="n"/>
      <c r="BG326" s="969" t="n"/>
      <c r="BH326" s="969" t="n"/>
      <c r="BI326" s="969" t="n"/>
      <c r="BJ326" s="969" t="n"/>
      <c r="BK326" s="969" t="n"/>
      <c r="BL326" s="969" t="n"/>
      <c r="BM326" s="969" t="n"/>
      <c r="BN326" s="969" t="n"/>
      <c r="BO326" s="969" t="n"/>
      <c r="BP326" s="969" t="n"/>
      <c r="BQ326" s="969" t="n"/>
      <c r="BR326" s="969" t="n"/>
      <c r="BS326" s="969" t="n"/>
      <c r="BT326" s="969" t="n"/>
      <c r="BU326" s="969" t="n"/>
      <c r="BV326" s="969" t="n"/>
      <c r="BW326" s="969" t="n"/>
      <c r="BX326" s="969" t="n"/>
      <c r="BY326" s="969" t="n"/>
      <c r="BZ326" s="969" t="n"/>
      <c r="CA326" s="969" t="n"/>
      <c r="CB326" s="969" t="n"/>
      <c r="CC326" s="969" t="n"/>
      <c r="CD326" s="969" t="n"/>
      <c r="CE326" s="969" t="n"/>
      <c r="CF326" s="969" t="n"/>
      <c r="CG326" s="969" t="n"/>
      <c r="CH326" s="969" t="n"/>
      <c r="CI326" s="969" t="n"/>
      <c r="CJ326" s="969" t="n"/>
      <c r="CK326" s="969" t="n"/>
      <c r="CL326" s="969" t="n"/>
      <c r="CM326" s="969" t="n"/>
      <c r="CN326" s="969" t="n"/>
      <c r="CO326" s="969" t="n"/>
      <c r="CP326" s="969" t="n"/>
      <c r="CQ326" s="969" t="n"/>
      <c r="CR326" s="969" t="n"/>
      <c r="CS326" s="969" t="n"/>
      <c r="CT326" s="969" t="n"/>
      <c r="CU326" s="969" t="n"/>
      <c r="CV326" s="969" t="n"/>
      <c r="CW326" s="969" t="n"/>
      <c r="CX326" s="969" t="n"/>
      <c r="CY326" s="969" t="n"/>
      <c r="CZ326" s="970" t="n"/>
    </row>
    <row r="327" ht="13.5" customHeight="1" s="820">
      <c r="A327" s="361" t="n">
        <v>435</v>
      </c>
      <c r="B327" s="332" t="inlineStr">
        <is>
          <t>435.＃3Ｂ半径 天Ｇa50mm L=</t>
        </is>
      </c>
      <c r="C327" s="145">
        <f>A測定!Q326</f>
        <v/>
      </c>
      <c r="D327" s="880">
        <f>A測定!R326</f>
        <v/>
      </c>
      <c r="E327" s="968">
        <f>IF(A測定!S326="","",A測定!S326-$D327)</f>
        <v/>
      </c>
      <c r="F327" s="968">
        <f>IF(A測定!T326="","",A測定!T326-$D327)</f>
        <v/>
      </c>
      <c r="G327" s="969" t="n"/>
      <c r="H327" s="969" t="n"/>
      <c r="I327" s="969" t="n"/>
      <c r="J327" s="969" t="n"/>
      <c r="K327" s="969" t="n"/>
      <c r="L327" s="969" t="n"/>
      <c r="M327" s="969" t="n"/>
      <c r="N327" s="969" t="n"/>
      <c r="O327" s="969" t="n"/>
      <c r="P327" s="969" t="n"/>
      <c r="Q327" s="969" t="n"/>
      <c r="R327" s="969" t="n"/>
      <c r="S327" s="969" t="n"/>
      <c r="T327" s="969" t="n"/>
      <c r="U327" s="969" t="n"/>
      <c r="V327" s="969" t="n"/>
      <c r="W327" s="969" t="n"/>
      <c r="X327" s="969" t="n"/>
      <c r="Y327" s="969" t="n"/>
      <c r="Z327" s="969" t="n"/>
      <c r="AA327" s="969" t="n"/>
      <c r="AB327" s="969" t="n"/>
      <c r="AC327" s="969" t="n"/>
      <c r="AD327" s="969" t="n"/>
      <c r="AE327" s="969" t="n"/>
      <c r="AF327" s="969" t="n"/>
      <c r="AG327" s="969" t="n"/>
      <c r="AH327" s="969" t="n"/>
      <c r="AI327" s="969" t="n"/>
      <c r="AJ327" s="969" t="n"/>
      <c r="AK327" s="969" t="n"/>
      <c r="AL327" s="969" t="n"/>
      <c r="AM327" s="969" t="n"/>
      <c r="AN327" s="969" t="n"/>
      <c r="AO327" s="969" t="n"/>
      <c r="AP327" s="969" t="n"/>
      <c r="AQ327" s="969" t="n"/>
      <c r="AR327" s="969" t="n"/>
      <c r="AS327" s="969" t="n"/>
      <c r="AT327" s="969" t="n"/>
      <c r="AU327" s="969" t="n"/>
      <c r="AV327" s="969" t="n"/>
      <c r="AW327" s="969" t="n"/>
      <c r="AX327" s="969" t="n"/>
      <c r="AY327" s="969" t="n"/>
      <c r="AZ327" s="969" t="n"/>
      <c r="BA327" s="969" t="n"/>
      <c r="BB327" s="969" t="n"/>
      <c r="BC327" s="969" t="n"/>
      <c r="BD327" s="969" t="n"/>
      <c r="BE327" s="969" t="n"/>
      <c r="BF327" s="969" t="n"/>
      <c r="BG327" s="969" t="n"/>
      <c r="BH327" s="969" t="n"/>
      <c r="BI327" s="969" t="n"/>
      <c r="BJ327" s="969" t="n"/>
      <c r="BK327" s="969" t="n"/>
      <c r="BL327" s="969" t="n"/>
      <c r="BM327" s="969" t="n"/>
      <c r="BN327" s="969" t="n"/>
      <c r="BO327" s="969" t="n"/>
      <c r="BP327" s="969" t="n"/>
      <c r="BQ327" s="969" t="n"/>
      <c r="BR327" s="969" t="n"/>
      <c r="BS327" s="969" t="n"/>
      <c r="BT327" s="969" t="n"/>
      <c r="BU327" s="969" t="n"/>
      <c r="BV327" s="969" t="n"/>
      <c r="BW327" s="969" t="n"/>
      <c r="BX327" s="969" t="n"/>
      <c r="BY327" s="969" t="n"/>
      <c r="BZ327" s="969" t="n"/>
      <c r="CA327" s="969" t="n"/>
      <c r="CB327" s="969" t="n"/>
      <c r="CC327" s="969" t="n"/>
      <c r="CD327" s="969" t="n"/>
      <c r="CE327" s="969" t="n"/>
      <c r="CF327" s="969" t="n"/>
      <c r="CG327" s="969" t="n"/>
      <c r="CH327" s="969" t="n"/>
      <c r="CI327" s="969" t="n"/>
      <c r="CJ327" s="969" t="n"/>
      <c r="CK327" s="969" t="n"/>
      <c r="CL327" s="969" t="n"/>
      <c r="CM327" s="969" t="n"/>
      <c r="CN327" s="969" t="n"/>
      <c r="CO327" s="969" t="n"/>
      <c r="CP327" s="969" t="n"/>
      <c r="CQ327" s="969" t="n"/>
      <c r="CR327" s="969" t="n"/>
      <c r="CS327" s="969" t="n"/>
      <c r="CT327" s="969" t="n"/>
      <c r="CU327" s="969" t="n"/>
      <c r="CV327" s="969" t="n"/>
      <c r="CW327" s="969" t="n"/>
      <c r="CX327" s="969" t="n"/>
      <c r="CY327" s="969" t="n"/>
      <c r="CZ327" s="970" t="n"/>
    </row>
    <row r="328" ht="13.5" customHeight="1" s="820">
      <c r="A328" s="361" t="n">
        <v>436</v>
      </c>
      <c r="B328" s="332" t="inlineStr">
        <is>
          <t>436.＃3Ｂ半径 天Ｇa80mm L=</t>
        </is>
      </c>
      <c r="C328" s="145">
        <f>A測定!Q327</f>
        <v/>
      </c>
      <c r="D328" s="880">
        <f>A測定!R327</f>
        <v/>
      </c>
      <c r="E328" s="968">
        <f>IF(A測定!S327="","",A測定!S327-$D328)</f>
        <v/>
      </c>
      <c r="F328" s="968">
        <f>IF(A測定!T327="","",A測定!T327-$D328)</f>
        <v/>
      </c>
      <c r="G328" s="969" t="n"/>
      <c r="H328" s="969" t="n"/>
      <c r="I328" s="969" t="n"/>
      <c r="J328" s="969" t="n"/>
      <c r="K328" s="969" t="n"/>
      <c r="L328" s="969" t="n"/>
      <c r="M328" s="969" t="n"/>
      <c r="N328" s="969" t="n"/>
      <c r="O328" s="969" t="n"/>
      <c r="P328" s="969" t="n"/>
      <c r="Q328" s="969" t="n"/>
      <c r="R328" s="969" t="n"/>
      <c r="S328" s="969" t="n"/>
      <c r="T328" s="969" t="n"/>
      <c r="U328" s="969" t="n"/>
      <c r="V328" s="969" t="n"/>
      <c r="W328" s="969" t="n"/>
      <c r="X328" s="969" t="n"/>
      <c r="Y328" s="969" t="n"/>
      <c r="Z328" s="969" t="n"/>
      <c r="AA328" s="969" t="n"/>
      <c r="AB328" s="969" t="n"/>
      <c r="AC328" s="969" t="n"/>
      <c r="AD328" s="969" t="n"/>
      <c r="AE328" s="969" t="n"/>
      <c r="AF328" s="969" t="n"/>
      <c r="AG328" s="969" t="n"/>
      <c r="AH328" s="969" t="n"/>
      <c r="AI328" s="969" t="n"/>
      <c r="AJ328" s="969" t="n"/>
      <c r="AK328" s="969" t="n"/>
      <c r="AL328" s="969" t="n"/>
      <c r="AM328" s="969" t="n"/>
      <c r="AN328" s="969" t="n"/>
      <c r="AO328" s="969" t="n"/>
      <c r="AP328" s="969" t="n"/>
      <c r="AQ328" s="969" t="n"/>
      <c r="AR328" s="969" t="n"/>
      <c r="AS328" s="969" t="n"/>
      <c r="AT328" s="969" t="n"/>
      <c r="AU328" s="969" t="n"/>
      <c r="AV328" s="969" t="n"/>
      <c r="AW328" s="969" t="n"/>
      <c r="AX328" s="969" t="n"/>
      <c r="AY328" s="969" t="n"/>
      <c r="AZ328" s="969" t="n"/>
      <c r="BA328" s="969" t="n"/>
      <c r="BB328" s="969" t="n"/>
      <c r="BC328" s="969" t="n"/>
      <c r="BD328" s="969" t="n"/>
      <c r="BE328" s="969" t="n"/>
      <c r="BF328" s="969" t="n"/>
      <c r="BG328" s="969" t="n"/>
      <c r="BH328" s="969" t="n"/>
      <c r="BI328" s="969" t="n"/>
      <c r="BJ328" s="969" t="n"/>
      <c r="BK328" s="969" t="n"/>
      <c r="BL328" s="969" t="n"/>
      <c r="BM328" s="969" t="n"/>
      <c r="BN328" s="969" t="n"/>
      <c r="BO328" s="969" t="n"/>
      <c r="BP328" s="969" t="n"/>
      <c r="BQ328" s="969" t="n"/>
      <c r="BR328" s="969" t="n"/>
      <c r="BS328" s="969" t="n"/>
      <c r="BT328" s="969" t="n"/>
      <c r="BU328" s="969" t="n"/>
      <c r="BV328" s="969" t="n"/>
      <c r="BW328" s="969" t="n"/>
      <c r="BX328" s="969" t="n"/>
      <c r="BY328" s="969" t="n"/>
      <c r="BZ328" s="969" t="n"/>
      <c r="CA328" s="969" t="n"/>
      <c r="CB328" s="969" t="n"/>
      <c r="CC328" s="969" t="n"/>
      <c r="CD328" s="969" t="n"/>
      <c r="CE328" s="969" t="n"/>
      <c r="CF328" s="969" t="n"/>
      <c r="CG328" s="969" t="n"/>
      <c r="CH328" s="969" t="n"/>
      <c r="CI328" s="969" t="n"/>
      <c r="CJ328" s="969" t="n"/>
      <c r="CK328" s="969" t="n"/>
      <c r="CL328" s="969" t="n"/>
      <c r="CM328" s="969" t="n"/>
      <c r="CN328" s="969" t="n"/>
      <c r="CO328" s="969" t="n"/>
      <c r="CP328" s="969" t="n"/>
      <c r="CQ328" s="969" t="n"/>
      <c r="CR328" s="969" t="n"/>
      <c r="CS328" s="969" t="n"/>
      <c r="CT328" s="969" t="n"/>
      <c r="CU328" s="969" t="n"/>
      <c r="CV328" s="969" t="n"/>
      <c r="CW328" s="969" t="n"/>
      <c r="CX328" s="969" t="n"/>
      <c r="CY328" s="969" t="n"/>
      <c r="CZ328" s="970" t="n"/>
    </row>
    <row r="329" ht="13.5" customHeight="1" s="820">
      <c r="A329" s="361" t="n">
        <v>437</v>
      </c>
      <c r="B329" s="332" t="inlineStr">
        <is>
          <t>437.＃3Ｂ半径 地Ｇa1mm L=</t>
        </is>
      </c>
      <c r="C329" s="145">
        <f>A測定!Q328</f>
        <v/>
      </c>
      <c r="D329" s="880">
        <f>A測定!R328</f>
        <v/>
      </c>
      <c r="E329" s="968">
        <f>IF(A測定!S328="","",A測定!S328-$D329)</f>
        <v/>
      </c>
      <c r="F329" s="968">
        <f>IF(A測定!T328="","",A測定!T328-$D329)</f>
        <v/>
      </c>
      <c r="G329" s="969" t="n"/>
      <c r="H329" s="969" t="n"/>
      <c r="I329" s="969" t="n"/>
      <c r="J329" s="969" t="n"/>
      <c r="K329" s="969" t="n"/>
      <c r="L329" s="969" t="n"/>
      <c r="M329" s="969" t="n"/>
      <c r="N329" s="969" t="n"/>
      <c r="O329" s="969" t="n"/>
      <c r="P329" s="969" t="n"/>
      <c r="Q329" s="969" t="n"/>
      <c r="R329" s="969" t="n"/>
      <c r="S329" s="969" t="n"/>
      <c r="T329" s="969" t="n"/>
      <c r="U329" s="969" t="n"/>
      <c r="V329" s="969" t="n"/>
      <c r="W329" s="969" t="n"/>
      <c r="X329" s="969" t="n"/>
      <c r="Y329" s="969" t="n"/>
      <c r="Z329" s="969" t="n"/>
      <c r="AA329" s="969" t="n"/>
      <c r="AB329" s="969" t="n"/>
      <c r="AC329" s="969" t="n"/>
      <c r="AD329" s="969" t="n"/>
      <c r="AE329" s="969" t="n"/>
      <c r="AF329" s="969" t="n"/>
      <c r="AG329" s="969" t="n"/>
      <c r="AH329" s="969" t="n"/>
      <c r="AI329" s="969" t="n"/>
      <c r="AJ329" s="969" t="n"/>
      <c r="AK329" s="969" t="n"/>
      <c r="AL329" s="969" t="n"/>
      <c r="AM329" s="969" t="n"/>
      <c r="AN329" s="969" t="n"/>
      <c r="AO329" s="969" t="n"/>
      <c r="AP329" s="969" t="n"/>
      <c r="AQ329" s="969" t="n"/>
      <c r="AR329" s="969" t="n"/>
      <c r="AS329" s="969" t="n"/>
      <c r="AT329" s="969" t="n"/>
      <c r="AU329" s="969" t="n"/>
      <c r="AV329" s="969" t="n"/>
      <c r="AW329" s="969" t="n"/>
      <c r="AX329" s="969" t="n"/>
      <c r="AY329" s="969" t="n"/>
      <c r="AZ329" s="969" t="n"/>
      <c r="BA329" s="969" t="n"/>
      <c r="BB329" s="969" t="n"/>
      <c r="BC329" s="969" t="n"/>
      <c r="BD329" s="969" t="n"/>
      <c r="BE329" s="969" t="n"/>
      <c r="BF329" s="969" t="n"/>
      <c r="BG329" s="969" t="n"/>
      <c r="BH329" s="969" t="n"/>
      <c r="BI329" s="969" t="n"/>
      <c r="BJ329" s="969" t="n"/>
      <c r="BK329" s="969" t="n"/>
      <c r="BL329" s="969" t="n"/>
      <c r="BM329" s="969" t="n"/>
      <c r="BN329" s="969" t="n"/>
      <c r="BO329" s="969" t="n"/>
      <c r="BP329" s="969" t="n"/>
      <c r="BQ329" s="969" t="n"/>
      <c r="BR329" s="969" t="n"/>
      <c r="BS329" s="969" t="n"/>
      <c r="BT329" s="969" t="n"/>
      <c r="BU329" s="969" t="n"/>
      <c r="BV329" s="969" t="n"/>
      <c r="BW329" s="969" t="n"/>
      <c r="BX329" s="969" t="n"/>
      <c r="BY329" s="969" t="n"/>
      <c r="BZ329" s="969" t="n"/>
      <c r="CA329" s="969" t="n"/>
      <c r="CB329" s="969" t="n"/>
      <c r="CC329" s="969" t="n"/>
      <c r="CD329" s="969" t="n"/>
      <c r="CE329" s="969" t="n"/>
      <c r="CF329" s="969" t="n"/>
      <c r="CG329" s="969" t="n"/>
      <c r="CH329" s="969" t="n"/>
      <c r="CI329" s="969" t="n"/>
      <c r="CJ329" s="969" t="n"/>
      <c r="CK329" s="969" t="n"/>
      <c r="CL329" s="969" t="n"/>
      <c r="CM329" s="969" t="n"/>
      <c r="CN329" s="969" t="n"/>
      <c r="CO329" s="969" t="n"/>
      <c r="CP329" s="969" t="n"/>
      <c r="CQ329" s="969" t="n"/>
      <c r="CR329" s="969" t="n"/>
      <c r="CS329" s="969" t="n"/>
      <c r="CT329" s="969" t="n"/>
      <c r="CU329" s="969" t="n"/>
      <c r="CV329" s="969" t="n"/>
      <c r="CW329" s="969" t="n"/>
      <c r="CX329" s="969" t="n"/>
      <c r="CY329" s="969" t="n"/>
      <c r="CZ329" s="970" t="n"/>
    </row>
    <row r="330" ht="13.5" customHeight="1" s="820">
      <c r="A330" s="361" t="n">
        <v>438</v>
      </c>
      <c r="B330" s="332" t="inlineStr">
        <is>
          <t>438.＃3Ｂ半径 地Ｇa10mm L=</t>
        </is>
      </c>
      <c r="C330" s="145">
        <f>A測定!Q329</f>
        <v/>
      </c>
      <c r="D330" s="880">
        <f>A測定!R329</f>
        <v/>
      </c>
      <c r="E330" s="968">
        <f>IF(A測定!S329="","",A測定!S329-$D330)</f>
        <v/>
      </c>
      <c r="F330" s="968">
        <f>IF(A測定!T329="","",A測定!T329-$D330)</f>
        <v/>
      </c>
      <c r="G330" s="969" t="n"/>
      <c r="H330" s="969" t="n"/>
      <c r="I330" s="969" t="n"/>
      <c r="J330" s="969" t="n"/>
      <c r="K330" s="969" t="n"/>
      <c r="L330" s="969" t="n"/>
      <c r="M330" s="969" t="n"/>
      <c r="N330" s="969" t="n"/>
      <c r="O330" s="969" t="n"/>
      <c r="P330" s="969" t="n"/>
      <c r="Q330" s="969" t="n"/>
      <c r="R330" s="969" t="n"/>
      <c r="S330" s="969" t="n"/>
      <c r="T330" s="969" t="n"/>
      <c r="U330" s="969" t="n"/>
      <c r="V330" s="969" t="n"/>
      <c r="W330" s="969" t="n"/>
      <c r="X330" s="969" t="n"/>
      <c r="Y330" s="969" t="n"/>
      <c r="Z330" s="969" t="n"/>
      <c r="AA330" s="969" t="n"/>
      <c r="AB330" s="969" t="n"/>
      <c r="AC330" s="969" t="n"/>
      <c r="AD330" s="969" t="n"/>
      <c r="AE330" s="969" t="n"/>
      <c r="AF330" s="969" t="n"/>
      <c r="AG330" s="969" t="n"/>
      <c r="AH330" s="969" t="n"/>
      <c r="AI330" s="969" t="n"/>
      <c r="AJ330" s="969" t="n"/>
      <c r="AK330" s="969" t="n"/>
      <c r="AL330" s="969" t="n"/>
      <c r="AM330" s="969" t="n"/>
      <c r="AN330" s="969" t="n"/>
      <c r="AO330" s="969" t="n"/>
      <c r="AP330" s="969" t="n"/>
      <c r="AQ330" s="969" t="n"/>
      <c r="AR330" s="969" t="n"/>
      <c r="AS330" s="969" t="n"/>
      <c r="AT330" s="969" t="n"/>
      <c r="AU330" s="969" t="n"/>
      <c r="AV330" s="969" t="n"/>
      <c r="AW330" s="969" t="n"/>
      <c r="AX330" s="969" t="n"/>
      <c r="AY330" s="969" t="n"/>
      <c r="AZ330" s="969" t="n"/>
      <c r="BA330" s="969" t="n"/>
      <c r="BB330" s="969" t="n"/>
      <c r="BC330" s="969" t="n"/>
      <c r="BD330" s="969" t="n"/>
      <c r="BE330" s="969" t="n"/>
      <c r="BF330" s="969" t="n"/>
      <c r="BG330" s="969" t="n"/>
      <c r="BH330" s="969" t="n"/>
      <c r="BI330" s="969" t="n"/>
      <c r="BJ330" s="969" t="n"/>
      <c r="BK330" s="969" t="n"/>
      <c r="BL330" s="969" t="n"/>
      <c r="BM330" s="969" t="n"/>
      <c r="BN330" s="969" t="n"/>
      <c r="BO330" s="969" t="n"/>
      <c r="BP330" s="969" t="n"/>
      <c r="BQ330" s="969" t="n"/>
      <c r="BR330" s="969" t="n"/>
      <c r="BS330" s="969" t="n"/>
      <c r="BT330" s="969" t="n"/>
      <c r="BU330" s="969" t="n"/>
      <c r="BV330" s="969" t="n"/>
      <c r="BW330" s="969" t="n"/>
      <c r="BX330" s="969" t="n"/>
      <c r="BY330" s="969" t="n"/>
      <c r="BZ330" s="969" t="n"/>
      <c r="CA330" s="969" t="n"/>
      <c r="CB330" s="969" t="n"/>
      <c r="CC330" s="969" t="n"/>
      <c r="CD330" s="969" t="n"/>
      <c r="CE330" s="969" t="n"/>
      <c r="CF330" s="969" t="n"/>
      <c r="CG330" s="969" t="n"/>
      <c r="CH330" s="969" t="n"/>
      <c r="CI330" s="969" t="n"/>
      <c r="CJ330" s="969" t="n"/>
      <c r="CK330" s="969" t="n"/>
      <c r="CL330" s="969" t="n"/>
      <c r="CM330" s="969" t="n"/>
      <c r="CN330" s="969" t="n"/>
      <c r="CO330" s="969" t="n"/>
      <c r="CP330" s="969" t="n"/>
      <c r="CQ330" s="969" t="n"/>
      <c r="CR330" s="969" t="n"/>
      <c r="CS330" s="969" t="n"/>
      <c r="CT330" s="969" t="n"/>
      <c r="CU330" s="969" t="n"/>
      <c r="CV330" s="969" t="n"/>
      <c r="CW330" s="969" t="n"/>
      <c r="CX330" s="969" t="n"/>
      <c r="CY330" s="969" t="n"/>
      <c r="CZ330" s="970" t="n"/>
    </row>
    <row r="331" ht="13.5" customHeight="1" s="820">
      <c r="A331" s="361" t="n">
        <v>439</v>
      </c>
      <c r="B331" s="332" t="inlineStr">
        <is>
          <t>439.＃3Ｂ半径 地Ｇa50mm L=</t>
        </is>
      </c>
      <c r="C331" s="145">
        <f>A測定!Q330</f>
        <v/>
      </c>
      <c r="D331" s="880">
        <f>A測定!R330</f>
        <v/>
      </c>
      <c r="E331" s="968">
        <f>IF(A測定!S330="","",A測定!S330-$D331)</f>
        <v/>
      </c>
      <c r="F331" s="968">
        <f>IF(A測定!T330="","",A測定!T330-$D331)</f>
        <v/>
      </c>
      <c r="G331" s="969" t="n"/>
      <c r="H331" s="969" t="n"/>
      <c r="I331" s="969" t="n"/>
      <c r="J331" s="969" t="n"/>
      <c r="K331" s="969" t="n"/>
      <c r="L331" s="969" t="n"/>
      <c r="M331" s="969" t="n"/>
      <c r="N331" s="969" t="n"/>
      <c r="O331" s="969" t="n"/>
      <c r="P331" s="969" t="n"/>
      <c r="Q331" s="969" t="n"/>
      <c r="R331" s="969" t="n"/>
      <c r="S331" s="969" t="n"/>
      <c r="T331" s="969" t="n"/>
      <c r="U331" s="969" t="n"/>
      <c r="V331" s="969" t="n"/>
      <c r="W331" s="969" t="n"/>
      <c r="X331" s="969" t="n"/>
      <c r="Y331" s="969" t="n"/>
      <c r="Z331" s="969" t="n"/>
      <c r="AA331" s="969" t="n"/>
      <c r="AB331" s="969" t="n"/>
      <c r="AC331" s="969" t="n"/>
      <c r="AD331" s="969" t="n"/>
      <c r="AE331" s="969" t="n"/>
      <c r="AF331" s="969" t="n"/>
      <c r="AG331" s="969" t="n"/>
      <c r="AH331" s="969" t="n"/>
      <c r="AI331" s="969" t="n"/>
      <c r="AJ331" s="969" t="n"/>
      <c r="AK331" s="969" t="n"/>
      <c r="AL331" s="969" t="n"/>
      <c r="AM331" s="969" t="n"/>
      <c r="AN331" s="969" t="n"/>
      <c r="AO331" s="969" t="n"/>
      <c r="AP331" s="969" t="n"/>
      <c r="AQ331" s="969" t="n"/>
      <c r="AR331" s="969" t="n"/>
      <c r="AS331" s="969" t="n"/>
      <c r="AT331" s="969" t="n"/>
      <c r="AU331" s="969" t="n"/>
      <c r="AV331" s="969" t="n"/>
      <c r="AW331" s="969" t="n"/>
      <c r="AX331" s="969" t="n"/>
      <c r="AY331" s="969" t="n"/>
      <c r="AZ331" s="969" t="n"/>
      <c r="BA331" s="969" t="n"/>
      <c r="BB331" s="969" t="n"/>
      <c r="BC331" s="969" t="n"/>
      <c r="BD331" s="969" t="n"/>
      <c r="BE331" s="969" t="n"/>
      <c r="BF331" s="969" t="n"/>
      <c r="BG331" s="969" t="n"/>
      <c r="BH331" s="969" t="n"/>
      <c r="BI331" s="969" t="n"/>
      <c r="BJ331" s="969" t="n"/>
      <c r="BK331" s="969" t="n"/>
      <c r="BL331" s="969" t="n"/>
      <c r="BM331" s="969" t="n"/>
      <c r="BN331" s="969" t="n"/>
      <c r="BO331" s="969" t="n"/>
      <c r="BP331" s="969" t="n"/>
      <c r="BQ331" s="969" t="n"/>
      <c r="BR331" s="969" t="n"/>
      <c r="BS331" s="969" t="n"/>
      <c r="BT331" s="969" t="n"/>
      <c r="BU331" s="969" t="n"/>
      <c r="BV331" s="969" t="n"/>
      <c r="BW331" s="969" t="n"/>
      <c r="BX331" s="969" t="n"/>
      <c r="BY331" s="969" t="n"/>
      <c r="BZ331" s="969" t="n"/>
      <c r="CA331" s="969" t="n"/>
      <c r="CB331" s="969" t="n"/>
      <c r="CC331" s="969" t="n"/>
      <c r="CD331" s="969" t="n"/>
      <c r="CE331" s="969" t="n"/>
      <c r="CF331" s="969" t="n"/>
      <c r="CG331" s="969" t="n"/>
      <c r="CH331" s="969" t="n"/>
      <c r="CI331" s="969" t="n"/>
      <c r="CJ331" s="969" t="n"/>
      <c r="CK331" s="969" t="n"/>
      <c r="CL331" s="969" t="n"/>
      <c r="CM331" s="969" t="n"/>
      <c r="CN331" s="969" t="n"/>
      <c r="CO331" s="969" t="n"/>
      <c r="CP331" s="969" t="n"/>
      <c r="CQ331" s="969" t="n"/>
      <c r="CR331" s="969" t="n"/>
      <c r="CS331" s="969" t="n"/>
      <c r="CT331" s="969" t="n"/>
      <c r="CU331" s="969" t="n"/>
      <c r="CV331" s="969" t="n"/>
      <c r="CW331" s="969" t="n"/>
      <c r="CX331" s="969" t="n"/>
      <c r="CY331" s="969" t="n"/>
      <c r="CZ331" s="970" t="n"/>
    </row>
    <row r="332" ht="13.5" customHeight="1" s="820">
      <c r="A332" s="361" t="n">
        <v>440</v>
      </c>
      <c r="B332" s="332" t="inlineStr">
        <is>
          <t>440.＃3Ｂ半径 地Ｇa80mm L=</t>
        </is>
      </c>
      <c r="C332" s="145">
        <f>A測定!Q331</f>
        <v/>
      </c>
      <c r="D332" s="880">
        <f>A測定!R331</f>
        <v/>
      </c>
      <c r="E332" s="968">
        <f>IF(A測定!S331="","",A測定!S331-$D332)</f>
        <v/>
      </c>
      <c r="F332" s="968">
        <f>IF(A測定!T331="","",A測定!T331-$D332)</f>
        <v/>
      </c>
      <c r="G332" s="969" t="n"/>
      <c r="H332" s="969" t="n"/>
      <c r="I332" s="969" t="n"/>
      <c r="J332" s="969" t="n"/>
      <c r="K332" s="969" t="n"/>
      <c r="L332" s="969" t="n"/>
      <c r="M332" s="969" t="n"/>
      <c r="N332" s="969" t="n"/>
      <c r="O332" s="969" t="n"/>
      <c r="P332" s="969" t="n"/>
      <c r="Q332" s="969" t="n"/>
      <c r="R332" s="969" t="n"/>
      <c r="S332" s="969" t="n"/>
      <c r="T332" s="969" t="n"/>
      <c r="U332" s="969" t="n"/>
      <c r="V332" s="969" t="n"/>
      <c r="W332" s="969" t="n"/>
      <c r="X332" s="969" t="n"/>
      <c r="Y332" s="969" t="n"/>
      <c r="Z332" s="969" t="n"/>
      <c r="AA332" s="969" t="n"/>
      <c r="AB332" s="969" t="n"/>
      <c r="AC332" s="969" t="n"/>
      <c r="AD332" s="969" t="n"/>
      <c r="AE332" s="969" t="n"/>
      <c r="AF332" s="969" t="n"/>
      <c r="AG332" s="969" t="n"/>
      <c r="AH332" s="969" t="n"/>
      <c r="AI332" s="969" t="n"/>
      <c r="AJ332" s="969" t="n"/>
      <c r="AK332" s="969" t="n"/>
      <c r="AL332" s="969" t="n"/>
      <c r="AM332" s="969" t="n"/>
      <c r="AN332" s="969" t="n"/>
      <c r="AO332" s="969" t="n"/>
      <c r="AP332" s="969" t="n"/>
      <c r="AQ332" s="969" t="n"/>
      <c r="AR332" s="969" t="n"/>
      <c r="AS332" s="969" t="n"/>
      <c r="AT332" s="969" t="n"/>
      <c r="AU332" s="969" t="n"/>
      <c r="AV332" s="969" t="n"/>
      <c r="AW332" s="969" t="n"/>
      <c r="AX332" s="969" t="n"/>
      <c r="AY332" s="969" t="n"/>
      <c r="AZ332" s="969" t="n"/>
      <c r="BA332" s="969" t="n"/>
      <c r="BB332" s="969" t="n"/>
      <c r="BC332" s="969" t="n"/>
      <c r="BD332" s="969" t="n"/>
      <c r="BE332" s="969" t="n"/>
      <c r="BF332" s="969" t="n"/>
      <c r="BG332" s="969" t="n"/>
      <c r="BH332" s="969" t="n"/>
      <c r="BI332" s="969" t="n"/>
      <c r="BJ332" s="969" t="n"/>
      <c r="BK332" s="969" t="n"/>
      <c r="BL332" s="969" t="n"/>
      <c r="BM332" s="969" t="n"/>
      <c r="BN332" s="969" t="n"/>
      <c r="BO332" s="969" t="n"/>
      <c r="BP332" s="969" t="n"/>
      <c r="BQ332" s="969" t="n"/>
      <c r="BR332" s="969" t="n"/>
      <c r="BS332" s="969" t="n"/>
      <c r="BT332" s="969" t="n"/>
      <c r="BU332" s="969" t="n"/>
      <c r="BV332" s="969" t="n"/>
      <c r="BW332" s="969" t="n"/>
      <c r="BX332" s="969" t="n"/>
      <c r="BY332" s="969" t="n"/>
      <c r="BZ332" s="969" t="n"/>
      <c r="CA332" s="969" t="n"/>
      <c r="CB332" s="969" t="n"/>
      <c r="CC332" s="969" t="n"/>
      <c r="CD332" s="969" t="n"/>
      <c r="CE332" s="969" t="n"/>
      <c r="CF332" s="969" t="n"/>
      <c r="CG332" s="969" t="n"/>
      <c r="CH332" s="969" t="n"/>
      <c r="CI332" s="969" t="n"/>
      <c r="CJ332" s="969" t="n"/>
      <c r="CK332" s="969" t="n"/>
      <c r="CL332" s="969" t="n"/>
      <c r="CM332" s="969" t="n"/>
      <c r="CN332" s="969" t="n"/>
      <c r="CO332" s="969" t="n"/>
      <c r="CP332" s="969" t="n"/>
      <c r="CQ332" s="969" t="n"/>
      <c r="CR332" s="969" t="n"/>
      <c r="CS332" s="969" t="n"/>
      <c r="CT332" s="969" t="n"/>
      <c r="CU332" s="969" t="n"/>
      <c r="CV332" s="969" t="n"/>
      <c r="CW332" s="969" t="n"/>
      <c r="CX332" s="969" t="n"/>
      <c r="CY332" s="969" t="n"/>
      <c r="CZ332" s="970" t="n"/>
    </row>
    <row r="333" ht="13.5" customHeight="1" s="820">
      <c r="A333" s="361" t="n">
        <v>441</v>
      </c>
      <c r="B333" s="332" t="inlineStr">
        <is>
          <t>441.＃3Ｂ半径 ＴＣＧa1mm L=</t>
        </is>
      </c>
      <c r="C333" s="145">
        <f>A測定!Q332</f>
        <v/>
      </c>
      <c r="D333" s="880">
        <f>A測定!R332</f>
        <v/>
      </c>
      <c r="E333" s="968">
        <f>IF(A測定!S332="","",A測定!S332-$D333)</f>
        <v/>
      </c>
      <c r="F333" s="968">
        <f>IF(A測定!T332="","",A測定!T332-$D333)</f>
        <v/>
      </c>
      <c r="G333" s="969" t="n"/>
      <c r="H333" s="969" t="n"/>
      <c r="I333" s="969" t="n"/>
      <c r="J333" s="969" t="n"/>
      <c r="K333" s="969" t="n"/>
      <c r="L333" s="969" t="n"/>
      <c r="M333" s="969" t="n"/>
      <c r="N333" s="969" t="n"/>
      <c r="O333" s="969" t="n"/>
      <c r="P333" s="969" t="n"/>
      <c r="Q333" s="969" t="n"/>
      <c r="R333" s="969" t="n"/>
      <c r="S333" s="969" t="n"/>
      <c r="T333" s="969" t="n"/>
      <c r="U333" s="969" t="n"/>
      <c r="V333" s="969" t="n"/>
      <c r="W333" s="969" t="n"/>
      <c r="X333" s="969" t="n"/>
      <c r="Y333" s="969" t="n"/>
      <c r="Z333" s="969" t="n"/>
      <c r="AA333" s="969" t="n"/>
      <c r="AB333" s="969" t="n"/>
      <c r="AC333" s="969" t="n"/>
      <c r="AD333" s="969" t="n"/>
      <c r="AE333" s="969" t="n"/>
      <c r="AF333" s="969" t="n"/>
      <c r="AG333" s="969" t="n"/>
      <c r="AH333" s="969" t="n"/>
      <c r="AI333" s="969" t="n"/>
      <c r="AJ333" s="969" t="n"/>
      <c r="AK333" s="969" t="n"/>
      <c r="AL333" s="969" t="n"/>
      <c r="AM333" s="969" t="n"/>
      <c r="AN333" s="969" t="n"/>
      <c r="AO333" s="969" t="n"/>
      <c r="AP333" s="969" t="n"/>
      <c r="AQ333" s="969" t="n"/>
      <c r="AR333" s="969" t="n"/>
      <c r="AS333" s="969" t="n"/>
      <c r="AT333" s="969" t="n"/>
      <c r="AU333" s="969" t="n"/>
      <c r="AV333" s="969" t="n"/>
      <c r="AW333" s="969" t="n"/>
      <c r="AX333" s="969" t="n"/>
      <c r="AY333" s="969" t="n"/>
      <c r="AZ333" s="969" t="n"/>
      <c r="BA333" s="969" t="n"/>
      <c r="BB333" s="969" t="n"/>
      <c r="BC333" s="969" t="n"/>
      <c r="BD333" s="969" t="n"/>
      <c r="BE333" s="969" t="n"/>
      <c r="BF333" s="969" t="n"/>
      <c r="BG333" s="969" t="n"/>
      <c r="BH333" s="969" t="n"/>
      <c r="BI333" s="969" t="n"/>
      <c r="BJ333" s="969" t="n"/>
      <c r="BK333" s="969" t="n"/>
      <c r="BL333" s="969" t="n"/>
      <c r="BM333" s="969" t="n"/>
      <c r="BN333" s="969" t="n"/>
      <c r="BO333" s="969" t="n"/>
      <c r="BP333" s="969" t="n"/>
      <c r="BQ333" s="969" t="n"/>
      <c r="BR333" s="969" t="n"/>
      <c r="BS333" s="969" t="n"/>
      <c r="BT333" s="969" t="n"/>
      <c r="BU333" s="969" t="n"/>
      <c r="BV333" s="969" t="n"/>
      <c r="BW333" s="969" t="n"/>
      <c r="BX333" s="969" t="n"/>
      <c r="BY333" s="969" t="n"/>
      <c r="BZ333" s="969" t="n"/>
      <c r="CA333" s="969" t="n"/>
      <c r="CB333" s="969" t="n"/>
      <c r="CC333" s="969" t="n"/>
      <c r="CD333" s="969" t="n"/>
      <c r="CE333" s="969" t="n"/>
      <c r="CF333" s="969" t="n"/>
      <c r="CG333" s="969" t="n"/>
      <c r="CH333" s="969" t="n"/>
      <c r="CI333" s="969" t="n"/>
      <c r="CJ333" s="969" t="n"/>
      <c r="CK333" s="969" t="n"/>
      <c r="CL333" s="969" t="n"/>
      <c r="CM333" s="969" t="n"/>
      <c r="CN333" s="969" t="n"/>
      <c r="CO333" s="969" t="n"/>
      <c r="CP333" s="969" t="n"/>
      <c r="CQ333" s="969" t="n"/>
      <c r="CR333" s="969" t="n"/>
      <c r="CS333" s="969" t="n"/>
      <c r="CT333" s="969" t="n"/>
      <c r="CU333" s="969" t="n"/>
      <c r="CV333" s="969" t="n"/>
      <c r="CW333" s="969" t="n"/>
      <c r="CX333" s="969" t="n"/>
      <c r="CY333" s="969" t="n"/>
      <c r="CZ333" s="970" t="n"/>
    </row>
    <row r="334" ht="13.5" customHeight="1" s="820">
      <c r="A334" s="361" t="n">
        <v>442</v>
      </c>
      <c r="B334" s="332" t="inlineStr">
        <is>
          <t>442.＃3Ｂ半径 ＴＣＧa10mm L=</t>
        </is>
      </c>
      <c r="C334" s="145">
        <f>A測定!Q333</f>
        <v/>
      </c>
      <c r="D334" s="880">
        <f>A測定!R333</f>
        <v/>
      </c>
      <c r="E334" s="968">
        <f>IF(A測定!S333="","",A測定!S333-$D334)</f>
        <v/>
      </c>
      <c r="F334" s="968">
        <f>IF(A測定!T333="","",A測定!T333-$D334)</f>
        <v/>
      </c>
      <c r="G334" s="969" t="n"/>
      <c r="H334" s="969" t="n"/>
      <c r="I334" s="969" t="n"/>
      <c r="J334" s="969" t="n"/>
      <c r="K334" s="969" t="n"/>
      <c r="L334" s="969" t="n"/>
      <c r="M334" s="969" t="n"/>
      <c r="N334" s="969" t="n"/>
      <c r="O334" s="969" t="n"/>
      <c r="P334" s="969" t="n"/>
      <c r="Q334" s="969" t="n"/>
      <c r="R334" s="969" t="n"/>
      <c r="S334" s="969" t="n"/>
      <c r="T334" s="969" t="n"/>
      <c r="U334" s="969" t="n"/>
      <c r="V334" s="969" t="n"/>
      <c r="W334" s="969" t="n"/>
      <c r="X334" s="969" t="n"/>
      <c r="Y334" s="969" t="n"/>
      <c r="Z334" s="969" t="n"/>
      <c r="AA334" s="969" t="n"/>
      <c r="AB334" s="969" t="n"/>
      <c r="AC334" s="969" t="n"/>
      <c r="AD334" s="969" t="n"/>
      <c r="AE334" s="969" t="n"/>
      <c r="AF334" s="969" t="n"/>
      <c r="AG334" s="969" t="n"/>
      <c r="AH334" s="969" t="n"/>
      <c r="AI334" s="969" t="n"/>
      <c r="AJ334" s="969" t="n"/>
      <c r="AK334" s="969" t="n"/>
      <c r="AL334" s="969" t="n"/>
      <c r="AM334" s="969" t="n"/>
      <c r="AN334" s="969" t="n"/>
      <c r="AO334" s="969" t="n"/>
      <c r="AP334" s="969" t="n"/>
      <c r="AQ334" s="969" t="n"/>
      <c r="AR334" s="969" t="n"/>
      <c r="AS334" s="969" t="n"/>
      <c r="AT334" s="969" t="n"/>
      <c r="AU334" s="969" t="n"/>
      <c r="AV334" s="969" t="n"/>
      <c r="AW334" s="969" t="n"/>
      <c r="AX334" s="969" t="n"/>
      <c r="AY334" s="969" t="n"/>
      <c r="AZ334" s="969" t="n"/>
      <c r="BA334" s="969" t="n"/>
      <c r="BB334" s="969" t="n"/>
      <c r="BC334" s="969" t="n"/>
      <c r="BD334" s="969" t="n"/>
      <c r="BE334" s="969" t="n"/>
      <c r="BF334" s="969" t="n"/>
      <c r="BG334" s="969" t="n"/>
      <c r="BH334" s="969" t="n"/>
      <c r="BI334" s="969" t="n"/>
      <c r="BJ334" s="969" t="n"/>
      <c r="BK334" s="969" t="n"/>
      <c r="BL334" s="969" t="n"/>
      <c r="BM334" s="969" t="n"/>
      <c r="BN334" s="969" t="n"/>
      <c r="BO334" s="969" t="n"/>
      <c r="BP334" s="969" t="n"/>
      <c r="BQ334" s="969" t="n"/>
      <c r="BR334" s="969" t="n"/>
      <c r="BS334" s="969" t="n"/>
      <c r="BT334" s="969" t="n"/>
      <c r="BU334" s="969" t="n"/>
      <c r="BV334" s="969" t="n"/>
      <c r="BW334" s="969" t="n"/>
      <c r="BX334" s="969" t="n"/>
      <c r="BY334" s="969" t="n"/>
      <c r="BZ334" s="969" t="n"/>
      <c r="CA334" s="969" t="n"/>
      <c r="CB334" s="969" t="n"/>
      <c r="CC334" s="969" t="n"/>
      <c r="CD334" s="969" t="n"/>
      <c r="CE334" s="969" t="n"/>
      <c r="CF334" s="969" t="n"/>
      <c r="CG334" s="969" t="n"/>
      <c r="CH334" s="969" t="n"/>
      <c r="CI334" s="969" t="n"/>
      <c r="CJ334" s="969" t="n"/>
      <c r="CK334" s="969" t="n"/>
      <c r="CL334" s="969" t="n"/>
      <c r="CM334" s="969" t="n"/>
      <c r="CN334" s="969" t="n"/>
      <c r="CO334" s="969" t="n"/>
      <c r="CP334" s="969" t="n"/>
      <c r="CQ334" s="969" t="n"/>
      <c r="CR334" s="969" t="n"/>
      <c r="CS334" s="969" t="n"/>
      <c r="CT334" s="969" t="n"/>
      <c r="CU334" s="969" t="n"/>
      <c r="CV334" s="969" t="n"/>
      <c r="CW334" s="969" t="n"/>
      <c r="CX334" s="969" t="n"/>
      <c r="CY334" s="969" t="n"/>
      <c r="CZ334" s="970" t="n"/>
    </row>
    <row r="335" ht="13.5" customHeight="1" s="820">
      <c r="A335" s="361" t="n">
        <v>443</v>
      </c>
      <c r="B335" s="332" t="inlineStr">
        <is>
          <t>443.＃3Ｂ半径 ＴＣＧa50mm L=</t>
        </is>
      </c>
      <c r="C335" s="145">
        <f>A測定!Q334</f>
        <v/>
      </c>
      <c r="D335" s="880">
        <f>A測定!R334</f>
        <v/>
      </c>
      <c r="E335" s="968">
        <f>IF(A測定!S334="","",A測定!S334-$D335)</f>
        <v/>
      </c>
      <c r="F335" s="968">
        <f>IF(A測定!T334="","",A測定!T334-$D335)</f>
        <v/>
      </c>
      <c r="G335" s="969" t="n"/>
      <c r="H335" s="969" t="n"/>
      <c r="I335" s="969" t="n"/>
      <c r="J335" s="969" t="n"/>
      <c r="K335" s="969" t="n"/>
      <c r="L335" s="969" t="n"/>
      <c r="M335" s="969" t="n"/>
      <c r="N335" s="969" t="n"/>
      <c r="O335" s="969" t="n"/>
      <c r="P335" s="969" t="n"/>
      <c r="Q335" s="969" t="n"/>
      <c r="R335" s="969" t="n"/>
      <c r="S335" s="969" t="n"/>
      <c r="T335" s="969" t="n"/>
      <c r="U335" s="969" t="n"/>
      <c r="V335" s="969" t="n"/>
      <c r="W335" s="969" t="n"/>
      <c r="X335" s="969" t="n"/>
      <c r="Y335" s="969" t="n"/>
      <c r="Z335" s="969" t="n"/>
      <c r="AA335" s="969" t="n"/>
      <c r="AB335" s="969" t="n"/>
      <c r="AC335" s="969" t="n"/>
      <c r="AD335" s="969" t="n"/>
      <c r="AE335" s="969" t="n"/>
      <c r="AF335" s="969" t="n"/>
      <c r="AG335" s="969" t="n"/>
      <c r="AH335" s="969" t="n"/>
      <c r="AI335" s="969" t="n"/>
      <c r="AJ335" s="969" t="n"/>
      <c r="AK335" s="969" t="n"/>
      <c r="AL335" s="969" t="n"/>
      <c r="AM335" s="969" t="n"/>
      <c r="AN335" s="969" t="n"/>
      <c r="AO335" s="969" t="n"/>
      <c r="AP335" s="969" t="n"/>
      <c r="AQ335" s="969" t="n"/>
      <c r="AR335" s="969" t="n"/>
      <c r="AS335" s="969" t="n"/>
      <c r="AT335" s="969" t="n"/>
      <c r="AU335" s="969" t="n"/>
      <c r="AV335" s="969" t="n"/>
      <c r="AW335" s="969" t="n"/>
      <c r="AX335" s="969" t="n"/>
      <c r="AY335" s="969" t="n"/>
      <c r="AZ335" s="969" t="n"/>
      <c r="BA335" s="969" t="n"/>
      <c r="BB335" s="969" t="n"/>
      <c r="BC335" s="969" t="n"/>
      <c r="BD335" s="969" t="n"/>
      <c r="BE335" s="969" t="n"/>
      <c r="BF335" s="969" t="n"/>
      <c r="BG335" s="969" t="n"/>
      <c r="BH335" s="969" t="n"/>
      <c r="BI335" s="969" t="n"/>
      <c r="BJ335" s="969" t="n"/>
      <c r="BK335" s="969" t="n"/>
      <c r="BL335" s="969" t="n"/>
      <c r="BM335" s="969" t="n"/>
      <c r="BN335" s="969" t="n"/>
      <c r="BO335" s="969" t="n"/>
      <c r="BP335" s="969" t="n"/>
      <c r="BQ335" s="969" t="n"/>
      <c r="BR335" s="969" t="n"/>
      <c r="BS335" s="969" t="n"/>
      <c r="BT335" s="969" t="n"/>
      <c r="BU335" s="969" t="n"/>
      <c r="BV335" s="969" t="n"/>
      <c r="BW335" s="969" t="n"/>
      <c r="BX335" s="969" t="n"/>
      <c r="BY335" s="969" t="n"/>
      <c r="BZ335" s="969" t="n"/>
      <c r="CA335" s="969" t="n"/>
      <c r="CB335" s="969" t="n"/>
      <c r="CC335" s="969" t="n"/>
      <c r="CD335" s="969" t="n"/>
      <c r="CE335" s="969" t="n"/>
      <c r="CF335" s="969" t="n"/>
      <c r="CG335" s="969" t="n"/>
      <c r="CH335" s="969" t="n"/>
      <c r="CI335" s="969" t="n"/>
      <c r="CJ335" s="969" t="n"/>
      <c r="CK335" s="969" t="n"/>
      <c r="CL335" s="969" t="n"/>
      <c r="CM335" s="969" t="n"/>
      <c r="CN335" s="969" t="n"/>
      <c r="CO335" s="969" t="n"/>
      <c r="CP335" s="969" t="n"/>
      <c r="CQ335" s="969" t="n"/>
      <c r="CR335" s="969" t="n"/>
      <c r="CS335" s="969" t="n"/>
      <c r="CT335" s="969" t="n"/>
      <c r="CU335" s="969" t="n"/>
      <c r="CV335" s="969" t="n"/>
      <c r="CW335" s="969" t="n"/>
      <c r="CX335" s="969" t="n"/>
      <c r="CY335" s="969" t="n"/>
      <c r="CZ335" s="970" t="n"/>
    </row>
    <row r="336" ht="13.5" customHeight="1" s="820">
      <c r="A336" s="361" t="n">
        <v>444</v>
      </c>
      <c r="B336" s="332" t="inlineStr">
        <is>
          <t>444.＃3Ｂ半径 ＴＣＧa80mm L=</t>
        </is>
      </c>
      <c r="C336" s="145">
        <f>A測定!Q335</f>
        <v/>
      </c>
      <c r="D336" s="880">
        <f>A測定!R335</f>
        <v/>
      </c>
      <c r="E336" s="968">
        <f>IF(A測定!S335="","",A測定!S335-$D336)</f>
        <v/>
      </c>
      <c r="F336" s="968">
        <f>IF(A測定!T335="","",A測定!T335-$D336)</f>
        <v/>
      </c>
      <c r="G336" s="969" t="n"/>
      <c r="H336" s="969" t="n"/>
      <c r="I336" s="969" t="n"/>
      <c r="J336" s="969" t="n"/>
      <c r="K336" s="969" t="n"/>
      <c r="L336" s="969" t="n"/>
      <c r="M336" s="969" t="n"/>
      <c r="N336" s="969" t="n"/>
      <c r="O336" s="969" t="n"/>
      <c r="P336" s="969" t="n"/>
      <c r="Q336" s="969" t="n"/>
      <c r="R336" s="969" t="n"/>
      <c r="S336" s="969" t="n"/>
      <c r="T336" s="969" t="n"/>
      <c r="U336" s="969" t="n"/>
      <c r="V336" s="969" t="n"/>
      <c r="W336" s="969" t="n"/>
      <c r="X336" s="969" t="n"/>
      <c r="Y336" s="969" t="n"/>
      <c r="Z336" s="969" t="n"/>
      <c r="AA336" s="969" t="n"/>
      <c r="AB336" s="969" t="n"/>
      <c r="AC336" s="969" t="n"/>
      <c r="AD336" s="969" t="n"/>
      <c r="AE336" s="969" t="n"/>
      <c r="AF336" s="969" t="n"/>
      <c r="AG336" s="969" t="n"/>
      <c r="AH336" s="969" t="n"/>
      <c r="AI336" s="969" t="n"/>
      <c r="AJ336" s="969" t="n"/>
      <c r="AK336" s="969" t="n"/>
      <c r="AL336" s="969" t="n"/>
      <c r="AM336" s="969" t="n"/>
      <c r="AN336" s="969" t="n"/>
      <c r="AO336" s="969" t="n"/>
      <c r="AP336" s="969" t="n"/>
      <c r="AQ336" s="969" t="n"/>
      <c r="AR336" s="969" t="n"/>
      <c r="AS336" s="969" t="n"/>
      <c r="AT336" s="969" t="n"/>
      <c r="AU336" s="969" t="n"/>
      <c r="AV336" s="969" t="n"/>
      <c r="AW336" s="969" t="n"/>
      <c r="AX336" s="969" t="n"/>
      <c r="AY336" s="969" t="n"/>
      <c r="AZ336" s="969" t="n"/>
      <c r="BA336" s="969" t="n"/>
      <c r="BB336" s="969" t="n"/>
      <c r="BC336" s="969" t="n"/>
      <c r="BD336" s="969" t="n"/>
      <c r="BE336" s="969" t="n"/>
      <c r="BF336" s="969" t="n"/>
      <c r="BG336" s="969" t="n"/>
      <c r="BH336" s="969" t="n"/>
      <c r="BI336" s="969" t="n"/>
      <c r="BJ336" s="969" t="n"/>
      <c r="BK336" s="969" t="n"/>
      <c r="BL336" s="969" t="n"/>
      <c r="BM336" s="969" t="n"/>
      <c r="BN336" s="969" t="n"/>
      <c r="BO336" s="969" t="n"/>
      <c r="BP336" s="969" t="n"/>
      <c r="BQ336" s="969" t="n"/>
      <c r="BR336" s="969" t="n"/>
      <c r="BS336" s="969" t="n"/>
      <c r="BT336" s="969" t="n"/>
      <c r="BU336" s="969" t="n"/>
      <c r="BV336" s="969" t="n"/>
      <c r="BW336" s="969" t="n"/>
      <c r="BX336" s="969" t="n"/>
      <c r="BY336" s="969" t="n"/>
      <c r="BZ336" s="969" t="n"/>
      <c r="CA336" s="969" t="n"/>
      <c r="CB336" s="969" t="n"/>
      <c r="CC336" s="969" t="n"/>
      <c r="CD336" s="969" t="n"/>
      <c r="CE336" s="969" t="n"/>
      <c r="CF336" s="969" t="n"/>
      <c r="CG336" s="969" t="n"/>
      <c r="CH336" s="969" t="n"/>
      <c r="CI336" s="969" t="n"/>
      <c r="CJ336" s="969" t="n"/>
      <c r="CK336" s="969" t="n"/>
      <c r="CL336" s="969" t="n"/>
      <c r="CM336" s="969" t="n"/>
      <c r="CN336" s="969" t="n"/>
      <c r="CO336" s="969" t="n"/>
      <c r="CP336" s="969" t="n"/>
      <c r="CQ336" s="969" t="n"/>
      <c r="CR336" s="969" t="n"/>
      <c r="CS336" s="969" t="n"/>
      <c r="CT336" s="969" t="n"/>
      <c r="CU336" s="969" t="n"/>
      <c r="CV336" s="969" t="n"/>
      <c r="CW336" s="969" t="n"/>
      <c r="CX336" s="969" t="n"/>
      <c r="CY336" s="969" t="n"/>
      <c r="CZ336" s="970" t="n"/>
    </row>
    <row r="337" ht="13.5" customHeight="1" s="820">
      <c r="A337" s="361" t="n">
        <v>445</v>
      </c>
      <c r="B337" s="332" t="inlineStr">
        <is>
          <t>445.＃3Ｂ半径 ＣＧa1mm L=</t>
        </is>
      </c>
      <c r="C337" s="145">
        <f>A測定!Q336</f>
        <v/>
      </c>
      <c r="D337" s="880">
        <f>A測定!R336</f>
        <v/>
      </c>
      <c r="E337" s="968">
        <f>IF(A測定!S336="","",A測定!S336-$D337)</f>
        <v/>
      </c>
      <c r="F337" s="968">
        <f>IF(A測定!T336="","",A測定!T336-$D337)</f>
        <v/>
      </c>
      <c r="G337" s="969" t="n"/>
      <c r="H337" s="969" t="n"/>
      <c r="I337" s="969" t="n"/>
      <c r="J337" s="969" t="n"/>
      <c r="K337" s="969" t="n"/>
      <c r="L337" s="969" t="n"/>
      <c r="M337" s="969" t="n"/>
      <c r="N337" s="969" t="n"/>
      <c r="O337" s="969" t="n"/>
      <c r="P337" s="969" t="n"/>
      <c r="Q337" s="969" t="n"/>
      <c r="R337" s="969" t="n"/>
      <c r="S337" s="969" t="n"/>
      <c r="T337" s="969" t="n"/>
      <c r="U337" s="969" t="n"/>
      <c r="V337" s="969" t="n"/>
      <c r="W337" s="969" t="n"/>
      <c r="X337" s="969" t="n"/>
      <c r="Y337" s="969" t="n"/>
      <c r="Z337" s="969" t="n"/>
      <c r="AA337" s="969" t="n"/>
      <c r="AB337" s="969" t="n"/>
      <c r="AC337" s="969" t="n"/>
      <c r="AD337" s="969" t="n"/>
      <c r="AE337" s="969" t="n"/>
      <c r="AF337" s="969" t="n"/>
      <c r="AG337" s="969" t="n"/>
      <c r="AH337" s="969" t="n"/>
      <c r="AI337" s="969" t="n"/>
      <c r="AJ337" s="969" t="n"/>
      <c r="AK337" s="969" t="n"/>
      <c r="AL337" s="969" t="n"/>
      <c r="AM337" s="969" t="n"/>
      <c r="AN337" s="969" t="n"/>
      <c r="AO337" s="969" t="n"/>
      <c r="AP337" s="969" t="n"/>
      <c r="AQ337" s="969" t="n"/>
      <c r="AR337" s="969" t="n"/>
      <c r="AS337" s="969" t="n"/>
      <c r="AT337" s="969" t="n"/>
      <c r="AU337" s="969" t="n"/>
      <c r="AV337" s="969" t="n"/>
      <c r="AW337" s="969" t="n"/>
      <c r="AX337" s="969" t="n"/>
      <c r="AY337" s="969" t="n"/>
      <c r="AZ337" s="969" t="n"/>
      <c r="BA337" s="969" t="n"/>
      <c r="BB337" s="969" t="n"/>
      <c r="BC337" s="969" t="n"/>
      <c r="BD337" s="969" t="n"/>
      <c r="BE337" s="969" t="n"/>
      <c r="BF337" s="969" t="n"/>
      <c r="BG337" s="969" t="n"/>
      <c r="BH337" s="969" t="n"/>
      <c r="BI337" s="969" t="n"/>
      <c r="BJ337" s="969" t="n"/>
      <c r="BK337" s="969" t="n"/>
      <c r="BL337" s="969" t="n"/>
      <c r="BM337" s="969" t="n"/>
      <c r="BN337" s="969" t="n"/>
      <c r="BO337" s="969" t="n"/>
      <c r="BP337" s="969" t="n"/>
      <c r="BQ337" s="969" t="n"/>
      <c r="BR337" s="969" t="n"/>
      <c r="BS337" s="969" t="n"/>
      <c r="BT337" s="969" t="n"/>
      <c r="BU337" s="969" t="n"/>
      <c r="BV337" s="969" t="n"/>
      <c r="BW337" s="969" t="n"/>
      <c r="BX337" s="969" t="n"/>
      <c r="BY337" s="969" t="n"/>
      <c r="BZ337" s="969" t="n"/>
      <c r="CA337" s="969" t="n"/>
      <c r="CB337" s="969" t="n"/>
      <c r="CC337" s="969" t="n"/>
      <c r="CD337" s="969" t="n"/>
      <c r="CE337" s="969" t="n"/>
      <c r="CF337" s="969" t="n"/>
      <c r="CG337" s="969" t="n"/>
      <c r="CH337" s="969" t="n"/>
      <c r="CI337" s="969" t="n"/>
      <c r="CJ337" s="969" t="n"/>
      <c r="CK337" s="969" t="n"/>
      <c r="CL337" s="969" t="n"/>
      <c r="CM337" s="969" t="n"/>
      <c r="CN337" s="969" t="n"/>
      <c r="CO337" s="969" t="n"/>
      <c r="CP337" s="969" t="n"/>
      <c r="CQ337" s="969" t="n"/>
      <c r="CR337" s="969" t="n"/>
      <c r="CS337" s="969" t="n"/>
      <c r="CT337" s="969" t="n"/>
      <c r="CU337" s="969" t="n"/>
      <c r="CV337" s="969" t="n"/>
      <c r="CW337" s="969" t="n"/>
      <c r="CX337" s="969" t="n"/>
      <c r="CY337" s="969" t="n"/>
      <c r="CZ337" s="970" t="n"/>
    </row>
    <row r="338" ht="13.5" customHeight="1" s="820">
      <c r="A338" s="361" t="n">
        <v>446</v>
      </c>
      <c r="B338" s="332" t="inlineStr">
        <is>
          <t>446.＃3Ｂ半径 ＣＧa10mm L=</t>
        </is>
      </c>
      <c r="C338" s="145">
        <f>A測定!Q337</f>
        <v/>
      </c>
      <c r="D338" s="880">
        <f>A測定!R337</f>
        <v/>
      </c>
      <c r="E338" s="968">
        <f>IF(A測定!S337="","",A測定!S337-$D338)</f>
        <v/>
      </c>
      <c r="F338" s="968">
        <f>IF(A測定!T337="","",A測定!T337-$D338)</f>
        <v/>
      </c>
      <c r="G338" s="969" t="n"/>
      <c r="H338" s="969" t="n"/>
      <c r="I338" s="969" t="n"/>
      <c r="J338" s="969" t="n"/>
      <c r="K338" s="969" t="n"/>
      <c r="L338" s="969" t="n"/>
      <c r="M338" s="969" t="n"/>
      <c r="N338" s="969" t="n"/>
      <c r="O338" s="969" t="n"/>
      <c r="P338" s="969" t="n"/>
      <c r="Q338" s="969" t="n"/>
      <c r="R338" s="969" t="n"/>
      <c r="S338" s="969" t="n"/>
      <c r="T338" s="969" t="n"/>
      <c r="U338" s="969" t="n"/>
      <c r="V338" s="969" t="n"/>
      <c r="W338" s="969" t="n"/>
      <c r="X338" s="969" t="n"/>
      <c r="Y338" s="969" t="n"/>
      <c r="Z338" s="969" t="n"/>
      <c r="AA338" s="969" t="n"/>
      <c r="AB338" s="969" t="n"/>
      <c r="AC338" s="969" t="n"/>
      <c r="AD338" s="969" t="n"/>
      <c r="AE338" s="969" t="n"/>
      <c r="AF338" s="969" t="n"/>
      <c r="AG338" s="969" t="n"/>
      <c r="AH338" s="969" t="n"/>
      <c r="AI338" s="969" t="n"/>
      <c r="AJ338" s="969" t="n"/>
      <c r="AK338" s="969" t="n"/>
      <c r="AL338" s="969" t="n"/>
      <c r="AM338" s="969" t="n"/>
      <c r="AN338" s="969" t="n"/>
      <c r="AO338" s="969" t="n"/>
      <c r="AP338" s="969" t="n"/>
      <c r="AQ338" s="969" t="n"/>
      <c r="AR338" s="969" t="n"/>
      <c r="AS338" s="969" t="n"/>
      <c r="AT338" s="969" t="n"/>
      <c r="AU338" s="969" t="n"/>
      <c r="AV338" s="969" t="n"/>
      <c r="AW338" s="969" t="n"/>
      <c r="AX338" s="969" t="n"/>
      <c r="AY338" s="969" t="n"/>
      <c r="AZ338" s="969" t="n"/>
      <c r="BA338" s="969" t="n"/>
      <c r="BB338" s="969" t="n"/>
      <c r="BC338" s="969" t="n"/>
      <c r="BD338" s="969" t="n"/>
      <c r="BE338" s="969" t="n"/>
      <c r="BF338" s="969" t="n"/>
      <c r="BG338" s="969" t="n"/>
      <c r="BH338" s="969" t="n"/>
      <c r="BI338" s="969" t="n"/>
      <c r="BJ338" s="969" t="n"/>
      <c r="BK338" s="969" t="n"/>
      <c r="BL338" s="969" t="n"/>
      <c r="BM338" s="969" t="n"/>
      <c r="BN338" s="969" t="n"/>
      <c r="BO338" s="969" t="n"/>
      <c r="BP338" s="969" t="n"/>
      <c r="BQ338" s="969" t="n"/>
      <c r="BR338" s="969" t="n"/>
      <c r="BS338" s="969" t="n"/>
      <c r="BT338" s="969" t="n"/>
      <c r="BU338" s="969" t="n"/>
      <c r="BV338" s="969" t="n"/>
      <c r="BW338" s="969" t="n"/>
      <c r="BX338" s="969" t="n"/>
      <c r="BY338" s="969" t="n"/>
      <c r="BZ338" s="969" t="n"/>
      <c r="CA338" s="969" t="n"/>
      <c r="CB338" s="969" t="n"/>
      <c r="CC338" s="969" t="n"/>
      <c r="CD338" s="969" t="n"/>
      <c r="CE338" s="969" t="n"/>
      <c r="CF338" s="969" t="n"/>
      <c r="CG338" s="969" t="n"/>
      <c r="CH338" s="969" t="n"/>
      <c r="CI338" s="969" t="n"/>
      <c r="CJ338" s="969" t="n"/>
      <c r="CK338" s="969" t="n"/>
      <c r="CL338" s="969" t="n"/>
      <c r="CM338" s="969" t="n"/>
      <c r="CN338" s="969" t="n"/>
      <c r="CO338" s="969" t="n"/>
      <c r="CP338" s="969" t="n"/>
      <c r="CQ338" s="969" t="n"/>
      <c r="CR338" s="969" t="n"/>
      <c r="CS338" s="969" t="n"/>
      <c r="CT338" s="969" t="n"/>
      <c r="CU338" s="969" t="n"/>
      <c r="CV338" s="969" t="n"/>
      <c r="CW338" s="969" t="n"/>
      <c r="CX338" s="969" t="n"/>
      <c r="CY338" s="969" t="n"/>
      <c r="CZ338" s="970" t="n"/>
    </row>
    <row r="339" ht="13.5" customHeight="1" s="820">
      <c r="A339" s="361" t="n">
        <v>447</v>
      </c>
      <c r="B339" s="332" t="inlineStr">
        <is>
          <t>447.＃3Ｂ半径 ＣＧa50mm L=</t>
        </is>
      </c>
      <c r="C339" s="145">
        <f>A測定!Q338</f>
        <v/>
      </c>
      <c r="D339" s="880">
        <f>A測定!R338</f>
        <v/>
      </c>
      <c r="E339" s="968">
        <f>IF(A測定!S338="","",A測定!S338-$D339)</f>
        <v/>
      </c>
      <c r="F339" s="968">
        <f>IF(A測定!T338="","",A測定!T338-$D339)</f>
        <v/>
      </c>
      <c r="G339" s="969" t="n"/>
      <c r="H339" s="969" t="n"/>
      <c r="I339" s="969" t="n"/>
      <c r="J339" s="969" t="n"/>
      <c r="K339" s="969" t="n"/>
      <c r="L339" s="969" t="n"/>
      <c r="M339" s="969" t="n"/>
      <c r="N339" s="969" t="n"/>
      <c r="O339" s="969" t="n"/>
      <c r="P339" s="969" t="n"/>
      <c r="Q339" s="969" t="n"/>
      <c r="R339" s="969" t="n"/>
      <c r="S339" s="969" t="n"/>
      <c r="T339" s="969" t="n"/>
      <c r="U339" s="969" t="n"/>
      <c r="V339" s="969" t="n"/>
      <c r="W339" s="969" t="n"/>
      <c r="X339" s="969" t="n"/>
      <c r="Y339" s="969" t="n"/>
      <c r="Z339" s="969" t="n"/>
      <c r="AA339" s="969" t="n"/>
      <c r="AB339" s="969" t="n"/>
      <c r="AC339" s="969" t="n"/>
      <c r="AD339" s="969" t="n"/>
      <c r="AE339" s="969" t="n"/>
      <c r="AF339" s="969" t="n"/>
      <c r="AG339" s="969" t="n"/>
      <c r="AH339" s="969" t="n"/>
      <c r="AI339" s="969" t="n"/>
      <c r="AJ339" s="969" t="n"/>
      <c r="AK339" s="969" t="n"/>
      <c r="AL339" s="969" t="n"/>
      <c r="AM339" s="969" t="n"/>
      <c r="AN339" s="969" t="n"/>
      <c r="AO339" s="969" t="n"/>
      <c r="AP339" s="969" t="n"/>
      <c r="AQ339" s="969" t="n"/>
      <c r="AR339" s="969" t="n"/>
      <c r="AS339" s="969" t="n"/>
      <c r="AT339" s="969" t="n"/>
      <c r="AU339" s="969" t="n"/>
      <c r="AV339" s="969" t="n"/>
      <c r="AW339" s="969" t="n"/>
      <c r="AX339" s="969" t="n"/>
      <c r="AY339" s="969" t="n"/>
      <c r="AZ339" s="969" t="n"/>
      <c r="BA339" s="969" t="n"/>
      <c r="BB339" s="969" t="n"/>
      <c r="BC339" s="969" t="n"/>
      <c r="BD339" s="969" t="n"/>
      <c r="BE339" s="969" t="n"/>
      <c r="BF339" s="969" t="n"/>
      <c r="BG339" s="969" t="n"/>
      <c r="BH339" s="969" t="n"/>
      <c r="BI339" s="969" t="n"/>
      <c r="BJ339" s="969" t="n"/>
      <c r="BK339" s="969" t="n"/>
      <c r="BL339" s="969" t="n"/>
      <c r="BM339" s="969" t="n"/>
      <c r="BN339" s="969" t="n"/>
      <c r="BO339" s="969" t="n"/>
      <c r="BP339" s="969" t="n"/>
      <c r="BQ339" s="969" t="n"/>
      <c r="BR339" s="969" t="n"/>
      <c r="BS339" s="969" t="n"/>
      <c r="BT339" s="969" t="n"/>
      <c r="BU339" s="969" t="n"/>
      <c r="BV339" s="969" t="n"/>
      <c r="BW339" s="969" t="n"/>
      <c r="BX339" s="969" t="n"/>
      <c r="BY339" s="969" t="n"/>
      <c r="BZ339" s="969" t="n"/>
      <c r="CA339" s="969" t="n"/>
      <c r="CB339" s="969" t="n"/>
      <c r="CC339" s="969" t="n"/>
      <c r="CD339" s="969" t="n"/>
      <c r="CE339" s="969" t="n"/>
      <c r="CF339" s="969" t="n"/>
      <c r="CG339" s="969" t="n"/>
      <c r="CH339" s="969" t="n"/>
      <c r="CI339" s="969" t="n"/>
      <c r="CJ339" s="969" t="n"/>
      <c r="CK339" s="969" t="n"/>
      <c r="CL339" s="969" t="n"/>
      <c r="CM339" s="969" t="n"/>
      <c r="CN339" s="969" t="n"/>
      <c r="CO339" s="969" t="n"/>
      <c r="CP339" s="969" t="n"/>
      <c r="CQ339" s="969" t="n"/>
      <c r="CR339" s="969" t="n"/>
      <c r="CS339" s="969" t="n"/>
      <c r="CT339" s="969" t="n"/>
      <c r="CU339" s="969" t="n"/>
      <c r="CV339" s="969" t="n"/>
      <c r="CW339" s="969" t="n"/>
      <c r="CX339" s="969" t="n"/>
      <c r="CY339" s="969" t="n"/>
      <c r="CZ339" s="970" t="n"/>
    </row>
    <row r="340" ht="13.5" customHeight="1" s="820">
      <c r="A340" s="361" t="n">
        <v>448</v>
      </c>
      <c r="B340" s="332" t="inlineStr">
        <is>
          <t>448.＃3Ｂ半径 ＣＧa80mm L=</t>
        </is>
      </c>
      <c r="C340" s="145">
        <f>A測定!Q339</f>
        <v/>
      </c>
      <c r="D340" s="880">
        <f>A測定!R339</f>
        <v/>
      </c>
      <c r="E340" s="968">
        <f>IF(A測定!S339="","",A測定!S339-$D340)</f>
        <v/>
      </c>
      <c r="F340" s="968">
        <f>IF(A測定!T339="","",A測定!T339-$D340)</f>
        <v/>
      </c>
      <c r="G340" s="969" t="n"/>
      <c r="H340" s="969" t="n"/>
      <c r="I340" s="969" t="n"/>
      <c r="J340" s="969" t="n"/>
      <c r="K340" s="969" t="n"/>
      <c r="L340" s="969" t="n"/>
      <c r="M340" s="969" t="n"/>
      <c r="N340" s="969" t="n"/>
      <c r="O340" s="969" t="n"/>
      <c r="P340" s="969" t="n"/>
      <c r="Q340" s="969" t="n"/>
      <c r="R340" s="969" t="n"/>
      <c r="S340" s="969" t="n"/>
      <c r="T340" s="969" t="n"/>
      <c r="U340" s="969" t="n"/>
      <c r="V340" s="969" t="n"/>
      <c r="W340" s="969" t="n"/>
      <c r="X340" s="969" t="n"/>
      <c r="Y340" s="969" t="n"/>
      <c r="Z340" s="969" t="n"/>
      <c r="AA340" s="969" t="n"/>
      <c r="AB340" s="969" t="n"/>
      <c r="AC340" s="969" t="n"/>
      <c r="AD340" s="969" t="n"/>
      <c r="AE340" s="969" t="n"/>
      <c r="AF340" s="969" t="n"/>
      <c r="AG340" s="969" t="n"/>
      <c r="AH340" s="969" t="n"/>
      <c r="AI340" s="969" t="n"/>
      <c r="AJ340" s="969" t="n"/>
      <c r="AK340" s="969" t="n"/>
      <c r="AL340" s="969" t="n"/>
      <c r="AM340" s="969" t="n"/>
      <c r="AN340" s="969" t="n"/>
      <c r="AO340" s="969" t="n"/>
      <c r="AP340" s="969" t="n"/>
      <c r="AQ340" s="969" t="n"/>
      <c r="AR340" s="969" t="n"/>
      <c r="AS340" s="969" t="n"/>
      <c r="AT340" s="969" t="n"/>
      <c r="AU340" s="969" t="n"/>
      <c r="AV340" s="969" t="n"/>
      <c r="AW340" s="969" t="n"/>
      <c r="AX340" s="969" t="n"/>
      <c r="AY340" s="969" t="n"/>
      <c r="AZ340" s="969" t="n"/>
      <c r="BA340" s="969" t="n"/>
      <c r="BB340" s="969" t="n"/>
      <c r="BC340" s="969" t="n"/>
      <c r="BD340" s="969" t="n"/>
      <c r="BE340" s="969" t="n"/>
      <c r="BF340" s="969" t="n"/>
      <c r="BG340" s="969" t="n"/>
      <c r="BH340" s="969" t="n"/>
      <c r="BI340" s="969" t="n"/>
      <c r="BJ340" s="969" t="n"/>
      <c r="BK340" s="969" t="n"/>
      <c r="BL340" s="969" t="n"/>
      <c r="BM340" s="969" t="n"/>
      <c r="BN340" s="969" t="n"/>
      <c r="BO340" s="969" t="n"/>
      <c r="BP340" s="969" t="n"/>
      <c r="BQ340" s="969" t="n"/>
      <c r="BR340" s="969" t="n"/>
      <c r="BS340" s="969" t="n"/>
      <c r="BT340" s="969" t="n"/>
      <c r="BU340" s="969" t="n"/>
      <c r="BV340" s="969" t="n"/>
      <c r="BW340" s="969" t="n"/>
      <c r="BX340" s="969" t="n"/>
      <c r="BY340" s="969" t="n"/>
      <c r="BZ340" s="969" t="n"/>
      <c r="CA340" s="969" t="n"/>
      <c r="CB340" s="969" t="n"/>
      <c r="CC340" s="969" t="n"/>
      <c r="CD340" s="969" t="n"/>
      <c r="CE340" s="969" t="n"/>
      <c r="CF340" s="969" t="n"/>
      <c r="CG340" s="969" t="n"/>
      <c r="CH340" s="969" t="n"/>
      <c r="CI340" s="969" t="n"/>
      <c r="CJ340" s="969" t="n"/>
      <c r="CK340" s="969" t="n"/>
      <c r="CL340" s="969" t="n"/>
      <c r="CM340" s="969" t="n"/>
      <c r="CN340" s="969" t="n"/>
      <c r="CO340" s="969" t="n"/>
      <c r="CP340" s="969" t="n"/>
      <c r="CQ340" s="969" t="n"/>
      <c r="CR340" s="969" t="n"/>
      <c r="CS340" s="969" t="n"/>
      <c r="CT340" s="969" t="n"/>
      <c r="CU340" s="969" t="n"/>
      <c r="CV340" s="969" t="n"/>
      <c r="CW340" s="969" t="n"/>
      <c r="CX340" s="969" t="n"/>
      <c r="CY340" s="969" t="n"/>
      <c r="CZ340" s="970" t="n"/>
    </row>
    <row r="341" ht="13.5" customHeight="1" s="820">
      <c r="A341" s="361" t="n">
        <v>449</v>
      </c>
      <c r="B341" s="332" t="inlineStr">
        <is>
          <t>449.＃4Ｂ半径 天Ｇa1mm L=</t>
        </is>
      </c>
      <c r="C341" s="145">
        <f>A測定!Q340</f>
        <v/>
      </c>
      <c r="D341" s="880">
        <f>A測定!R340</f>
        <v/>
      </c>
      <c r="E341" s="968">
        <f>IF(A測定!S340="","",A測定!S340-$D341)</f>
        <v/>
      </c>
      <c r="F341" s="968">
        <f>IF(A測定!T340="","",A測定!T340-$D341)</f>
        <v/>
      </c>
      <c r="G341" s="969" t="n"/>
      <c r="H341" s="969" t="n"/>
      <c r="I341" s="969" t="n"/>
      <c r="J341" s="969" t="n"/>
      <c r="K341" s="969" t="n"/>
      <c r="L341" s="969" t="n"/>
      <c r="M341" s="969" t="n"/>
      <c r="N341" s="969" t="n"/>
      <c r="O341" s="969" t="n"/>
      <c r="P341" s="969" t="n"/>
      <c r="Q341" s="969" t="n"/>
      <c r="R341" s="969" t="n"/>
      <c r="S341" s="969" t="n"/>
      <c r="T341" s="969" t="n"/>
      <c r="U341" s="969" t="n"/>
      <c r="V341" s="969" t="n"/>
      <c r="W341" s="969" t="n"/>
      <c r="X341" s="969" t="n"/>
      <c r="Y341" s="969" t="n"/>
      <c r="Z341" s="969" t="n"/>
      <c r="AA341" s="969" t="n"/>
      <c r="AB341" s="969" t="n"/>
      <c r="AC341" s="969" t="n"/>
      <c r="AD341" s="969" t="n"/>
      <c r="AE341" s="969" t="n"/>
      <c r="AF341" s="969" t="n"/>
      <c r="AG341" s="969" t="n"/>
      <c r="AH341" s="969" t="n"/>
      <c r="AI341" s="969" t="n"/>
      <c r="AJ341" s="969" t="n"/>
      <c r="AK341" s="969" t="n"/>
      <c r="AL341" s="969" t="n"/>
      <c r="AM341" s="969" t="n"/>
      <c r="AN341" s="969" t="n"/>
      <c r="AO341" s="969" t="n"/>
      <c r="AP341" s="969" t="n"/>
      <c r="AQ341" s="969" t="n"/>
      <c r="AR341" s="969" t="n"/>
      <c r="AS341" s="969" t="n"/>
      <c r="AT341" s="969" t="n"/>
      <c r="AU341" s="969" t="n"/>
      <c r="AV341" s="969" t="n"/>
      <c r="AW341" s="969" t="n"/>
      <c r="AX341" s="969" t="n"/>
      <c r="AY341" s="969" t="n"/>
      <c r="AZ341" s="969" t="n"/>
      <c r="BA341" s="969" t="n"/>
      <c r="BB341" s="969" t="n"/>
      <c r="BC341" s="969" t="n"/>
      <c r="BD341" s="969" t="n"/>
      <c r="BE341" s="969" t="n"/>
      <c r="BF341" s="969" t="n"/>
      <c r="BG341" s="969" t="n"/>
      <c r="BH341" s="969" t="n"/>
      <c r="BI341" s="969" t="n"/>
      <c r="BJ341" s="969" t="n"/>
      <c r="BK341" s="969" t="n"/>
      <c r="BL341" s="969" t="n"/>
      <c r="BM341" s="969" t="n"/>
      <c r="BN341" s="969" t="n"/>
      <c r="BO341" s="969" t="n"/>
      <c r="BP341" s="969" t="n"/>
      <c r="BQ341" s="969" t="n"/>
      <c r="BR341" s="969" t="n"/>
      <c r="BS341" s="969" t="n"/>
      <c r="BT341" s="969" t="n"/>
      <c r="BU341" s="969" t="n"/>
      <c r="BV341" s="969" t="n"/>
      <c r="BW341" s="969" t="n"/>
      <c r="BX341" s="969" t="n"/>
      <c r="BY341" s="969" t="n"/>
      <c r="BZ341" s="969" t="n"/>
      <c r="CA341" s="969" t="n"/>
      <c r="CB341" s="969" t="n"/>
      <c r="CC341" s="969" t="n"/>
      <c r="CD341" s="969" t="n"/>
      <c r="CE341" s="969" t="n"/>
      <c r="CF341" s="969" t="n"/>
      <c r="CG341" s="969" t="n"/>
      <c r="CH341" s="969" t="n"/>
      <c r="CI341" s="969" t="n"/>
      <c r="CJ341" s="969" t="n"/>
      <c r="CK341" s="969" t="n"/>
      <c r="CL341" s="969" t="n"/>
      <c r="CM341" s="969" t="n"/>
      <c r="CN341" s="969" t="n"/>
      <c r="CO341" s="969" t="n"/>
      <c r="CP341" s="969" t="n"/>
      <c r="CQ341" s="969" t="n"/>
      <c r="CR341" s="969" t="n"/>
      <c r="CS341" s="969" t="n"/>
      <c r="CT341" s="969" t="n"/>
      <c r="CU341" s="969" t="n"/>
      <c r="CV341" s="969" t="n"/>
      <c r="CW341" s="969" t="n"/>
      <c r="CX341" s="969" t="n"/>
      <c r="CY341" s="969" t="n"/>
      <c r="CZ341" s="970" t="n"/>
    </row>
    <row r="342" ht="13.5" customHeight="1" s="820">
      <c r="A342" s="361" t="n">
        <v>450</v>
      </c>
      <c r="B342" s="332" t="inlineStr">
        <is>
          <t>450.＃4Ｂ半径 天Ｇa10mm L=</t>
        </is>
      </c>
      <c r="C342" s="145">
        <f>A測定!Q341</f>
        <v/>
      </c>
      <c r="D342" s="880">
        <f>A測定!R341</f>
        <v/>
      </c>
      <c r="E342" s="968">
        <f>IF(A測定!S341="","",A測定!S341-$D342)</f>
        <v/>
      </c>
      <c r="F342" s="968">
        <f>IF(A測定!T341="","",A測定!T341-$D342)</f>
        <v/>
      </c>
      <c r="G342" s="969" t="n"/>
      <c r="H342" s="969" t="n"/>
      <c r="I342" s="969" t="n"/>
      <c r="J342" s="969" t="n"/>
      <c r="K342" s="969" t="n"/>
      <c r="L342" s="969" t="n"/>
      <c r="M342" s="969" t="n"/>
      <c r="N342" s="969" t="n"/>
      <c r="O342" s="969" t="n"/>
      <c r="P342" s="969" t="n"/>
      <c r="Q342" s="969" t="n"/>
      <c r="R342" s="969" t="n"/>
      <c r="S342" s="969" t="n"/>
      <c r="T342" s="969" t="n"/>
      <c r="U342" s="969" t="n"/>
      <c r="V342" s="969" t="n"/>
      <c r="W342" s="969" t="n"/>
      <c r="X342" s="969" t="n"/>
      <c r="Y342" s="969" t="n"/>
      <c r="Z342" s="969" t="n"/>
      <c r="AA342" s="969" t="n"/>
      <c r="AB342" s="969" t="n"/>
      <c r="AC342" s="969" t="n"/>
      <c r="AD342" s="969" t="n"/>
      <c r="AE342" s="969" t="n"/>
      <c r="AF342" s="969" t="n"/>
      <c r="AG342" s="969" t="n"/>
      <c r="AH342" s="969" t="n"/>
      <c r="AI342" s="969" t="n"/>
      <c r="AJ342" s="969" t="n"/>
      <c r="AK342" s="969" t="n"/>
      <c r="AL342" s="969" t="n"/>
      <c r="AM342" s="969" t="n"/>
      <c r="AN342" s="969" t="n"/>
      <c r="AO342" s="969" t="n"/>
      <c r="AP342" s="969" t="n"/>
      <c r="AQ342" s="969" t="n"/>
      <c r="AR342" s="969" t="n"/>
      <c r="AS342" s="969" t="n"/>
      <c r="AT342" s="969" t="n"/>
      <c r="AU342" s="969" t="n"/>
      <c r="AV342" s="969" t="n"/>
      <c r="AW342" s="969" t="n"/>
      <c r="AX342" s="969" t="n"/>
      <c r="AY342" s="969" t="n"/>
      <c r="AZ342" s="969" t="n"/>
      <c r="BA342" s="969" t="n"/>
      <c r="BB342" s="969" t="n"/>
      <c r="BC342" s="969" t="n"/>
      <c r="BD342" s="969" t="n"/>
      <c r="BE342" s="969" t="n"/>
      <c r="BF342" s="969" t="n"/>
      <c r="BG342" s="969" t="n"/>
      <c r="BH342" s="969" t="n"/>
      <c r="BI342" s="969" t="n"/>
      <c r="BJ342" s="969" t="n"/>
      <c r="BK342" s="969" t="n"/>
      <c r="BL342" s="969" t="n"/>
      <c r="BM342" s="969" t="n"/>
      <c r="BN342" s="969" t="n"/>
      <c r="BO342" s="969" t="n"/>
      <c r="BP342" s="969" t="n"/>
      <c r="BQ342" s="969" t="n"/>
      <c r="BR342" s="969" t="n"/>
      <c r="BS342" s="969" t="n"/>
      <c r="BT342" s="969" t="n"/>
      <c r="BU342" s="969" t="n"/>
      <c r="BV342" s="969" t="n"/>
      <c r="BW342" s="969" t="n"/>
      <c r="BX342" s="969" t="n"/>
      <c r="BY342" s="969" t="n"/>
      <c r="BZ342" s="969" t="n"/>
      <c r="CA342" s="969" t="n"/>
      <c r="CB342" s="969" t="n"/>
      <c r="CC342" s="969" t="n"/>
      <c r="CD342" s="969" t="n"/>
      <c r="CE342" s="969" t="n"/>
      <c r="CF342" s="969" t="n"/>
      <c r="CG342" s="969" t="n"/>
      <c r="CH342" s="969" t="n"/>
      <c r="CI342" s="969" t="n"/>
      <c r="CJ342" s="969" t="n"/>
      <c r="CK342" s="969" t="n"/>
      <c r="CL342" s="969" t="n"/>
      <c r="CM342" s="969" t="n"/>
      <c r="CN342" s="969" t="n"/>
      <c r="CO342" s="969" t="n"/>
      <c r="CP342" s="969" t="n"/>
      <c r="CQ342" s="969" t="n"/>
      <c r="CR342" s="969" t="n"/>
      <c r="CS342" s="969" t="n"/>
      <c r="CT342" s="969" t="n"/>
      <c r="CU342" s="969" t="n"/>
      <c r="CV342" s="969" t="n"/>
      <c r="CW342" s="969" t="n"/>
      <c r="CX342" s="969" t="n"/>
      <c r="CY342" s="969" t="n"/>
      <c r="CZ342" s="970" t="n"/>
    </row>
    <row r="343" ht="13.5" customHeight="1" s="820">
      <c r="A343" s="361" t="n">
        <v>451</v>
      </c>
      <c r="B343" s="332" t="inlineStr">
        <is>
          <t>451.＃4Ｂ半径 天Ｇa50mm L=</t>
        </is>
      </c>
      <c r="C343" s="145">
        <f>A測定!Q342</f>
        <v/>
      </c>
      <c r="D343" s="880">
        <f>A測定!R342</f>
        <v/>
      </c>
      <c r="E343" s="968">
        <f>IF(A測定!S342="","",A測定!S342-$D343)</f>
        <v/>
      </c>
      <c r="F343" s="968">
        <f>IF(A測定!T342="","",A測定!T342-$D343)</f>
        <v/>
      </c>
      <c r="G343" s="969" t="n"/>
      <c r="H343" s="969" t="n"/>
      <c r="I343" s="969" t="n"/>
      <c r="J343" s="969" t="n"/>
      <c r="K343" s="969" t="n"/>
      <c r="L343" s="969" t="n"/>
      <c r="M343" s="969" t="n"/>
      <c r="N343" s="969" t="n"/>
      <c r="O343" s="969" t="n"/>
      <c r="P343" s="969" t="n"/>
      <c r="Q343" s="969" t="n"/>
      <c r="R343" s="969" t="n"/>
      <c r="S343" s="969" t="n"/>
      <c r="T343" s="969" t="n"/>
      <c r="U343" s="969" t="n"/>
      <c r="V343" s="969" t="n"/>
      <c r="W343" s="969" t="n"/>
      <c r="X343" s="969" t="n"/>
      <c r="Y343" s="969" t="n"/>
      <c r="Z343" s="969" t="n"/>
      <c r="AA343" s="969" t="n"/>
      <c r="AB343" s="969" t="n"/>
      <c r="AC343" s="969" t="n"/>
      <c r="AD343" s="969" t="n"/>
      <c r="AE343" s="969" t="n"/>
      <c r="AF343" s="969" t="n"/>
      <c r="AG343" s="969" t="n"/>
      <c r="AH343" s="969" t="n"/>
      <c r="AI343" s="969" t="n"/>
      <c r="AJ343" s="969" t="n"/>
      <c r="AK343" s="969" t="n"/>
      <c r="AL343" s="969" t="n"/>
      <c r="AM343" s="969" t="n"/>
      <c r="AN343" s="969" t="n"/>
      <c r="AO343" s="969" t="n"/>
      <c r="AP343" s="969" t="n"/>
      <c r="AQ343" s="969" t="n"/>
      <c r="AR343" s="969" t="n"/>
      <c r="AS343" s="969" t="n"/>
      <c r="AT343" s="969" t="n"/>
      <c r="AU343" s="969" t="n"/>
      <c r="AV343" s="969" t="n"/>
      <c r="AW343" s="969" t="n"/>
      <c r="AX343" s="969" t="n"/>
      <c r="AY343" s="969" t="n"/>
      <c r="AZ343" s="969" t="n"/>
      <c r="BA343" s="969" t="n"/>
      <c r="BB343" s="969" t="n"/>
      <c r="BC343" s="969" t="n"/>
      <c r="BD343" s="969" t="n"/>
      <c r="BE343" s="969" t="n"/>
      <c r="BF343" s="969" t="n"/>
      <c r="BG343" s="969" t="n"/>
      <c r="BH343" s="969" t="n"/>
      <c r="BI343" s="969" t="n"/>
      <c r="BJ343" s="969" t="n"/>
      <c r="BK343" s="969" t="n"/>
      <c r="BL343" s="969" t="n"/>
      <c r="BM343" s="969" t="n"/>
      <c r="BN343" s="969" t="n"/>
      <c r="BO343" s="969" t="n"/>
      <c r="BP343" s="969" t="n"/>
      <c r="BQ343" s="969" t="n"/>
      <c r="BR343" s="969" t="n"/>
      <c r="BS343" s="969" t="n"/>
      <c r="BT343" s="969" t="n"/>
      <c r="BU343" s="969" t="n"/>
      <c r="BV343" s="969" t="n"/>
      <c r="BW343" s="969" t="n"/>
      <c r="BX343" s="969" t="n"/>
      <c r="BY343" s="969" t="n"/>
      <c r="BZ343" s="969" t="n"/>
      <c r="CA343" s="969" t="n"/>
      <c r="CB343" s="969" t="n"/>
      <c r="CC343" s="969" t="n"/>
      <c r="CD343" s="969" t="n"/>
      <c r="CE343" s="969" t="n"/>
      <c r="CF343" s="969" t="n"/>
      <c r="CG343" s="969" t="n"/>
      <c r="CH343" s="969" t="n"/>
      <c r="CI343" s="969" t="n"/>
      <c r="CJ343" s="969" t="n"/>
      <c r="CK343" s="969" t="n"/>
      <c r="CL343" s="969" t="n"/>
      <c r="CM343" s="969" t="n"/>
      <c r="CN343" s="969" t="n"/>
      <c r="CO343" s="969" t="n"/>
      <c r="CP343" s="969" t="n"/>
      <c r="CQ343" s="969" t="n"/>
      <c r="CR343" s="969" t="n"/>
      <c r="CS343" s="969" t="n"/>
      <c r="CT343" s="969" t="n"/>
      <c r="CU343" s="969" t="n"/>
      <c r="CV343" s="969" t="n"/>
      <c r="CW343" s="969" t="n"/>
      <c r="CX343" s="969" t="n"/>
      <c r="CY343" s="969" t="n"/>
      <c r="CZ343" s="970" t="n"/>
    </row>
    <row r="344" ht="13.5" customHeight="1" s="820">
      <c r="A344" s="361" t="n">
        <v>452</v>
      </c>
      <c r="B344" s="332" t="inlineStr">
        <is>
          <t>452.＃4Ｂ半径 天Ｇa80mm L=</t>
        </is>
      </c>
      <c r="C344" s="145">
        <f>A測定!Q343</f>
        <v/>
      </c>
      <c r="D344" s="880">
        <f>A測定!R343</f>
        <v/>
      </c>
      <c r="E344" s="968">
        <f>IF(A測定!S343="","",A測定!S343-$D344)</f>
        <v/>
      </c>
      <c r="F344" s="968">
        <f>IF(A測定!T343="","",A測定!T343-$D344)</f>
        <v/>
      </c>
      <c r="G344" s="969" t="n"/>
      <c r="H344" s="969" t="n"/>
      <c r="I344" s="969" t="n"/>
      <c r="J344" s="969" t="n"/>
      <c r="K344" s="969" t="n"/>
      <c r="L344" s="969" t="n"/>
      <c r="M344" s="969" t="n"/>
      <c r="N344" s="969" t="n"/>
      <c r="O344" s="969" t="n"/>
      <c r="P344" s="969" t="n"/>
      <c r="Q344" s="969" t="n"/>
      <c r="R344" s="969" t="n"/>
      <c r="S344" s="969" t="n"/>
      <c r="T344" s="969" t="n"/>
      <c r="U344" s="969" t="n"/>
      <c r="V344" s="969" t="n"/>
      <c r="W344" s="969" t="n"/>
      <c r="X344" s="969" t="n"/>
      <c r="Y344" s="969" t="n"/>
      <c r="Z344" s="969" t="n"/>
      <c r="AA344" s="969" t="n"/>
      <c r="AB344" s="969" t="n"/>
      <c r="AC344" s="969" t="n"/>
      <c r="AD344" s="969" t="n"/>
      <c r="AE344" s="969" t="n"/>
      <c r="AF344" s="969" t="n"/>
      <c r="AG344" s="969" t="n"/>
      <c r="AH344" s="969" t="n"/>
      <c r="AI344" s="969" t="n"/>
      <c r="AJ344" s="969" t="n"/>
      <c r="AK344" s="969" t="n"/>
      <c r="AL344" s="969" t="n"/>
      <c r="AM344" s="969" t="n"/>
      <c r="AN344" s="969" t="n"/>
      <c r="AO344" s="969" t="n"/>
      <c r="AP344" s="969" t="n"/>
      <c r="AQ344" s="969" t="n"/>
      <c r="AR344" s="969" t="n"/>
      <c r="AS344" s="969" t="n"/>
      <c r="AT344" s="969" t="n"/>
      <c r="AU344" s="969" t="n"/>
      <c r="AV344" s="969" t="n"/>
      <c r="AW344" s="969" t="n"/>
      <c r="AX344" s="969" t="n"/>
      <c r="AY344" s="969" t="n"/>
      <c r="AZ344" s="969" t="n"/>
      <c r="BA344" s="969" t="n"/>
      <c r="BB344" s="969" t="n"/>
      <c r="BC344" s="969" t="n"/>
      <c r="BD344" s="969" t="n"/>
      <c r="BE344" s="969" t="n"/>
      <c r="BF344" s="969" t="n"/>
      <c r="BG344" s="969" t="n"/>
      <c r="BH344" s="969" t="n"/>
      <c r="BI344" s="969" t="n"/>
      <c r="BJ344" s="969" t="n"/>
      <c r="BK344" s="969" t="n"/>
      <c r="BL344" s="969" t="n"/>
      <c r="BM344" s="969" t="n"/>
      <c r="BN344" s="969" t="n"/>
      <c r="BO344" s="969" t="n"/>
      <c r="BP344" s="969" t="n"/>
      <c r="BQ344" s="969" t="n"/>
      <c r="BR344" s="969" t="n"/>
      <c r="BS344" s="969" t="n"/>
      <c r="BT344" s="969" t="n"/>
      <c r="BU344" s="969" t="n"/>
      <c r="BV344" s="969" t="n"/>
      <c r="BW344" s="969" t="n"/>
      <c r="BX344" s="969" t="n"/>
      <c r="BY344" s="969" t="n"/>
      <c r="BZ344" s="969" t="n"/>
      <c r="CA344" s="969" t="n"/>
      <c r="CB344" s="969" t="n"/>
      <c r="CC344" s="969" t="n"/>
      <c r="CD344" s="969" t="n"/>
      <c r="CE344" s="969" t="n"/>
      <c r="CF344" s="969" t="n"/>
      <c r="CG344" s="969" t="n"/>
      <c r="CH344" s="969" t="n"/>
      <c r="CI344" s="969" t="n"/>
      <c r="CJ344" s="969" t="n"/>
      <c r="CK344" s="969" t="n"/>
      <c r="CL344" s="969" t="n"/>
      <c r="CM344" s="969" t="n"/>
      <c r="CN344" s="969" t="n"/>
      <c r="CO344" s="969" t="n"/>
      <c r="CP344" s="969" t="n"/>
      <c r="CQ344" s="969" t="n"/>
      <c r="CR344" s="969" t="n"/>
      <c r="CS344" s="969" t="n"/>
      <c r="CT344" s="969" t="n"/>
      <c r="CU344" s="969" t="n"/>
      <c r="CV344" s="969" t="n"/>
      <c r="CW344" s="969" t="n"/>
      <c r="CX344" s="969" t="n"/>
      <c r="CY344" s="969" t="n"/>
      <c r="CZ344" s="970" t="n"/>
    </row>
    <row r="345" ht="13.5" customHeight="1" s="820">
      <c r="A345" s="361" t="n">
        <v>453</v>
      </c>
      <c r="B345" s="332" t="inlineStr">
        <is>
          <t>453.＃4Ｂ半径 地Ｇa1mm L=</t>
        </is>
      </c>
      <c r="C345" s="145">
        <f>A測定!Q344</f>
        <v/>
      </c>
      <c r="D345" s="880">
        <f>A測定!R344</f>
        <v/>
      </c>
      <c r="E345" s="968">
        <f>IF(A測定!S344="","",A測定!S344-$D345)</f>
        <v/>
      </c>
      <c r="F345" s="968">
        <f>IF(A測定!T344="","",A測定!T344-$D345)</f>
        <v/>
      </c>
      <c r="G345" s="969" t="n"/>
      <c r="H345" s="969" t="n"/>
      <c r="I345" s="969" t="n"/>
      <c r="J345" s="969" t="n"/>
      <c r="K345" s="969" t="n"/>
      <c r="L345" s="969" t="n"/>
      <c r="M345" s="969" t="n"/>
      <c r="N345" s="969" t="n"/>
      <c r="O345" s="969" t="n"/>
      <c r="P345" s="969" t="n"/>
      <c r="Q345" s="969" t="n"/>
      <c r="R345" s="969" t="n"/>
      <c r="S345" s="969" t="n"/>
      <c r="T345" s="969" t="n"/>
      <c r="U345" s="969" t="n"/>
      <c r="V345" s="969" t="n"/>
      <c r="W345" s="969" t="n"/>
      <c r="X345" s="969" t="n"/>
      <c r="Y345" s="969" t="n"/>
      <c r="Z345" s="969" t="n"/>
      <c r="AA345" s="969" t="n"/>
      <c r="AB345" s="969" t="n"/>
      <c r="AC345" s="969" t="n"/>
      <c r="AD345" s="969" t="n"/>
      <c r="AE345" s="969" t="n"/>
      <c r="AF345" s="969" t="n"/>
      <c r="AG345" s="969" t="n"/>
      <c r="AH345" s="969" t="n"/>
      <c r="AI345" s="969" t="n"/>
      <c r="AJ345" s="969" t="n"/>
      <c r="AK345" s="969" t="n"/>
      <c r="AL345" s="969" t="n"/>
      <c r="AM345" s="969" t="n"/>
      <c r="AN345" s="969" t="n"/>
      <c r="AO345" s="969" t="n"/>
      <c r="AP345" s="969" t="n"/>
      <c r="AQ345" s="969" t="n"/>
      <c r="AR345" s="969" t="n"/>
      <c r="AS345" s="969" t="n"/>
      <c r="AT345" s="969" t="n"/>
      <c r="AU345" s="969" t="n"/>
      <c r="AV345" s="969" t="n"/>
      <c r="AW345" s="969" t="n"/>
      <c r="AX345" s="969" t="n"/>
      <c r="AY345" s="969" t="n"/>
      <c r="AZ345" s="969" t="n"/>
      <c r="BA345" s="969" t="n"/>
      <c r="BB345" s="969" t="n"/>
      <c r="BC345" s="969" t="n"/>
      <c r="BD345" s="969" t="n"/>
      <c r="BE345" s="969" t="n"/>
      <c r="BF345" s="969" t="n"/>
      <c r="BG345" s="969" t="n"/>
      <c r="BH345" s="969" t="n"/>
      <c r="BI345" s="969" t="n"/>
      <c r="BJ345" s="969" t="n"/>
      <c r="BK345" s="969" t="n"/>
      <c r="BL345" s="969" t="n"/>
      <c r="BM345" s="969" t="n"/>
      <c r="BN345" s="969" t="n"/>
      <c r="BO345" s="969" t="n"/>
      <c r="BP345" s="969" t="n"/>
      <c r="BQ345" s="969" t="n"/>
      <c r="BR345" s="969" t="n"/>
      <c r="BS345" s="969" t="n"/>
      <c r="BT345" s="969" t="n"/>
      <c r="BU345" s="969" t="n"/>
      <c r="BV345" s="969" t="n"/>
      <c r="BW345" s="969" t="n"/>
      <c r="BX345" s="969" t="n"/>
      <c r="BY345" s="969" t="n"/>
      <c r="BZ345" s="969" t="n"/>
      <c r="CA345" s="969" t="n"/>
      <c r="CB345" s="969" t="n"/>
      <c r="CC345" s="969" t="n"/>
      <c r="CD345" s="969" t="n"/>
      <c r="CE345" s="969" t="n"/>
      <c r="CF345" s="969" t="n"/>
      <c r="CG345" s="969" t="n"/>
      <c r="CH345" s="969" t="n"/>
      <c r="CI345" s="969" t="n"/>
      <c r="CJ345" s="969" t="n"/>
      <c r="CK345" s="969" t="n"/>
      <c r="CL345" s="969" t="n"/>
      <c r="CM345" s="969" t="n"/>
      <c r="CN345" s="969" t="n"/>
      <c r="CO345" s="969" t="n"/>
      <c r="CP345" s="969" t="n"/>
      <c r="CQ345" s="969" t="n"/>
      <c r="CR345" s="969" t="n"/>
      <c r="CS345" s="969" t="n"/>
      <c r="CT345" s="969" t="n"/>
      <c r="CU345" s="969" t="n"/>
      <c r="CV345" s="969" t="n"/>
      <c r="CW345" s="969" t="n"/>
      <c r="CX345" s="969" t="n"/>
      <c r="CY345" s="969" t="n"/>
      <c r="CZ345" s="970" t="n"/>
    </row>
    <row r="346" ht="13.5" customHeight="1" s="820">
      <c r="A346" s="361" t="n">
        <v>454</v>
      </c>
      <c r="B346" s="332" t="inlineStr">
        <is>
          <t>454.＃4Ｂ半径 地Ｇa10mm L=</t>
        </is>
      </c>
      <c r="C346" s="145">
        <f>A測定!Q345</f>
        <v/>
      </c>
      <c r="D346" s="880">
        <f>A測定!R345</f>
        <v/>
      </c>
      <c r="E346" s="968">
        <f>IF(A測定!S345="","",A測定!S345-$D346)</f>
        <v/>
      </c>
      <c r="F346" s="968">
        <f>IF(A測定!T345="","",A測定!T345-$D346)</f>
        <v/>
      </c>
      <c r="G346" s="969" t="n"/>
      <c r="H346" s="969" t="n"/>
      <c r="I346" s="969" t="n"/>
      <c r="J346" s="969" t="n"/>
      <c r="K346" s="969" t="n"/>
      <c r="L346" s="969" t="n"/>
      <c r="M346" s="969" t="n"/>
      <c r="N346" s="969" t="n"/>
      <c r="O346" s="969" t="n"/>
      <c r="P346" s="969" t="n"/>
      <c r="Q346" s="969" t="n"/>
      <c r="R346" s="969" t="n"/>
      <c r="S346" s="969" t="n"/>
      <c r="T346" s="969" t="n"/>
      <c r="U346" s="969" t="n"/>
      <c r="V346" s="969" t="n"/>
      <c r="W346" s="969" t="n"/>
      <c r="X346" s="969" t="n"/>
      <c r="Y346" s="969" t="n"/>
      <c r="Z346" s="969" t="n"/>
      <c r="AA346" s="969" t="n"/>
      <c r="AB346" s="969" t="n"/>
      <c r="AC346" s="969" t="n"/>
      <c r="AD346" s="969" t="n"/>
      <c r="AE346" s="969" t="n"/>
      <c r="AF346" s="969" t="n"/>
      <c r="AG346" s="969" t="n"/>
      <c r="AH346" s="969" t="n"/>
      <c r="AI346" s="969" t="n"/>
      <c r="AJ346" s="969" t="n"/>
      <c r="AK346" s="969" t="n"/>
      <c r="AL346" s="969" t="n"/>
      <c r="AM346" s="969" t="n"/>
      <c r="AN346" s="969" t="n"/>
      <c r="AO346" s="969" t="n"/>
      <c r="AP346" s="969" t="n"/>
      <c r="AQ346" s="969" t="n"/>
      <c r="AR346" s="969" t="n"/>
      <c r="AS346" s="969" t="n"/>
      <c r="AT346" s="969" t="n"/>
      <c r="AU346" s="969" t="n"/>
      <c r="AV346" s="969" t="n"/>
      <c r="AW346" s="969" t="n"/>
      <c r="AX346" s="969" t="n"/>
      <c r="AY346" s="969" t="n"/>
      <c r="AZ346" s="969" t="n"/>
      <c r="BA346" s="969" t="n"/>
      <c r="BB346" s="969" t="n"/>
      <c r="BC346" s="969" t="n"/>
      <c r="BD346" s="969" t="n"/>
      <c r="BE346" s="969" t="n"/>
      <c r="BF346" s="969" t="n"/>
      <c r="BG346" s="969" t="n"/>
      <c r="BH346" s="969" t="n"/>
      <c r="BI346" s="969" t="n"/>
      <c r="BJ346" s="969" t="n"/>
      <c r="BK346" s="969" t="n"/>
      <c r="BL346" s="969" t="n"/>
      <c r="BM346" s="969" t="n"/>
      <c r="BN346" s="969" t="n"/>
      <c r="BO346" s="969" t="n"/>
      <c r="BP346" s="969" t="n"/>
      <c r="BQ346" s="969" t="n"/>
      <c r="BR346" s="969" t="n"/>
      <c r="BS346" s="969" t="n"/>
      <c r="BT346" s="969" t="n"/>
      <c r="BU346" s="969" t="n"/>
      <c r="BV346" s="969" t="n"/>
      <c r="BW346" s="969" t="n"/>
      <c r="BX346" s="969" t="n"/>
      <c r="BY346" s="969" t="n"/>
      <c r="BZ346" s="969" t="n"/>
      <c r="CA346" s="969" t="n"/>
      <c r="CB346" s="969" t="n"/>
      <c r="CC346" s="969" t="n"/>
      <c r="CD346" s="969" t="n"/>
      <c r="CE346" s="969" t="n"/>
      <c r="CF346" s="969" t="n"/>
      <c r="CG346" s="969" t="n"/>
      <c r="CH346" s="969" t="n"/>
      <c r="CI346" s="969" t="n"/>
      <c r="CJ346" s="969" t="n"/>
      <c r="CK346" s="969" t="n"/>
      <c r="CL346" s="969" t="n"/>
      <c r="CM346" s="969" t="n"/>
      <c r="CN346" s="969" t="n"/>
      <c r="CO346" s="969" t="n"/>
      <c r="CP346" s="969" t="n"/>
      <c r="CQ346" s="969" t="n"/>
      <c r="CR346" s="969" t="n"/>
      <c r="CS346" s="969" t="n"/>
      <c r="CT346" s="969" t="n"/>
      <c r="CU346" s="969" t="n"/>
      <c r="CV346" s="969" t="n"/>
      <c r="CW346" s="969" t="n"/>
      <c r="CX346" s="969" t="n"/>
      <c r="CY346" s="969" t="n"/>
      <c r="CZ346" s="970" t="n"/>
    </row>
    <row r="347" ht="13.5" customHeight="1" s="820">
      <c r="A347" s="361" t="n">
        <v>455</v>
      </c>
      <c r="B347" s="332" t="inlineStr">
        <is>
          <t>455.＃4Ｂ半径 地Ｇa50mm L=</t>
        </is>
      </c>
      <c r="C347" s="145">
        <f>A測定!Q346</f>
        <v/>
      </c>
      <c r="D347" s="880">
        <f>A測定!R346</f>
        <v/>
      </c>
      <c r="E347" s="968">
        <f>IF(A測定!S346="","",A測定!S346-$D347)</f>
        <v/>
      </c>
      <c r="F347" s="968">
        <f>IF(A測定!T346="","",A測定!T346-$D347)</f>
        <v/>
      </c>
      <c r="G347" s="969" t="n"/>
      <c r="H347" s="969" t="n"/>
      <c r="I347" s="969" t="n"/>
      <c r="J347" s="969" t="n"/>
      <c r="K347" s="969" t="n"/>
      <c r="L347" s="969" t="n"/>
      <c r="M347" s="969" t="n"/>
      <c r="N347" s="969" t="n"/>
      <c r="O347" s="969" t="n"/>
      <c r="P347" s="969" t="n"/>
      <c r="Q347" s="969" t="n"/>
      <c r="R347" s="969" t="n"/>
      <c r="S347" s="969" t="n"/>
      <c r="T347" s="969" t="n"/>
      <c r="U347" s="969" t="n"/>
      <c r="V347" s="969" t="n"/>
      <c r="W347" s="969" t="n"/>
      <c r="X347" s="969" t="n"/>
      <c r="Y347" s="969" t="n"/>
      <c r="Z347" s="969" t="n"/>
      <c r="AA347" s="969" t="n"/>
      <c r="AB347" s="969" t="n"/>
      <c r="AC347" s="969" t="n"/>
      <c r="AD347" s="969" t="n"/>
      <c r="AE347" s="969" t="n"/>
      <c r="AF347" s="969" t="n"/>
      <c r="AG347" s="969" t="n"/>
      <c r="AH347" s="969" t="n"/>
      <c r="AI347" s="969" t="n"/>
      <c r="AJ347" s="969" t="n"/>
      <c r="AK347" s="969" t="n"/>
      <c r="AL347" s="969" t="n"/>
      <c r="AM347" s="969" t="n"/>
      <c r="AN347" s="969" t="n"/>
      <c r="AO347" s="969" t="n"/>
      <c r="AP347" s="969" t="n"/>
      <c r="AQ347" s="969" t="n"/>
      <c r="AR347" s="969" t="n"/>
      <c r="AS347" s="969" t="n"/>
      <c r="AT347" s="969" t="n"/>
      <c r="AU347" s="969" t="n"/>
      <c r="AV347" s="969" t="n"/>
      <c r="AW347" s="969" t="n"/>
      <c r="AX347" s="969" t="n"/>
      <c r="AY347" s="969" t="n"/>
      <c r="AZ347" s="969" t="n"/>
      <c r="BA347" s="969" t="n"/>
      <c r="BB347" s="969" t="n"/>
      <c r="BC347" s="969" t="n"/>
      <c r="BD347" s="969" t="n"/>
      <c r="BE347" s="969" t="n"/>
      <c r="BF347" s="969" t="n"/>
      <c r="BG347" s="969" t="n"/>
      <c r="BH347" s="969" t="n"/>
      <c r="BI347" s="969" t="n"/>
      <c r="BJ347" s="969" t="n"/>
      <c r="BK347" s="969" t="n"/>
      <c r="BL347" s="969" t="n"/>
      <c r="BM347" s="969" t="n"/>
      <c r="BN347" s="969" t="n"/>
      <c r="BO347" s="969" t="n"/>
      <c r="BP347" s="969" t="n"/>
      <c r="BQ347" s="969" t="n"/>
      <c r="BR347" s="969" t="n"/>
      <c r="BS347" s="969" t="n"/>
      <c r="BT347" s="969" t="n"/>
      <c r="BU347" s="969" t="n"/>
      <c r="BV347" s="969" t="n"/>
      <c r="BW347" s="969" t="n"/>
      <c r="BX347" s="969" t="n"/>
      <c r="BY347" s="969" t="n"/>
      <c r="BZ347" s="969" t="n"/>
      <c r="CA347" s="969" t="n"/>
      <c r="CB347" s="969" t="n"/>
      <c r="CC347" s="969" t="n"/>
      <c r="CD347" s="969" t="n"/>
      <c r="CE347" s="969" t="n"/>
      <c r="CF347" s="969" t="n"/>
      <c r="CG347" s="969" t="n"/>
      <c r="CH347" s="969" t="n"/>
      <c r="CI347" s="969" t="n"/>
      <c r="CJ347" s="969" t="n"/>
      <c r="CK347" s="969" t="n"/>
      <c r="CL347" s="969" t="n"/>
      <c r="CM347" s="969" t="n"/>
      <c r="CN347" s="969" t="n"/>
      <c r="CO347" s="969" t="n"/>
      <c r="CP347" s="969" t="n"/>
      <c r="CQ347" s="969" t="n"/>
      <c r="CR347" s="969" t="n"/>
      <c r="CS347" s="969" t="n"/>
      <c r="CT347" s="969" t="n"/>
      <c r="CU347" s="969" t="n"/>
      <c r="CV347" s="969" t="n"/>
      <c r="CW347" s="969" t="n"/>
      <c r="CX347" s="969" t="n"/>
      <c r="CY347" s="969" t="n"/>
      <c r="CZ347" s="970" t="n"/>
    </row>
    <row r="348" ht="13.5" customHeight="1" s="820">
      <c r="A348" s="361" t="n">
        <v>456</v>
      </c>
      <c r="B348" s="332" t="inlineStr">
        <is>
          <t>456.＃4Ｂ半径 地Ｇa80mm L=</t>
        </is>
      </c>
      <c r="C348" s="145">
        <f>A測定!Q347</f>
        <v/>
      </c>
      <c r="D348" s="880">
        <f>A測定!R347</f>
        <v/>
      </c>
      <c r="E348" s="968">
        <f>IF(A測定!S347="","",A測定!S347-$D348)</f>
        <v/>
      </c>
      <c r="F348" s="968">
        <f>IF(A測定!T347="","",A測定!T347-$D348)</f>
        <v/>
      </c>
      <c r="G348" s="969" t="n"/>
      <c r="H348" s="969" t="n"/>
      <c r="I348" s="969" t="n"/>
      <c r="J348" s="969" t="n"/>
      <c r="K348" s="969" t="n"/>
      <c r="L348" s="969" t="n"/>
      <c r="M348" s="969" t="n"/>
      <c r="N348" s="969" t="n"/>
      <c r="O348" s="969" t="n"/>
      <c r="P348" s="969" t="n"/>
      <c r="Q348" s="969" t="n"/>
      <c r="R348" s="969" t="n"/>
      <c r="S348" s="969" t="n"/>
      <c r="T348" s="969" t="n"/>
      <c r="U348" s="969" t="n"/>
      <c r="V348" s="969" t="n"/>
      <c r="W348" s="969" t="n"/>
      <c r="X348" s="969" t="n"/>
      <c r="Y348" s="969" t="n"/>
      <c r="Z348" s="969" t="n"/>
      <c r="AA348" s="969" t="n"/>
      <c r="AB348" s="969" t="n"/>
      <c r="AC348" s="969" t="n"/>
      <c r="AD348" s="969" t="n"/>
      <c r="AE348" s="969" t="n"/>
      <c r="AF348" s="969" t="n"/>
      <c r="AG348" s="969" t="n"/>
      <c r="AH348" s="969" t="n"/>
      <c r="AI348" s="969" t="n"/>
      <c r="AJ348" s="969" t="n"/>
      <c r="AK348" s="969" t="n"/>
      <c r="AL348" s="969" t="n"/>
      <c r="AM348" s="969" t="n"/>
      <c r="AN348" s="969" t="n"/>
      <c r="AO348" s="969" t="n"/>
      <c r="AP348" s="969" t="n"/>
      <c r="AQ348" s="969" t="n"/>
      <c r="AR348" s="969" t="n"/>
      <c r="AS348" s="969" t="n"/>
      <c r="AT348" s="969" t="n"/>
      <c r="AU348" s="969" t="n"/>
      <c r="AV348" s="969" t="n"/>
      <c r="AW348" s="969" t="n"/>
      <c r="AX348" s="969" t="n"/>
      <c r="AY348" s="969" t="n"/>
      <c r="AZ348" s="969" t="n"/>
      <c r="BA348" s="969" t="n"/>
      <c r="BB348" s="969" t="n"/>
      <c r="BC348" s="969" t="n"/>
      <c r="BD348" s="969" t="n"/>
      <c r="BE348" s="969" t="n"/>
      <c r="BF348" s="969" t="n"/>
      <c r="BG348" s="969" t="n"/>
      <c r="BH348" s="969" t="n"/>
      <c r="BI348" s="969" t="n"/>
      <c r="BJ348" s="969" t="n"/>
      <c r="BK348" s="969" t="n"/>
      <c r="BL348" s="969" t="n"/>
      <c r="BM348" s="969" t="n"/>
      <c r="BN348" s="969" t="n"/>
      <c r="BO348" s="969" t="n"/>
      <c r="BP348" s="969" t="n"/>
      <c r="BQ348" s="969" t="n"/>
      <c r="BR348" s="969" t="n"/>
      <c r="BS348" s="969" t="n"/>
      <c r="BT348" s="969" t="n"/>
      <c r="BU348" s="969" t="n"/>
      <c r="BV348" s="969" t="n"/>
      <c r="BW348" s="969" t="n"/>
      <c r="BX348" s="969" t="n"/>
      <c r="BY348" s="969" t="n"/>
      <c r="BZ348" s="969" t="n"/>
      <c r="CA348" s="969" t="n"/>
      <c r="CB348" s="969" t="n"/>
      <c r="CC348" s="969" t="n"/>
      <c r="CD348" s="969" t="n"/>
      <c r="CE348" s="969" t="n"/>
      <c r="CF348" s="969" t="n"/>
      <c r="CG348" s="969" t="n"/>
      <c r="CH348" s="969" t="n"/>
      <c r="CI348" s="969" t="n"/>
      <c r="CJ348" s="969" t="n"/>
      <c r="CK348" s="969" t="n"/>
      <c r="CL348" s="969" t="n"/>
      <c r="CM348" s="969" t="n"/>
      <c r="CN348" s="969" t="n"/>
      <c r="CO348" s="969" t="n"/>
      <c r="CP348" s="969" t="n"/>
      <c r="CQ348" s="969" t="n"/>
      <c r="CR348" s="969" t="n"/>
      <c r="CS348" s="969" t="n"/>
      <c r="CT348" s="969" t="n"/>
      <c r="CU348" s="969" t="n"/>
      <c r="CV348" s="969" t="n"/>
      <c r="CW348" s="969" t="n"/>
      <c r="CX348" s="969" t="n"/>
      <c r="CY348" s="969" t="n"/>
      <c r="CZ348" s="970" t="n"/>
    </row>
    <row r="349" ht="13.5" customHeight="1" s="820">
      <c r="A349" s="361" t="n">
        <v>457</v>
      </c>
      <c r="B349" s="332" t="inlineStr">
        <is>
          <t>457.＃4Ｂ半径 ＴＣＧa1mm L=</t>
        </is>
      </c>
      <c r="C349" s="145">
        <f>A測定!Q348</f>
        <v/>
      </c>
      <c r="D349" s="880">
        <f>A測定!R348</f>
        <v/>
      </c>
      <c r="E349" s="968">
        <f>IF(A測定!S348="","",A測定!S348-$D349)</f>
        <v/>
      </c>
      <c r="F349" s="968">
        <f>IF(A測定!T348="","",A測定!T348-$D349)</f>
        <v/>
      </c>
      <c r="G349" s="969" t="n"/>
      <c r="H349" s="969" t="n"/>
      <c r="I349" s="969" t="n"/>
      <c r="J349" s="969" t="n"/>
      <c r="K349" s="969" t="n"/>
      <c r="L349" s="969" t="n"/>
      <c r="M349" s="969" t="n"/>
      <c r="N349" s="969" t="n"/>
      <c r="O349" s="969" t="n"/>
      <c r="P349" s="969" t="n"/>
      <c r="Q349" s="969" t="n"/>
      <c r="R349" s="969" t="n"/>
      <c r="S349" s="969" t="n"/>
      <c r="T349" s="969" t="n"/>
      <c r="U349" s="969" t="n"/>
      <c r="V349" s="969" t="n"/>
      <c r="W349" s="969" t="n"/>
      <c r="X349" s="969" t="n"/>
      <c r="Y349" s="969" t="n"/>
      <c r="Z349" s="969" t="n"/>
      <c r="AA349" s="969" t="n"/>
      <c r="AB349" s="969" t="n"/>
      <c r="AC349" s="969" t="n"/>
      <c r="AD349" s="969" t="n"/>
      <c r="AE349" s="969" t="n"/>
      <c r="AF349" s="969" t="n"/>
      <c r="AG349" s="969" t="n"/>
      <c r="AH349" s="969" t="n"/>
      <c r="AI349" s="969" t="n"/>
      <c r="AJ349" s="969" t="n"/>
      <c r="AK349" s="969" t="n"/>
      <c r="AL349" s="969" t="n"/>
      <c r="AM349" s="969" t="n"/>
      <c r="AN349" s="969" t="n"/>
      <c r="AO349" s="969" t="n"/>
      <c r="AP349" s="969" t="n"/>
      <c r="AQ349" s="969" t="n"/>
      <c r="AR349" s="969" t="n"/>
      <c r="AS349" s="969" t="n"/>
      <c r="AT349" s="969" t="n"/>
      <c r="AU349" s="969" t="n"/>
      <c r="AV349" s="969" t="n"/>
      <c r="AW349" s="969" t="n"/>
      <c r="AX349" s="969" t="n"/>
      <c r="AY349" s="969" t="n"/>
      <c r="AZ349" s="969" t="n"/>
      <c r="BA349" s="969" t="n"/>
      <c r="BB349" s="969" t="n"/>
      <c r="BC349" s="969" t="n"/>
      <c r="BD349" s="969" t="n"/>
      <c r="BE349" s="969" t="n"/>
      <c r="BF349" s="969" t="n"/>
      <c r="BG349" s="969" t="n"/>
      <c r="BH349" s="969" t="n"/>
      <c r="BI349" s="969" t="n"/>
      <c r="BJ349" s="969" t="n"/>
      <c r="BK349" s="969" t="n"/>
      <c r="BL349" s="969" t="n"/>
      <c r="BM349" s="969" t="n"/>
      <c r="BN349" s="969" t="n"/>
      <c r="BO349" s="969" t="n"/>
      <c r="BP349" s="969" t="n"/>
      <c r="BQ349" s="969" t="n"/>
      <c r="BR349" s="969" t="n"/>
      <c r="BS349" s="969" t="n"/>
      <c r="BT349" s="969" t="n"/>
      <c r="BU349" s="969" t="n"/>
      <c r="BV349" s="969" t="n"/>
      <c r="BW349" s="969" t="n"/>
      <c r="BX349" s="969" t="n"/>
      <c r="BY349" s="969" t="n"/>
      <c r="BZ349" s="969" t="n"/>
      <c r="CA349" s="969" t="n"/>
      <c r="CB349" s="969" t="n"/>
      <c r="CC349" s="969" t="n"/>
      <c r="CD349" s="969" t="n"/>
      <c r="CE349" s="969" t="n"/>
      <c r="CF349" s="969" t="n"/>
      <c r="CG349" s="969" t="n"/>
      <c r="CH349" s="969" t="n"/>
      <c r="CI349" s="969" t="n"/>
      <c r="CJ349" s="969" t="n"/>
      <c r="CK349" s="969" t="n"/>
      <c r="CL349" s="969" t="n"/>
      <c r="CM349" s="969" t="n"/>
      <c r="CN349" s="969" t="n"/>
      <c r="CO349" s="969" t="n"/>
      <c r="CP349" s="969" t="n"/>
      <c r="CQ349" s="969" t="n"/>
      <c r="CR349" s="969" t="n"/>
      <c r="CS349" s="969" t="n"/>
      <c r="CT349" s="969" t="n"/>
      <c r="CU349" s="969" t="n"/>
      <c r="CV349" s="969" t="n"/>
      <c r="CW349" s="969" t="n"/>
      <c r="CX349" s="969" t="n"/>
      <c r="CY349" s="969" t="n"/>
      <c r="CZ349" s="970" t="n"/>
    </row>
    <row r="350" ht="13.5" customHeight="1" s="820">
      <c r="A350" s="361" t="n">
        <v>458</v>
      </c>
      <c r="B350" s="332" t="inlineStr">
        <is>
          <t>458.＃4Ｂ半径 ＴＣＧa10mm L=</t>
        </is>
      </c>
      <c r="C350" s="145">
        <f>A測定!Q349</f>
        <v/>
      </c>
      <c r="D350" s="880">
        <f>A測定!R349</f>
        <v/>
      </c>
      <c r="E350" s="968">
        <f>IF(A測定!S349="","",A測定!S349-$D350)</f>
        <v/>
      </c>
      <c r="F350" s="968">
        <f>IF(A測定!T349="","",A測定!T349-$D350)</f>
        <v/>
      </c>
      <c r="G350" s="969" t="n"/>
      <c r="H350" s="969" t="n"/>
      <c r="I350" s="969" t="n"/>
      <c r="J350" s="969" t="n"/>
      <c r="K350" s="969" t="n"/>
      <c r="L350" s="969" t="n"/>
      <c r="M350" s="969" t="n"/>
      <c r="N350" s="969" t="n"/>
      <c r="O350" s="969" t="n"/>
      <c r="P350" s="969" t="n"/>
      <c r="Q350" s="969" t="n"/>
      <c r="R350" s="969" t="n"/>
      <c r="S350" s="969" t="n"/>
      <c r="T350" s="969" t="n"/>
      <c r="U350" s="969" t="n"/>
      <c r="V350" s="969" t="n"/>
      <c r="W350" s="969" t="n"/>
      <c r="X350" s="969" t="n"/>
      <c r="Y350" s="969" t="n"/>
      <c r="Z350" s="969" t="n"/>
      <c r="AA350" s="969" t="n"/>
      <c r="AB350" s="969" t="n"/>
      <c r="AC350" s="969" t="n"/>
      <c r="AD350" s="969" t="n"/>
      <c r="AE350" s="969" t="n"/>
      <c r="AF350" s="969" t="n"/>
      <c r="AG350" s="969" t="n"/>
      <c r="AH350" s="969" t="n"/>
      <c r="AI350" s="969" t="n"/>
      <c r="AJ350" s="969" t="n"/>
      <c r="AK350" s="969" t="n"/>
      <c r="AL350" s="969" t="n"/>
      <c r="AM350" s="969" t="n"/>
      <c r="AN350" s="969" t="n"/>
      <c r="AO350" s="969" t="n"/>
      <c r="AP350" s="969" t="n"/>
      <c r="AQ350" s="969" t="n"/>
      <c r="AR350" s="969" t="n"/>
      <c r="AS350" s="969" t="n"/>
      <c r="AT350" s="969" t="n"/>
      <c r="AU350" s="969" t="n"/>
      <c r="AV350" s="969" t="n"/>
      <c r="AW350" s="969" t="n"/>
      <c r="AX350" s="969" t="n"/>
      <c r="AY350" s="969" t="n"/>
      <c r="AZ350" s="969" t="n"/>
      <c r="BA350" s="969" t="n"/>
      <c r="BB350" s="969" t="n"/>
      <c r="BC350" s="969" t="n"/>
      <c r="BD350" s="969" t="n"/>
      <c r="BE350" s="969" t="n"/>
      <c r="BF350" s="969" t="n"/>
      <c r="BG350" s="969" t="n"/>
      <c r="BH350" s="969" t="n"/>
      <c r="BI350" s="969" t="n"/>
      <c r="BJ350" s="969" t="n"/>
      <c r="BK350" s="969" t="n"/>
      <c r="BL350" s="969" t="n"/>
      <c r="BM350" s="969" t="n"/>
      <c r="BN350" s="969" t="n"/>
      <c r="BO350" s="969" t="n"/>
      <c r="BP350" s="969" t="n"/>
      <c r="BQ350" s="969" t="n"/>
      <c r="BR350" s="969" t="n"/>
      <c r="BS350" s="969" t="n"/>
      <c r="BT350" s="969" t="n"/>
      <c r="BU350" s="969" t="n"/>
      <c r="BV350" s="969" t="n"/>
      <c r="BW350" s="969" t="n"/>
      <c r="BX350" s="969" t="n"/>
      <c r="BY350" s="969" t="n"/>
      <c r="BZ350" s="969" t="n"/>
      <c r="CA350" s="969" t="n"/>
      <c r="CB350" s="969" t="n"/>
      <c r="CC350" s="969" t="n"/>
      <c r="CD350" s="969" t="n"/>
      <c r="CE350" s="969" t="n"/>
      <c r="CF350" s="969" t="n"/>
      <c r="CG350" s="969" t="n"/>
      <c r="CH350" s="969" t="n"/>
      <c r="CI350" s="969" t="n"/>
      <c r="CJ350" s="969" t="n"/>
      <c r="CK350" s="969" t="n"/>
      <c r="CL350" s="969" t="n"/>
      <c r="CM350" s="969" t="n"/>
      <c r="CN350" s="969" t="n"/>
      <c r="CO350" s="969" t="n"/>
      <c r="CP350" s="969" t="n"/>
      <c r="CQ350" s="969" t="n"/>
      <c r="CR350" s="969" t="n"/>
      <c r="CS350" s="969" t="n"/>
      <c r="CT350" s="969" t="n"/>
      <c r="CU350" s="969" t="n"/>
      <c r="CV350" s="969" t="n"/>
      <c r="CW350" s="969" t="n"/>
      <c r="CX350" s="969" t="n"/>
      <c r="CY350" s="969" t="n"/>
      <c r="CZ350" s="970" t="n"/>
    </row>
    <row r="351" ht="13.5" customHeight="1" s="820">
      <c r="A351" s="361" t="n">
        <v>459</v>
      </c>
      <c r="B351" s="332" t="inlineStr">
        <is>
          <t>459.＃4Ｂ半径 ＴＣＧa50mm L=</t>
        </is>
      </c>
      <c r="C351" s="145">
        <f>A測定!Q350</f>
        <v/>
      </c>
      <c r="D351" s="880">
        <f>A測定!R350</f>
        <v/>
      </c>
      <c r="E351" s="968">
        <f>IF(A測定!S350="","",A測定!S350-$D351)</f>
        <v/>
      </c>
      <c r="F351" s="968">
        <f>IF(A測定!T350="","",A測定!T350-$D351)</f>
        <v/>
      </c>
      <c r="G351" s="969" t="n"/>
      <c r="H351" s="969" t="n"/>
      <c r="I351" s="969" t="n"/>
      <c r="J351" s="969" t="n"/>
      <c r="K351" s="969" t="n"/>
      <c r="L351" s="969" t="n"/>
      <c r="M351" s="969" t="n"/>
      <c r="N351" s="969" t="n"/>
      <c r="O351" s="969" t="n"/>
      <c r="P351" s="969" t="n"/>
      <c r="Q351" s="969" t="n"/>
      <c r="R351" s="969" t="n"/>
      <c r="S351" s="969" t="n"/>
      <c r="T351" s="969" t="n"/>
      <c r="U351" s="969" t="n"/>
      <c r="V351" s="969" t="n"/>
      <c r="W351" s="969" t="n"/>
      <c r="X351" s="969" t="n"/>
      <c r="Y351" s="969" t="n"/>
      <c r="Z351" s="969" t="n"/>
      <c r="AA351" s="969" t="n"/>
      <c r="AB351" s="969" t="n"/>
      <c r="AC351" s="969" t="n"/>
      <c r="AD351" s="969" t="n"/>
      <c r="AE351" s="969" t="n"/>
      <c r="AF351" s="969" t="n"/>
      <c r="AG351" s="969" t="n"/>
      <c r="AH351" s="969" t="n"/>
      <c r="AI351" s="969" t="n"/>
      <c r="AJ351" s="969" t="n"/>
      <c r="AK351" s="969" t="n"/>
      <c r="AL351" s="969" t="n"/>
      <c r="AM351" s="969" t="n"/>
      <c r="AN351" s="969" t="n"/>
      <c r="AO351" s="969" t="n"/>
      <c r="AP351" s="969" t="n"/>
      <c r="AQ351" s="969" t="n"/>
      <c r="AR351" s="969" t="n"/>
      <c r="AS351" s="969" t="n"/>
      <c r="AT351" s="969" t="n"/>
      <c r="AU351" s="969" t="n"/>
      <c r="AV351" s="969" t="n"/>
      <c r="AW351" s="969" t="n"/>
      <c r="AX351" s="969" t="n"/>
      <c r="AY351" s="969" t="n"/>
      <c r="AZ351" s="969" t="n"/>
      <c r="BA351" s="969" t="n"/>
      <c r="BB351" s="969" t="n"/>
      <c r="BC351" s="969" t="n"/>
      <c r="BD351" s="969" t="n"/>
      <c r="BE351" s="969" t="n"/>
      <c r="BF351" s="969" t="n"/>
      <c r="BG351" s="969" t="n"/>
      <c r="BH351" s="969" t="n"/>
      <c r="BI351" s="969" t="n"/>
      <c r="BJ351" s="969" t="n"/>
      <c r="BK351" s="969" t="n"/>
      <c r="BL351" s="969" t="n"/>
      <c r="BM351" s="969" t="n"/>
      <c r="BN351" s="969" t="n"/>
      <c r="BO351" s="969" t="n"/>
      <c r="BP351" s="969" t="n"/>
      <c r="BQ351" s="969" t="n"/>
      <c r="BR351" s="969" t="n"/>
      <c r="BS351" s="969" t="n"/>
      <c r="BT351" s="969" t="n"/>
      <c r="BU351" s="969" t="n"/>
      <c r="BV351" s="969" t="n"/>
      <c r="BW351" s="969" t="n"/>
      <c r="BX351" s="969" t="n"/>
      <c r="BY351" s="969" t="n"/>
      <c r="BZ351" s="969" t="n"/>
      <c r="CA351" s="969" t="n"/>
      <c r="CB351" s="969" t="n"/>
      <c r="CC351" s="969" t="n"/>
      <c r="CD351" s="969" t="n"/>
      <c r="CE351" s="969" t="n"/>
      <c r="CF351" s="969" t="n"/>
      <c r="CG351" s="969" t="n"/>
      <c r="CH351" s="969" t="n"/>
      <c r="CI351" s="969" t="n"/>
      <c r="CJ351" s="969" t="n"/>
      <c r="CK351" s="969" t="n"/>
      <c r="CL351" s="969" t="n"/>
      <c r="CM351" s="969" t="n"/>
      <c r="CN351" s="969" t="n"/>
      <c r="CO351" s="969" t="n"/>
      <c r="CP351" s="969" t="n"/>
      <c r="CQ351" s="969" t="n"/>
      <c r="CR351" s="969" t="n"/>
      <c r="CS351" s="969" t="n"/>
      <c r="CT351" s="969" t="n"/>
      <c r="CU351" s="969" t="n"/>
      <c r="CV351" s="969" t="n"/>
      <c r="CW351" s="969" t="n"/>
      <c r="CX351" s="969" t="n"/>
      <c r="CY351" s="969" t="n"/>
      <c r="CZ351" s="970" t="n"/>
    </row>
    <row r="352" ht="13.5" customHeight="1" s="820">
      <c r="A352" s="361" t="n">
        <v>460</v>
      </c>
      <c r="B352" s="332" t="inlineStr">
        <is>
          <t>460.＃4Ｂ半径 ＴＣＧa80mm L=</t>
        </is>
      </c>
      <c r="C352" s="145">
        <f>A測定!Q351</f>
        <v/>
      </c>
      <c r="D352" s="880">
        <f>A測定!R351</f>
        <v/>
      </c>
      <c r="E352" s="968">
        <f>IF(A測定!S351="","",A測定!S351-$D352)</f>
        <v/>
      </c>
      <c r="F352" s="968">
        <f>IF(A測定!T351="","",A測定!T351-$D352)</f>
        <v/>
      </c>
      <c r="G352" s="969" t="n"/>
      <c r="H352" s="969" t="n"/>
      <c r="I352" s="969" t="n"/>
      <c r="J352" s="969" t="n"/>
      <c r="K352" s="969" t="n"/>
      <c r="L352" s="969" t="n"/>
      <c r="M352" s="969" t="n"/>
      <c r="N352" s="969" t="n"/>
      <c r="O352" s="969" t="n"/>
      <c r="P352" s="969" t="n"/>
      <c r="Q352" s="969" t="n"/>
      <c r="R352" s="969" t="n"/>
      <c r="S352" s="969" t="n"/>
      <c r="T352" s="969" t="n"/>
      <c r="U352" s="969" t="n"/>
      <c r="V352" s="969" t="n"/>
      <c r="W352" s="969" t="n"/>
      <c r="X352" s="969" t="n"/>
      <c r="Y352" s="969" t="n"/>
      <c r="Z352" s="969" t="n"/>
      <c r="AA352" s="969" t="n"/>
      <c r="AB352" s="969" t="n"/>
      <c r="AC352" s="969" t="n"/>
      <c r="AD352" s="969" t="n"/>
      <c r="AE352" s="969" t="n"/>
      <c r="AF352" s="969" t="n"/>
      <c r="AG352" s="969" t="n"/>
      <c r="AH352" s="969" t="n"/>
      <c r="AI352" s="969" t="n"/>
      <c r="AJ352" s="969" t="n"/>
      <c r="AK352" s="969" t="n"/>
      <c r="AL352" s="969" t="n"/>
      <c r="AM352" s="969" t="n"/>
      <c r="AN352" s="969" t="n"/>
      <c r="AO352" s="969" t="n"/>
      <c r="AP352" s="969" t="n"/>
      <c r="AQ352" s="969" t="n"/>
      <c r="AR352" s="969" t="n"/>
      <c r="AS352" s="969" t="n"/>
      <c r="AT352" s="969" t="n"/>
      <c r="AU352" s="969" t="n"/>
      <c r="AV352" s="969" t="n"/>
      <c r="AW352" s="969" t="n"/>
      <c r="AX352" s="969" t="n"/>
      <c r="AY352" s="969" t="n"/>
      <c r="AZ352" s="969" t="n"/>
      <c r="BA352" s="969" t="n"/>
      <c r="BB352" s="969" t="n"/>
      <c r="BC352" s="969" t="n"/>
      <c r="BD352" s="969" t="n"/>
      <c r="BE352" s="969" t="n"/>
      <c r="BF352" s="969" t="n"/>
      <c r="BG352" s="969" t="n"/>
      <c r="BH352" s="969" t="n"/>
      <c r="BI352" s="969" t="n"/>
      <c r="BJ352" s="969" t="n"/>
      <c r="BK352" s="969" t="n"/>
      <c r="BL352" s="969" t="n"/>
      <c r="BM352" s="969" t="n"/>
      <c r="BN352" s="969" t="n"/>
      <c r="BO352" s="969" t="n"/>
      <c r="BP352" s="969" t="n"/>
      <c r="BQ352" s="969" t="n"/>
      <c r="BR352" s="969" t="n"/>
      <c r="BS352" s="969" t="n"/>
      <c r="BT352" s="969" t="n"/>
      <c r="BU352" s="969" t="n"/>
      <c r="BV352" s="969" t="n"/>
      <c r="BW352" s="969" t="n"/>
      <c r="BX352" s="969" t="n"/>
      <c r="BY352" s="969" t="n"/>
      <c r="BZ352" s="969" t="n"/>
      <c r="CA352" s="969" t="n"/>
      <c r="CB352" s="969" t="n"/>
      <c r="CC352" s="969" t="n"/>
      <c r="CD352" s="969" t="n"/>
      <c r="CE352" s="969" t="n"/>
      <c r="CF352" s="969" t="n"/>
      <c r="CG352" s="969" t="n"/>
      <c r="CH352" s="969" t="n"/>
      <c r="CI352" s="969" t="n"/>
      <c r="CJ352" s="969" t="n"/>
      <c r="CK352" s="969" t="n"/>
      <c r="CL352" s="969" t="n"/>
      <c r="CM352" s="969" t="n"/>
      <c r="CN352" s="969" t="n"/>
      <c r="CO352" s="969" t="n"/>
      <c r="CP352" s="969" t="n"/>
      <c r="CQ352" s="969" t="n"/>
      <c r="CR352" s="969" t="n"/>
      <c r="CS352" s="969" t="n"/>
      <c r="CT352" s="969" t="n"/>
      <c r="CU352" s="969" t="n"/>
      <c r="CV352" s="969" t="n"/>
      <c r="CW352" s="969" t="n"/>
      <c r="CX352" s="969" t="n"/>
      <c r="CY352" s="969" t="n"/>
      <c r="CZ352" s="970" t="n"/>
    </row>
    <row r="353" ht="13.5" customHeight="1" s="820">
      <c r="A353" s="361" t="n">
        <v>461</v>
      </c>
      <c r="B353" s="332" t="inlineStr">
        <is>
          <t>461.＃4Ｂ半径 ＣＧa1mm L=</t>
        </is>
      </c>
      <c r="C353" s="145">
        <f>A測定!Q352</f>
        <v/>
      </c>
      <c r="D353" s="880">
        <f>A測定!R352</f>
        <v/>
      </c>
      <c r="E353" s="968">
        <f>IF(A測定!S352="","",A測定!S352-$D353)</f>
        <v/>
      </c>
      <c r="F353" s="968">
        <f>IF(A測定!T352="","",A測定!T352-$D353)</f>
        <v/>
      </c>
      <c r="G353" s="969" t="n"/>
      <c r="H353" s="969" t="n"/>
      <c r="I353" s="969" t="n"/>
      <c r="J353" s="969" t="n"/>
      <c r="K353" s="969" t="n"/>
      <c r="L353" s="969" t="n"/>
      <c r="M353" s="969" t="n"/>
      <c r="N353" s="969" t="n"/>
      <c r="O353" s="969" t="n"/>
      <c r="P353" s="969" t="n"/>
      <c r="Q353" s="969" t="n"/>
      <c r="R353" s="969" t="n"/>
      <c r="S353" s="969" t="n"/>
      <c r="T353" s="969" t="n"/>
      <c r="U353" s="969" t="n"/>
      <c r="V353" s="969" t="n"/>
      <c r="W353" s="969" t="n"/>
      <c r="X353" s="969" t="n"/>
      <c r="Y353" s="969" t="n"/>
      <c r="Z353" s="969" t="n"/>
      <c r="AA353" s="969" t="n"/>
      <c r="AB353" s="969" t="n"/>
      <c r="AC353" s="969" t="n"/>
      <c r="AD353" s="969" t="n"/>
      <c r="AE353" s="969" t="n"/>
      <c r="AF353" s="969" t="n"/>
      <c r="AG353" s="969" t="n"/>
      <c r="AH353" s="969" t="n"/>
      <c r="AI353" s="969" t="n"/>
      <c r="AJ353" s="969" t="n"/>
      <c r="AK353" s="969" t="n"/>
      <c r="AL353" s="969" t="n"/>
      <c r="AM353" s="969" t="n"/>
      <c r="AN353" s="969" t="n"/>
      <c r="AO353" s="969" t="n"/>
      <c r="AP353" s="969" t="n"/>
      <c r="AQ353" s="969" t="n"/>
      <c r="AR353" s="969" t="n"/>
      <c r="AS353" s="969" t="n"/>
      <c r="AT353" s="969" t="n"/>
      <c r="AU353" s="969" t="n"/>
      <c r="AV353" s="969" t="n"/>
      <c r="AW353" s="969" t="n"/>
      <c r="AX353" s="969" t="n"/>
      <c r="AY353" s="969" t="n"/>
      <c r="AZ353" s="969" t="n"/>
      <c r="BA353" s="969" t="n"/>
      <c r="BB353" s="969" t="n"/>
      <c r="BC353" s="969" t="n"/>
      <c r="BD353" s="969" t="n"/>
      <c r="BE353" s="969" t="n"/>
      <c r="BF353" s="969" t="n"/>
      <c r="BG353" s="969" t="n"/>
      <c r="BH353" s="969" t="n"/>
      <c r="BI353" s="969" t="n"/>
      <c r="BJ353" s="969" t="n"/>
      <c r="BK353" s="969" t="n"/>
      <c r="BL353" s="969" t="n"/>
      <c r="BM353" s="969" t="n"/>
      <c r="BN353" s="969" t="n"/>
      <c r="BO353" s="969" t="n"/>
      <c r="BP353" s="969" t="n"/>
      <c r="BQ353" s="969" t="n"/>
      <c r="BR353" s="969" t="n"/>
      <c r="BS353" s="969" t="n"/>
      <c r="BT353" s="969" t="n"/>
      <c r="BU353" s="969" t="n"/>
      <c r="BV353" s="969" t="n"/>
      <c r="BW353" s="969" t="n"/>
      <c r="BX353" s="969" t="n"/>
      <c r="BY353" s="969" t="n"/>
      <c r="BZ353" s="969" t="n"/>
      <c r="CA353" s="969" t="n"/>
      <c r="CB353" s="969" t="n"/>
      <c r="CC353" s="969" t="n"/>
      <c r="CD353" s="969" t="n"/>
      <c r="CE353" s="969" t="n"/>
      <c r="CF353" s="969" t="n"/>
      <c r="CG353" s="969" t="n"/>
      <c r="CH353" s="969" t="n"/>
      <c r="CI353" s="969" t="n"/>
      <c r="CJ353" s="969" t="n"/>
      <c r="CK353" s="969" t="n"/>
      <c r="CL353" s="969" t="n"/>
      <c r="CM353" s="969" t="n"/>
      <c r="CN353" s="969" t="n"/>
      <c r="CO353" s="969" t="n"/>
      <c r="CP353" s="969" t="n"/>
      <c r="CQ353" s="969" t="n"/>
      <c r="CR353" s="969" t="n"/>
      <c r="CS353" s="969" t="n"/>
      <c r="CT353" s="969" t="n"/>
      <c r="CU353" s="969" t="n"/>
      <c r="CV353" s="969" t="n"/>
      <c r="CW353" s="969" t="n"/>
      <c r="CX353" s="969" t="n"/>
      <c r="CY353" s="969" t="n"/>
      <c r="CZ353" s="970" t="n"/>
    </row>
    <row r="354" ht="13.5" customHeight="1" s="820">
      <c r="A354" s="361" t="n">
        <v>462</v>
      </c>
      <c r="B354" s="332" t="inlineStr">
        <is>
          <t>462.＃4Ｂ半径 ＣＧa10mm L=</t>
        </is>
      </c>
      <c r="C354" s="145">
        <f>A測定!Q353</f>
        <v/>
      </c>
      <c r="D354" s="880">
        <f>A測定!R353</f>
        <v/>
      </c>
      <c r="E354" s="968">
        <f>IF(A測定!S353="","",A測定!S353-$D354)</f>
        <v/>
      </c>
      <c r="F354" s="968">
        <f>IF(A測定!T353="","",A測定!T353-$D354)</f>
        <v/>
      </c>
      <c r="G354" s="969" t="n"/>
      <c r="H354" s="969" t="n"/>
      <c r="I354" s="969" t="n"/>
      <c r="J354" s="969" t="n"/>
      <c r="K354" s="969" t="n"/>
      <c r="L354" s="969" t="n"/>
      <c r="M354" s="969" t="n"/>
      <c r="N354" s="969" t="n"/>
      <c r="O354" s="969" t="n"/>
      <c r="P354" s="969" t="n"/>
      <c r="Q354" s="969" t="n"/>
      <c r="R354" s="969" t="n"/>
      <c r="S354" s="969" t="n"/>
      <c r="T354" s="969" t="n"/>
      <c r="U354" s="969" t="n"/>
      <c r="V354" s="969" t="n"/>
      <c r="W354" s="969" t="n"/>
      <c r="X354" s="969" t="n"/>
      <c r="Y354" s="969" t="n"/>
      <c r="Z354" s="969" t="n"/>
      <c r="AA354" s="969" t="n"/>
      <c r="AB354" s="969" t="n"/>
      <c r="AC354" s="969" t="n"/>
      <c r="AD354" s="969" t="n"/>
      <c r="AE354" s="969" t="n"/>
      <c r="AF354" s="969" t="n"/>
      <c r="AG354" s="969" t="n"/>
      <c r="AH354" s="969" t="n"/>
      <c r="AI354" s="969" t="n"/>
      <c r="AJ354" s="969" t="n"/>
      <c r="AK354" s="969" t="n"/>
      <c r="AL354" s="969" t="n"/>
      <c r="AM354" s="969" t="n"/>
      <c r="AN354" s="969" t="n"/>
      <c r="AO354" s="969" t="n"/>
      <c r="AP354" s="969" t="n"/>
      <c r="AQ354" s="969" t="n"/>
      <c r="AR354" s="969" t="n"/>
      <c r="AS354" s="969" t="n"/>
      <c r="AT354" s="969" t="n"/>
      <c r="AU354" s="969" t="n"/>
      <c r="AV354" s="969" t="n"/>
      <c r="AW354" s="969" t="n"/>
      <c r="AX354" s="969" t="n"/>
      <c r="AY354" s="969" t="n"/>
      <c r="AZ354" s="969" t="n"/>
      <c r="BA354" s="969" t="n"/>
      <c r="BB354" s="969" t="n"/>
      <c r="BC354" s="969" t="n"/>
      <c r="BD354" s="969" t="n"/>
      <c r="BE354" s="969" t="n"/>
      <c r="BF354" s="969" t="n"/>
      <c r="BG354" s="969" t="n"/>
      <c r="BH354" s="969" t="n"/>
      <c r="BI354" s="969" t="n"/>
      <c r="BJ354" s="969" t="n"/>
      <c r="BK354" s="969" t="n"/>
      <c r="BL354" s="969" t="n"/>
      <c r="BM354" s="969" t="n"/>
      <c r="BN354" s="969" t="n"/>
      <c r="BO354" s="969" t="n"/>
      <c r="BP354" s="969" t="n"/>
      <c r="BQ354" s="969" t="n"/>
      <c r="BR354" s="969" t="n"/>
      <c r="BS354" s="969" t="n"/>
      <c r="BT354" s="969" t="n"/>
      <c r="BU354" s="969" t="n"/>
      <c r="BV354" s="969" t="n"/>
      <c r="BW354" s="969" t="n"/>
      <c r="BX354" s="969" t="n"/>
      <c r="BY354" s="969" t="n"/>
      <c r="BZ354" s="969" t="n"/>
      <c r="CA354" s="969" t="n"/>
      <c r="CB354" s="969" t="n"/>
      <c r="CC354" s="969" t="n"/>
      <c r="CD354" s="969" t="n"/>
      <c r="CE354" s="969" t="n"/>
      <c r="CF354" s="969" t="n"/>
      <c r="CG354" s="969" t="n"/>
      <c r="CH354" s="969" t="n"/>
      <c r="CI354" s="969" t="n"/>
      <c r="CJ354" s="969" t="n"/>
      <c r="CK354" s="969" t="n"/>
      <c r="CL354" s="969" t="n"/>
      <c r="CM354" s="969" t="n"/>
      <c r="CN354" s="969" t="n"/>
      <c r="CO354" s="969" t="n"/>
      <c r="CP354" s="969" t="n"/>
      <c r="CQ354" s="969" t="n"/>
      <c r="CR354" s="969" t="n"/>
      <c r="CS354" s="969" t="n"/>
      <c r="CT354" s="969" t="n"/>
      <c r="CU354" s="969" t="n"/>
      <c r="CV354" s="969" t="n"/>
      <c r="CW354" s="969" t="n"/>
      <c r="CX354" s="969" t="n"/>
      <c r="CY354" s="969" t="n"/>
      <c r="CZ354" s="970" t="n"/>
    </row>
    <row r="355" ht="13.5" customHeight="1" s="820">
      <c r="A355" s="361" t="n">
        <v>463</v>
      </c>
      <c r="B355" s="332" t="inlineStr">
        <is>
          <t>463.＃4Ｂ半径 ＣＧa50mm L=</t>
        </is>
      </c>
      <c r="C355" s="145">
        <f>A測定!Q354</f>
        <v/>
      </c>
      <c r="D355" s="880">
        <f>A測定!R354</f>
        <v/>
      </c>
      <c r="E355" s="968">
        <f>IF(A測定!S354="","",A測定!S354-$D355)</f>
        <v/>
      </c>
      <c r="F355" s="968">
        <f>IF(A測定!T354="","",A測定!T354-$D355)</f>
        <v/>
      </c>
      <c r="G355" s="969" t="n"/>
      <c r="H355" s="969" t="n"/>
      <c r="I355" s="969" t="n"/>
      <c r="J355" s="969" t="n"/>
      <c r="K355" s="969" t="n"/>
      <c r="L355" s="969" t="n"/>
      <c r="M355" s="969" t="n"/>
      <c r="N355" s="969" t="n"/>
      <c r="O355" s="969" t="n"/>
      <c r="P355" s="969" t="n"/>
      <c r="Q355" s="969" t="n"/>
      <c r="R355" s="969" t="n"/>
      <c r="S355" s="969" t="n"/>
      <c r="T355" s="969" t="n"/>
      <c r="U355" s="969" t="n"/>
      <c r="V355" s="969" t="n"/>
      <c r="W355" s="969" t="n"/>
      <c r="X355" s="969" t="n"/>
      <c r="Y355" s="969" t="n"/>
      <c r="Z355" s="969" t="n"/>
      <c r="AA355" s="969" t="n"/>
      <c r="AB355" s="969" t="n"/>
      <c r="AC355" s="969" t="n"/>
      <c r="AD355" s="969" t="n"/>
      <c r="AE355" s="969" t="n"/>
      <c r="AF355" s="969" t="n"/>
      <c r="AG355" s="969" t="n"/>
      <c r="AH355" s="969" t="n"/>
      <c r="AI355" s="969" t="n"/>
      <c r="AJ355" s="969" t="n"/>
      <c r="AK355" s="969" t="n"/>
      <c r="AL355" s="969" t="n"/>
      <c r="AM355" s="969" t="n"/>
      <c r="AN355" s="969" t="n"/>
      <c r="AO355" s="969" t="n"/>
      <c r="AP355" s="969" t="n"/>
      <c r="AQ355" s="969" t="n"/>
      <c r="AR355" s="969" t="n"/>
      <c r="AS355" s="969" t="n"/>
      <c r="AT355" s="969" t="n"/>
      <c r="AU355" s="969" t="n"/>
      <c r="AV355" s="969" t="n"/>
      <c r="AW355" s="969" t="n"/>
      <c r="AX355" s="969" t="n"/>
      <c r="AY355" s="969" t="n"/>
      <c r="AZ355" s="969" t="n"/>
      <c r="BA355" s="969" t="n"/>
      <c r="BB355" s="969" t="n"/>
      <c r="BC355" s="969" t="n"/>
      <c r="BD355" s="969" t="n"/>
      <c r="BE355" s="969" t="n"/>
      <c r="BF355" s="969" t="n"/>
      <c r="BG355" s="969" t="n"/>
      <c r="BH355" s="969" t="n"/>
      <c r="BI355" s="969" t="n"/>
      <c r="BJ355" s="969" t="n"/>
      <c r="BK355" s="969" t="n"/>
      <c r="BL355" s="969" t="n"/>
      <c r="BM355" s="969" t="n"/>
      <c r="BN355" s="969" t="n"/>
      <c r="BO355" s="969" t="n"/>
      <c r="BP355" s="969" t="n"/>
      <c r="BQ355" s="969" t="n"/>
      <c r="BR355" s="969" t="n"/>
      <c r="BS355" s="969" t="n"/>
      <c r="BT355" s="969" t="n"/>
      <c r="BU355" s="969" t="n"/>
      <c r="BV355" s="969" t="n"/>
      <c r="BW355" s="969" t="n"/>
      <c r="BX355" s="969" t="n"/>
      <c r="BY355" s="969" t="n"/>
      <c r="BZ355" s="969" t="n"/>
      <c r="CA355" s="969" t="n"/>
      <c r="CB355" s="969" t="n"/>
      <c r="CC355" s="969" t="n"/>
      <c r="CD355" s="969" t="n"/>
      <c r="CE355" s="969" t="n"/>
      <c r="CF355" s="969" t="n"/>
      <c r="CG355" s="969" t="n"/>
      <c r="CH355" s="969" t="n"/>
      <c r="CI355" s="969" t="n"/>
      <c r="CJ355" s="969" t="n"/>
      <c r="CK355" s="969" t="n"/>
      <c r="CL355" s="969" t="n"/>
      <c r="CM355" s="969" t="n"/>
      <c r="CN355" s="969" t="n"/>
      <c r="CO355" s="969" t="n"/>
      <c r="CP355" s="969" t="n"/>
      <c r="CQ355" s="969" t="n"/>
      <c r="CR355" s="969" t="n"/>
      <c r="CS355" s="969" t="n"/>
      <c r="CT355" s="969" t="n"/>
      <c r="CU355" s="969" t="n"/>
      <c r="CV355" s="969" t="n"/>
      <c r="CW355" s="969" t="n"/>
      <c r="CX355" s="969" t="n"/>
      <c r="CY355" s="969" t="n"/>
      <c r="CZ355" s="970" t="n"/>
    </row>
    <row r="356" ht="13.5" customHeight="1" s="820">
      <c r="A356" s="361" t="n">
        <v>464</v>
      </c>
      <c r="B356" s="332" t="inlineStr">
        <is>
          <t>464.＃4Ｂ半径 ＣＧa80mm L=</t>
        </is>
      </c>
      <c r="C356" s="145">
        <f>A測定!Q355</f>
        <v/>
      </c>
      <c r="D356" s="880">
        <f>A測定!R355</f>
        <v/>
      </c>
      <c r="E356" s="968">
        <f>IF(A測定!S355="","",A測定!S355-$D356)</f>
        <v/>
      </c>
      <c r="F356" s="968">
        <f>IF(A測定!T355="","",A測定!T355-$D356)</f>
        <v/>
      </c>
      <c r="G356" s="969" t="n"/>
      <c r="H356" s="969" t="n"/>
      <c r="I356" s="969" t="n"/>
      <c r="J356" s="969" t="n"/>
      <c r="K356" s="969" t="n"/>
      <c r="L356" s="969" t="n"/>
      <c r="M356" s="969" t="n"/>
      <c r="N356" s="969" t="n"/>
      <c r="O356" s="969" t="n"/>
      <c r="P356" s="969" t="n"/>
      <c r="Q356" s="969" t="n"/>
      <c r="R356" s="969" t="n"/>
      <c r="S356" s="969" t="n"/>
      <c r="T356" s="969" t="n"/>
      <c r="U356" s="969" t="n"/>
      <c r="V356" s="969" t="n"/>
      <c r="W356" s="969" t="n"/>
      <c r="X356" s="969" t="n"/>
      <c r="Y356" s="969" t="n"/>
      <c r="Z356" s="969" t="n"/>
      <c r="AA356" s="969" t="n"/>
      <c r="AB356" s="969" t="n"/>
      <c r="AC356" s="969" t="n"/>
      <c r="AD356" s="969" t="n"/>
      <c r="AE356" s="969" t="n"/>
      <c r="AF356" s="969" t="n"/>
      <c r="AG356" s="969" t="n"/>
      <c r="AH356" s="969" t="n"/>
      <c r="AI356" s="969" t="n"/>
      <c r="AJ356" s="969" t="n"/>
      <c r="AK356" s="969" t="n"/>
      <c r="AL356" s="969" t="n"/>
      <c r="AM356" s="969" t="n"/>
      <c r="AN356" s="969" t="n"/>
      <c r="AO356" s="969" t="n"/>
      <c r="AP356" s="969" t="n"/>
      <c r="AQ356" s="969" t="n"/>
      <c r="AR356" s="969" t="n"/>
      <c r="AS356" s="969" t="n"/>
      <c r="AT356" s="969" t="n"/>
      <c r="AU356" s="969" t="n"/>
      <c r="AV356" s="969" t="n"/>
      <c r="AW356" s="969" t="n"/>
      <c r="AX356" s="969" t="n"/>
      <c r="AY356" s="969" t="n"/>
      <c r="AZ356" s="969" t="n"/>
      <c r="BA356" s="969" t="n"/>
      <c r="BB356" s="969" t="n"/>
      <c r="BC356" s="969" t="n"/>
      <c r="BD356" s="969" t="n"/>
      <c r="BE356" s="969" t="n"/>
      <c r="BF356" s="969" t="n"/>
      <c r="BG356" s="969" t="n"/>
      <c r="BH356" s="969" t="n"/>
      <c r="BI356" s="969" t="n"/>
      <c r="BJ356" s="969" t="n"/>
      <c r="BK356" s="969" t="n"/>
      <c r="BL356" s="969" t="n"/>
      <c r="BM356" s="969" t="n"/>
      <c r="BN356" s="969" t="n"/>
      <c r="BO356" s="969" t="n"/>
      <c r="BP356" s="969" t="n"/>
      <c r="BQ356" s="969" t="n"/>
      <c r="BR356" s="969" t="n"/>
      <c r="BS356" s="969" t="n"/>
      <c r="BT356" s="969" t="n"/>
      <c r="BU356" s="969" t="n"/>
      <c r="BV356" s="969" t="n"/>
      <c r="BW356" s="969" t="n"/>
      <c r="BX356" s="969" t="n"/>
      <c r="BY356" s="969" t="n"/>
      <c r="BZ356" s="969" t="n"/>
      <c r="CA356" s="969" t="n"/>
      <c r="CB356" s="969" t="n"/>
      <c r="CC356" s="969" t="n"/>
      <c r="CD356" s="969" t="n"/>
      <c r="CE356" s="969" t="n"/>
      <c r="CF356" s="969" t="n"/>
      <c r="CG356" s="969" t="n"/>
      <c r="CH356" s="969" t="n"/>
      <c r="CI356" s="969" t="n"/>
      <c r="CJ356" s="969" t="n"/>
      <c r="CK356" s="969" t="n"/>
      <c r="CL356" s="969" t="n"/>
      <c r="CM356" s="969" t="n"/>
      <c r="CN356" s="969" t="n"/>
      <c r="CO356" s="969" t="n"/>
      <c r="CP356" s="969" t="n"/>
      <c r="CQ356" s="969" t="n"/>
      <c r="CR356" s="969" t="n"/>
      <c r="CS356" s="969" t="n"/>
      <c r="CT356" s="969" t="n"/>
      <c r="CU356" s="969" t="n"/>
      <c r="CV356" s="969" t="n"/>
      <c r="CW356" s="969" t="n"/>
      <c r="CX356" s="969" t="n"/>
      <c r="CY356" s="969" t="n"/>
      <c r="CZ356" s="970" t="n"/>
    </row>
    <row r="357" ht="13.5" customHeight="1" s="820">
      <c r="A357" s="361" t="n">
        <v>316</v>
      </c>
      <c r="B357" s="332" t="inlineStr">
        <is>
          <t>316.#1B Ｇa1mm X=</t>
        </is>
      </c>
      <c r="C357" s="145">
        <f>A測定!Q356</f>
        <v/>
      </c>
      <c r="D357" s="880">
        <f>A測定!R356</f>
        <v/>
      </c>
      <c r="E357" s="968">
        <f>IF(A測定!S356="","",A測定!S356-$D357)</f>
        <v/>
      </c>
      <c r="F357" s="968">
        <f>IF(A測定!T356="","",A測定!T356-$D357)</f>
        <v/>
      </c>
      <c r="G357" s="969" t="n"/>
      <c r="H357" s="969" t="n"/>
      <c r="I357" s="969" t="n"/>
      <c r="J357" s="969" t="n"/>
      <c r="K357" s="969" t="n"/>
      <c r="L357" s="969" t="n"/>
      <c r="M357" s="969" t="n"/>
      <c r="N357" s="969" t="n"/>
      <c r="O357" s="969" t="n"/>
      <c r="P357" s="969" t="n"/>
      <c r="Q357" s="969" t="n"/>
      <c r="R357" s="969" t="n"/>
      <c r="S357" s="969" t="n"/>
      <c r="T357" s="969" t="n"/>
      <c r="U357" s="969" t="n"/>
      <c r="V357" s="969" t="n"/>
      <c r="W357" s="969" t="n"/>
      <c r="X357" s="969" t="n"/>
      <c r="Y357" s="969" t="n"/>
      <c r="Z357" s="969" t="n"/>
      <c r="AA357" s="969" t="n"/>
      <c r="AB357" s="969" t="n"/>
      <c r="AC357" s="969" t="n"/>
      <c r="AD357" s="969" t="n"/>
      <c r="AE357" s="969" t="n"/>
      <c r="AF357" s="969" t="n"/>
      <c r="AG357" s="969" t="n"/>
      <c r="AH357" s="969" t="n"/>
      <c r="AI357" s="969" t="n"/>
      <c r="AJ357" s="969" t="n"/>
      <c r="AK357" s="969" t="n"/>
      <c r="AL357" s="969" t="n"/>
      <c r="AM357" s="969" t="n"/>
      <c r="AN357" s="969" t="n"/>
      <c r="AO357" s="969" t="n"/>
      <c r="AP357" s="969" t="n"/>
      <c r="AQ357" s="969" t="n"/>
      <c r="AR357" s="969" t="n"/>
      <c r="AS357" s="969" t="n"/>
      <c r="AT357" s="969" t="n"/>
      <c r="AU357" s="969" t="n"/>
      <c r="AV357" s="969" t="n"/>
      <c r="AW357" s="969" t="n"/>
      <c r="AX357" s="969" t="n"/>
      <c r="AY357" s="969" t="n"/>
      <c r="AZ357" s="969" t="n"/>
      <c r="BA357" s="969" t="n"/>
      <c r="BB357" s="969" t="n"/>
      <c r="BC357" s="969" t="n"/>
      <c r="BD357" s="969" t="n"/>
      <c r="BE357" s="969" t="n"/>
      <c r="BF357" s="969" t="n"/>
      <c r="BG357" s="969" t="n"/>
      <c r="BH357" s="969" t="n"/>
      <c r="BI357" s="969" t="n"/>
      <c r="BJ357" s="969" t="n"/>
      <c r="BK357" s="969" t="n"/>
      <c r="BL357" s="969" t="n"/>
      <c r="BM357" s="969" t="n"/>
      <c r="BN357" s="969" t="n"/>
      <c r="BO357" s="969" t="n"/>
      <c r="BP357" s="969" t="n"/>
      <c r="BQ357" s="969" t="n"/>
      <c r="BR357" s="969" t="n"/>
      <c r="BS357" s="969" t="n"/>
      <c r="BT357" s="969" t="n"/>
      <c r="BU357" s="969" t="n"/>
      <c r="BV357" s="969" t="n"/>
      <c r="BW357" s="969" t="n"/>
      <c r="BX357" s="969" t="n"/>
      <c r="BY357" s="969" t="n"/>
      <c r="BZ357" s="969" t="n"/>
      <c r="CA357" s="969" t="n"/>
      <c r="CB357" s="969" t="n"/>
      <c r="CC357" s="969" t="n"/>
      <c r="CD357" s="969" t="n"/>
      <c r="CE357" s="969" t="n"/>
      <c r="CF357" s="969" t="n"/>
      <c r="CG357" s="969" t="n"/>
      <c r="CH357" s="969" t="n"/>
      <c r="CI357" s="969" t="n"/>
      <c r="CJ357" s="969" t="n"/>
      <c r="CK357" s="969" t="n"/>
      <c r="CL357" s="969" t="n"/>
      <c r="CM357" s="969" t="n"/>
      <c r="CN357" s="969" t="n"/>
      <c r="CO357" s="969" t="n"/>
      <c r="CP357" s="969" t="n"/>
      <c r="CQ357" s="969" t="n"/>
      <c r="CR357" s="969" t="n"/>
      <c r="CS357" s="969" t="n"/>
      <c r="CT357" s="969" t="n"/>
      <c r="CU357" s="969" t="n"/>
      <c r="CV357" s="969" t="n"/>
      <c r="CW357" s="969" t="n"/>
      <c r="CX357" s="969" t="n"/>
      <c r="CY357" s="969" t="n"/>
      <c r="CZ357" s="970" t="n"/>
    </row>
    <row r="358" ht="13.5" customHeight="1" s="820">
      <c r="A358" s="361" t="n">
        <v>316</v>
      </c>
      <c r="B358" s="332" t="inlineStr">
        <is>
          <t>316.#1B Ｇa1mm Y=</t>
        </is>
      </c>
      <c r="C358" s="145">
        <f>A測定!Q357</f>
        <v/>
      </c>
      <c r="D358" s="880">
        <f>A測定!R357</f>
        <v/>
      </c>
      <c r="E358" s="968">
        <f>IF(A測定!S357="","",A測定!S357-$D358)</f>
        <v/>
      </c>
      <c r="F358" s="968">
        <f>IF(A測定!T357="","",A測定!T357-$D358)</f>
        <v/>
      </c>
      <c r="G358" s="969" t="n"/>
      <c r="H358" s="969" t="n"/>
      <c r="I358" s="969" t="n"/>
      <c r="J358" s="969" t="n"/>
      <c r="K358" s="969" t="n"/>
      <c r="L358" s="969" t="n"/>
      <c r="M358" s="969" t="n"/>
      <c r="N358" s="969" t="n"/>
      <c r="O358" s="969" t="n"/>
      <c r="P358" s="969" t="n"/>
      <c r="Q358" s="969" t="n"/>
      <c r="R358" s="969" t="n"/>
      <c r="S358" s="969" t="n"/>
      <c r="T358" s="969" t="n"/>
      <c r="U358" s="969" t="n"/>
      <c r="V358" s="969" t="n"/>
      <c r="W358" s="969" t="n"/>
      <c r="X358" s="969" t="n"/>
      <c r="Y358" s="969" t="n"/>
      <c r="Z358" s="969" t="n"/>
      <c r="AA358" s="969" t="n"/>
      <c r="AB358" s="969" t="n"/>
      <c r="AC358" s="969" t="n"/>
      <c r="AD358" s="969" t="n"/>
      <c r="AE358" s="969" t="n"/>
      <c r="AF358" s="969" t="n"/>
      <c r="AG358" s="969" t="n"/>
      <c r="AH358" s="969" t="n"/>
      <c r="AI358" s="969" t="n"/>
      <c r="AJ358" s="969" t="n"/>
      <c r="AK358" s="969" t="n"/>
      <c r="AL358" s="969" t="n"/>
      <c r="AM358" s="969" t="n"/>
      <c r="AN358" s="969" t="n"/>
      <c r="AO358" s="969" t="n"/>
      <c r="AP358" s="969" t="n"/>
      <c r="AQ358" s="969" t="n"/>
      <c r="AR358" s="969" t="n"/>
      <c r="AS358" s="969" t="n"/>
      <c r="AT358" s="969" t="n"/>
      <c r="AU358" s="969" t="n"/>
      <c r="AV358" s="969" t="n"/>
      <c r="AW358" s="969" t="n"/>
      <c r="AX358" s="969" t="n"/>
      <c r="AY358" s="969" t="n"/>
      <c r="AZ358" s="969" t="n"/>
      <c r="BA358" s="969" t="n"/>
      <c r="BB358" s="969" t="n"/>
      <c r="BC358" s="969" t="n"/>
      <c r="BD358" s="969" t="n"/>
      <c r="BE358" s="969" t="n"/>
      <c r="BF358" s="969" t="n"/>
      <c r="BG358" s="969" t="n"/>
      <c r="BH358" s="969" t="n"/>
      <c r="BI358" s="969" t="n"/>
      <c r="BJ358" s="969" t="n"/>
      <c r="BK358" s="969" t="n"/>
      <c r="BL358" s="969" t="n"/>
      <c r="BM358" s="969" t="n"/>
      <c r="BN358" s="969" t="n"/>
      <c r="BO358" s="969" t="n"/>
      <c r="BP358" s="969" t="n"/>
      <c r="BQ358" s="969" t="n"/>
      <c r="BR358" s="969" t="n"/>
      <c r="BS358" s="969" t="n"/>
      <c r="BT358" s="969" t="n"/>
      <c r="BU358" s="969" t="n"/>
      <c r="BV358" s="969" t="n"/>
      <c r="BW358" s="969" t="n"/>
      <c r="BX358" s="969" t="n"/>
      <c r="BY358" s="969" t="n"/>
      <c r="BZ358" s="969" t="n"/>
      <c r="CA358" s="969" t="n"/>
      <c r="CB358" s="969" t="n"/>
      <c r="CC358" s="969" t="n"/>
      <c r="CD358" s="969" t="n"/>
      <c r="CE358" s="969" t="n"/>
      <c r="CF358" s="969" t="n"/>
      <c r="CG358" s="969" t="n"/>
      <c r="CH358" s="969" t="n"/>
      <c r="CI358" s="969" t="n"/>
      <c r="CJ358" s="969" t="n"/>
      <c r="CK358" s="969" t="n"/>
      <c r="CL358" s="969" t="n"/>
      <c r="CM358" s="969" t="n"/>
      <c r="CN358" s="969" t="n"/>
      <c r="CO358" s="969" t="n"/>
      <c r="CP358" s="969" t="n"/>
      <c r="CQ358" s="969" t="n"/>
      <c r="CR358" s="969" t="n"/>
      <c r="CS358" s="969" t="n"/>
      <c r="CT358" s="969" t="n"/>
      <c r="CU358" s="969" t="n"/>
      <c r="CV358" s="969" t="n"/>
      <c r="CW358" s="969" t="n"/>
      <c r="CX358" s="969" t="n"/>
      <c r="CY358" s="969" t="n"/>
      <c r="CZ358" s="970" t="n"/>
    </row>
    <row r="359" ht="13.5" customHeight="1" s="820">
      <c r="A359" s="361" t="n">
        <v>331</v>
      </c>
      <c r="B359" s="332" t="inlineStr">
        <is>
          <t>331.#1B Ｇa10mm X=</t>
        </is>
      </c>
      <c r="C359" s="145">
        <f>A測定!Q358</f>
        <v/>
      </c>
      <c r="D359" s="880">
        <f>A測定!R358</f>
        <v/>
      </c>
      <c r="E359" s="968">
        <f>IF(A測定!S358="","",A測定!S358-$D359)</f>
        <v/>
      </c>
      <c r="F359" s="968">
        <f>IF(A測定!T358="","",A測定!T358-$D359)</f>
        <v/>
      </c>
      <c r="G359" s="969" t="n"/>
      <c r="H359" s="969" t="n"/>
      <c r="I359" s="969" t="n"/>
      <c r="J359" s="969" t="n"/>
      <c r="K359" s="969" t="n"/>
      <c r="L359" s="969" t="n"/>
      <c r="M359" s="969" t="n"/>
      <c r="N359" s="969" t="n"/>
      <c r="O359" s="969" t="n"/>
      <c r="P359" s="969" t="n"/>
      <c r="Q359" s="969" t="n"/>
      <c r="R359" s="969" t="n"/>
      <c r="S359" s="969" t="n"/>
      <c r="T359" s="969" t="n"/>
      <c r="U359" s="969" t="n"/>
      <c r="V359" s="969" t="n"/>
      <c r="W359" s="969" t="n"/>
      <c r="X359" s="969" t="n"/>
      <c r="Y359" s="969" t="n"/>
      <c r="Z359" s="969" t="n"/>
      <c r="AA359" s="969" t="n"/>
      <c r="AB359" s="969" t="n"/>
      <c r="AC359" s="969" t="n"/>
      <c r="AD359" s="969" t="n"/>
      <c r="AE359" s="969" t="n"/>
      <c r="AF359" s="969" t="n"/>
      <c r="AG359" s="969" t="n"/>
      <c r="AH359" s="969" t="n"/>
      <c r="AI359" s="969" t="n"/>
      <c r="AJ359" s="969" t="n"/>
      <c r="AK359" s="969" t="n"/>
      <c r="AL359" s="969" t="n"/>
      <c r="AM359" s="969" t="n"/>
      <c r="AN359" s="969" t="n"/>
      <c r="AO359" s="969" t="n"/>
      <c r="AP359" s="969" t="n"/>
      <c r="AQ359" s="969" t="n"/>
      <c r="AR359" s="969" t="n"/>
      <c r="AS359" s="969" t="n"/>
      <c r="AT359" s="969" t="n"/>
      <c r="AU359" s="969" t="n"/>
      <c r="AV359" s="969" t="n"/>
      <c r="AW359" s="969" t="n"/>
      <c r="AX359" s="969" t="n"/>
      <c r="AY359" s="969" t="n"/>
      <c r="AZ359" s="969" t="n"/>
      <c r="BA359" s="969" t="n"/>
      <c r="BB359" s="969" t="n"/>
      <c r="BC359" s="969" t="n"/>
      <c r="BD359" s="969" t="n"/>
      <c r="BE359" s="969" t="n"/>
      <c r="BF359" s="969" t="n"/>
      <c r="BG359" s="969" t="n"/>
      <c r="BH359" s="969" t="n"/>
      <c r="BI359" s="969" t="n"/>
      <c r="BJ359" s="969" t="n"/>
      <c r="BK359" s="969" t="n"/>
      <c r="BL359" s="969" t="n"/>
      <c r="BM359" s="969" t="n"/>
      <c r="BN359" s="969" t="n"/>
      <c r="BO359" s="969" t="n"/>
      <c r="BP359" s="969" t="n"/>
      <c r="BQ359" s="969" t="n"/>
      <c r="BR359" s="969" t="n"/>
      <c r="BS359" s="969" t="n"/>
      <c r="BT359" s="969" t="n"/>
      <c r="BU359" s="969" t="n"/>
      <c r="BV359" s="969" t="n"/>
      <c r="BW359" s="969" t="n"/>
      <c r="BX359" s="969" t="n"/>
      <c r="BY359" s="969" t="n"/>
      <c r="BZ359" s="969" t="n"/>
      <c r="CA359" s="969" t="n"/>
      <c r="CB359" s="969" t="n"/>
      <c r="CC359" s="969" t="n"/>
      <c r="CD359" s="969" t="n"/>
      <c r="CE359" s="969" t="n"/>
      <c r="CF359" s="969" t="n"/>
      <c r="CG359" s="969" t="n"/>
      <c r="CH359" s="969" t="n"/>
      <c r="CI359" s="969" t="n"/>
      <c r="CJ359" s="969" t="n"/>
      <c r="CK359" s="969" t="n"/>
      <c r="CL359" s="969" t="n"/>
      <c r="CM359" s="969" t="n"/>
      <c r="CN359" s="969" t="n"/>
      <c r="CO359" s="969" t="n"/>
      <c r="CP359" s="969" t="n"/>
      <c r="CQ359" s="969" t="n"/>
      <c r="CR359" s="969" t="n"/>
      <c r="CS359" s="969" t="n"/>
      <c r="CT359" s="969" t="n"/>
      <c r="CU359" s="969" t="n"/>
      <c r="CV359" s="969" t="n"/>
      <c r="CW359" s="969" t="n"/>
      <c r="CX359" s="969" t="n"/>
      <c r="CY359" s="969" t="n"/>
      <c r="CZ359" s="970" t="n"/>
    </row>
    <row r="360" ht="13.5" customHeight="1" s="820">
      <c r="A360" s="361" t="n">
        <v>331</v>
      </c>
      <c r="B360" s="332" t="inlineStr">
        <is>
          <t>331.#1B Ｇa10mm Y=</t>
        </is>
      </c>
      <c r="C360" s="145">
        <f>A測定!Q359</f>
        <v/>
      </c>
      <c r="D360" s="880">
        <f>A測定!R359</f>
        <v/>
      </c>
      <c r="E360" s="968">
        <f>IF(A測定!S359="","",A測定!S359-$D360)</f>
        <v/>
      </c>
      <c r="F360" s="968">
        <f>IF(A測定!T359="","",A測定!T359-$D360)</f>
        <v/>
      </c>
      <c r="G360" s="969" t="n"/>
      <c r="H360" s="969" t="n"/>
      <c r="I360" s="969" t="n"/>
      <c r="J360" s="969" t="n"/>
      <c r="K360" s="969" t="n"/>
      <c r="L360" s="969" t="n"/>
      <c r="M360" s="969" t="n"/>
      <c r="N360" s="969" t="n"/>
      <c r="O360" s="969" t="n"/>
      <c r="P360" s="969" t="n"/>
      <c r="Q360" s="969" t="n"/>
      <c r="R360" s="969" t="n"/>
      <c r="S360" s="969" t="n"/>
      <c r="T360" s="969" t="n"/>
      <c r="U360" s="969" t="n"/>
      <c r="V360" s="969" t="n"/>
      <c r="W360" s="969" t="n"/>
      <c r="X360" s="969" t="n"/>
      <c r="Y360" s="969" t="n"/>
      <c r="Z360" s="969" t="n"/>
      <c r="AA360" s="969" t="n"/>
      <c r="AB360" s="969" t="n"/>
      <c r="AC360" s="969" t="n"/>
      <c r="AD360" s="969" t="n"/>
      <c r="AE360" s="969" t="n"/>
      <c r="AF360" s="969" t="n"/>
      <c r="AG360" s="969" t="n"/>
      <c r="AH360" s="969" t="n"/>
      <c r="AI360" s="969" t="n"/>
      <c r="AJ360" s="969" t="n"/>
      <c r="AK360" s="969" t="n"/>
      <c r="AL360" s="969" t="n"/>
      <c r="AM360" s="969" t="n"/>
      <c r="AN360" s="969" t="n"/>
      <c r="AO360" s="969" t="n"/>
      <c r="AP360" s="969" t="n"/>
      <c r="AQ360" s="969" t="n"/>
      <c r="AR360" s="969" t="n"/>
      <c r="AS360" s="969" t="n"/>
      <c r="AT360" s="969" t="n"/>
      <c r="AU360" s="969" t="n"/>
      <c r="AV360" s="969" t="n"/>
      <c r="AW360" s="969" t="n"/>
      <c r="AX360" s="969" t="n"/>
      <c r="AY360" s="969" t="n"/>
      <c r="AZ360" s="969" t="n"/>
      <c r="BA360" s="969" t="n"/>
      <c r="BB360" s="969" t="n"/>
      <c r="BC360" s="969" t="n"/>
      <c r="BD360" s="969" t="n"/>
      <c r="BE360" s="969" t="n"/>
      <c r="BF360" s="969" t="n"/>
      <c r="BG360" s="969" t="n"/>
      <c r="BH360" s="969" t="n"/>
      <c r="BI360" s="969" t="n"/>
      <c r="BJ360" s="969" t="n"/>
      <c r="BK360" s="969" t="n"/>
      <c r="BL360" s="969" t="n"/>
      <c r="BM360" s="969" t="n"/>
      <c r="BN360" s="969" t="n"/>
      <c r="BO360" s="969" t="n"/>
      <c r="BP360" s="969" t="n"/>
      <c r="BQ360" s="969" t="n"/>
      <c r="BR360" s="969" t="n"/>
      <c r="BS360" s="969" t="n"/>
      <c r="BT360" s="969" t="n"/>
      <c r="BU360" s="969" t="n"/>
      <c r="BV360" s="969" t="n"/>
      <c r="BW360" s="969" t="n"/>
      <c r="BX360" s="969" t="n"/>
      <c r="BY360" s="969" t="n"/>
      <c r="BZ360" s="969" t="n"/>
      <c r="CA360" s="969" t="n"/>
      <c r="CB360" s="969" t="n"/>
      <c r="CC360" s="969" t="n"/>
      <c r="CD360" s="969" t="n"/>
      <c r="CE360" s="969" t="n"/>
      <c r="CF360" s="969" t="n"/>
      <c r="CG360" s="969" t="n"/>
      <c r="CH360" s="969" t="n"/>
      <c r="CI360" s="969" t="n"/>
      <c r="CJ360" s="969" t="n"/>
      <c r="CK360" s="969" t="n"/>
      <c r="CL360" s="969" t="n"/>
      <c r="CM360" s="969" t="n"/>
      <c r="CN360" s="969" t="n"/>
      <c r="CO360" s="969" t="n"/>
      <c r="CP360" s="969" t="n"/>
      <c r="CQ360" s="969" t="n"/>
      <c r="CR360" s="969" t="n"/>
      <c r="CS360" s="969" t="n"/>
      <c r="CT360" s="969" t="n"/>
      <c r="CU360" s="969" t="n"/>
      <c r="CV360" s="969" t="n"/>
      <c r="CW360" s="969" t="n"/>
      <c r="CX360" s="969" t="n"/>
      <c r="CY360" s="969" t="n"/>
      <c r="CZ360" s="970" t="n"/>
    </row>
    <row r="361" ht="13.5" customHeight="1" s="820">
      <c r="A361" s="361" t="n">
        <v>332</v>
      </c>
      <c r="B361" s="332" t="inlineStr">
        <is>
          <t>332.#1B Ｇa50mm X=</t>
        </is>
      </c>
      <c r="C361" s="145">
        <f>A測定!Q360</f>
        <v/>
      </c>
      <c r="D361" s="880">
        <f>A測定!R360</f>
        <v/>
      </c>
      <c r="E361" s="968">
        <f>IF(A測定!S360="","",A測定!S360-$D361)</f>
        <v/>
      </c>
      <c r="F361" s="968">
        <f>IF(A測定!T360="","",A測定!T360-$D361)</f>
        <v/>
      </c>
      <c r="G361" s="969" t="n"/>
      <c r="H361" s="969" t="n"/>
      <c r="I361" s="969" t="n"/>
      <c r="J361" s="969" t="n"/>
      <c r="K361" s="969" t="n"/>
      <c r="L361" s="969" t="n"/>
      <c r="M361" s="969" t="n"/>
      <c r="N361" s="969" t="n"/>
      <c r="O361" s="969" t="n"/>
      <c r="P361" s="969" t="n"/>
      <c r="Q361" s="969" t="n"/>
      <c r="R361" s="969" t="n"/>
      <c r="S361" s="969" t="n"/>
      <c r="T361" s="969" t="n"/>
      <c r="U361" s="969" t="n"/>
      <c r="V361" s="969" t="n"/>
      <c r="W361" s="969" t="n"/>
      <c r="X361" s="969" t="n"/>
      <c r="Y361" s="969" t="n"/>
      <c r="Z361" s="969" t="n"/>
      <c r="AA361" s="969" t="n"/>
      <c r="AB361" s="969" t="n"/>
      <c r="AC361" s="969" t="n"/>
      <c r="AD361" s="969" t="n"/>
      <c r="AE361" s="969" t="n"/>
      <c r="AF361" s="969" t="n"/>
      <c r="AG361" s="969" t="n"/>
      <c r="AH361" s="969" t="n"/>
      <c r="AI361" s="969" t="n"/>
      <c r="AJ361" s="969" t="n"/>
      <c r="AK361" s="969" t="n"/>
      <c r="AL361" s="969" t="n"/>
      <c r="AM361" s="969" t="n"/>
      <c r="AN361" s="969" t="n"/>
      <c r="AO361" s="969" t="n"/>
      <c r="AP361" s="969" t="n"/>
      <c r="AQ361" s="969" t="n"/>
      <c r="AR361" s="969" t="n"/>
      <c r="AS361" s="969" t="n"/>
      <c r="AT361" s="969" t="n"/>
      <c r="AU361" s="969" t="n"/>
      <c r="AV361" s="969" t="n"/>
      <c r="AW361" s="969" t="n"/>
      <c r="AX361" s="969" t="n"/>
      <c r="AY361" s="969" t="n"/>
      <c r="AZ361" s="969" t="n"/>
      <c r="BA361" s="969" t="n"/>
      <c r="BB361" s="969" t="n"/>
      <c r="BC361" s="969" t="n"/>
      <c r="BD361" s="969" t="n"/>
      <c r="BE361" s="969" t="n"/>
      <c r="BF361" s="969" t="n"/>
      <c r="BG361" s="969" t="n"/>
      <c r="BH361" s="969" t="n"/>
      <c r="BI361" s="969" t="n"/>
      <c r="BJ361" s="969" t="n"/>
      <c r="BK361" s="969" t="n"/>
      <c r="BL361" s="969" t="n"/>
      <c r="BM361" s="969" t="n"/>
      <c r="BN361" s="969" t="n"/>
      <c r="BO361" s="969" t="n"/>
      <c r="BP361" s="969" t="n"/>
      <c r="BQ361" s="969" t="n"/>
      <c r="BR361" s="969" t="n"/>
      <c r="BS361" s="969" t="n"/>
      <c r="BT361" s="969" t="n"/>
      <c r="BU361" s="969" t="n"/>
      <c r="BV361" s="969" t="n"/>
      <c r="BW361" s="969" t="n"/>
      <c r="BX361" s="969" t="n"/>
      <c r="BY361" s="969" t="n"/>
      <c r="BZ361" s="969" t="n"/>
      <c r="CA361" s="969" t="n"/>
      <c r="CB361" s="969" t="n"/>
      <c r="CC361" s="969" t="n"/>
      <c r="CD361" s="969" t="n"/>
      <c r="CE361" s="969" t="n"/>
      <c r="CF361" s="969" t="n"/>
      <c r="CG361" s="969" t="n"/>
      <c r="CH361" s="969" t="n"/>
      <c r="CI361" s="969" t="n"/>
      <c r="CJ361" s="969" t="n"/>
      <c r="CK361" s="969" t="n"/>
      <c r="CL361" s="969" t="n"/>
      <c r="CM361" s="969" t="n"/>
      <c r="CN361" s="969" t="n"/>
      <c r="CO361" s="969" t="n"/>
      <c r="CP361" s="969" t="n"/>
      <c r="CQ361" s="969" t="n"/>
      <c r="CR361" s="969" t="n"/>
      <c r="CS361" s="969" t="n"/>
      <c r="CT361" s="969" t="n"/>
      <c r="CU361" s="969" t="n"/>
      <c r="CV361" s="969" t="n"/>
      <c r="CW361" s="969" t="n"/>
      <c r="CX361" s="969" t="n"/>
      <c r="CY361" s="969" t="n"/>
      <c r="CZ361" s="970" t="n"/>
    </row>
    <row r="362" ht="13.5" customHeight="1" s="820">
      <c r="A362" s="361" t="n">
        <v>332</v>
      </c>
      <c r="B362" s="332" t="inlineStr">
        <is>
          <t>332.#1B Ｇa50mm Y=</t>
        </is>
      </c>
      <c r="C362" s="145">
        <f>A測定!Q361</f>
        <v/>
      </c>
      <c r="D362" s="880">
        <f>A測定!R361</f>
        <v/>
      </c>
      <c r="E362" s="968">
        <f>IF(A測定!S361="","",A測定!S361-$D362)</f>
        <v/>
      </c>
      <c r="F362" s="968">
        <f>IF(A測定!T361="","",A測定!T361-$D362)</f>
        <v/>
      </c>
      <c r="G362" s="969" t="n"/>
      <c r="H362" s="969" t="n"/>
      <c r="I362" s="969" t="n"/>
      <c r="J362" s="969" t="n"/>
      <c r="K362" s="969" t="n"/>
      <c r="L362" s="969" t="n"/>
      <c r="M362" s="969" t="n"/>
      <c r="N362" s="969" t="n"/>
      <c r="O362" s="969" t="n"/>
      <c r="P362" s="969" t="n"/>
      <c r="Q362" s="969" t="n"/>
      <c r="R362" s="969" t="n"/>
      <c r="S362" s="969" t="n"/>
      <c r="T362" s="969" t="n"/>
      <c r="U362" s="969" t="n"/>
      <c r="V362" s="969" t="n"/>
      <c r="W362" s="969" t="n"/>
      <c r="X362" s="969" t="n"/>
      <c r="Y362" s="969" t="n"/>
      <c r="Z362" s="969" t="n"/>
      <c r="AA362" s="969" t="n"/>
      <c r="AB362" s="969" t="n"/>
      <c r="AC362" s="969" t="n"/>
      <c r="AD362" s="969" t="n"/>
      <c r="AE362" s="969" t="n"/>
      <c r="AF362" s="969" t="n"/>
      <c r="AG362" s="969" t="n"/>
      <c r="AH362" s="969" t="n"/>
      <c r="AI362" s="969" t="n"/>
      <c r="AJ362" s="969" t="n"/>
      <c r="AK362" s="969" t="n"/>
      <c r="AL362" s="969" t="n"/>
      <c r="AM362" s="969" t="n"/>
      <c r="AN362" s="969" t="n"/>
      <c r="AO362" s="969" t="n"/>
      <c r="AP362" s="969" t="n"/>
      <c r="AQ362" s="969" t="n"/>
      <c r="AR362" s="969" t="n"/>
      <c r="AS362" s="969" t="n"/>
      <c r="AT362" s="969" t="n"/>
      <c r="AU362" s="969" t="n"/>
      <c r="AV362" s="969" t="n"/>
      <c r="AW362" s="969" t="n"/>
      <c r="AX362" s="969" t="n"/>
      <c r="AY362" s="969" t="n"/>
      <c r="AZ362" s="969" t="n"/>
      <c r="BA362" s="969" t="n"/>
      <c r="BB362" s="969" t="n"/>
      <c r="BC362" s="969" t="n"/>
      <c r="BD362" s="969" t="n"/>
      <c r="BE362" s="969" t="n"/>
      <c r="BF362" s="969" t="n"/>
      <c r="BG362" s="969" t="n"/>
      <c r="BH362" s="969" t="n"/>
      <c r="BI362" s="969" t="n"/>
      <c r="BJ362" s="969" t="n"/>
      <c r="BK362" s="969" t="n"/>
      <c r="BL362" s="969" t="n"/>
      <c r="BM362" s="969" t="n"/>
      <c r="BN362" s="969" t="n"/>
      <c r="BO362" s="969" t="n"/>
      <c r="BP362" s="969" t="n"/>
      <c r="BQ362" s="969" t="n"/>
      <c r="BR362" s="969" t="n"/>
      <c r="BS362" s="969" t="n"/>
      <c r="BT362" s="969" t="n"/>
      <c r="BU362" s="969" t="n"/>
      <c r="BV362" s="969" t="n"/>
      <c r="BW362" s="969" t="n"/>
      <c r="BX362" s="969" t="n"/>
      <c r="BY362" s="969" t="n"/>
      <c r="BZ362" s="969" t="n"/>
      <c r="CA362" s="969" t="n"/>
      <c r="CB362" s="969" t="n"/>
      <c r="CC362" s="969" t="n"/>
      <c r="CD362" s="969" t="n"/>
      <c r="CE362" s="969" t="n"/>
      <c r="CF362" s="969" t="n"/>
      <c r="CG362" s="969" t="n"/>
      <c r="CH362" s="969" t="n"/>
      <c r="CI362" s="969" t="n"/>
      <c r="CJ362" s="969" t="n"/>
      <c r="CK362" s="969" t="n"/>
      <c r="CL362" s="969" t="n"/>
      <c r="CM362" s="969" t="n"/>
      <c r="CN362" s="969" t="n"/>
      <c r="CO362" s="969" t="n"/>
      <c r="CP362" s="969" t="n"/>
      <c r="CQ362" s="969" t="n"/>
      <c r="CR362" s="969" t="n"/>
      <c r="CS362" s="969" t="n"/>
      <c r="CT362" s="969" t="n"/>
      <c r="CU362" s="969" t="n"/>
      <c r="CV362" s="969" t="n"/>
      <c r="CW362" s="969" t="n"/>
      <c r="CX362" s="969" t="n"/>
      <c r="CY362" s="969" t="n"/>
      <c r="CZ362" s="970" t="n"/>
    </row>
    <row r="363" ht="13.5" customHeight="1" s="820">
      <c r="A363" s="361" t="n">
        <v>333</v>
      </c>
      <c r="B363" s="332" t="inlineStr">
        <is>
          <t>333.#1B Ｇa80mm X=</t>
        </is>
      </c>
      <c r="C363" s="145">
        <f>A測定!Q362</f>
        <v/>
      </c>
      <c r="D363" s="880">
        <f>A測定!R362</f>
        <v/>
      </c>
      <c r="E363" s="968">
        <f>IF(A測定!S362="","",A測定!S362-$D363)</f>
        <v/>
      </c>
      <c r="F363" s="968">
        <f>IF(A測定!T362="","",A測定!T362-$D363)</f>
        <v/>
      </c>
      <c r="G363" s="969" t="n"/>
      <c r="H363" s="969" t="n"/>
      <c r="I363" s="969" t="n"/>
      <c r="J363" s="969" t="n"/>
      <c r="K363" s="969" t="n"/>
      <c r="L363" s="969" t="n"/>
      <c r="M363" s="969" t="n"/>
      <c r="N363" s="969" t="n"/>
      <c r="O363" s="969" t="n"/>
      <c r="P363" s="969" t="n"/>
      <c r="Q363" s="969" t="n"/>
      <c r="R363" s="969" t="n"/>
      <c r="S363" s="969" t="n"/>
      <c r="T363" s="969" t="n"/>
      <c r="U363" s="969" t="n"/>
      <c r="V363" s="969" t="n"/>
      <c r="W363" s="969" t="n"/>
      <c r="X363" s="969" t="n"/>
      <c r="Y363" s="969" t="n"/>
      <c r="Z363" s="969" t="n"/>
      <c r="AA363" s="969" t="n"/>
      <c r="AB363" s="969" t="n"/>
      <c r="AC363" s="969" t="n"/>
      <c r="AD363" s="969" t="n"/>
      <c r="AE363" s="969" t="n"/>
      <c r="AF363" s="969" t="n"/>
      <c r="AG363" s="969" t="n"/>
      <c r="AH363" s="969" t="n"/>
      <c r="AI363" s="969" t="n"/>
      <c r="AJ363" s="969" t="n"/>
      <c r="AK363" s="969" t="n"/>
      <c r="AL363" s="969" t="n"/>
      <c r="AM363" s="969" t="n"/>
      <c r="AN363" s="969" t="n"/>
      <c r="AO363" s="969" t="n"/>
      <c r="AP363" s="969" t="n"/>
      <c r="AQ363" s="969" t="n"/>
      <c r="AR363" s="969" t="n"/>
      <c r="AS363" s="969" t="n"/>
      <c r="AT363" s="969" t="n"/>
      <c r="AU363" s="969" t="n"/>
      <c r="AV363" s="969" t="n"/>
      <c r="AW363" s="969" t="n"/>
      <c r="AX363" s="969" t="n"/>
      <c r="AY363" s="969" t="n"/>
      <c r="AZ363" s="969" t="n"/>
      <c r="BA363" s="969" t="n"/>
      <c r="BB363" s="969" t="n"/>
      <c r="BC363" s="969" t="n"/>
      <c r="BD363" s="969" t="n"/>
      <c r="BE363" s="969" t="n"/>
      <c r="BF363" s="969" t="n"/>
      <c r="BG363" s="969" t="n"/>
      <c r="BH363" s="969" t="n"/>
      <c r="BI363" s="969" t="n"/>
      <c r="BJ363" s="969" t="n"/>
      <c r="BK363" s="969" t="n"/>
      <c r="BL363" s="969" t="n"/>
      <c r="BM363" s="969" t="n"/>
      <c r="BN363" s="969" t="n"/>
      <c r="BO363" s="969" t="n"/>
      <c r="BP363" s="969" t="n"/>
      <c r="BQ363" s="969" t="n"/>
      <c r="BR363" s="969" t="n"/>
      <c r="BS363" s="969" t="n"/>
      <c r="BT363" s="969" t="n"/>
      <c r="BU363" s="969" t="n"/>
      <c r="BV363" s="969" t="n"/>
      <c r="BW363" s="969" t="n"/>
      <c r="BX363" s="969" t="n"/>
      <c r="BY363" s="969" t="n"/>
      <c r="BZ363" s="969" t="n"/>
      <c r="CA363" s="969" t="n"/>
      <c r="CB363" s="969" t="n"/>
      <c r="CC363" s="969" t="n"/>
      <c r="CD363" s="969" t="n"/>
      <c r="CE363" s="969" t="n"/>
      <c r="CF363" s="969" t="n"/>
      <c r="CG363" s="969" t="n"/>
      <c r="CH363" s="969" t="n"/>
      <c r="CI363" s="969" t="n"/>
      <c r="CJ363" s="969" t="n"/>
      <c r="CK363" s="969" t="n"/>
      <c r="CL363" s="969" t="n"/>
      <c r="CM363" s="969" t="n"/>
      <c r="CN363" s="969" t="n"/>
      <c r="CO363" s="969" t="n"/>
      <c r="CP363" s="969" t="n"/>
      <c r="CQ363" s="969" t="n"/>
      <c r="CR363" s="969" t="n"/>
      <c r="CS363" s="969" t="n"/>
      <c r="CT363" s="969" t="n"/>
      <c r="CU363" s="969" t="n"/>
      <c r="CV363" s="969" t="n"/>
      <c r="CW363" s="969" t="n"/>
      <c r="CX363" s="969" t="n"/>
      <c r="CY363" s="969" t="n"/>
      <c r="CZ363" s="970" t="n"/>
    </row>
    <row r="364" ht="13.5" customHeight="1" s="820">
      <c r="A364" s="361" t="n">
        <v>333</v>
      </c>
      <c r="B364" s="332" t="inlineStr">
        <is>
          <t>333.#1B Ｇa80mm Y=</t>
        </is>
      </c>
      <c r="C364" s="145">
        <f>A測定!Q363</f>
        <v/>
      </c>
      <c r="D364" s="880">
        <f>A測定!R363</f>
        <v/>
      </c>
      <c r="E364" s="968">
        <f>IF(A測定!S363="","",A測定!S363-$D364)</f>
        <v/>
      </c>
      <c r="F364" s="968">
        <f>IF(A測定!T363="","",A測定!T363-$D364)</f>
        <v/>
      </c>
      <c r="G364" s="969" t="n"/>
      <c r="H364" s="969" t="n"/>
      <c r="I364" s="969" t="n"/>
      <c r="J364" s="969" t="n"/>
      <c r="K364" s="969" t="n"/>
      <c r="L364" s="969" t="n"/>
      <c r="M364" s="969" t="n"/>
      <c r="N364" s="969" t="n"/>
      <c r="O364" s="969" t="n"/>
      <c r="P364" s="969" t="n"/>
      <c r="Q364" s="969" t="n"/>
      <c r="R364" s="969" t="n"/>
      <c r="S364" s="969" t="n"/>
      <c r="T364" s="969" t="n"/>
      <c r="U364" s="969" t="n"/>
      <c r="V364" s="969" t="n"/>
      <c r="W364" s="969" t="n"/>
      <c r="X364" s="969" t="n"/>
      <c r="Y364" s="969" t="n"/>
      <c r="Z364" s="969" t="n"/>
      <c r="AA364" s="969" t="n"/>
      <c r="AB364" s="969" t="n"/>
      <c r="AC364" s="969" t="n"/>
      <c r="AD364" s="969" t="n"/>
      <c r="AE364" s="969" t="n"/>
      <c r="AF364" s="969" t="n"/>
      <c r="AG364" s="969" t="n"/>
      <c r="AH364" s="969" t="n"/>
      <c r="AI364" s="969" t="n"/>
      <c r="AJ364" s="969" t="n"/>
      <c r="AK364" s="969" t="n"/>
      <c r="AL364" s="969" t="n"/>
      <c r="AM364" s="969" t="n"/>
      <c r="AN364" s="969" t="n"/>
      <c r="AO364" s="969" t="n"/>
      <c r="AP364" s="969" t="n"/>
      <c r="AQ364" s="969" t="n"/>
      <c r="AR364" s="969" t="n"/>
      <c r="AS364" s="969" t="n"/>
      <c r="AT364" s="969" t="n"/>
      <c r="AU364" s="969" t="n"/>
      <c r="AV364" s="969" t="n"/>
      <c r="AW364" s="969" t="n"/>
      <c r="AX364" s="969" t="n"/>
      <c r="AY364" s="969" t="n"/>
      <c r="AZ364" s="969" t="n"/>
      <c r="BA364" s="969" t="n"/>
      <c r="BB364" s="969" t="n"/>
      <c r="BC364" s="969" t="n"/>
      <c r="BD364" s="969" t="n"/>
      <c r="BE364" s="969" t="n"/>
      <c r="BF364" s="969" t="n"/>
      <c r="BG364" s="969" t="n"/>
      <c r="BH364" s="969" t="n"/>
      <c r="BI364" s="969" t="n"/>
      <c r="BJ364" s="969" t="n"/>
      <c r="BK364" s="969" t="n"/>
      <c r="BL364" s="969" t="n"/>
      <c r="BM364" s="969" t="n"/>
      <c r="BN364" s="969" t="n"/>
      <c r="BO364" s="969" t="n"/>
      <c r="BP364" s="969" t="n"/>
      <c r="BQ364" s="969" t="n"/>
      <c r="BR364" s="969" t="n"/>
      <c r="BS364" s="969" t="n"/>
      <c r="BT364" s="969" t="n"/>
      <c r="BU364" s="969" t="n"/>
      <c r="BV364" s="969" t="n"/>
      <c r="BW364" s="969" t="n"/>
      <c r="BX364" s="969" t="n"/>
      <c r="BY364" s="969" t="n"/>
      <c r="BZ364" s="969" t="n"/>
      <c r="CA364" s="969" t="n"/>
      <c r="CB364" s="969" t="n"/>
      <c r="CC364" s="969" t="n"/>
      <c r="CD364" s="969" t="n"/>
      <c r="CE364" s="969" t="n"/>
      <c r="CF364" s="969" t="n"/>
      <c r="CG364" s="969" t="n"/>
      <c r="CH364" s="969" t="n"/>
      <c r="CI364" s="969" t="n"/>
      <c r="CJ364" s="969" t="n"/>
      <c r="CK364" s="969" t="n"/>
      <c r="CL364" s="969" t="n"/>
      <c r="CM364" s="969" t="n"/>
      <c r="CN364" s="969" t="n"/>
      <c r="CO364" s="969" t="n"/>
      <c r="CP364" s="969" t="n"/>
      <c r="CQ364" s="969" t="n"/>
      <c r="CR364" s="969" t="n"/>
      <c r="CS364" s="969" t="n"/>
      <c r="CT364" s="969" t="n"/>
      <c r="CU364" s="969" t="n"/>
      <c r="CV364" s="969" t="n"/>
      <c r="CW364" s="969" t="n"/>
      <c r="CX364" s="969" t="n"/>
      <c r="CY364" s="969" t="n"/>
      <c r="CZ364" s="970" t="n"/>
    </row>
    <row r="365" ht="13.5" customHeight="1" s="820">
      <c r="A365" s="361" t="n">
        <v>317</v>
      </c>
      <c r="B365" s="332" t="inlineStr">
        <is>
          <t>317.#2B Ｇa1mm X=</t>
        </is>
      </c>
      <c r="C365" s="145">
        <f>A測定!Q364</f>
        <v/>
      </c>
      <c r="D365" s="880">
        <f>A測定!R364</f>
        <v/>
      </c>
      <c r="E365" s="968">
        <f>IF(A測定!S364="","",A測定!S364-$D365)</f>
        <v/>
      </c>
      <c r="F365" s="968">
        <f>IF(A測定!T364="","",A測定!T364-$D365)</f>
        <v/>
      </c>
      <c r="G365" s="969" t="n"/>
      <c r="H365" s="969" t="n"/>
      <c r="I365" s="969" t="n"/>
      <c r="J365" s="969" t="n"/>
      <c r="K365" s="969" t="n"/>
      <c r="L365" s="969" t="n"/>
      <c r="M365" s="969" t="n"/>
      <c r="N365" s="969" t="n"/>
      <c r="O365" s="969" t="n"/>
      <c r="P365" s="969" t="n"/>
      <c r="Q365" s="969" t="n"/>
      <c r="R365" s="969" t="n"/>
      <c r="S365" s="969" t="n"/>
      <c r="T365" s="969" t="n"/>
      <c r="U365" s="969" t="n"/>
      <c r="V365" s="969" t="n"/>
      <c r="W365" s="969" t="n"/>
      <c r="X365" s="969" t="n"/>
      <c r="Y365" s="969" t="n"/>
      <c r="Z365" s="969" t="n"/>
      <c r="AA365" s="969" t="n"/>
      <c r="AB365" s="969" t="n"/>
      <c r="AC365" s="969" t="n"/>
      <c r="AD365" s="969" t="n"/>
      <c r="AE365" s="969" t="n"/>
      <c r="AF365" s="969" t="n"/>
      <c r="AG365" s="969" t="n"/>
      <c r="AH365" s="969" t="n"/>
      <c r="AI365" s="969" t="n"/>
      <c r="AJ365" s="969" t="n"/>
      <c r="AK365" s="969" t="n"/>
      <c r="AL365" s="969" t="n"/>
      <c r="AM365" s="969" t="n"/>
      <c r="AN365" s="969" t="n"/>
      <c r="AO365" s="969" t="n"/>
      <c r="AP365" s="969" t="n"/>
      <c r="AQ365" s="969" t="n"/>
      <c r="AR365" s="969" t="n"/>
      <c r="AS365" s="969" t="n"/>
      <c r="AT365" s="969" t="n"/>
      <c r="AU365" s="969" t="n"/>
      <c r="AV365" s="969" t="n"/>
      <c r="AW365" s="969" t="n"/>
      <c r="AX365" s="969" t="n"/>
      <c r="AY365" s="969" t="n"/>
      <c r="AZ365" s="969" t="n"/>
      <c r="BA365" s="969" t="n"/>
      <c r="BB365" s="969" t="n"/>
      <c r="BC365" s="969" t="n"/>
      <c r="BD365" s="969" t="n"/>
      <c r="BE365" s="969" t="n"/>
      <c r="BF365" s="969" t="n"/>
      <c r="BG365" s="969" t="n"/>
      <c r="BH365" s="969" t="n"/>
      <c r="BI365" s="969" t="n"/>
      <c r="BJ365" s="969" t="n"/>
      <c r="BK365" s="969" t="n"/>
      <c r="BL365" s="969" t="n"/>
      <c r="BM365" s="969" t="n"/>
      <c r="BN365" s="969" t="n"/>
      <c r="BO365" s="969" t="n"/>
      <c r="BP365" s="969" t="n"/>
      <c r="BQ365" s="969" t="n"/>
      <c r="BR365" s="969" t="n"/>
      <c r="BS365" s="969" t="n"/>
      <c r="BT365" s="969" t="n"/>
      <c r="BU365" s="969" t="n"/>
      <c r="BV365" s="969" t="n"/>
      <c r="BW365" s="969" t="n"/>
      <c r="BX365" s="969" t="n"/>
      <c r="BY365" s="969" t="n"/>
      <c r="BZ365" s="969" t="n"/>
      <c r="CA365" s="969" t="n"/>
      <c r="CB365" s="969" t="n"/>
      <c r="CC365" s="969" t="n"/>
      <c r="CD365" s="969" t="n"/>
      <c r="CE365" s="969" t="n"/>
      <c r="CF365" s="969" t="n"/>
      <c r="CG365" s="969" t="n"/>
      <c r="CH365" s="969" t="n"/>
      <c r="CI365" s="969" t="n"/>
      <c r="CJ365" s="969" t="n"/>
      <c r="CK365" s="969" t="n"/>
      <c r="CL365" s="969" t="n"/>
      <c r="CM365" s="969" t="n"/>
      <c r="CN365" s="969" t="n"/>
      <c r="CO365" s="969" t="n"/>
      <c r="CP365" s="969" t="n"/>
      <c r="CQ365" s="969" t="n"/>
      <c r="CR365" s="969" t="n"/>
      <c r="CS365" s="969" t="n"/>
      <c r="CT365" s="969" t="n"/>
      <c r="CU365" s="969" t="n"/>
      <c r="CV365" s="969" t="n"/>
      <c r="CW365" s="969" t="n"/>
      <c r="CX365" s="969" t="n"/>
      <c r="CY365" s="969" t="n"/>
      <c r="CZ365" s="970" t="n"/>
    </row>
    <row r="366" ht="13.5" customHeight="1" s="820">
      <c r="A366" s="361" t="n">
        <v>317</v>
      </c>
      <c r="B366" s="332" t="inlineStr">
        <is>
          <t>317.#2B Ｇa1mm Y=</t>
        </is>
      </c>
      <c r="C366" s="145">
        <f>A測定!Q365</f>
        <v/>
      </c>
      <c r="D366" s="880">
        <f>A測定!R365</f>
        <v/>
      </c>
      <c r="E366" s="968">
        <f>IF(A測定!S365="","",A測定!S365-$D366)</f>
        <v/>
      </c>
      <c r="F366" s="968">
        <f>IF(A測定!T365="","",A測定!T365-$D366)</f>
        <v/>
      </c>
      <c r="G366" s="969" t="n"/>
      <c r="H366" s="969" t="n"/>
      <c r="I366" s="969" t="n"/>
      <c r="J366" s="969" t="n"/>
      <c r="K366" s="969" t="n"/>
      <c r="L366" s="969" t="n"/>
      <c r="M366" s="969" t="n"/>
      <c r="N366" s="969" t="n"/>
      <c r="O366" s="969" t="n"/>
      <c r="P366" s="969" t="n"/>
      <c r="Q366" s="969" t="n"/>
      <c r="R366" s="969" t="n"/>
      <c r="S366" s="969" t="n"/>
      <c r="T366" s="969" t="n"/>
      <c r="U366" s="969" t="n"/>
      <c r="V366" s="969" t="n"/>
      <c r="W366" s="969" t="n"/>
      <c r="X366" s="969" t="n"/>
      <c r="Y366" s="969" t="n"/>
      <c r="Z366" s="969" t="n"/>
      <c r="AA366" s="969" t="n"/>
      <c r="AB366" s="969" t="n"/>
      <c r="AC366" s="969" t="n"/>
      <c r="AD366" s="969" t="n"/>
      <c r="AE366" s="969" t="n"/>
      <c r="AF366" s="969" t="n"/>
      <c r="AG366" s="969" t="n"/>
      <c r="AH366" s="969" t="n"/>
      <c r="AI366" s="969" t="n"/>
      <c r="AJ366" s="969" t="n"/>
      <c r="AK366" s="969" t="n"/>
      <c r="AL366" s="969" t="n"/>
      <c r="AM366" s="969" t="n"/>
      <c r="AN366" s="969" t="n"/>
      <c r="AO366" s="969" t="n"/>
      <c r="AP366" s="969" t="n"/>
      <c r="AQ366" s="969" t="n"/>
      <c r="AR366" s="969" t="n"/>
      <c r="AS366" s="969" t="n"/>
      <c r="AT366" s="969" t="n"/>
      <c r="AU366" s="969" t="n"/>
      <c r="AV366" s="969" t="n"/>
      <c r="AW366" s="969" t="n"/>
      <c r="AX366" s="969" t="n"/>
      <c r="AY366" s="969" t="n"/>
      <c r="AZ366" s="969" t="n"/>
      <c r="BA366" s="969" t="n"/>
      <c r="BB366" s="969" t="n"/>
      <c r="BC366" s="969" t="n"/>
      <c r="BD366" s="969" t="n"/>
      <c r="BE366" s="969" t="n"/>
      <c r="BF366" s="969" t="n"/>
      <c r="BG366" s="969" t="n"/>
      <c r="BH366" s="969" t="n"/>
      <c r="BI366" s="969" t="n"/>
      <c r="BJ366" s="969" t="n"/>
      <c r="BK366" s="969" t="n"/>
      <c r="BL366" s="969" t="n"/>
      <c r="BM366" s="969" t="n"/>
      <c r="BN366" s="969" t="n"/>
      <c r="BO366" s="969" t="n"/>
      <c r="BP366" s="969" t="n"/>
      <c r="BQ366" s="969" t="n"/>
      <c r="BR366" s="969" t="n"/>
      <c r="BS366" s="969" t="n"/>
      <c r="BT366" s="969" t="n"/>
      <c r="BU366" s="969" t="n"/>
      <c r="BV366" s="969" t="n"/>
      <c r="BW366" s="969" t="n"/>
      <c r="BX366" s="969" t="n"/>
      <c r="BY366" s="969" t="n"/>
      <c r="BZ366" s="969" t="n"/>
      <c r="CA366" s="969" t="n"/>
      <c r="CB366" s="969" t="n"/>
      <c r="CC366" s="969" t="n"/>
      <c r="CD366" s="969" t="n"/>
      <c r="CE366" s="969" t="n"/>
      <c r="CF366" s="969" t="n"/>
      <c r="CG366" s="969" t="n"/>
      <c r="CH366" s="969" t="n"/>
      <c r="CI366" s="969" t="n"/>
      <c r="CJ366" s="969" t="n"/>
      <c r="CK366" s="969" t="n"/>
      <c r="CL366" s="969" t="n"/>
      <c r="CM366" s="969" t="n"/>
      <c r="CN366" s="969" t="n"/>
      <c r="CO366" s="969" t="n"/>
      <c r="CP366" s="969" t="n"/>
      <c r="CQ366" s="969" t="n"/>
      <c r="CR366" s="969" t="n"/>
      <c r="CS366" s="969" t="n"/>
      <c r="CT366" s="969" t="n"/>
      <c r="CU366" s="969" t="n"/>
      <c r="CV366" s="969" t="n"/>
      <c r="CW366" s="969" t="n"/>
      <c r="CX366" s="969" t="n"/>
      <c r="CY366" s="969" t="n"/>
      <c r="CZ366" s="970" t="n"/>
    </row>
    <row r="367" ht="13.5" customHeight="1" s="820">
      <c r="A367" s="361" t="n">
        <v>334</v>
      </c>
      <c r="B367" s="332" t="inlineStr">
        <is>
          <t>334.#2B Ｇa10mm X=</t>
        </is>
      </c>
      <c r="C367" s="145">
        <f>A測定!Q366</f>
        <v/>
      </c>
      <c r="D367" s="880">
        <f>A測定!R366</f>
        <v/>
      </c>
      <c r="E367" s="968">
        <f>IF(A測定!S366="","",A測定!S366-$D367)</f>
        <v/>
      </c>
      <c r="F367" s="968">
        <f>IF(A測定!T366="","",A測定!T366-$D367)</f>
        <v/>
      </c>
      <c r="G367" s="969" t="n"/>
      <c r="H367" s="969" t="n"/>
      <c r="I367" s="969" t="n"/>
      <c r="J367" s="969" t="n"/>
      <c r="K367" s="969" t="n"/>
      <c r="L367" s="969" t="n"/>
      <c r="M367" s="969" t="n"/>
      <c r="N367" s="969" t="n"/>
      <c r="O367" s="969" t="n"/>
      <c r="P367" s="969" t="n"/>
      <c r="Q367" s="969" t="n"/>
      <c r="R367" s="969" t="n"/>
      <c r="S367" s="969" t="n"/>
      <c r="T367" s="969" t="n"/>
      <c r="U367" s="969" t="n"/>
      <c r="V367" s="969" t="n"/>
      <c r="W367" s="969" t="n"/>
      <c r="X367" s="969" t="n"/>
      <c r="Y367" s="969" t="n"/>
      <c r="Z367" s="969" t="n"/>
      <c r="AA367" s="969" t="n"/>
      <c r="AB367" s="969" t="n"/>
      <c r="AC367" s="969" t="n"/>
      <c r="AD367" s="969" t="n"/>
      <c r="AE367" s="969" t="n"/>
      <c r="AF367" s="969" t="n"/>
      <c r="AG367" s="969" t="n"/>
      <c r="AH367" s="969" t="n"/>
      <c r="AI367" s="969" t="n"/>
      <c r="AJ367" s="969" t="n"/>
      <c r="AK367" s="969" t="n"/>
      <c r="AL367" s="969" t="n"/>
      <c r="AM367" s="969" t="n"/>
      <c r="AN367" s="969" t="n"/>
      <c r="AO367" s="969" t="n"/>
      <c r="AP367" s="969" t="n"/>
      <c r="AQ367" s="969" t="n"/>
      <c r="AR367" s="969" t="n"/>
      <c r="AS367" s="969" t="n"/>
      <c r="AT367" s="969" t="n"/>
      <c r="AU367" s="969" t="n"/>
      <c r="AV367" s="969" t="n"/>
      <c r="AW367" s="969" t="n"/>
      <c r="AX367" s="969" t="n"/>
      <c r="AY367" s="969" t="n"/>
      <c r="AZ367" s="969" t="n"/>
      <c r="BA367" s="969" t="n"/>
      <c r="BB367" s="969" t="n"/>
      <c r="BC367" s="969" t="n"/>
      <c r="BD367" s="969" t="n"/>
      <c r="BE367" s="969" t="n"/>
      <c r="BF367" s="969" t="n"/>
      <c r="BG367" s="969" t="n"/>
      <c r="BH367" s="969" t="n"/>
      <c r="BI367" s="969" t="n"/>
      <c r="BJ367" s="969" t="n"/>
      <c r="BK367" s="969" t="n"/>
      <c r="BL367" s="969" t="n"/>
      <c r="BM367" s="969" t="n"/>
      <c r="BN367" s="969" t="n"/>
      <c r="BO367" s="969" t="n"/>
      <c r="BP367" s="969" t="n"/>
      <c r="BQ367" s="969" t="n"/>
      <c r="BR367" s="969" t="n"/>
      <c r="BS367" s="969" t="n"/>
      <c r="BT367" s="969" t="n"/>
      <c r="BU367" s="969" t="n"/>
      <c r="BV367" s="969" t="n"/>
      <c r="BW367" s="969" t="n"/>
      <c r="BX367" s="969" t="n"/>
      <c r="BY367" s="969" t="n"/>
      <c r="BZ367" s="969" t="n"/>
      <c r="CA367" s="969" t="n"/>
      <c r="CB367" s="969" t="n"/>
      <c r="CC367" s="969" t="n"/>
      <c r="CD367" s="969" t="n"/>
      <c r="CE367" s="969" t="n"/>
      <c r="CF367" s="969" t="n"/>
      <c r="CG367" s="969" t="n"/>
      <c r="CH367" s="969" t="n"/>
      <c r="CI367" s="969" t="n"/>
      <c r="CJ367" s="969" t="n"/>
      <c r="CK367" s="969" t="n"/>
      <c r="CL367" s="969" t="n"/>
      <c r="CM367" s="969" t="n"/>
      <c r="CN367" s="969" t="n"/>
      <c r="CO367" s="969" t="n"/>
      <c r="CP367" s="969" t="n"/>
      <c r="CQ367" s="969" t="n"/>
      <c r="CR367" s="969" t="n"/>
      <c r="CS367" s="969" t="n"/>
      <c r="CT367" s="969" t="n"/>
      <c r="CU367" s="969" t="n"/>
      <c r="CV367" s="969" t="n"/>
      <c r="CW367" s="969" t="n"/>
      <c r="CX367" s="969" t="n"/>
      <c r="CY367" s="969" t="n"/>
      <c r="CZ367" s="970" t="n"/>
    </row>
    <row r="368" ht="13.5" customHeight="1" s="820">
      <c r="A368" s="361" t="n">
        <v>334</v>
      </c>
      <c r="B368" s="332" t="inlineStr">
        <is>
          <t>334.#2B Ｇa10mm Y=</t>
        </is>
      </c>
      <c r="C368" s="145">
        <f>A測定!Q367</f>
        <v/>
      </c>
      <c r="D368" s="880">
        <f>A測定!R367</f>
        <v/>
      </c>
      <c r="E368" s="968">
        <f>IF(A測定!S367="","",A測定!S367-$D368)</f>
        <v/>
      </c>
      <c r="F368" s="968">
        <f>IF(A測定!T367="","",A測定!T367-$D368)</f>
        <v/>
      </c>
      <c r="G368" s="969" t="n"/>
      <c r="H368" s="969" t="n"/>
      <c r="I368" s="969" t="n"/>
      <c r="J368" s="969" t="n"/>
      <c r="K368" s="969" t="n"/>
      <c r="L368" s="969" t="n"/>
      <c r="M368" s="969" t="n"/>
      <c r="N368" s="969" t="n"/>
      <c r="O368" s="969" t="n"/>
      <c r="P368" s="969" t="n"/>
      <c r="Q368" s="969" t="n"/>
      <c r="R368" s="969" t="n"/>
      <c r="S368" s="969" t="n"/>
      <c r="T368" s="969" t="n"/>
      <c r="U368" s="969" t="n"/>
      <c r="V368" s="969" t="n"/>
      <c r="W368" s="969" t="n"/>
      <c r="X368" s="969" t="n"/>
      <c r="Y368" s="969" t="n"/>
      <c r="Z368" s="969" t="n"/>
      <c r="AA368" s="969" t="n"/>
      <c r="AB368" s="969" t="n"/>
      <c r="AC368" s="969" t="n"/>
      <c r="AD368" s="969" t="n"/>
      <c r="AE368" s="969" t="n"/>
      <c r="AF368" s="969" t="n"/>
      <c r="AG368" s="969" t="n"/>
      <c r="AH368" s="969" t="n"/>
      <c r="AI368" s="969" t="n"/>
      <c r="AJ368" s="969" t="n"/>
      <c r="AK368" s="969" t="n"/>
      <c r="AL368" s="969" t="n"/>
      <c r="AM368" s="969" t="n"/>
      <c r="AN368" s="969" t="n"/>
      <c r="AO368" s="969" t="n"/>
      <c r="AP368" s="969" t="n"/>
      <c r="AQ368" s="969" t="n"/>
      <c r="AR368" s="969" t="n"/>
      <c r="AS368" s="969" t="n"/>
      <c r="AT368" s="969" t="n"/>
      <c r="AU368" s="969" t="n"/>
      <c r="AV368" s="969" t="n"/>
      <c r="AW368" s="969" t="n"/>
      <c r="AX368" s="969" t="n"/>
      <c r="AY368" s="969" t="n"/>
      <c r="AZ368" s="969" t="n"/>
      <c r="BA368" s="969" t="n"/>
      <c r="BB368" s="969" t="n"/>
      <c r="BC368" s="969" t="n"/>
      <c r="BD368" s="969" t="n"/>
      <c r="BE368" s="969" t="n"/>
      <c r="BF368" s="969" t="n"/>
      <c r="BG368" s="969" t="n"/>
      <c r="BH368" s="969" t="n"/>
      <c r="BI368" s="969" t="n"/>
      <c r="BJ368" s="969" t="n"/>
      <c r="BK368" s="969" t="n"/>
      <c r="BL368" s="969" t="n"/>
      <c r="BM368" s="969" t="n"/>
      <c r="BN368" s="969" t="n"/>
      <c r="BO368" s="969" t="n"/>
      <c r="BP368" s="969" t="n"/>
      <c r="BQ368" s="969" t="n"/>
      <c r="BR368" s="969" t="n"/>
      <c r="BS368" s="969" t="n"/>
      <c r="BT368" s="969" t="n"/>
      <c r="BU368" s="969" t="n"/>
      <c r="BV368" s="969" t="n"/>
      <c r="BW368" s="969" t="n"/>
      <c r="BX368" s="969" t="n"/>
      <c r="BY368" s="969" t="n"/>
      <c r="BZ368" s="969" t="n"/>
      <c r="CA368" s="969" t="n"/>
      <c r="CB368" s="969" t="n"/>
      <c r="CC368" s="969" t="n"/>
      <c r="CD368" s="969" t="n"/>
      <c r="CE368" s="969" t="n"/>
      <c r="CF368" s="969" t="n"/>
      <c r="CG368" s="969" t="n"/>
      <c r="CH368" s="969" t="n"/>
      <c r="CI368" s="969" t="n"/>
      <c r="CJ368" s="969" t="n"/>
      <c r="CK368" s="969" t="n"/>
      <c r="CL368" s="969" t="n"/>
      <c r="CM368" s="969" t="n"/>
      <c r="CN368" s="969" t="n"/>
      <c r="CO368" s="969" t="n"/>
      <c r="CP368" s="969" t="n"/>
      <c r="CQ368" s="969" t="n"/>
      <c r="CR368" s="969" t="n"/>
      <c r="CS368" s="969" t="n"/>
      <c r="CT368" s="969" t="n"/>
      <c r="CU368" s="969" t="n"/>
      <c r="CV368" s="969" t="n"/>
      <c r="CW368" s="969" t="n"/>
      <c r="CX368" s="969" t="n"/>
      <c r="CY368" s="969" t="n"/>
      <c r="CZ368" s="970" t="n"/>
    </row>
    <row r="369" ht="13.5" customHeight="1" s="820">
      <c r="A369" s="361" t="n">
        <v>335</v>
      </c>
      <c r="B369" s="332" t="inlineStr">
        <is>
          <t>335.#2B Ｇa50mm X=</t>
        </is>
      </c>
      <c r="C369" s="145">
        <f>A測定!Q368</f>
        <v/>
      </c>
      <c r="D369" s="880">
        <f>A測定!R368</f>
        <v/>
      </c>
      <c r="E369" s="968">
        <f>IF(A測定!S368="","",A測定!S368-$D369)</f>
        <v/>
      </c>
      <c r="F369" s="968">
        <f>IF(A測定!T368="","",A測定!T368-$D369)</f>
        <v/>
      </c>
      <c r="G369" s="969" t="n"/>
      <c r="H369" s="969" t="n"/>
      <c r="I369" s="969" t="n"/>
      <c r="J369" s="969" t="n"/>
      <c r="K369" s="969" t="n"/>
      <c r="L369" s="969" t="n"/>
      <c r="M369" s="969" t="n"/>
      <c r="N369" s="969" t="n"/>
      <c r="O369" s="969" t="n"/>
      <c r="P369" s="969" t="n"/>
      <c r="Q369" s="969" t="n"/>
      <c r="R369" s="969" t="n"/>
      <c r="S369" s="969" t="n"/>
      <c r="T369" s="969" t="n"/>
      <c r="U369" s="969" t="n"/>
      <c r="V369" s="969" t="n"/>
      <c r="W369" s="969" t="n"/>
      <c r="X369" s="969" t="n"/>
      <c r="Y369" s="969" t="n"/>
      <c r="Z369" s="969" t="n"/>
      <c r="AA369" s="969" t="n"/>
      <c r="AB369" s="969" t="n"/>
      <c r="AC369" s="969" t="n"/>
      <c r="AD369" s="969" t="n"/>
      <c r="AE369" s="969" t="n"/>
      <c r="AF369" s="969" t="n"/>
      <c r="AG369" s="969" t="n"/>
      <c r="AH369" s="969" t="n"/>
      <c r="AI369" s="969" t="n"/>
      <c r="AJ369" s="969" t="n"/>
      <c r="AK369" s="969" t="n"/>
      <c r="AL369" s="969" t="n"/>
      <c r="AM369" s="969" t="n"/>
      <c r="AN369" s="969" t="n"/>
      <c r="AO369" s="969" t="n"/>
      <c r="AP369" s="969" t="n"/>
      <c r="AQ369" s="969" t="n"/>
      <c r="AR369" s="969" t="n"/>
      <c r="AS369" s="969" t="n"/>
      <c r="AT369" s="969" t="n"/>
      <c r="AU369" s="969" t="n"/>
      <c r="AV369" s="969" t="n"/>
      <c r="AW369" s="969" t="n"/>
      <c r="AX369" s="969" t="n"/>
      <c r="AY369" s="969" t="n"/>
      <c r="AZ369" s="969" t="n"/>
      <c r="BA369" s="969" t="n"/>
      <c r="BB369" s="969" t="n"/>
      <c r="BC369" s="969" t="n"/>
      <c r="BD369" s="969" t="n"/>
      <c r="BE369" s="969" t="n"/>
      <c r="BF369" s="969" t="n"/>
      <c r="BG369" s="969" t="n"/>
      <c r="BH369" s="969" t="n"/>
      <c r="BI369" s="969" t="n"/>
      <c r="BJ369" s="969" t="n"/>
      <c r="BK369" s="969" t="n"/>
      <c r="BL369" s="969" t="n"/>
      <c r="BM369" s="969" t="n"/>
      <c r="BN369" s="969" t="n"/>
      <c r="BO369" s="969" t="n"/>
      <c r="BP369" s="969" t="n"/>
      <c r="BQ369" s="969" t="n"/>
      <c r="BR369" s="969" t="n"/>
      <c r="BS369" s="969" t="n"/>
      <c r="BT369" s="969" t="n"/>
      <c r="BU369" s="969" t="n"/>
      <c r="BV369" s="969" t="n"/>
      <c r="BW369" s="969" t="n"/>
      <c r="BX369" s="969" t="n"/>
      <c r="BY369" s="969" t="n"/>
      <c r="BZ369" s="969" t="n"/>
      <c r="CA369" s="969" t="n"/>
      <c r="CB369" s="969" t="n"/>
      <c r="CC369" s="969" t="n"/>
      <c r="CD369" s="969" t="n"/>
      <c r="CE369" s="969" t="n"/>
      <c r="CF369" s="969" t="n"/>
      <c r="CG369" s="969" t="n"/>
      <c r="CH369" s="969" t="n"/>
      <c r="CI369" s="969" t="n"/>
      <c r="CJ369" s="969" t="n"/>
      <c r="CK369" s="969" t="n"/>
      <c r="CL369" s="969" t="n"/>
      <c r="CM369" s="969" t="n"/>
      <c r="CN369" s="969" t="n"/>
      <c r="CO369" s="969" t="n"/>
      <c r="CP369" s="969" t="n"/>
      <c r="CQ369" s="969" t="n"/>
      <c r="CR369" s="969" t="n"/>
      <c r="CS369" s="969" t="n"/>
      <c r="CT369" s="969" t="n"/>
      <c r="CU369" s="969" t="n"/>
      <c r="CV369" s="969" t="n"/>
      <c r="CW369" s="969" t="n"/>
      <c r="CX369" s="969" t="n"/>
      <c r="CY369" s="969" t="n"/>
      <c r="CZ369" s="970" t="n"/>
    </row>
    <row r="370" ht="13.5" customHeight="1" s="820">
      <c r="A370" s="361" t="n">
        <v>335</v>
      </c>
      <c r="B370" s="332" t="inlineStr">
        <is>
          <t>335.#2B Ｇa50mm Y=</t>
        </is>
      </c>
      <c r="C370" s="145">
        <f>A測定!Q369</f>
        <v/>
      </c>
      <c r="D370" s="880">
        <f>A測定!R369</f>
        <v/>
      </c>
      <c r="E370" s="968">
        <f>IF(A測定!S369="","",A測定!S369-$D370)</f>
        <v/>
      </c>
      <c r="F370" s="968">
        <f>IF(A測定!T369="","",A測定!T369-$D370)</f>
        <v/>
      </c>
      <c r="G370" s="969" t="n"/>
      <c r="H370" s="969" t="n"/>
      <c r="I370" s="969" t="n"/>
      <c r="J370" s="969" t="n"/>
      <c r="K370" s="969" t="n"/>
      <c r="L370" s="969" t="n"/>
      <c r="M370" s="969" t="n"/>
      <c r="N370" s="969" t="n"/>
      <c r="O370" s="969" t="n"/>
      <c r="P370" s="969" t="n"/>
      <c r="Q370" s="969" t="n"/>
      <c r="R370" s="969" t="n"/>
      <c r="S370" s="969" t="n"/>
      <c r="T370" s="969" t="n"/>
      <c r="U370" s="969" t="n"/>
      <c r="V370" s="969" t="n"/>
      <c r="W370" s="969" t="n"/>
      <c r="X370" s="969" t="n"/>
      <c r="Y370" s="969" t="n"/>
      <c r="Z370" s="969" t="n"/>
      <c r="AA370" s="969" t="n"/>
      <c r="AB370" s="969" t="n"/>
      <c r="AC370" s="969" t="n"/>
      <c r="AD370" s="969" t="n"/>
      <c r="AE370" s="969" t="n"/>
      <c r="AF370" s="969" t="n"/>
      <c r="AG370" s="969" t="n"/>
      <c r="AH370" s="969" t="n"/>
      <c r="AI370" s="969" t="n"/>
      <c r="AJ370" s="969" t="n"/>
      <c r="AK370" s="969" t="n"/>
      <c r="AL370" s="969" t="n"/>
      <c r="AM370" s="969" t="n"/>
      <c r="AN370" s="969" t="n"/>
      <c r="AO370" s="969" t="n"/>
      <c r="AP370" s="969" t="n"/>
      <c r="AQ370" s="969" t="n"/>
      <c r="AR370" s="969" t="n"/>
      <c r="AS370" s="969" t="n"/>
      <c r="AT370" s="969" t="n"/>
      <c r="AU370" s="969" t="n"/>
      <c r="AV370" s="969" t="n"/>
      <c r="AW370" s="969" t="n"/>
      <c r="AX370" s="969" t="n"/>
      <c r="AY370" s="969" t="n"/>
      <c r="AZ370" s="969" t="n"/>
      <c r="BA370" s="969" t="n"/>
      <c r="BB370" s="969" t="n"/>
      <c r="BC370" s="969" t="n"/>
      <c r="BD370" s="969" t="n"/>
      <c r="BE370" s="969" t="n"/>
      <c r="BF370" s="969" t="n"/>
      <c r="BG370" s="969" t="n"/>
      <c r="BH370" s="969" t="n"/>
      <c r="BI370" s="969" t="n"/>
      <c r="BJ370" s="969" t="n"/>
      <c r="BK370" s="969" t="n"/>
      <c r="BL370" s="969" t="n"/>
      <c r="BM370" s="969" t="n"/>
      <c r="BN370" s="969" t="n"/>
      <c r="BO370" s="969" t="n"/>
      <c r="BP370" s="969" t="n"/>
      <c r="BQ370" s="969" t="n"/>
      <c r="BR370" s="969" t="n"/>
      <c r="BS370" s="969" t="n"/>
      <c r="BT370" s="969" t="n"/>
      <c r="BU370" s="969" t="n"/>
      <c r="BV370" s="969" t="n"/>
      <c r="BW370" s="969" t="n"/>
      <c r="BX370" s="969" t="n"/>
      <c r="BY370" s="969" t="n"/>
      <c r="BZ370" s="969" t="n"/>
      <c r="CA370" s="969" t="n"/>
      <c r="CB370" s="969" t="n"/>
      <c r="CC370" s="969" t="n"/>
      <c r="CD370" s="969" t="n"/>
      <c r="CE370" s="969" t="n"/>
      <c r="CF370" s="969" t="n"/>
      <c r="CG370" s="969" t="n"/>
      <c r="CH370" s="969" t="n"/>
      <c r="CI370" s="969" t="n"/>
      <c r="CJ370" s="969" t="n"/>
      <c r="CK370" s="969" t="n"/>
      <c r="CL370" s="969" t="n"/>
      <c r="CM370" s="969" t="n"/>
      <c r="CN370" s="969" t="n"/>
      <c r="CO370" s="969" t="n"/>
      <c r="CP370" s="969" t="n"/>
      <c r="CQ370" s="969" t="n"/>
      <c r="CR370" s="969" t="n"/>
      <c r="CS370" s="969" t="n"/>
      <c r="CT370" s="969" t="n"/>
      <c r="CU370" s="969" t="n"/>
      <c r="CV370" s="969" t="n"/>
      <c r="CW370" s="969" t="n"/>
      <c r="CX370" s="969" t="n"/>
      <c r="CY370" s="969" t="n"/>
      <c r="CZ370" s="970" t="n"/>
    </row>
    <row r="371" ht="13.5" customHeight="1" s="820">
      <c r="A371" s="361" t="n">
        <v>336</v>
      </c>
      <c r="B371" s="332" t="inlineStr">
        <is>
          <t>336.#2B Ｇa80mm X=</t>
        </is>
      </c>
      <c r="C371" s="145">
        <f>A測定!Q370</f>
        <v/>
      </c>
      <c r="D371" s="880">
        <f>A測定!R370</f>
        <v/>
      </c>
      <c r="E371" s="968">
        <f>IF(A測定!S370="","",A測定!S370-$D371)</f>
        <v/>
      </c>
      <c r="F371" s="968">
        <f>IF(A測定!T370="","",A測定!T370-$D371)</f>
        <v/>
      </c>
      <c r="G371" s="969" t="n"/>
      <c r="H371" s="969" t="n"/>
      <c r="I371" s="969" t="n"/>
      <c r="J371" s="969" t="n"/>
      <c r="K371" s="969" t="n"/>
      <c r="L371" s="969" t="n"/>
      <c r="M371" s="969" t="n"/>
      <c r="N371" s="969" t="n"/>
      <c r="O371" s="969" t="n"/>
      <c r="P371" s="969" t="n"/>
      <c r="Q371" s="969" t="n"/>
      <c r="R371" s="969" t="n"/>
      <c r="S371" s="969" t="n"/>
      <c r="T371" s="969" t="n"/>
      <c r="U371" s="969" t="n"/>
      <c r="V371" s="969" t="n"/>
      <c r="W371" s="969" t="n"/>
      <c r="X371" s="969" t="n"/>
      <c r="Y371" s="969" t="n"/>
      <c r="Z371" s="969" t="n"/>
      <c r="AA371" s="969" t="n"/>
      <c r="AB371" s="969" t="n"/>
      <c r="AC371" s="969" t="n"/>
      <c r="AD371" s="969" t="n"/>
      <c r="AE371" s="969" t="n"/>
      <c r="AF371" s="969" t="n"/>
      <c r="AG371" s="969" t="n"/>
      <c r="AH371" s="969" t="n"/>
      <c r="AI371" s="969" t="n"/>
      <c r="AJ371" s="969" t="n"/>
      <c r="AK371" s="969" t="n"/>
      <c r="AL371" s="969" t="n"/>
      <c r="AM371" s="969" t="n"/>
      <c r="AN371" s="969" t="n"/>
      <c r="AO371" s="969" t="n"/>
      <c r="AP371" s="969" t="n"/>
      <c r="AQ371" s="969" t="n"/>
      <c r="AR371" s="969" t="n"/>
      <c r="AS371" s="969" t="n"/>
      <c r="AT371" s="969" t="n"/>
      <c r="AU371" s="969" t="n"/>
      <c r="AV371" s="969" t="n"/>
      <c r="AW371" s="969" t="n"/>
      <c r="AX371" s="969" t="n"/>
      <c r="AY371" s="969" t="n"/>
      <c r="AZ371" s="969" t="n"/>
      <c r="BA371" s="969" t="n"/>
      <c r="BB371" s="969" t="n"/>
      <c r="BC371" s="969" t="n"/>
      <c r="BD371" s="969" t="n"/>
      <c r="BE371" s="969" t="n"/>
      <c r="BF371" s="969" t="n"/>
      <c r="BG371" s="969" t="n"/>
      <c r="BH371" s="969" t="n"/>
      <c r="BI371" s="969" t="n"/>
      <c r="BJ371" s="969" t="n"/>
      <c r="BK371" s="969" t="n"/>
      <c r="BL371" s="969" t="n"/>
      <c r="BM371" s="969" t="n"/>
      <c r="BN371" s="969" t="n"/>
      <c r="BO371" s="969" t="n"/>
      <c r="BP371" s="969" t="n"/>
      <c r="BQ371" s="969" t="n"/>
      <c r="BR371" s="969" t="n"/>
      <c r="BS371" s="969" t="n"/>
      <c r="BT371" s="969" t="n"/>
      <c r="BU371" s="969" t="n"/>
      <c r="BV371" s="969" t="n"/>
      <c r="BW371" s="969" t="n"/>
      <c r="BX371" s="969" t="n"/>
      <c r="BY371" s="969" t="n"/>
      <c r="BZ371" s="969" t="n"/>
      <c r="CA371" s="969" t="n"/>
      <c r="CB371" s="969" t="n"/>
      <c r="CC371" s="969" t="n"/>
      <c r="CD371" s="969" t="n"/>
      <c r="CE371" s="969" t="n"/>
      <c r="CF371" s="969" t="n"/>
      <c r="CG371" s="969" t="n"/>
      <c r="CH371" s="969" t="n"/>
      <c r="CI371" s="969" t="n"/>
      <c r="CJ371" s="969" t="n"/>
      <c r="CK371" s="969" t="n"/>
      <c r="CL371" s="969" t="n"/>
      <c r="CM371" s="969" t="n"/>
      <c r="CN371" s="969" t="n"/>
      <c r="CO371" s="969" t="n"/>
      <c r="CP371" s="969" t="n"/>
      <c r="CQ371" s="969" t="n"/>
      <c r="CR371" s="969" t="n"/>
      <c r="CS371" s="969" t="n"/>
      <c r="CT371" s="969" t="n"/>
      <c r="CU371" s="969" t="n"/>
      <c r="CV371" s="969" t="n"/>
      <c r="CW371" s="969" t="n"/>
      <c r="CX371" s="969" t="n"/>
      <c r="CY371" s="969" t="n"/>
      <c r="CZ371" s="970" t="n"/>
    </row>
    <row r="372" ht="13.5" customHeight="1" s="820">
      <c r="A372" s="361" t="n">
        <v>336</v>
      </c>
      <c r="B372" s="332" t="inlineStr">
        <is>
          <t>336.#2B Ｇa80mm Y=</t>
        </is>
      </c>
      <c r="C372" s="145">
        <f>A測定!Q371</f>
        <v/>
      </c>
      <c r="D372" s="880">
        <f>A測定!R371</f>
        <v/>
      </c>
      <c r="E372" s="968">
        <f>IF(A測定!S371="","",A測定!S371-$D372)</f>
        <v/>
      </c>
      <c r="F372" s="968">
        <f>IF(A測定!T371="","",A測定!T371-$D372)</f>
        <v/>
      </c>
      <c r="G372" s="969" t="n"/>
      <c r="H372" s="969" t="n"/>
      <c r="I372" s="969" t="n"/>
      <c r="J372" s="969" t="n"/>
      <c r="K372" s="969" t="n"/>
      <c r="L372" s="969" t="n"/>
      <c r="M372" s="969" t="n"/>
      <c r="N372" s="969" t="n"/>
      <c r="O372" s="969" t="n"/>
      <c r="P372" s="969" t="n"/>
      <c r="Q372" s="969" t="n"/>
      <c r="R372" s="969" t="n"/>
      <c r="S372" s="969" t="n"/>
      <c r="T372" s="969" t="n"/>
      <c r="U372" s="969" t="n"/>
      <c r="V372" s="969" t="n"/>
      <c r="W372" s="969" t="n"/>
      <c r="X372" s="969" t="n"/>
      <c r="Y372" s="969" t="n"/>
      <c r="Z372" s="969" t="n"/>
      <c r="AA372" s="969" t="n"/>
      <c r="AB372" s="969" t="n"/>
      <c r="AC372" s="969" t="n"/>
      <c r="AD372" s="969" t="n"/>
      <c r="AE372" s="969" t="n"/>
      <c r="AF372" s="969" t="n"/>
      <c r="AG372" s="969" t="n"/>
      <c r="AH372" s="969" t="n"/>
      <c r="AI372" s="969" t="n"/>
      <c r="AJ372" s="969" t="n"/>
      <c r="AK372" s="969" t="n"/>
      <c r="AL372" s="969" t="n"/>
      <c r="AM372" s="969" t="n"/>
      <c r="AN372" s="969" t="n"/>
      <c r="AO372" s="969" t="n"/>
      <c r="AP372" s="969" t="n"/>
      <c r="AQ372" s="969" t="n"/>
      <c r="AR372" s="969" t="n"/>
      <c r="AS372" s="969" t="n"/>
      <c r="AT372" s="969" t="n"/>
      <c r="AU372" s="969" t="n"/>
      <c r="AV372" s="969" t="n"/>
      <c r="AW372" s="969" t="n"/>
      <c r="AX372" s="969" t="n"/>
      <c r="AY372" s="969" t="n"/>
      <c r="AZ372" s="969" t="n"/>
      <c r="BA372" s="969" t="n"/>
      <c r="BB372" s="969" t="n"/>
      <c r="BC372" s="969" t="n"/>
      <c r="BD372" s="969" t="n"/>
      <c r="BE372" s="969" t="n"/>
      <c r="BF372" s="969" t="n"/>
      <c r="BG372" s="969" t="n"/>
      <c r="BH372" s="969" t="n"/>
      <c r="BI372" s="969" t="n"/>
      <c r="BJ372" s="969" t="n"/>
      <c r="BK372" s="969" t="n"/>
      <c r="BL372" s="969" t="n"/>
      <c r="BM372" s="969" t="n"/>
      <c r="BN372" s="969" t="n"/>
      <c r="BO372" s="969" t="n"/>
      <c r="BP372" s="969" t="n"/>
      <c r="BQ372" s="969" t="n"/>
      <c r="BR372" s="969" t="n"/>
      <c r="BS372" s="969" t="n"/>
      <c r="BT372" s="969" t="n"/>
      <c r="BU372" s="969" t="n"/>
      <c r="BV372" s="969" t="n"/>
      <c r="BW372" s="969" t="n"/>
      <c r="BX372" s="969" t="n"/>
      <c r="BY372" s="969" t="n"/>
      <c r="BZ372" s="969" t="n"/>
      <c r="CA372" s="969" t="n"/>
      <c r="CB372" s="969" t="n"/>
      <c r="CC372" s="969" t="n"/>
      <c r="CD372" s="969" t="n"/>
      <c r="CE372" s="969" t="n"/>
      <c r="CF372" s="969" t="n"/>
      <c r="CG372" s="969" t="n"/>
      <c r="CH372" s="969" t="n"/>
      <c r="CI372" s="969" t="n"/>
      <c r="CJ372" s="969" t="n"/>
      <c r="CK372" s="969" t="n"/>
      <c r="CL372" s="969" t="n"/>
      <c r="CM372" s="969" t="n"/>
      <c r="CN372" s="969" t="n"/>
      <c r="CO372" s="969" t="n"/>
      <c r="CP372" s="969" t="n"/>
      <c r="CQ372" s="969" t="n"/>
      <c r="CR372" s="969" t="n"/>
      <c r="CS372" s="969" t="n"/>
      <c r="CT372" s="969" t="n"/>
      <c r="CU372" s="969" t="n"/>
      <c r="CV372" s="969" t="n"/>
      <c r="CW372" s="969" t="n"/>
      <c r="CX372" s="969" t="n"/>
      <c r="CY372" s="969" t="n"/>
      <c r="CZ372" s="970" t="n"/>
    </row>
    <row r="373" ht="13.5" customHeight="1" s="820">
      <c r="A373" s="361" t="n">
        <v>318</v>
      </c>
      <c r="B373" s="332" t="inlineStr">
        <is>
          <t>318.#3B Ｇa1mm X=</t>
        </is>
      </c>
      <c r="C373" s="145">
        <f>A測定!Q372</f>
        <v/>
      </c>
      <c r="D373" s="880">
        <f>A測定!R372</f>
        <v/>
      </c>
      <c r="E373" s="968">
        <f>IF(A測定!S372="","",A測定!S372-$D373)</f>
        <v/>
      </c>
      <c r="F373" s="968">
        <f>IF(A測定!T372="","",A測定!T372-$D373)</f>
        <v/>
      </c>
      <c r="G373" s="969" t="n"/>
      <c r="H373" s="969" t="n"/>
      <c r="I373" s="969" t="n"/>
      <c r="J373" s="969" t="n"/>
      <c r="K373" s="969" t="n"/>
      <c r="L373" s="969" t="n"/>
      <c r="M373" s="969" t="n"/>
      <c r="N373" s="969" t="n"/>
      <c r="O373" s="969" t="n"/>
      <c r="P373" s="969" t="n"/>
      <c r="Q373" s="969" t="n"/>
      <c r="R373" s="969" t="n"/>
      <c r="S373" s="969" t="n"/>
      <c r="T373" s="969" t="n"/>
      <c r="U373" s="969" t="n"/>
      <c r="V373" s="969" t="n"/>
      <c r="W373" s="969" t="n"/>
      <c r="X373" s="969" t="n"/>
      <c r="Y373" s="969" t="n"/>
      <c r="Z373" s="969" t="n"/>
      <c r="AA373" s="969" t="n"/>
      <c r="AB373" s="969" t="n"/>
      <c r="AC373" s="969" t="n"/>
      <c r="AD373" s="969" t="n"/>
      <c r="AE373" s="969" t="n"/>
      <c r="AF373" s="969" t="n"/>
      <c r="AG373" s="969" t="n"/>
      <c r="AH373" s="969" t="n"/>
      <c r="AI373" s="969" t="n"/>
      <c r="AJ373" s="969" t="n"/>
      <c r="AK373" s="969" t="n"/>
      <c r="AL373" s="969" t="n"/>
      <c r="AM373" s="969" t="n"/>
      <c r="AN373" s="969" t="n"/>
      <c r="AO373" s="969" t="n"/>
      <c r="AP373" s="969" t="n"/>
      <c r="AQ373" s="969" t="n"/>
      <c r="AR373" s="969" t="n"/>
      <c r="AS373" s="969" t="n"/>
      <c r="AT373" s="969" t="n"/>
      <c r="AU373" s="969" t="n"/>
      <c r="AV373" s="969" t="n"/>
      <c r="AW373" s="969" t="n"/>
      <c r="AX373" s="969" t="n"/>
      <c r="AY373" s="969" t="n"/>
      <c r="AZ373" s="969" t="n"/>
      <c r="BA373" s="969" t="n"/>
      <c r="BB373" s="969" t="n"/>
      <c r="BC373" s="969" t="n"/>
      <c r="BD373" s="969" t="n"/>
      <c r="BE373" s="969" t="n"/>
      <c r="BF373" s="969" t="n"/>
      <c r="BG373" s="969" t="n"/>
      <c r="BH373" s="969" t="n"/>
      <c r="BI373" s="969" t="n"/>
      <c r="BJ373" s="969" t="n"/>
      <c r="BK373" s="969" t="n"/>
      <c r="BL373" s="969" t="n"/>
      <c r="BM373" s="969" t="n"/>
      <c r="BN373" s="969" t="n"/>
      <c r="BO373" s="969" t="n"/>
      <c r="BP373" s="969" t="n"/>
      <c r="BQ373" s="969" t="n"/>
      <c r="BR373" s="969" t="n"/>
      <c r="BS373" s="969" t="n"/>
      <c r="BT373" s="969" t="n"/>
      <c r="BU373" s="969" t="n"/>
      <c r="BV373" s="969" t="n"/>
      <c r="BW373" s="969" t="n"/>
      <c r="BX373" s="969" t="n"/>
      <c r="BY373" s="969" t="n"/>
      <c r="BZ373" s="969" t="n"/>
      <c r="CA373" s="969" t="n"/>
      <c r="CB373" s="969" t="n"/>
      <c r="CC373" s="969" t="n"/>
      <c r="CD373" s="969" t="n"/>
      <c r="CE373" s="969" t="n"/>
      <c r="CF373" s="969" t="n"/>
      <c r="CG373" s="969" t="n"/>
      <c r="CH373" s="969" t="n"/>
      <c r="CI373" s="969" t="n"/>
      <c r="CJ373" s="969" t="n"/>
      <c r="CK373" s="969" t="n"/>
      <c r="CL373" s="969" t="n"/>
      <c r="CM373" s="969" t="n"/>
      <c r="CN373" s="969" t="n"/>
      <c r="CO373" s="969" t="n"/>
      <c r="CP373" s="969" t="n"/>
      <c r="CQ373" s="969" t="n"/>
      <c r="CR373" s="969" t="n"/>
      <c r="CS373" s="969" t="n"/>
      <c r="CT373" s="969" t="n"/>
      <c r="CU373" s="969" t="n"/>
      <c r="CV373" s="969" t="n"/>
      <c r="CW373" s="969" t="n"/>
      <c r="CX373" s="969" t="n"/>
      <c r="CY373" s="969" t="n"/>
      <c r="CZ373" s="970" t="n"/>
    </row>
    <row r="374" ht="13.5" customHeight="1" s="820">
      <c r="A374" s="361" t="n">
        <v>318</v>
      </c>
      <c r="B374" s="332" t="inlineStr">
        <is>
          <t>318.#3B Ｇa1mm Y=</t>
        </is>
      </c>
      <c r="C374" s="145">
        <f>A測定!Q373</f>
        <v/>
      </c>
      <c r="D374" s="880">
        <f>A測定!R373</f>
        <v/>
      </c>
      <c r="E374" s="968">
        <f>IF(A測定!S373="","",A測定!S373-$D374)</f>
        <v/>
      </c>
      <c r="F374" s="968">
        <f>IF(A測定!T373="","",A測定!T373-$D374)</f>
        <v/>
      </c>
      <c r="G374" s="969" t="n"/>
      <c r="H374" s="969" t="n"/>
      <c r="I374" s="969" t="n"/>
      <c r="J374" s="969" t="n"/>
      <c r="K374" s="969" t="n"/>
      <c r="L374" s="969" t="n"/>
      <c r="M374" s="969" t="n"/>
      <c r="N374" s="969" t="n"/>
      <c r="O374" s="969" t="n"/>
      <c r="P374" s="969" t="n"/>
      <c r="Q374" s="969" t="n"/>
      <c r="R374" s="969" t="n"/>
      <c r="S374" s="969" t="n"/>
      <c r="T374" s="969" t="n"/>
      <c r="U374" s="969" t="n"/>
      <c r="V374" s="969" t="n"/>
      <c r="W374" s="969" t="n"/>
      <c r="X374" s="969" t="n"/>
      <c r="Y374" s="969" t="n"/>
      <c r="Z374" s="969" t="n"/>
      <c r="AA374" s="969" t="n"/>
      <c r="AB374" s="969" t="n"/>
      <c r="AC374" s="969" t="n"/>
      <c r="AD374" s="969" t="n"/>
      <c r="AE374" s="969" t="n"/>
      <c r="AF374" s="969" t="n"/>
      <c r="AG374" s="969" t="n"/>
      <c r="AH374" s="969" t="n"/>
      <c r="AI374" s="969" t="n"/>
      <c r="AJ374" s="969" t="n"/>
      <c r="AK374" s="969" t="n"/>
      <c r="AL374" s="969" t="n"/>
      <c r="AM374" s="969" t="n"/>
      <c r="AN374" s="969" t="n"/>
      <c r="AO374" s="969" t="n"/>
      <c r="AP374" s="969" t="n"/>
      <c r="AQ374" s="969" t="n"/>
      <c r="AR374" s="969" t="n"/>
      <c r="AS374" s="969" t="n"/>
      <c r="AT374" s="969" t="n"/>
      <c r="AU374" s="969" t="n"/>
      <c r="AV374" s="969" t="n"/>
      <c r="AW374" s="969" t="n"/>
      <c r="AX374" s="969" t="n"/>
      <c r="AY374" s="969" t="n"/>
      <c r="AZ374" s="969" t="n"/>
      <c r="BA374" s="969" t="n"/>
      <c r="BB374" s="969" t="n"/>
      <c r="BC374" s="969" t="n"/>
      <c r="BD374" s="969" t="n"/>
      <c r="BE374" s="969" t="n"/>
      <c r="BF374" s="969" t="n"/>
      <c r="BG374" s="969" t="n"/>
      <c r="BH374" s="969" t="n"/>
      <c r="BI374" s="969" t="n"/>
      <c r="BJ374" s="969" t="n"/>
      <c r="BK374" s="969" t="n"/>
      <c r="BL374" s="969" t="n"/>
      <c r="BM374" s="969" t="n"/>
      <c r="BN374" s="969" t="n"/>
      <c r="BO374" s="969" t="n"/>
      <c r="BP374" s="969" t="n"/>
      <c r="BQ374" s="969" t="n"/>
      <c r="BR374" s="969" t="n"/>
      <c r="BS374" s="969" t="n"/>
      <c r="BT374" s="969" t="n"/>
      <c r="BU374" s="969" t="n"/>
      <c r="BV374" s="969" t="n"/>
      <c r="BW374" s="969" t="n"/>
      <c r="BX374" s="969" t="n"/>
      <c r="BY374" s="969" t="n"/>
      <c r="BZ374" s="969" t="n"/>
      <c r="CA374" s="969" t="n"/>
      <c r="CB374" s="969" t="n"/>
      <c r="CC374" s="969" t="n"/>
      <c r="CD374" s="969" t="n"/>
      <c r="CE374" s="969" t="n"/>
      <c r="CF374" s="969" t="n"/>
      <c r="CG374" s="969" t="n"/>
      <c r="CH374" s="969" t="n"/>
      <c r="CI374" s="969" t="n"/>
      <c r="CJ374" s="969" t="n"/>
      <c r="CK374" s="969" t="n"/>
      <c r="CL374" s="969" t="n"/>
      <c r="CM374" s="969" t="n"/>
      <c r="CN374" s="969" t="n"/>
      <c r="CO374" s="969" t="n"/>
      <c r="CP374" s="969" t="n"/>
      <c r="CQ374" s="969" t="n"/>
      <c r="CR374" s="969" t="n"/>
      <c r="CS374" s="969" t="n"/>
      <c r="CT374" s="969" t="n"/>
      <c r="CU374" s="969" t="n"/>
      <c r="CV374" s="969" t="n"/>
      <c r="CW374" s="969" t="n"/>
      <c r="CX374" s="969" t="n"/>
      <c r="CY374" s="969" t="n"/>
      <c r="CZ374" s="970" t="n"/>
    </row>
    <row r="375" ht="13.5" customHeight="1" s="820">
      <c r="A375" s="361" t="n">
        <v>337</v>
      </c>
      <c r="B375" s="332" t="inlineStr">
        <is>
          <t>337.#3B Ｇa10mm X=</t>
        </is>
      </c>
      <c r="C375" s="145">
        <f>A測定!Q374</f>
        <v/>
      </c>
      <c r="D375" s="880">
        <f>A測定!R374</f>
        <v/>
      </c>
      <c r="E375" s="968">
        <f>IF(A測定!S374="","",A測定!S374-$D375)</f>
        <v/>
      </c>
      <c r="F375" s="968">
        <f>IF(A測定!T374="","",A測定!T374-$D375)</f>
        <v/>
      </c>
      <c r="G375" s="969" t="n"/>
      <c r="H375" s="969" t="n"/>
      <c r="I375" s="969" t="n"/>
      <c r="J375" s="969" t="n"/>
      <c r="K375" s="969" t="n"/>
      <c r="L375" s="969" t="n"/>
      <c r="M375" s="969" t="n"/>
      <c r="N375" s="969" t="n"/>
      <c r="O375" s="969" t="n"/>
      <c r="P375" s="969" t="n"/>
      <c r="Q375" s="969" t="n"/>
      <c r="R375" s="969" t="n"/>
      <c r="S375" s="969" t="n"/>
      <c r="T375" s="969" t="n"/>
      <c r="U375" s="969" t="n"/>
      <c r="V375" s="969" t="n"/>
      <c r="W375" s="969" t="n"/>
      <c r="X375" s="969" t="n"/>
      <c r="Y375" s="969" t="n"/>
      <c r="Z375" s="969" t="n"/>
      <c r="AA375" s="969" t="n"/>
      <c r="AB375" s="969" t="n"/>
      <c r="AC375" s="969" t="n"/>
      <c r="AD375" s="969" t="n"/>
      <c r="AE375" s="969" t="n"/>
      <c r="AF375" s="969" t="n"/>
      <c r="AG375" s="969" t="n"/>
      <c r="AH375" s="969" t="n"/>
      <c r="AI375" s="969" t="n"/>
      <c r="AJ375" s="969" t="n"/>
      <c r="AK375" s="969" t="n"/>
      <c r="AL375" s="969" t="n"/>
      <c r="AM375" s="969" t="n"/>
      <c r="AN375" s="969" t="n"/>
      <c r="AO375" s="969" t="n"/>
      <c r="AP375" s="969" t="n"/>
      <c r="AQ375" s="969" t="n"/>
      <c r="AR375" s="969" t="n"/>
      <c r="AS375" s="969" t="n"/>
      <c r="AT375" s="969" t="n"/>
      <c r="AU375" s="969" t="n"/>
      <c r="AV375" s="969" t="n"/>
      <c r="AW375" s="969" t="n"/>
      <c r="AX375" s="969" t="n"/>
      <c r="AY375" s="969" t="n"/>
      <c r="AZ375" s="969" t="n"/>
      <c r="BA375" s="969" t="n"/>
      <c r="BB375" s="969" t="n"/>
      <c r="BC375" s="969" t="n"/>
      <c r="BD375" s="969" t="n"/>
      <c r="BE375" s="969" t="n"/>
      <c r="BF375" s="969" t="n"/>
      <c r="BG375" s="969" t="n"/>
      <c r="BH375" s="969" t="n"/>
      <c r="BI375" s="969" t="n"/>
      <c r="BJ375" s="969" t="n"/>
      <c r="BK375" s="969" t="n"/>
      <c r="BL375" s="969" t="n"/>
      <c r="BM375" s="969" t="n"/>
      <c r="BN375" s="969" t="n"/>
      <c r="BO375" s="969" t="n"/>
      <c r="BP375" s="969" t="n"/>
      <c r="BQ375" s="969" t="n"/>
      <c r="BR375" s="969" t="n"/>
      <c r="BS375" s="969" t="n"/>
      <c r="BT375" s="969" t="n"/>
      <c r="BU375" s="969" t="n"/>
      <c r="BV375" s="969" t="n"/>
      <c r="BW375" s="969" t="n"/>
      <c r="BX375" s="969" t="n"/>
      <c r="BY375" s="969" t="n"/>
      <c r="BZ375" s="969" t="n"/>
      <c r="CA375" s="969" t="n"/>
      <c r="CB375" s="969" t="n"/>
      <c r="CC375" s="969" t="n"/>
      <c r="CD375" s="969" t="n"/>
      <c r="CE375" s="969" t="n"/>
      <c r="CF375" s="969" t="n"/>
      <c r="CG375" s="969" t="n"/>
      <c r="CH375" s="969" t="n"/>
      <c r="CI375" s="969" t="n"/>
      <c r="CJ375" s="969" t="n"/>
      <c r="CK375" s="969" t="n"/>
      <c r="CL375" s="969" t="n"/>
      <c r="CM375" s="969" t="n"/>
      <c r="CN375" s="969" t="n"/>
      <c r="CO375" s="969" t="n"/>
      <c r="CP375" s="969" t="n"/>
      <c r="CQ375" s="969" t="n"/>
      <c r="CR375" s="969" t="n"/>
      <c r="CS375" s="969" t="n"/>
      <c r="CT375" s="969" t="n"/>
      <c r="CU375" s="969" t="n"/>
      <c r="CV375" s="969" t="n"/>
      <c r="CW375" s="969" t="n"/>
      <c r="CX375" s="969" t="n"/>
      <c r="CY375" s="969" t="n"/>
      <c r="CZ375" s="970" t="n"/>
    </row>
    <row r="376" ht="13.5" customHeight="1" s="820">
      <c r="A376" s="361" t="n">
        <v>337</v>
      </c>
      <c r="B376" s="332" t="inlineStr">
        <is>
          <t>337.#3B Ｇa10mm Y=</t>
        </is>
      </c>
      <c r="C376" s="145">
        <f>A測定!Q375</f>
        <v/>
      </c>
      <c r="D376" s="880">
        <f>A測定!R375</f>
        <v/>
      </c>
      <c r="E376" s="968">
        <f>IF(A測定!S375="","",A測定!S375-$D376)</f>
        <v/>
      </c>
      <c r="F376" s="968">
        <f>IF(A測定!T375="","",A測定!T375-$D376)</f>
        <v/>
      </c>
      <c r="G376" s="969" t="n"/>
      <c r="H376" s="969" t="n"/>
      <c r="I376" s="969" t="n"/>
      <c r="J376" s="969" t="n"/>
      <c r="K376" s="969" t="n"/>
      <c r="L376" s="969" t="n"/>
      <c r="M376" s="969" t="n"/>
      <c r="N376" s="969" t="n"/>
      <c r="O376" s="969" t="n"/>
      <c r="P376" s="969" t="n"/>
      <c r="Q376" s="969" t="n"/>
      <c r="R376" s="969" t="n"/>
      <c r="S376" s="969" t="n"/>
      <c r="T376" s="969" t="n"/>
      <c r="U376" s="969" t="n"/>
      <c r="V376" s="969" t="n"/>
      <c r="W376" s="969" t="n"/>
      <c r="X376" s="969" t="n"/>
      <c r="Y376" s="969" t="n"/>
      <c r="Z376" s="969" t="n"/>
      <c r="AA376" s="969" t="n"/>
      <c r="AB376" s="969" t="n"/>
      <c r="AC376" s="969" t="n"/>
      <c r="AD376" s="969" t="n"/>
      <c r="AE376" s="969" t="n"/>
      <c r="AF376" s="969" t="n"/>
      <c r="AG376" s="969" t="n"/>
      <c r="AH376" s="969" t="n"/>
      <c r="AI376" s="969" t="n"/>
      <c r="AJ376" s="969" t="n"/>
      <c r="AK376" s="969" t="n"/>
      <c r="AL376" s="969" t="n"/>
      <c r="AM376" s="969" t="n"/>
      <c r="AN376" s="969" t="n"/>
      <c r="AO376" s="969" t="n"/>
      <c r="AP376" s="969" t="n"/>
      <c r="AQ376" s="969" t="n"/>
      <c r="AR376" s="969" t="n"/>
      <c r="AS376" s="969" t="n"/>
      <c r="AT376" s="969" t="n"/>
      <c r="AU376" s="969" t="n"/>
      <c r="AV376" s="969" t="n"/>
      <c r="AW376" s="969" t="n"/>
      <c r="AX376" s="969" t="n"/>
      <c r="AY376" s="969" t="n"/>
      <c r="AZ376" s="969" t="n"/>
      <c r="BA376" s="969" t="n"/>
      <c r="BB376" s="969" t="n"/>
      <c r="BC376" s="969" t="n"/>
      <c r="BD376" s="969" t="n"/>
      <c r="BE376" s="969" t="n"/>
      <c r="BF376" s="969" t="n"/>
      <c r="BG376" s="969" t="n"/>
      <c r="BH376" s="969" t="n"/>
      <c r="BI376" s="969" t="n"/>
      <c r="BJ376" s="969" t="n"/>
      <c r="BK376" s="969" t="n"/>
      <c r="BL376" s="969" t="n"/>
      <c r="BM376" s="969" t="n"/>
      <c r="BN376" s="969" t="n"/>
      <c r="BO376" s="969" t="n"/>
      <c r="BP376" s="969" t="n"/>
      <c r="BQ376" s="969" t="n"/>
      <c r="BR376" s="969" t="n"/>
      <c r="BS376" s="969" t="n"/>
      <c r="BT376" s="969" t="n"/>
      <c r="BU376" s="969" t="n"/>
      <c r="BV376" s="969" t="n"/>
      <c r="BW376" s="969" t="n"/>
      <c r="BX376" s="969" t="n"/>
      <c r="BY376" s="969" t="n"/>
      <c r="BZ376" s="969" t="n"/>
      <c r="CA376" s="969" t="n"/>
      <c r="CB376" s="969" t="n"/>
      <c r="CC376" s="969" t="n"/>
      <c r="CD376" s="969" t="n"/>
      <c r="CE376" s="969" t="n"/>
      <c r="CF376" s="969" t="n"/>
      <c r="CG376" s="969" t="n"/>
      <c r="CH376" s="969" t="n"/>
      <c r="CI376" s="969" t="n"/>
      <c r="CJ376" s="969" t="n"/>
      <c r="CK376" s="969" t="n"/>
      <c r="CL376" s="969" t="n"/>
      <c r="CM376" s="969" t="n"/>
      <c r="CN376" s="969" t="n"/>
      <c r="CO376" s="969" t="n"/>
      <c r="CP376" s="969" t="n"/>
      <c r="CQ376" s="969" t="n"/>
      <c r="CR376" s="969" t="n"/>
      <c r="CS376" s="969" t="n"/>
      <c r="CT376" s="969" t="n"/>
      <c r="CU376" s="969" t="n"/>
      <c r="CV376" s="969" t="n"/>
      <c r="CW376" s="969" t="n"/>
      <c r="CX376" s="969" t="n"/>
      <c r="CY376" s="969" t="n"/>
      <c r="CZ376" s="970" t="n"/>
    </row>
    <row r="377" ht="13.5" customHeight="1" s="820">
      <c r="A377" s="361" t="n">
        <v>338</v>
      </c>
      <c r="B377" s="332" t="inlineStr">
        <is>
          <t>338.#3B Ｇa50mm X=</t>
        </is>
      </c>
      <c r="C377" s="145">
        <f>A測定!Q376</f>
        <v/>
      </c>
      <c r="D377" s="880">
        <f>A測定!R376</f>
        <v/>
      </c>
      <c r="E377" s="968">
        <f>IF(A測定!S376="","",A測定!S376-$D377)</f>
        <v/>
      </c>
      <c r="F377" s="968">
        <f>IF(A測定!T376="","",A測定!T376-$D377)</f>
        <v/>
      </c>
      <c r="G377" s="969" t="n"/>
      <c r="H377" s="969" t="n"/>
      <c r="I377" s="969" t="n"/>
      <c r="J377" s="969" t="n"/>
      <c r="K377" s="969" t="n"/>
      <c r="L377" s="969" t="n"/>
      <c r="M377" s="969" t="n"/>
      <c r="N377" s="969" t="n"/>
      <c r="O377" s="969" t="n"/>
      <c r="P377" s="969" t="n"/>
      <c r="Q377" s="969" t="n"/>
      <c r="R377" s="969" t="n"/>
      <c r="S377" s="969" t="n"/>
      <c r="T377" s="969" t="n"/>
      <c r="U377" s="969" t="n"/>
      <c r="V377" s="969" t="n"/>
      <c r="W377" s="969" t="n"/>
      <c r="X377" s="969" t="n"/>
      <c r="Y377" s="969" t="n"/>
      <c r="Z377" s="969" t="n"/>
      <c r="AA377" s="969" t="n"/>
      <c r="AB377" s="969" t="n"/>
      <c r="AC377" s="969" t="n"/>
      <c r="AD377" s="969" t="n"/>
      <c r="AE377" s="969" t="n"/>
      <c r="AF377" s="969" t="n"/>
      <c r="AG377" s="969" t="n"/>
      <c r="AH377" s="969" t="n"/>
      <c r="AI377" s="969" t="n"/>
      <c r="AJ377" s="969" t="n"/>
      <c r="AK377" s="969" t="n"/>
      <c r="AL377" s="969" t="n"/>
      <c r="AM377" s="969" t="n"/>
      <c r="AN377" s="969" t="n"/>
      <c r="AO377" s="969" t="n"/>
      <c r="AP377" s="969" t="n"/>
      <c r="AQ377" s="969" t="n"/>
      <c r="AR377" s="969" t="n"/>
      <c r="AS377" s="969" t="n"/>
      <c r="AT377" s="969" t="n"/>
      <c r="AU377" s="969" t="n"/>
      <c r="AV377" s="969" t="n"/>
      <c r="AW377" s="969" t="n"/>
      <c r="AX377" s="969" t="n"/>
      <c r="AY377" s="969" t="n"/>
      <c r="AZ377" s="969" t="n"/>
      <c r="BA377" s="969" t="n"/>
      <c r="BB377" s="969" t="n"/>
      <c r="BC377" s="969" t="n"/>
      <c r="BD377" s="969" t="n"/>
      <c r="BE377" s="969" t="n"/>
      <c r="BF377" s="969" t="n"/>
      <c r="BG377" s="969" t="n"/>
      <c r="BH377" s="969" t="n"/>
      <c r="BI377" s="969" t="n"/>
      <c r="BJ377" s="969" t="n"/>
      <c r="BK377" s="969" t="n"/>
      <c r="BL377" s="969" t="n"/>
      <c r="BM377" s="969" t="n"/>
      <c r="BN377" s="969" t="n"/>
      <c r="BO377" s="969" t="n"/>
      <c r="BP377" s="969" t="n"/>
      <c r="BQ377" s="969" t="n"/>
      <c r="BR377" s="969" t="n"/>
      <c r="BS377" s="969" t="n"/>
      <c r="BT377" s="969" t="n"/>
      <c r="BU377" s="969" t="n"/>
      <c r="BV377" s="969" t="n"/>
      <c r="BW377" s="969" t="n"/>
      <c r="BX377" s="969" t="n"/>
      <c r="BY377" s="969" t="n"/>
      <c r="BZ377" s="969" t="n"/>
      <c r="CA377" s="969" t="n"/>
      <c r="CB377" s="969" t="n"/>
      <c r="CC377" s="969" t="n"/>
      <c r="CD377" s="969" t="n"/>
      <c r="CE377" s="969" t="n"/>
      <c r="CF377" s="969" t="n"/>
      <c r="CG377" s="969" t="n"/>
      <c r="CH377" s="969" t="n"/>
      <c r="CI377" s="969" t="n"/>
      <c r="CJ377" s="969" t="n"/>
      <c r="CK377" s="969" t="n"/>
      <c r="CL377" s="969" t="n"/>
      <c r="CM377" s="969" t="n"/>
      <c r="CN377" s="969" t="n"/>
      <c r="CO377" s="969" t="n"/>
      <c r="CP377" s="969" t="n"/>
      <c r="CQ377" s="969" t="n"/>
      <c r="CR377" s="969" t="n"/>
      <c r="CS377" s="969" t="n"/>
      <c r="CT377" s="969" t="n"/>
      <c r="CU377" s="969" t="n"/>
      <c r="CV377" s="969" t="n"/>
      <c r="CW377" s="969" t="n"/>
      <c r="CX377" s="969" t="n"/>
      <c r="CY377" s="969" t="n"/>
      <c r="CZ377" s="970" t="n"/>
    </row>
    <row r="378" ht="13.5" customHeight="1" s="820">
      <c r="A378" s="361" t="n">
        <v>338</v>
      </c>
      <c r="B378" s="332" t="inlineStr">
        <is>
          <t>338.#3B Ｇa50mm Y=</t>
        </is>
      </c>
      <c r="C378" s="145">
        <f>A測定!Q377</f>
        <v/>
      </c>
      <c r="D378" s="880">
        <f>A測定!R377</f>
        <v/>
      </c>
      <c r="E378" s="968">
        <f>IF(A測定!S377="","",A測定!S377-$D378)</f>
        <v/>
      </c>
      <c r="F378" s="968">
        <f>IF(A測定!T377="","",A測定!T377-$D378)</f>
        <v/>
      </c>
      <c r="G378" s="969" t="n"/>
      <c r="H378" s="969" t="n"/>
      <c r="I378" s="969" t="n"/>
      <c r="J378" s="969" t="n"/>
      <c r="K378" s="969" t="n"/>
      <c r="L378" s="969" t="n"/>
      <c r="M378" s="969" t="n"/>
      <c r="N378" s="969" t="n"/>
      <c r="O378" s="969" t="n"/>
      <c r="P378" s="969" t="n"/>
      <c r="Q378" s="969" t="n"/>
      <c r="R378" s="969" t="n"/>
      <c r="S378" s="969" t="n"/>
      <c r="T378" s="969" t="n"/>
      <c r="U378" s="969" t="n"/>
      <c r="V378" s="969" t="n"/>
      <c r="W378" s="969" t="n"/>
      <c r="X378" s="969" t="n"/>
      <c r="Y378" s="969" t="n"/>
      <c r="Z378" s="969" t="n"/>
      <c r="AA378" s="969" t="n"/>
      <c r="AB378" s="969" t="n"/>
      <c r="AC378" s="969" t="n"/>
      <c r="AD378" s="969" t="n"/>
      <c r="AE378" s="969" t="n"/>
      <c r="AF378" s="969" t="n"/>
      <c r="AG378" s="969" t="n"/>
      <c r="AH378" s="969" t="n"/>
      <c r="AI378" s="969" t="n"/>
      <c r="AJ378" s="969" t="n"/>
      <c r="AK378" s="969" t="n"/>
      <c r="AL378" s="969" t="n"/>
      <c r="AM378" s="969" t="n"/>
      <c r="AN378" s="969" t="n"/>
      <c r="AO378" s="969" t="n"/>
      <c r="AP378" s="969" t="n"/>
      <c r="AQ378" s="969" t="n"/>
      <c r="AR378" s="969" t="n"/>
      <c r="AS378" s="969" t="n"/>
      <c r="AT378" s="969" t="n"/>
      <c r="AU378" s="969" t="n"/>
      <c r="AV378" s="969" t="n"/>
      <c r="AW378" s="969" t="n"/>
      <c r="AX378" s="969" t="n"/>
      <c r="AY378" s="969" t="n"/>
      <c r="AZ378" s="969" t="n"/>
      <c r="BA378" s="969" t="n"/>
      <c r="BB378" s="969" t="n"/>
      <c r="BC378" s="969" t="n"/>
      <c r="BD378" s="969" t="n"/>
      <c r="BE378" s="969" t="n"/>
      <c r="BF378" s="969" t="n"/>
      <c r="BG378" s="969" t="n"/>
      <c r="BH378" s="969" t="n"/>
      <c r="BI378" s="969" t="n"/>
      <c r="BJ378" s="969" t="n"/>
      <c r="BK378" s="969" t="n"/>
      <c r="BL378" s="969" t="n"/>
      <c r="BM378" s="969" t="n"/>
      <c r="BN378" s="969" t="n"/>
      <c r="BO378" s="969" t="n"/>
      <c r="BP378" s="969" t="n"/>
      <c r="BQ378" s="969" t="n"/>
      <c r="BR378" s="969" t="n"/>
      <c r="BS378" s="969" t="n"/>
      <c r="BT378" s="969" t="n"/>
      <c r="BU378" s="969" t="n"/>
      <c r="BV378" s="969" t="n"/>
      <c r="BW378" s="969" t="n"/>
      <c r="BX378" s="969" t="n"/>
      <c r="BY378" s="969" t="n"/>
      <c r="BZ378" s="969" t="n"/>
      <c r="CA378" s="969" t="n"/>
      <c r="CB378" s="969" t="n"/>
      <c r="CC378" s="969" t="n"/>
      <c r="CD378" s="969" t="n"/>
      <c r="CE378" s="969" t="n"/>
      <c r="CF378" s="969" t="n"/>
      <c r="CG378" s="969" t="n"/>
      <c r="CH378" s="969" t="n"/>
      <c r="CI378" s="969" t="n"/>
      <c r="CJ378" s="969" t="n"/>
      <c r="CK378" s="969" t="n"/>
      <c r="CL378" s="969" t="n"/>
      <c r="CM378" s="969" t="n"/>
      <c r="CN378" s="969" t="n"/>
      <c r="CO378" s="969" t="n"/>
      <c r="CP378" s="969" t="n"/>
      <c r="CQ378" s="969" t="n"/>
      <c r="CR378" s="969" t="n"/>
      <c r="CS378" s="969" t="n"/>
      <c r="CT378" s="969" t="n"/>
      <c r="CU378" s="969" t="n"/>
      <c r="CV378" s="969" t="n"/>
      <c r="CW378" s="969" t="n"/>
      <c r="CX378" s="969" t="n"/>
      <c r="CY378" s="969" t="n"/>
      <c r="CZ378" s="970" t="n"/>
    </row>
    <row r="379" ht="13.5" customHeight="1" s="820">
      <c r="A379" s="361" t="n">
        <v>339</v>
      </c>
      <c r="B379" s="332" t="inlineStr">
        <is>
          <t>339.#3B Ｇa80mm X=</t>
        </is>
      </c>
      <c r="C379" s="145">
        <f>A測定!Q378</f>
        <v/>
      </c>
      <c r="D379" s="880">
        <f>A測定!R378</f>
        <v/>
      </c>
      <c r="E379" s="968">
        <f>IF(A測定!S378="","",A測定!S378-$D379)</f>
        <v/>
      </c>
      <c r="F379" s="968">
        <f>IF(A測定!T378="","",A測定!T378-$D379)</f>
        <v/>
      </c>
      <c r="G379" s="969" t="n"/>
      <c r="H379" s="969" t="n"/>
      <c r="I379" s="969" t="n"/>
      <c r="J379" s="969" t="n"/>
      <c r="K379" s="969" t="n"/>
      <c r="L379" s="969" t="n"/>
      <c r="M379" s="969" t="n"/>
      <c r="N379" s="969" t="n"/>
      <c r="O379" s="969" t="n"/>
      <c r="P379" s="969" t="n"/>
      <c r="Q379" s="969" t="n"/>
      <c r="R379" s="969" t="n"/>
      <c r="S379" s="969" t="n"/>
      <c r="T379" s="969" t="n"/>
      <c r="U379" s="969" t="n"/>
      <c r="V379" s="969" t="n"/>
      <c r="W379" s="969" t="n"/>
      <c r="X379" s="969" t="n"/>
      <c r="Y379" s="969" t="n"/>
      <c r="Z379" s="969" t="n"/>
      <c r="AA379" s="969" t="n"/>
      <c r="AB379" s="969" t="n"/>
      <c r="AC379" s="969" t="n"/>
      <c r="AD379" s="969" t="n"/>
      <c r="AE379" s="969" t="n"/>
      <c r="AF379" s="969" t="n"/>
      <c r="AG379" s="969" t="n"/>
      <c r="AH379" s="969" t="n"/>
      <c r="AI379" s="969" t="n"/>
      <c r="AJ379" s="969" t="n"/>
      <c r="AK379" s="969" t="n"/>
      <c r="AL379" s="969" t="n"/>
      <c r="AM379" s="969" t="n"/>
      <c r="AN379" s="969" t="n"/>
      <c r="AO379" s="969" t="n"/>
      <c r="AP379" s="969" t="n"/>
      <c r="AQ379" s="969" t="n"/>
      <c r="AR379" s="969" t="n"/>
      <c r="AS379" s="969" t="n"/>
      <c r="AT379" s="969" t="n"/>
      <c r="AU379" s="969" t="n"/>
      <c r="AV379" s="969" t="n"/>
      <c r="AW379" s="969" t="n"/>
      <c r="AX379" s="969" t="n"/>
      <c r="AY379" s="969" t="n"/>
      <c r="AZ379" s="969" t="n"/>
      <c r="BA379" s="969" t="n"/>
      <c r="BB379" s="969" t="n"/>
      <c r="BC379" s="969" t="n"/>
      <c r="BD379" s="969" t="n"/>
      <c r="BE379" s="969" t="n"/>
      <c r="BF379" s="969" t="n"/>
      <c r="BG379" s="969" t="n"/>
      <c r="BH379" s="969" t="n"/>
      <c r="BI379" s="969" t="n"/>
      <c r="BJ379" s="969" t="n"/>
      <c r="BK379" s="969" t="n"/>
      <c r="BL379" s="969" t="n"/>
      <c r="BM379" s="969" t="n"/>
      <c r="BN379" s="969" t="n"/>
      <c r="BO379" s="969" t="n"/>
      <c r="BP379" s="969" t="n"/>
      <c r="BQ379" s="969" t="n"/>
      <c r="BR379" s="969" t="n"/>
      <c r="BS379" s="969" t="n"/>
      <c r="BT379" s="969" t="n"/>
      <c r="BU379" s="969" t="n"/>
      <c r="BV379" s="969" t="n"/>
      <c r="BW379" s="969" t="n"/>
      <c r="BX379" s="969" t="n"/>
      <c r="BY379" s="969" t="n"/>
      <c r="BZ379" s="969" t="n"/>
      <c r="CA379" s="969" t="n"/>
      <c r="CB379" s="969" t="n"/>
      <c r="CC379" s="969" t="n"/>
      <c r="CD379" s="969" t="n"/>
      <c r="CE379" s="969" t="n"/>
      <c r="CF379" s="969" t="n"/>
      <c r="CG379" s="969" t="n"/>
      <c r="CH379" s="969" t="n"/>
      <c r="CI379" s="969" t="n"/>
      <c r="CJ379" s="969" t="n"/>
      <c r="CK379" s="969" t="n"/>
      <c r="CL379" s="969" t="n"/>
      <c r="CM379" s="969" t="n"/>
      <c r="CN379" s="969" t="n"/>
      <c r="CO379" s="969" t="n"/>
      <c r="CP379" s="969" t="n"/>
      <c r="CQ379" s="969" t="n"/>
      <c r="CR379" s="969" t="n"/>
      <c r="CS379" s="969" t="n"/>
      <c r="CT379" s="969" t="n"/>
      <c r="CU379" s="969" t="n"/>
      <c r="CV379" s="969" t="n"/>
      <c r="CW379" s="969" t="n"/>
      <c r="CX379" s="969" t="n"/>
      <c r="CY379" s="969" t="n"/>
      <c r="CZ379" s="970" t="n"/>
    </row>
    <row r="380" ht="13.5" customHeight="1" s="820">
      <c r="A380" s="361" t="n">
        <v>339</v>
      </c>
      <c r="B380" s="332" t="inlineStr">
        <is>
          <t>339.#3B Ｇa80mm Y=</t>
        </is>
      </c>
      <c r="C380" s="145">
        <f>A測定!Q379</f>
        <v/>
      </c>
      <c r="D380" s="880">
        <f>A測定!R379</f>
        <v/>
      </c>
      <c r="E380" s="968">
        <f>IF(A測定!S379="","",A測定!S379-$D380)</f>
        <v/>
      </c>
      <c r="F380" s="968">
        <f>IF(A測定!T379="","",A測定!T379-$D380)</f>
        <v/>
      </c>
      <c r="G380" s="969" t="n"/>
      <c r="H380" s="969" t="n"/>
      <c r="I380" s="969" t="n"/>
      <c r="J380" s="969" t="n"/>
      <c r="K380" s="969" t="n"/>
      <c r="L380" s="969" t="n"/>
      <c r="M380" s="969" t="n"/>
      <c r="N380" s="969" t="n"/>
      <c r="O380" s="969" t="n"/>
      <c r="P380" s="969" t="n"/>
      <c r="Q380" s="969" t="n"/>
      <c r="R380" s="969" t="n"/>
      <c r="S380" s="969" t="n"/>
      <c r="T380" s="969" t="n"/>
      <c r="U380" s="969" t="n"/>
      <c r="V380" s="969" t="n"/>
      <c r="W380" s="969" t="n"/>
      <c r="X380" s="969" t="n"/>
      <c r="Y380" s="969" t="n"/>
      <c r="Z380" s="969" t="n"/>
      <c r="AA380" s="969" t="n"/>
      <c r="AB380" s="969" t="n"/>
      <c r="AC380" s="969" t="n"/>
      <c r="AD380" s="969" t="n"/>
      <c r="AE380" s="969" t="n"/>
      <c r="AF380" s="969" t="n"/>
      <c r="AG380" s="969" t="n"/>
      <c r="AH380" s="969" t="n"/>
      <c r="AI380" s="969" t="n"/>
      <c r="AJ380" s="969" t="n"/>
      <c r="AK380" s="969" t="n"/>
      <c r="AL380" s="969" t="n"/>
      <c r="AM380" s="969" t="n"/>
      <c r="AN380" s="969" t="n"/>
      <c r="AO380" s="969" t="n"/>
      <c r="AP380" s="969" t="n"/>
      <c r="AQ380" s="969" t="n"/>
      <c r="AR380" s="969" t="n"/>
      <c r="AS380" s="969" t="n"/>
      <c r="AT380" s="969" t="n"/>
      <c r="AU380" s="969" t="n"/>
      <c r="AV380" s="969" t="n"/>
      <c r="AW380" s="969" t="n"/>
      <c r="AX380" s="969" t="n"/>
      <c r="AY380" s="969" t="n"/>
      <c r="AZ380" s="969" t="n"/>
      <c r="BA380" s="969" t="n"/>
      <c r="BB380" s="969" t="n"/>
      <c r="BC380" s="969" t="n"/>
      <c r="BD380" s="969" t="n"/>
      <c r="BE380" s="969" t="n"/>
      <c r="BF380" s="969" t="n"/>
      <c r="BG380" s="969" t="n"/>
      <c r="BH380" s="969" t="n"/>
      <c r="BI380" s="969" t="n"/>
      <c r="BJ380" s="969" t="n"/>
      <c r="BK380" s="969" t="n"/>
      <c r="BL380" s="969" t="n"/>
      <c r="BM380" s="969" t="n"/>
      <c r="BN380" s="969" t="n"/>
      <c r="BO380" s="969" t="n"/>
      <c r="BP380" s="969" t="n"/>
      <c r="BQ380" s="969" t="n"/>
      <c r="BR380" s="969" t="n"/>
      <c r="BS380" s="969" t="n"/>
      <c r="BT380" s="969" t="n"/>
      <c r="BU380" s="969" t="n"/>
      <c r="BV380" s="969" t="n"/>
      <c r="BW380" s="969" t="n"/>
      <c r="BX380" s="969" t="n"/>
      <c r="BY380" s="969" t="n"/>
      <c r="BZ380" s="969" t="n"/>
      <c r="CA380" s="969" t="n"/>
      <c r="CB380" s="969" t="n"/>
      <c r="CC380" s="969" t="n"/>
      <c r="CD380" s="969" t="n"/>
      <c r="CE380" s="969" t="n"/>
      <c r="CF380" s="969" t="n"/>
      <c r="CG380" s="969" t="n"/>
      <c r="CH380" s="969" t="n"/>
      <c r="CI380" s="969" t="n"/>
      <c r="CJ380" s="969" t="n"/>
      <c r="CK380" s="969" t="n"/>
      <c r="CL380" s="969" t="n"/>
      <c r="CM380" s="969" t="n"/>
      <c r="CN380" s="969" t="n"/>
      <c r="CO380" s="969" t="n"/>
      <c r="CP380" s="969" t="n"/>
      <c r="CQ380" s="969" t="n"/>
      <c r="CR380" s="969" t="n"/>
      <c r="CS380" s="969" t="n"/>
      <c r="CT380" s="969" t="n"/>
      <c r="CU380" s="969" t="n"/>
      <c r="CV380" s="969" t="n"/>
      <c r="CW380" s="969" t="n"/>
      <c r="CX380" s="969" t="n"/>
      <c r="CY380" s="969" t="n"/>
      <c r="CZ380" s="970" t="n"/>
    </row>
    <row r="381" ht="13.5" customHeight="1" s="820">
      <c r="A381" s="361" t="n">
        <v>319</v>
      </c>
      <c r="B381" s="332" t="inlineStr">
        <is>
          <t>319.#4B Ｇa1mm X=</t>
        </is>
      </c>
      <c r="C381" s="145">
        <f>A測定!Q380</f>
        <v/>
      </c>
      <c r="D381" s="880">
        <f>A測定!R380</f>
        <v/>
      </c>
      <c r="E381" s="968">
        <f>IF(A測定!S380="","",A測定!S380-$D381)</f>
        <v/>
      </c>
      <c r="F381" s="968">
        <f>IF(A測定!T380="","",A測定!T380-$D381)</f>
        <v/>
      </c>
      <c r="G381" s="969" t="n"/>
      <c r="H381" s="969" t="n"/>
      <c r="I381" s="969" t="n"/>
      <c r="J381" s="969" t="n"/>
      <c r="K381" s="969" t="n"/>
      <c r="L381" s="969" t="n"/>
      <c r="M381" s="969" t="n"/>
      <c r="N381" s="969" t="n"/>
      <c r="O381" s="969" t="n"/>
      <c r="P381" s="969" t="n"/>
      <c r="Q381" s="969" t="n"/>
      <c r="R381" s="969" t="n"/>
      <c r="S381" s="969" t="n"/>
      <c r="T381" s="969" t="n"/>
      <c r="U381" s="969" t="n"/>
      <c r="V381" s="969" t="n"/>
      <c r="W381" s="969" t="n"/>
      <c r="X381" s="969" t="n"/>
      <c r="Y381" s="969" t="n"/>
      <c r="Z381" s="969" t="n"/>
      <c r="AA381" s="969" t="n"/>
      <c r="AB381" s="969" t="n"/>
      <c r="AC381" s="969" t="n"/>
      <c r="AD381" s="969" t="n"/>
      <c r="AE381" s="969" t="n"/>
      <c r="AF381" s="969" t="n"/>
      <c r="AG381" s="969" t="n"/>
      <c r="AH381" s="969" t="n"/>
      <c r="AI381" s="969" t="n"/>
      <c r="AJ381" s="969" t="n"/>
      <c r="AK381" s="969" t="n"/>
      <c r="AL381" s="969" t="n"/>
      <c r="AM381" s="969" t="n"/>
      <c r="AN381" s="969" t="n"/>
      <c r="AO381" s="969" t="n"/>
      <c r="AP381" s="969" t="n"/>
      <c r="AQ381" s="969" t="n"/>
      <c r="AR381" s="969" t="n"/>
      <c r="AS381" s="969" t="n"/>
      <c r="AT381" s="969" t="n"/>
      <c r="AU381" s="969" t="n"/>
      <c r="AV381" s="969" t="n"/>
      <c r="AW381" s="969" t="n"/>
      <c r="AX381" s="969" t="n"/>
      <c r="AY381" s="969" t="n"/>
      <c r="AZ381" s="969" t="n"/>
      <c r="BA381" s="969" t="n"/>
      <c r="BB381" s="969" t="n"/>
      <c r="BC381" s="969" t="n"/>
      <c r="BD381" s="969" t="n"/>
      <c r="BE381" s="969" t="n"/>
      <c r="BF381" s="969" t="n"/>
      <c r="BG381" s="969" t="n"/>
      <c r="BH381" s="969" t="n"/>
      <c r="BI381" s="969" t="n"/>
      <c r="BJ381" s="969" t="n"/>
      <c r="BK381" s="969" t="n"/>
      <c r="BL381" s="969" t="n"/>
      <c r="BM381" s="969" t="n"/>
      <c r="BN381" s="969" t="n"/>
      <c r="BO381" s="969" t="n"/>
      <c r="BP381" s="969" t="n"/>
      <c r="BQ381" s="969" t="n"/>
      <c r="BR381" s="969" t="n"/>
      <c r="BS381" s="969" t="n"/>
      <c r="BT381" s="969" t="n"/>
      <c r="BU381" s="969" t="n"/>
      <c r="BV381" s="969" t="n"/>
      <c r="BW381" s="969" t="n"/>
      <c r="BX381" s="969" t="n"/>
      <c r="BY381" s="969" t="n"/>
      <c r="BZ381" s="969" t="n"/>
      <c r="CA381" s="969" t="n"/>
      <c r="CB381" s="969" t="n"/>
      <c r="CC381" s="969" t="n"/>
      <c r="CD381" s="969" t="n"/>
      <c r="CE381" s="969" t="n"/>
      <c r="CF381" s="969" t="n"/>
      <c r="CG381" s="969" t="n"/>
      <c r="CH381" s="969" t="n"/>
      <c r="CI381" s="969" t="n"/>
      <c r="CJ381" s="969" t="n"/>
      <c r="CK381" s="969" t="n"/>
      <c r="CL381" s="969" t="n"/>
      <c r="CM381" s="969" t="n"/>
      <c r="CN381" s="969" t="n"/>
      <c r="CO381" s="969" t="n"/>
      <c r="CP381" s="969" t="n"/>
      <c r="CQ381" s="969" t="n"/>
      <c r="CR381" s="969" t="n"/>
      <c r="CS381" s="969" t="n"/>
      <c r="CT381" s="969" t="n"/>
      <c r="CU381" s="969" t="n"/>
      <c r="CV381" s="969" t="n"/>
      <c r="CW381" s="969" t="n"/>
      <c r="CX381" s="969" t="n"/>
      <c r="CY381" s="969" t="n"/>
      <c r="CZ381" s="970" t="n"/>
    </row>
    <row r="382" ht="13.5" customHeight="1" s="820">
      <c r="A382" s="361" t="n">
        <v>319</v>
      </c>
      <c r="B382" s="332" t="inlineStr">
        <is>
          <t>319.#4B Ｇa1mm Y=</t>
        </is>
      </c>
      <c r="C382" s="145">
        <f>A測定!Q381</f>
        <v/>
      </c>
      <c r="D382" s="880">
        <f>A測定!R381</f>
        <v/>
      </c>
      <c r="E382" s="968">
        <f>IF(A測定!S381="","",A測定!S381-$D382)</f>
        <v/>
      </c>
      <c r="F382" s="968">
        <f>IF(A測定!T381="","",A測定!T381-$D382)</f>
        <v/>
      </c>
      <c r="G382" s="969" t="n"/>
      <c r="H382" s="969" t="n"/>
      <c r="I382" s="969" t="n"/>
      <c r="J382" s="969" t="n"/>
      <c r="K382" s="969" t="n"/>
      <c r="L382" s="969" t="n"/>
      <c r="M382" s="969" t="n"/>
      <c r="N382" s="969" t="n"/>
      <c r="O382" s="969" t="n"/>
      <c r="P382" s="969" t="n"/>
      <c r="Q382" s="969" t="n"/>
      <c r="R382" s="969" t="n"/>
      <c r="S382" s="969" t="n"/>
      <c r="T382" s="969" t="n"/>
      <c r="U382" s="969" t="n"/>
      <c r="V382" s="969" t="n"/>
      <c r="W382" s="969" t="n"/>
      <c r="X382" s="969" t="n"/>
      <c r="Y382" s="969" t="n"/>
      <c r="Z382" s="969" t="n"/>
      <c r="AA382" s="969" t="n"/>
      <c r="AB382" s="969" t="n"/>
      <c r="AC382" s="969" t="n"/>
      <c r="AD382" s="969" t="n"/>
      <c r="AE382" s="969" t="n"/>
      <c r="AF382" s="969" t="n"/>
      <c r="AG382" s="969" t="n"/>
      <c r="AH382" s="969" t="n"/>
      <c r="AI382" s="969" t="n"/>
      <c r="AJ382" s="969" t="n"/>
      <c r="AK382" s="969" t="n"/>
      <c r="AL382" s="969" t="n"/>
      <c r="AM382" s="969" t="n"/>
      <c r="AN382" s="969" t="n"/>
      <c r="AO382" s="969" t="n"/>
      <c r="AP382" s="969" t="n"/>
      <c r="AQ382" s="969" t="n"/>
      <c r="AR382" s="969" t="n"/>
      <c r="AS382" s="969" t="n"/>
      <c r="AT382" s="969" t="n"/>
      <c r="AU382" s="969" t="n"/>
      <c r="AV382" s="969" t="n"/>
      <c r="AW382" s="969" t="n"/>
      <c r="AX382" s="969" t="n"/>
      <c r="AY382" s="969" t="n"/>
      <c r="AZ382" s="969" t="n"/>
      <c r="BA382" s="969" t="n"/>
      <c r="BB382" s="969" t="n"/>
      <c r="BC382" s="969" t="n"/>
      <c r="BD382" s="969" t="n"/>
      <c r="BE382" s="969" t="n"/>
      <c r="BF382" s="969" t="n"/>
      <c r="BG382" s="969" t="n"/>
      <c r="BH382" s="969" t="n"/>
      <c r="BI382" s="969" t="n"/>
      <c r="BJ382" s="969" t="n"/>
      <c r="BK382" s="969" t="n"/>
      <c r="BL382" s="969" t="n"/>
      <c r="BM382" s="969" t="n"/>
      <c r="BN382" s="969" t="n"/>
      <c r="BO382" s="969" t="n"/>
      <c r="BP382" s="969" t="n"/>
      <c r="BQ382" s="969" t="n"/>
      <c r="BR382" s="969" t="n"/>
      <c r="BS382" s="969" t="n"/>
      <c r="BT382" s="969" t="n"/>
      <c r="BU382" s="969" t="n"/>
      <c r="BV382" s="969" t="n"/>
      <c r="BW382" s="969" t="n"/>
      <c r="BX382" s="969" t="n"/>
      <c r="BY382" s="969" t="n"/>
      <c r="BZ382" s="969" t="n"/>
      <c r="CA382" s="969" t="n"/>
      <c r="CB382" s="969" t="n"/>
      <c r="CC382" s="969" t="n"/>
      <c r="CD382" s="969" t="n"/>
      <c r="CE382" s="969" t="n"/>
      <c r="CF382" s="969" t="n"/>
      <c r="CG382" s="969" t="n"/>
      <c r="CH382" s="969" t="n"/>
      <c r="CI382" s="969" t="n"/>
      <c r="CJ382" s="969" t="n"/>
      <c r="CK382" s="969" t="n"/>
      <c r="CL382" s="969" t="n"/>
      <c r="CM382" s="969" t="n"/>
      <c r="CN382" s="969" t="n"/>
      <c r="CO382" s="969" t="n"/>
      <c r="CP382" s="969" t="n"/>
      <c r="CQ382" s="969" t="n"/>
      <c r="CR382" s="969" t="n"/>
      <c r="CS382" s="969" t="n"/>
      <c r="CT382" s="969" t="n"/>
      <c r="CU382" s="969" t="n"/>
      <c r="CV382" s="969" t="n"/>
      <c r="CW382" s="969" t="n"/>
      <c r="CX382" s="969" t="n"/>
      <c r="CY382" s="969" t="n"/>
      <c r="CZ382" s="970" t="n"/>
    </row>
    <row r="383" ht="13.5" customHeight="1" s="820">
      <c r="A383" s="361" t="n">
        <v>340</v>
      </c>
      <c r="B383" s="332" t="inlineStr">
        <is>
          <t>340.#4B Ｇa10mm X=</t>
        </is>
      </c>
      <c r="C383" s="145">
        <f>A測定!Q382</f>
        <v/>
      </c>
      <c r="D383" s="880">
        <f>A測定!R382</f>
        <v/>
      </c>
      <c r="E383" s="968">
        <f>IF(A測定!S382="","",A測定!S382-$D383)</f>
        <v/>
      </c>
      <c r="F383" s="968">
        <f>IF(A測定!T382="","",A測定!T382-$D383)</f>
        <v/>
      </c>
      <c r="G383" s="969" t="n"/>
      <c r="H383" s="969" t="n"/>
      <c r="I383" s="969" t="n"/>
      <c r="J383" s="969" t="n"/>
      <c r="K383" s="969" t="n"/>
      <c r="L383" s="969" t="n"/>
      <c r="M383" s="969" t="n"/>
      <c r="N383" s="969" t="n"/>
      <c r="O383" s="969" t="n"/>
      <c r="P383" s="969" t="n"/>
      <c r="Q383" s="969" t="n"/>
      <c r="R383" s="969" t="n"/>
      <c r="S383" s="969" t="n"/>
      <c r="T383" s="969" t="n"/>
      <c r="U383" s="969" t="n"/>
      <c r="V383" s="969" t="n"/>
      <c r="W383" s="969" t="n"/>
      <c r="X383" s="969" t="n"/>
      <c r="Y383" s="969" t="n"/>
      <c r="Z383" s="969" t="n"/>
      <c r="AA383" s="969" t="n"/>
      <c r="AB383" s="969" t="n"/>
      <c r="AC383" s="969" t="n"/>
      <c r="AD383" s="969" t="n"/>
      <c r="AE383" s="969" t="n"/>
      <c r="AF383" s="969" t="n"/>
      <c r="AG383" s="969" t="n"/>
      <c r="AH383" s="969" t="n"/>
      <c r="AI383" s="969" t="n"/>
      <c r="AJ383" s="969" t="n"/>
      <c r="AK383" s="969" t="n"/>
      <c r="AL383" s="969" t="n"/>
      <c r="AM383" s="969" t="n"/>
      <c r="AN383" s="969" t="n"/>
      <c r="AO383" s="969" t="n"/>
      <c r="AP383" s="969" t="n"/>
      <c r="AQ383" s="969" t="n"/>
      <c r="AR383" s="969" t="n"/>
      <c r="AS383" s="969" t="n"/>
      <c r="AT383" s="969" t="n"/>
      <c r="AU383" s="969" t="n"/>
      <c r="AV383" s="969" t="n"/>
      <c r="AW383" s="969" t="n"/>
      <c r="AX383" s="969" t="n"/>
      <c r="AY383" s="969" t="n"/>
      <c r="AZ383" s="969" t="n"/>
      <c r="BA383" s="969" t="n"/>
      <c r="BB383" s="969" t="n"/>
      <c r="BC383" s="969" t="n"/>
      <c r="BD383" s="969" t="n"/>
      <c r="BE383" s="969" t="n"/>
      <c r="BF383" s="969" t="n"/>
      <c r="BG383" s="969" t="n"/>
      <c r="BH383" s="969" t="n"/>
      <c r="BI383" s="969" t="n"/>
      <c r="BJ383" s="969" t="n"/>
      <c r="BK383" s="969" t="n"/>
      <c r="BL383" s="969" t="n"/>
      <c r="BM383" s="969" t="n"/>
      <c r="BN383" s="969" t="n"/>
      <c r="BO383" s="969" t="n"/>
      <c r="BP383" s="969" t="n"/>
      <c r="BQ383" s="969" t="n"/>
      <c r="BR383" s="969" t="n"/>
      <c r="BS383" s="969" t="n"/>
      <c r="BT383" s="969" t="n"/>
      <c r="BU383" s="969" t="n"/>
      <c r="BV383" s="969" t="n"/>
      <c r="BW383" s="969" t="n"/>
      <c r="BX383" s="969" t="n"/>
      <c r="BY383" s="969" t="n"/>
      <c r="BZ383" s="969" t="n"/>
      <c r="CA383" s="969" t="n"/>
      <c r="CB383" s="969" t="n"/>
      <c r="CC383" s="969" t="n"/>
      <c r="CD383" s="969" t="n"/>
      <c r="CE383" s="969" t="n"/>
      <c r="CF383" s="969" t="n"/>
      <c r="CG383" s="969" t="n"/>
      <c r="CH383" s="969" t="n"/>
      <c r="CI383" s="969" t="n"/>
      <c r="CJ383" s="969" t="n"/>
      <c r="CK383" s="969" t="n"/>
      <c r="CL383" s="969" t="n"/>
      <c r="CM383" s="969" t="n"/>
      <c r="CN383" s="969" t="n"/>
      <c r="CO383" s="969" t="n"/>
      <c r="CP383" s="969" t="n"/>
      <c r="CQ383" s="969" t="n"/>
      <c r="CR383" s="969" t="n"/>
      <c r="CS383" s="969" t="n"/>
      <c r="CT383" s="969" t="n"/>
      <c r="CU383" s="969" t="n"/>
      <c r="CV383" s="969" t="n"/>
      <c r="CW383" s="969" t="n"/>
      <c r="CX383" s="969" t="n"/>
      <c r="CY383" s="969" t="n"/>
      <c r="CZ383" s="970" t="n"/>
    </row>
    <row r="384" ht="13.5" customHeight="1" s="820">
      <c r="A384" s="361" t="n">
        <v>340</v>
      </c>
      <c r="B384" s="332" t="inlineStr">
        <is>
          <t>340.#4B Ｇa10mm Y=</t>
        </is>
      </c>
      <c r="C384" s="145">
        <f>A測定!Q383</f>
        <v/>
      </c>
      <c r="D384" s="880">
        <f>A測定!R383</f>
        <v/>
      </c>
      <c r="E384" s="968">
        <f>IF(A測定!S383="","",A測定!S383-$D384)</f>
        <v/>
      </c>
      <c r="F384" s="968">
        <f>IF(A測定!T383="","",A測定!T383-$D384)</f>
        <v/>
      </c>
      <c r="G384" s="969" t="n"/>
      <c r="H384" s="969" t="n"/>
      <c r="I384" s="969" t="n"/>
      <c r="J384" s="969" t="n"/>
      <c r="K384" s="969" t="n"/>
      <c r="L384" s="969" t="n"/>
      <c r="M384" s="969" t="n"/>
      <c r="N384" s="969" t="n"/>
      <c r="O384" s="969" t="n"/>
      <c r="P384" s="969" t="n"/>
      <c r="Q384" s="969" t="n"/>
      <c r="R384" s="969" t="n"/>
      <c r="S384" s="969" t="n"/>
      <c r="T384" s="969" t="n"/>
      <c r="U384" s="969" t="n"/>
      <c r="V384" s="969" t="n"/>
      <c r="W384" s="969" t="n"/>
      <c r="X384" s="969" t="n"/>
      <c r="Y384" s="969" t="n"/>
      <c r="Z384" s="969" t="n"/>
      <c r="AA384" s="969" t="n"/>
      <c r="AB384" s="969" t="n"/>
      <c r="AC384" s="969" t="n"/>
      <c r="AD384" s="969" t="n"/>
      <c r="AE384" s="969" t="n"/>
      <c r="AF384" s="969" t="n"/>
      <c r="AG384" s="969" t="n"/>
      <c r="AH384" s="969" t="n"/>
      <c r="AI384" s="969" t="n"/>
      <c r="AJ384" s="969" t="n"/>
      <c r="AK384" s="969" t="n"/>
      <c r="AL384" s="969" t="n"/>
      <c r="AM384" s="969" t="n"/>
      <c r="AN384" s="969" t="n"/>
      <c r="AO384" s="969" t="n"/>
      <c r="AP384" s="969" t="n"/>
      <c r="AQ384" s="969" t="n"/>
      <c r="AR384" s="969" t="n"/>
      <c r="AS384" s="969" t="n"/>
      <c r="AT384" s="969" t="n"/>
      <c r="AU384" s="969" t="n"/>
      <c r="AV384" s="969" t="n"/>
      <c r="AW384" s="969" t="n"/>
      <c r="AX384" s="969" t="n"/>
      <c r="AY384" s="969" t="n"/>
      <c r="AZ384" s="969" t="n"/>
      <c r="BA384" s="969" t="n"/>
      <c r="BB384" s="969" t="n"/>
      <c r="BC384" s="969" t="n"/>
      <c r="BD384" s="969" t="n"/>
      <c r="BE384" s="969" t="n"/>
      <c r="BF384" s="969" t="n"/>
      <c r="BG384" s="969" t="n"/>
      <c r="BH384" s="969" t="n"/>
      <c r="BI384" s="969" t="n"/>
      <c r="BJ384" s="969" t="n"/>
      <c r="BK384" s="969" t="n"/>
      <c r="BL384" s="969" t="n"/>
      <c r="BM384" s="969" t="n"/>
      <c r="BN384" s="969" t="n"/>
      <c r="BO384" s="969" t="n"/>
      <c r="BP384" s="969" t="n"/>
      <c r="BQ384" s="969" t="n"/>
      <c r="BR384" s="969" t="n"/>
      <c r="BS384" s="969" t="n"/>
      <c r="BT384" s="969" t="n"/>
      <c r="BU384" s="969" t="n"/>
      <c r="BV384" s="969" t="n"/>
      <c r="BW384" s="969" t="n"/>
      <c r="BX384" s="969" t="n"/>
      <c r="BY384" s="969" t="n"/>
      <c r="BZ384" s="969" t="n"/>
      <c r="CA384" s="969" t="n"/>
      <c r="CB384" s="969" t="n"/>
      <c r="CC384" s="969" t="n"/>
      <c r="CD384" s="969" t="n"/>
      <c r="CE384" s="969" t="n"/>
      <c r="CF384" s="969" t="n"/>
      <c r="CG384" s="969" t="n"/>
      <c r="CH384" s="969" t="n"/>
      <c r="CI384" s="969" t="n"/>
      <c r="CJ384" s="969" t="n"/>
      <c r="CK384" s="969" t="n"/>
      <c r="CL384" s="969" t="n"/>
      <c r="CM384" s="969" t="n"/>
      <c r="CN384" s="969" t="n"/>
      <c r="CO384" s="969" t="n"/>
      <c r="CP384" s="969" t="n"/>
      <c r="CQ384" s="969" t="n"/>
      <c r="CR384" s="969" t="n"/>
      <c r="CS384" s="969" t="n"/>
      <c r="CT384" s="969" t="n"/>
      <c r="CU384" s="969" t="n"/>
      <c r="CV384" s="969" t="n"/>
      <c r="CW384" s="969" t="n"/>
      <c r="CX384" s="969" t="n"/>
      <c r="CY384" s="969" t="n"/>
      <c r="CZ384" s="970" t="n"/>
    </row>
    <row r="385" ht="13.5" customHeight="1" s="820">
      <c r="A385" s="361" t="n">
        <v>341</v>
      </c>
      <c r="B385" s="332" t="inlineStr">
        <is>
          <t>341.#4B Ｇa50mm X=</t>
        </is>
      </c>
      <c r="C385" s="145">
        <f>A測定!Q384</f>
        <v/>
      </c>
      <c r="D385" s="880">
        <f>A測定!R384</f>
        <v/>
      </c>
      <c r="E385" s="968">
        <f>IF(A測定!S384="","",A測定!S384-$D385)</f>
        <v/>
      </c>
      <c r="F385" s="968">
        <f>IF(A測定!T384="","",A測定!T384-$D385)</f>
        <v/>
      </c>
      <c r="G385" s="969" t="n"/>
      <c r="H385" s="969" t="n"/>
      <c r="I385" s="969" t="n"/>
      <c r="J385" s="969" t="n"/>
      <c r="K385" s="969" t="n"/>
      <c r="L385" s="969" t="n"/>
      <c r="M385" s="969" t="n"/>
      <c r="N385" s="969" t="n"/>
      <c r="O385" s="969" t="n"/>
      <c r="P385" s="969" t="n"/>
      <c r="Q385" s="969" t="n"/>
      <c r="R385" s="969" t="n"/>
      <c r="S385" s="969" t="n"/>
      <c r="T385" s="969" t="n"/>
      <c r="U385" s="969" t="n"/>
      <c r="V385" s="969" t="n"/>
      <c r="W385" s="969" t="n"/>
      <c r="X385" s="969" t="n"/>
      <c r="Y385" s="969" t="n"/>
      <c r="Z385" s="969" t="n"/>
      <c r="AA385" s="969" t="n"/>
      <c r="AB385" s="969" t="n"/>
      <c r="AC385" s="969" t="n"/>
      <c r="AD385" s="969" t="n"/>
      <c r="AE385" s="969" t="n"/>
      <c r="AF385" s="969" t="n"/>
      <c r="AG385" s="969" t="n"/>
      <c r="AH385" s="969" t="n"/>
      <c r="AI385" s="969" t="n"/>
      <c r="AJ385" s="969" t="n"/>
      <c r="AK385" s="969" t="n"/>
      <c r="AL385" s="969" t="n"/>
      <c r="AM385" s="969" t="n"/>
      <c r="AN385" s="969" t="n"/>
      <c r="AO385" s="969" t="n"/>
      <c r="AP385" s="969" t="n"/>
      <c r="AQ385" s="969" t="n"/>
      <c r="AR385" s="969" t="n"/>
      <c r="AS385" s="969" t="n"/>
      <c r="AT385" s="969" t="n"/>
      <c r="AU385" s="969" t="n"/>
      <c r="AV385" s="969" t="n"/>
      <c r="AW385" s="969" t="n"/>
      <c r="AX385" s="969" t="n"/>
      <c r="AY385" s="969" t="n"/>
      <c r="AZ385" s="969" t="n"/>
      <c r="BA385" s="969" t="n"/>
      <c r="BB385" s="969" t="n"/>
      <c r="BC385" s="969" t="n"/>
      <c r="BD385" s="969" t="n"/>
      <c r="BE385" s="969" t="n"/>
      <c r="BF385" s="969" t="n"/>
      <c r="BG385" s="969" t="n"/>
      <c r="BH385" s="969" t="n"/>
      <c r="BI385" s="969" t="n"/>
      <c r="BJ385" s="969" t="n"/>
      <c r="BK385" s="969" t="n"/>
      <c r="BL385" s="969" t="n"/>
      <c r="BM385" s="969" t="n"/>
      <c r="BN385" s="969" t="n"/>
      <c r="BO385" s="969" t="n"/>
      <c r="BP385" s="969" t="n"/>
      <c r="BQ385" s="969" t="n"/>
      <c r="BR385" s="969" t="n"/>
      <c r="BS385" s="969" t="n"/>
      <c r="BT385" s="969" t="n"/>
      <c r="BU385" s="969" t="n"/>
      <c r="BV385" s="969" t="n"/>
      <c r="BW385" s="969" t="n"/>
      <c r="BX385" s="969" t="n"/>
      <c r="BY385" s="969" t="n"/>
      <c r="BZ385" s="969" t="n"/>
      <c r="CA385" s="969" t="n"/>
      <c r="CB385" s="969" t="n"/>
      <c r="CC385" s="969" t="n"/>
      <c r="CD385" s="969" t="n"/>
      <c r="CE385" s="969" t="n"/>
      <c r="CF385" s="969" t="n"/>
      <c r="CG385" s="969" t="n"/>
      <c r="CH385" s="969" t="n"/>
      <c r="CI385" s="969" t="n"/>
      <c r="CJ385" s="969" t="n"/>
      <c r="CK385" s="969" t="n"/>
      <c r="CL385" s="969" t="n"/>
      <c r="CM385" s="969" t="n"/>
      <c r="CN385" s="969" t="n"/>
      <c r="CO385" s="969" t="n"/>
      <c r="CP385" s="969" t="n"/>
      <c r="CQ385" s="969" t="n"/>
      <c r="CR385" s="969" t="n"/>
      <c r="CS385" s="969" t="n"/>
      <c r="CT385" s="969" t="n"/>
      <c r="CU385" s="969" t="n"/>
      <c r="CV385" s="969" t="n"/>
      <c r="CW385" s="969" t="n"/>
      <c r="CX385" s="969" t="n"/>
      <c r="CY385" s="969" t="n"/>
      <c r="CZ385" s="970" t="n"/>
    </row>
    <row r="386" ht="13.5" customHeight="1" s="820">
      <c r="A386" s="361" t="n">
        <v>341</v>
      </c>
      <c r="B386" s="332" t="inlineStr">
        <is>
          <t>341.#4B Ｇa50mm Y=</t>
        </is>
      </c>
      <c r="C386" s="145">
        <f>A測定!Q385</f>
        <v/>
      </c>
      <c r="D386" s="880">
        <f>A測定!R385</f>
        <v/>
      </c>
      <c r="E386" s="968">
        <f>IF(A測定!S385="","",A測定!S385-$D386)</f>
        <v/>
      </c>
      <c r="F386" s="968">
        <f>IF(A測定!T385="","",A測定!T385-$D386)</f>
        <v/>
      </c>
      <c r="G386" s="969" t="n"/>
      <c r="H386" s="969" t="n"/>
      <c r="I386" s="969" t="n"/>
      <c r="J386" s="969" t="n"/>
      <c r="K386" s="969" t="n"/>
      <c r="L386" s="969" t="n"/>
      <c r="M386" s="969" t="n"/>
      <c r="N386" s="969" t="n"/>
      <c r="O386" s="969" t="n"/>
      <c r="P386" s="969" t="n"/>
      <c r="Q386" s="969" t="n"/>
      <c r="R386" s="969" t="n"/>
      <c r="S386" s="969" t="n"/>
      <c r="T386" s="969" t="n"/>
      <c r="U386" s="969" t="n"/>
      <c r="V386" s="969" t="n"/>
      <c r="W386" s="969" t="n"/>
      <c r="X386" s="969" t="n"/>
      <c r="Y386" s="969" t="n"/>
      <c r="Z386" s="969" t="n"/>
      <c r="AA386" s="969" t="n"/>
      <c r="AB386" s="969" t="n"/>
      <c r="AC386" s="969" t="n"/>
      <c r="AD386" s="969" t="n"/>
      <c r="AE386" s="969" t="n"/>
      <c r="AF386" s="969" t="n"/>
      <c r="AG386" s="969" t="n"/>
      <c r="AH386" s="969" t="n"/>
      <c r="AI386" s="969" t="n"/>
      <c r="AJ386" s="969" t="n"/>
      <c r="AK386" s="969" t="n"/>
      <c r="AL386" s="969" t="n"/>
      <c r="AM386" s="969" t="n"/>
      <c r="AN386" s="969" t="n"/>
      <c r="AO386" s="969" t="n"/>
      <c r="AP386" s="969" t="n"/>
      <c r="AQ386" s="969" t="n"/>
      <c r="AR386" s="969" t="n"/>
      <c r="AS386" s="969" t="n"/>
      <c r="AT386" s="969" t="n"/>
      <c r="AU386" s="969" t="n"/>
      <c r="AV386" s="969" t="n"/>
      <c r="AW386" s="969" t="n"/>
      <c r="AX386" s="969" t="n"/>
      <c r="AY386" s="969" t="n"/>
      <c r="AZ386" s="969" t="n"/>
      <c r="BA386" s="969" t="n"/>
      <c r="BB386" s="969" t="n"/>
      <c r="BC386" s="969" t="n"/>
      <c r="BD386" s="969" t="n"/>
      <c r="BE386" s="969" t="n"/>
      <c r="BF386" s="969" t="n"/>
      <c r="BG386" s="969" t="n"/>
      <c r="BH386" s="969" t="n"/>
      <c r="BI386" s="969" t="n"/>
      <c r="BJ386" s="969" t="n"/>
      <c r="BK386" s="969" t="n"/>
      <c r="BL386" s="969" t="n"/>
      <c r="BM386" s="969" t="n"/>
      <c r="BN386" s="969" t="n"/>
      <c r="BO386" s="969" t="n"/>
      <c r="BP386" s="969" t="n"/>
      <c r="BQ386" s="969" t="n"/>
      <c r="BR386" s="969" t="n"/>
      <c r="BS386" s="969" t="n"/>
      <c r="BT386" s="969" t="n"/>
      <c r="BU386" s="969" t="n"/>
      <c r="BV386" s="969" t="n"/>
      <c r="BW386" s="969" t="n"/>
      <c r="BX386" s="969" t="n"/>
      <c r="BY386" s="969" t="n"/>
      <c r="BZ386" s="969" t="n"/>
      <c r="CA386" s="969" t="n"/>
      <c r="CB386" s="969" t="n"/>
      <c r="CC386" s="969" t="n"/>
      <c r="CD386" s="969" t="n"/>
      <c r="CE386" s="969" t="n"/>
      <c r="CF386" s="969" t="n"/>
      <c r="CG386" s="969" t="n"/>
      <c r="CH386" s="969" t="n"/>
      <c r="CI386" s="969" t="n"/>
      <c r="CJ386" s="969" t="n"/>
      <c r="CK386" s="969" t="n"/>
      <c r="CL386" s="969" t="n"/>
      <c r="CM386" s="969" t="n"/>
      <c r="CN386" s="969" t="n"/>
      <c r="CO386" s="969" t="n"/>
      <c r="CP386" s="969" t="n"/>
      <c r="CQ386" s="969" t="n"/>
      <c r="CR386" s="969" t="n"/>
      <c r="CS386" s="969" t="n"/>
      <c r="CT386" s="969" t="n"/>
      <c r="CU386" s="969" t="n"/>
      <c r="CV386" s="969" t="n"/>
      <c r="CW386" s="969" t="n"/>
      <c r="CX386" s="969" t="n"/>
      <c r="CY386" s="969" t="n"/>
      <c r="CZ386" s="970" t="n"/>
    </row>
    <row r="387" ht="13.5" customHeight="1" s="820">
      <c r="A387" s="361" t="n">
        <v>342</v>
      </c>
      <c r="B387" s="332" t="inlineStr">
        <is>
          <t>342.#4B Ｇa80mm X=</t>
        </is>
      </c>
      <c r="C387" s="145">
        <f>A測定!Q386</f>
        <v/>
      </c>
      <c r="D387" s="880">
        <f>A測定!R386</f>
        <v/>
      </c>
      <c r="E387" s="968">
        <f>IF(A測定!S386="","",A測定!S386-$D387)</f>
        <v/>
      </c>
      <c r="F387" s="968">
        <f>IF(A測定!T386="","",A測定!T386-$D387)</f>
        <v/>
      </c>
      <c r="G387" s="969" t="n"/>
      <c r="H387" s="969" t="n"/>
      <c r="I387" s="969" t="n"/>
      <c r="J387" s="969" t="n"/>
      <c r="K387" s="969" t="n"/>
      <c r="L387" s="969" t="n"/>
      <c r="M387" s="969" t="n"/>
      <c r="N387" s="969" t="n"/>
      <c r="O387" s="969" t="n"/>
      <c r="P387" s="969" t="n"/>
      <c r="Q387" s="969" t="n"/>
      <c r="R387" s="969" t="n"/>
      <c r="S387" s="969" t="n"/>
      <c r="T387" s="969" t="n"/>
      <c r="U387" s="969" t="n"/>
      <c r="V387" s="969" t="n"/>
      <c r="W387" s="969" t="n"/>
      <c r="X387" s="969" t="n"/>
      <c r="Y387" s="969" t="n"/>
      <c r="Z387" s="969" t="n"/>
      <c r="AA387" s="969" t="n"/>
      <c r="AB387" s="969" t="n"/>
      <c r="AC387" s="969" t="n"/>
      <c r="AD387" s="969" t="n"/>
      <c r="AE387" s="969" t="n"/>
      <c r="AF387" s="969" t="n"/>
      <c r="AG387" s="969" t="n"/>
      <c r="AH387" s="969" t="n"/>
      <c r="AI387" s="969" t="n"/>
      <c r="AJ387" s="969" t="n"/>
      <c r="AK387" s="969" t="n"/>
      <c r="AL387" s="969" t="n"/>
      <c r="AM387" s="969" t="n"/>
      <c r="AN387" s="969" t="n"/>
      <c r="AO387" s="969" t="n"/>
      <c r="AP387" s="969" t="n"/>
      <c r="AQ387" s="969" t="n"/>
      <c r="AR387" s="969" t="n"/>
      <c r="AS387" s="969" t="n"/>
      <c r="AT387" s="969" t="n"/>
      <c r="AU387" s="969" t="n"/>
      <c r="AV387" s="969" t="n"/>
      <c r="AW387" s="969" t="n"/>
      <c r="AX387" s="969" t="n"/>
      <c r="AY387" s="969" t="n"/>
      <c r="AZ387" s="969" t="n"/>
      <c r="BA387" s="969" t="n"/>
      <c r="BB387" s="969" t="n"/>
      <c r="BC387" s="969" t="n"/>
      <c r="BD387" s="969" t="n"/>
      <c r="BE387" s="969" t="n"/>
      <c r="BF387" s="969" t="n"/>
      <c r="BG387" s="969" t="n"/>
      <c r="BH387" s="969" t="n"/>
      <c r="BI387" s="969" t="n"/>
      <c r="BJ387" s="969" t="n"/>
      <c r="BK387" s="969" t="n"/>
      <c r="BL387" s="969" t="n"/>
      <c r="BM387" s="969" t="n"/>
      <c r="BN387" s="969" t="n"/>
      <c r="BO387" s="969" t="n"/>
      <c r="BP387" s="969" t="n"/>
      <c r="BQ387" s="969" t="n"/>
      <c r="BR387" s="969" t="n"/>
      <c r="BS387" s="969" t="n"/>
      <c r="BT387" s="969" t="n"/>
      <c r="BU387" s="969" t="n"/>
      <c r="BV387" s="969" t="n"/>
      <c r="BW387" s="969" t="n"/>
      <c r="BX387" s="969" t="n"/>
      <c r="BY387" s="969" t="n"/>
      <c r="BZ387" s="969" t="n"/>
      <c r="CA387" s="969" t="n"/>
      <c r="CB387" s="969" t="n"/>
      <c r="CC387" s="969" t="n"/>
      <c r="CD387" s="969" t="n"/>
      <c r="CE387" s="969" t="n"/>
      <c r="CF387" s="969" t="n"/>
      <c r="CG387" s="969" t="n"/>
      <c r="CH387" s="969" t="n"/>
      <c r="CI387" s="969" t="n"/>
      <c r="CJ387" s="969" t="n"/>
      <c r="CK387" s="969" t="n"/>
      <c r="CL387" s="969" t="n"/>
      <c r="CM387" s="969" t="n"/>
      <c r="CN387" s="969" t="n"/>
      <c r="CO387" s="969" t="n"/>
      <c r="CP387" s="969" t="n"/>
      <c r="CQ387" s="969" t="n"/>
      <c r="CR387" s="969" t="n"/>
      <c r="CS387" s="969" t="n"/>
      <c r="CT387" s="969" t="n"/>
      <c r="CU387" s="969" t="n"/>
      <c r="CV387" s="969" t="n"/>
      <c r="CW387" s="969" t="n"/>
      <c r="CX387" s="969" t="n"/>
      <c r="CY387" s="969" t="n"/>
      <c r="CZ387" s="970" t="n"/>
    </row>
    <row r="388" ht="13.5" customHeight="1" s="820">
      <c r="A388" s="361" t="n">
        <v>342</v>
      </c>
      <c r="B388" s="332" t="inlineStr">
        <is>
          <t>342.#4B Ｇa80mm Y=</t>
        </is>
      </c>
      <c r="C388" s="145">
        <f>A測定!Q387</f>
        <v/>
      </c>
      <c r="D388" s="880">
        <f>A測定!R387</f>
        <v/>
      </c>
      <c r="E388" s="968">
        <f>IF(A測定!S387="","",A測定!S387-$D388)</f>
        <v/>
      </c>
      <c r="F388" s="968">
        <f>IF(A測定!T387="","",A測定!T387-$D388)</f>
        <v/>
      </c>
      <c r="G388" s="969" t="n"/>
      <c r="H388" s="969" t="n"/>
      <c r="I388" s="969" t="n"/>
      <c r="J388" s="969" t="n"/>
      <c r="K388" s="969" t="n"/>
      <c r="L388" s="969" t="n"/>
      <c r="M388" s="969" t="n"/>
      <c r="N388" s="969" t="n"/>
      <c r="O388" s="969" t="n"/>
      <c r="P388" s="969" t="n"/>
      <c r="Q388" s="969" t="n"/>
      <c r="R388" s="969" t="n"/>
      <c r="S388" s="969" t="n"/>
      <c r="T388" s="969" t="n"/>
      <c r="U388" s="969" t="n"/>
      <c r="V388" s="969" t="n"/>
      <c r="W388" s="969" t="n"/>
      <c r="X388" s="969" t="n"/>
      <c r="Y388" s="969" t="n"/>
      <c r="Z388" s="969" t="n"/>
      <c r="AA388" s="969" t="n"/>
      <c r="AB388" s="969" t="n"/>
      <c r="AC388" s="969" t="n"/>
      <c r="AD388" s="969" t="n"/>
      <c r="AE388" s="969" t="n"/>
      <c r="AF388" s="969" t="n"/>
      <c r="AG388" s="969" t="n"/>
      <c r="AH388" s="969" t="n"/>
      <c r="AI388" s="969" t="n"/>
      <c r="AJ388" s="969" t="n"/>
      <c r="AK388" s="969" t="n"/>
      <c r="AL388" s="969" t="n"/>
      <c r="AM388" s="969" t="n"/>
      <c r="AN388" s="969" t="n"/>
      <c r="AO388" s="969" t="n"/>
      <c r="AP388" s="969" t="n"/>
      <c r="AQ388" s="969" t="n"/>
      <c r="AR388" s="969" t="n"/>
      <c r="AS388" s="969" t="n"/>
      <c r="AT388" s="969" t="n"/>
      <c r="AU388" s="969" t="n"/>
      <c r="AV388" s="969" t="n"/>
      <c r="AW388" s="969" t="n"/>
      <c r="AX388" s="969" t="n"/>
      <c r="AY388" s="969" t="n"/>
      <c r="AZ388" s="969" t="n"/>
      <c r="BA388" s="969" t="n"/>
      <c r="BB388" s="969" t="n"/>
      <c r="BC388" s="969" t="n"/>
      <c r="BD388" s="969" t="n"/>
      <c r="BE388" s="969" t="n"/>
      <c r="BF388" s="969" t="n"/>
      <c r="BG388" s="969" t="n"/>
      <c r="BH388" s="969" t="n"/>
      <c r="BI388" s="969" t="n"/>
      <c r="BJ388" s="969" t="n"/>
      <c r="BK388" s="969" t="n"/>
      <c r="BL388" s="969" t="n"/>
      <c r="BM388" s="969" t="n"/>
      <c r="BN388" s="969" t="n"/>
      <c r="BO388" s="969" t="n"/>
      <c r="BP388" s="969" t="n"/>
      <c r="BQ388" s="969" t="n"/>
      <c r="BR388" s="969" t="n"/>
      <c r="BS388" s="969" t="n"/>
      <c r="BT388" s="969" t="n"/>
      <c r="BU388" s="969" t="n"/>
      <c r="BV388" s="969" t="n"/>
      <c r="BW388" s="969" t="n"/>
      <c r="BX388" s="969" t="n"/>
      <c r="BY388" s="969" t="n"/>
      <c r="BZ388" s="969" t="n"/>
      <c r="CA388" s="969" t="n"/>
      <c r="CB388" s="969" t="n"/>
      <c r="CC388" s="969" t="n"/>
      <c r="CD388" s="969" t="n"/>
      <c r="CE388" s="969" t="n"/>
      <c r="CF388" s="969" t="n"/>
      <c r="CG388" s="969" t="n"/>
      <c r="CH388" s="969" t="n"/>
      <c r="CI388" s="969" t="n"/>
      <c r="CJ388" s="969" t="n"/>
      <c r="CK388" s="969" t="n"/>
      <c r="CL388" s="969" t="n"/>
      <c r="CM388" s="969" t="n"/>
      <c r="CN388" s="969" t="n"/>
      <c r="CO388" s="969" t="n"/>
      <c r="CP388" s="969" t="n"/>
      <c r="CQ388" s="969" t="n"/>
      <c r="CR388" s="969" t="n"/>
      <c r="CS388" s="969" t="n"/>
      <c r="CT388" s="969" t="n"/>
      <c r="CU388" s="969" t="n"/>
      <c r="CV388" s="969" t="n"/>
      <c r="CW388" s="969" t="n"/>
      <c r="CX388" s="969" t="n"/>
      <c r="CY388" s="969" t="n"/>
      <c r="CZ388" s="970" t="n"/>
    </row>
    <row r="389" ht="13.5" customHeight="1" s="820">
      <c r="A389" s="361" t="n">
        <v>301</v>
      </c>
      <c r="B389" s="332" t="inlineStr">
        <is>
          <t>301.缸盖紧固孔 M1 孔口 X=</t>
        </is>
      </c>
      <c r="C389" s="145">
        <f>A測定!Q388</f>
        <v/>
      </c>
      <c r="D389" s="880">
        <f>A測定!R388</f>
        <v/>
      </c>
      <c r="E389" s="968">
        <f>IF(A測定!S388="","",A測定!S388-$D389)</f>
        <v/>
      </c>
      <c r="F389" s="968">
        <f>IF(A測定!T388="","",A測定!T388-$D389)</f>
        <v/>
      </c>
      <c r="G389" s="969" t="n"/>
      <c r="H389" s="969" t="n"/>
      <c r="I389" s="969" t="n"/>
      <c r="J389" s="969" t="n"/>
      <c r="K389" s="969" t="n"/>
      <c r="L389" s="969" t="n"/>
      <c r="M389" s="969" t="n"/>
      <c r="N389" s="969" t="n"/>
      <c r="O389" s="969" t="n"/>
      <c r="P389" s="969" t="n"/>
      <c r="Q389" s="969" t="n"/>
      <c r="R389" s="969" t="n"/>
      <c r="S389" s="969" t="n"/>
      <c r="T389" s="969" t="n"/>
      <c r="U389" s="969" t="n"/>
      <c r="V389" s="969" t="n"/>
      <c r="W389" s="969" t="n"/>
      <c r="X389" s="969" t="n"/>
      <c r="Y389" s="969" t="n"/>
      <c r="Z389" s="969" t="n"/>
      <c r="AA389" s="969" t="n"/>
      <c r="AB389" s="969" t="n"/>
      <c r="AC389" s="969" t="n"/>
      <c r="AD389" s="969" t="n"/>
      <c r="AE389" s="969" t="n"/>
      <c r="AF389" s="969" t="n"/>
      <c r="AG389" s="969" t="n"/>
      <c r="AH389" s="969" t="n"/>
      <c r="AI389" s="969" t="n"/>
      <c r="AJ389" s="969" t="n"/>
      <c r="AK389" s="969" t="n"/>
      <c r="AL389" s="969" t="n"/>
      <c r="AM389" s="969" t="n"/>
      <c r="AN389" s="969" t="n"/>
      <c r="AO389" s="969" t="n"/>
      <c r="AP389" s="969" t="n"/>
      <c r="AQ389" s="969" t="n"/>
      <c r="AR389" s="969" t="n"/>
      <c r="AS389" s="969" t="n"/>
      <c r="AT389" s="969" t="n"/>
      <c r="AU389" s="969" t="n"/>
      <c r="AV389" s="969" t="n"/>
      <c r="AW389" s="969" t="n"/>
      <c r="AX389" s="969" t="n"/>
      <c r="AY389" s="969" t="n"/>
      <c r="AZ389" s="969" t="n"/>
      <c r="BA389" s="969" t="n"/>
      <c r="BB389" s="969" t="n"/>
      <c r="BC389" s="969" t="n"/>
      <c r="BD389" s="969" t="n"/>
      <c r="BE389" s="969" t="n"/>
      <c r="BF389" s="969" t="n"/>
      <c r="BG389" s="969" t="n"/>
      <c r="BH389" s="969" t="n"/>
      <c r="BI389" s="969" t="n"/>
      <c r="BJ389" s="969" t="n"/>
      <c r="BK389" s="969" t="n"/>
      <c r="BL389" s="969" t="n"/>
      <c r="BM389" s="969" t="n"/>
      <c r="BN389" s="969" t="n"/>
      <c r="BO389" s="969" t="n"/>
      <c r="BP389" s="969" t="n"/>
      <c r="BQ389" s="969" t="n"/>
      <c r="BR389" s="969" t="n"/>
      <c r="BS389" s="969" t="n"/>
      <c r="BT389" s="969" t="n"/>
      <c r="BU389" s="969" t="n"/>
      <c r="BV389" s="969" t="n"/>
      <c r="BW389" s="969" t="n"/>
      <c r="BX389" s="969" t="n"/>
      <c r="BY389" s="969" t="n"/>
      <c r="BZ389" s="969" t="n"/>
      <c r="CA389" s="969" t="n"/>
      <c r="CB389" s="969" t="n"/>
      <c r="CC389" s="969" t="n"/>
      <c r="CD389" s="969" t="n"/>
      <c r="CE389" s="969" t="n"/>
      <c r="CF389" s="969" t="n"/>
      <c r="CG389" s="969" t="n"/>
      <c r="CH389" s="969" t="n"/>
      <c r="CI389" s="969" t="n"/>
      <c r="CJ389" s="969" t="n"/>
      <c r="CK389" s="969" t="n"/>
      <c r="CL389" s="969" t="n"/>
      <c r="CM389" s="969" t="n"/>
      <c r="CN389" s="969" t="n"/>
      <c r="CO389" s="969" t="n"/>
      <c r="CP389" s="969" t="n"/>
      <c r="CQ389" s="969" t="n"/>
      <c r="CR389" s="969" t="n"/>
      <c r="CS389" s="969" t="n"/>
      <c r="CT389" s="969" t="n"/>
      <c r="CU389" s="969" t="n"/>
      <c r="CV389" s="969" t="n"/>
      <c r="CW389" s="969" t="n"/>
      <c r="CX389" s="969" t="n"/>
      <c r="CY389" s="969" t="n"/>
      <c r="CZ389" s="970" t="n"/>
    </row>
    <row r="390" ht="13.5" customHeight="1" s="820">
      <c r="A390" s="361" t="n">
        <v>301</v>
      </c>
      <c r="B390" s="332" t="inlineStr">
        <is>
          <t>301.缸盖紧固孔 M1 孔口 Y=</t>
        </is>
      </c>
      <c r="C390" s="145">
        <f>A測定!Q389</f>
        <v/>
      </c>
      <c r="D390" s="880">
        <f>A測定!R389</f>
        <v/>
      </c>
      <c r="E390" s="968">
        <f>IF(A測定!S389="","",A測定!S389-$D390)</f>
        <v/>
      </c>
      <c r="F390" s="968">
        <f>IF(A測定!T389="","",A測定!T389-$D390)</f>
        <v/>
      </c>
      <c r="G390" s="969" t="n"/>
      <c r="H390" s="969" t="n"/>
      <c r="I390" s="969" t="n"/>
      <c r="J390" s="969" t="n"/>
      <c r="K390" s="969" t="n"/>
      <c r="L390" s="969" t="n"/>
      <c r="M390" s="969" t="n"/>
      <c r="N390" s="969" t="n"/>
      <c r="O390" s="969" t="n"/>
      <c r="P390" s="969" t="n"/>
      <c r="Q390" s="969" t="n"/>
      <c r="R390" s="969" t="n"/>
      <c r="S390" s="969" t="n"/>
      <c r="T390" s="969" t="n"/>
      <c r="U390" s="969" t="n"/>
      <c r="V390" s="969" t="n"/>
      <c r="W390" s="969" t="n"/>
      <c r="X390" s="969" t="n"/>
      <c r="Y390" s="969" t="n"/>
      <c r="Z390" s="969" t="n"/>
      <c r="AA390" s="969" t="n"/>
      <c r="AB390" s="969" t="n"/>
      <c r="AC390" s="969" t="n"/>
      <c r="AD390" s="969" t="n"/>
      <c r="AE390" s="969" t="n"/>
      <c r="AF390" s="969" t="n"/>
      <c r="AG390" s="969" t="n"/>
      <c r="AH390" s="969" t="n"/>
      <c r="AI390" s="969" t="n"/>
      <c r="AJ390" s="969" t="n"/>
      <c r="AK390" s="969" t="n"/>
      <c r="AL390" s="969" t="n"/>
      <c r="AM390" s="969" t="n"/>
      <c r="AN390" s="969" t="n"/>
      <c r="AO390" s="969" t="n"/>
      <c r="AP390" s="969" t="n"/>
      <c r="AQ390" s="969" t="n"/>
      <c r="AR390" s="969" t="n"/>
      <c r="AS390" s="969" t="n"/>
      <c r="AT390" s="969" t="n"/>
      <c r="AU390" s="969" t="n"/>
      <c r="AV390" s="969" t="n"/>
      <c r="AW390" s="969" t="n"/>
      <c r="AX390" s="969" t="n"/>
      <c r="AY390" s="969" t="n"/>
      <c r="AZ390" s="969" t="n"/>
      <c r="BA390" s="969" t="n"/>
      <c r="BB390" s="969" t="n"/>
      <c r="BC390" s="969" t="n"/>
      <c r="BD390" s="969" t="n"/>
      <c r="BE390" s="969" t="n"/>
      <c r="BF390" s="969" t="n"/>
      <c r="BG390" s="969" t="n"/>
      <c r="BH390" s="969" t="n"/>
      <c r="BI390" s="969" t="n"/>
      <c r="BJ390" s="969" t="n"/>
      <c r="BK390" s="969" t="n"/>
      <c r="BL390" s="969" t="n"/>
      <c r="BM390" s="969" t="n"/>
      <c r="BN390" s="969" t="n"/>
      <c r="BO390" s="969" t="n"/>
      <c r="BP390" s="969" t="n"/>
      <c r="BQ390" s="969" t="n"/>
      <c r="BR390" s="969" t="n"/>
      <c r="BS390" s="969" t="n"/>
      <c r="BT390" s="969" t="n"/>
      <c r="BU390" s="969" t="n"/>
      <c r="BV390" s="969" t="n"/>
      <c r="BW390" s="969" t="n"/>
      <c r="BX390" s="969" t="n"/>
      <c r="BY390" s="969" t="n"/>
      <c r="BZ390" s="969" t="n"/>
      <c r="CA390" s="969" t="n"/>
      <c r="CB390" s="969" t="n"/>
      <c r="CC390" s="969" t="n"/>
      <c r="CD390" s="969" t="n"/>
      <c r="CE390" s="969" t="n"/>
      <c r="CF390" s="969" t="n"/>
      <c r="CG390" s="969" t="n"/>
      <c r="CH390" s="969" t="n"/>
      <c r="CI390" s="969" t="n"/>
      <c r="CJ390" s="969" t="n"/>
      <c r="CK390" s="969" t="n"/>
      <c r="CL390" s="969" t="n"/>
      <c r="CM390" s="969" t="n"/>
      <c r="CN390" s="969" t="n"/>
      <c r="CO390" s="969" t="n"/>
      <c r="CP390" s="969" t="n"/>
      <c r="CQ390" s="969" t="n"/>
      <c r="CR390" s="969" t="n"/>
      <c r="CS390" s="969" t="n"/>
      <c r="CT390" s="969" t="n"/>
      <c r="CU390" s="969" t="n"/>
      <c r="CV390" s="969" t="n"/>
      <c r="CW390" s="969" t="n"/>
      <c r="CX390" s="969" t="n"/>
      <c r="CY390" s="969" t="n"/>
      <c r="CZ390" s="970" t="n"/>
    </row>
    <row r="391" ht="13.5" customHeight="1" s="820">
      <c r="A391" s="361" t="n">
        <v>321</v>
      </c>
      <c r="B391" s="332" t="inlineStr">
        <is>
          <t>321.缸盖紧固孔 M1 内里 X=</t>
        </is>
      </c>
      <c r="C391" s="145">
        <f>A測定!Q390</f>
        <v/>
      </c>
      <c r="D391" s="880">
        <f>A測定!R390</f>
        <v/>
      </c>
      <c r="E391" s="968">
        <f>IF(A測定!S390="","",A測定!S390-$D391)</f>
        <v/>
      </c>
      <c r="F391" s="968">
        <f>IF(A測定!T390="","",A測定!T390-$D391)</f>
        <v/>
      </c>
      <c r="G391" s="969" t="n"/>
      <c r="H391" s="969" t="n"/>
      <c r="I391" s="969" t="n"/>
      <c r="J391" s="969" t="n"/>
      <c r="K391" s="969" t="n"/>
      <c r="L391" s="969" t="n"/>
      <c r="M391" s="969" t="n"/>
      <c r="N391" s="969" t="n"/>
      <c r="O391" s="969" t="n"/>
      <c r="P391" s="969" t="n"/>
      <c r="Q391" s="969" t="n"/>
      <c r="R391" s="969" t="n"/>
      <c r="S391" s="969" t="n"/>
      <c r="T391" s="969" t="n"/>
      <c r="U391" s="969" t="n"/>
      <c r="V391" s="969" t="n"/>
      <c r="W391" s="969" t="n"/>
      <c r="X391" s="969" t="n"/>
      <c r="Y391" s="969" t="n"/>
      <c r="Z391" s="969" t="n"/>
      <c r="AA391" s="969" t="n"/>
      <c r="AB391" s="969" t="n"/>
      <c r="AC391" s="969" t="n"/>
      <c r="AD391" s="969" t="n"/>
      <c r="AE391" s="969" t="n"/>
      <c r="AF391" s="969" t="n"/>
      <c r="AG391" s="969" t="n"/>
      <c r="AH391" s="969" t="n"/>
      <c r="AI391" s="969" t="n"/>
      <c r="AJ391" s="969" t="n"/>
      <c r="AK391" s="969" t="n"/>
      <c r="AL391" s="969" t="n"/>
      <c r="AM391" s="969" t="n"/>
      <c r="AN391" s="969" t="n"/>
      <c r="AO391" s="969" t="n"/>
      <c r="AP391" s="969" t="n"/>
      <c r="AQ391" s="969" t="n"/>
      <c r="AR391" s="969" t="n"/>
      <c r="AS391" s="969" t="n"/>
      <c r="AT391" s="969" t="n"/>
      <c r="AU391" s="969" t="n"/>
      <c r="AV391" s="969" t="n"/>
      <c r="AW391" s="969" t="n"/>
      <c r="AX391" s="969" t="n"/>
      <c r="AY391" s="969" t="n"/>
      <c r="AZ391" s="969" t="n"/>
      <c r="BA391" s="969" t="n"/>
      <c r="BB391" s="969" t="n"/>
      <c r="BC391" s="969" t="n"/>
      <c r="BD391" s="969" t="n"/>
      <c r="BE391" s="969" t="n"/>
      <c r="BF391" s="969" t="n"/>
      <c r="BG391" s="969" t="n"/>
      <c r="BH391" s="969" t="n"/>
      <c r="BI391" s="969" t="n"/>
      <c r="BJ391" s="969" t="n"/>
      <c r="BK391" s="969" t="n"/>
      <c r="BL391" s="969" t="n"/>
      <c r="BM391" s="969" t="n"/>
      <c r="BN391" s="969" t="n"/>
      <c r="BO391" s="969" t="n"/>
      <c r="BP391" s="969" t="n"/>
      <c r="BQ391" s="969" t="n"/>
      <c r="BR391" s="969" t="n"/>
      <c r="BS391" s="969" t="n"/>
      <c r="BT391" s="969" t="n"/>
      <c r="BU391" s="969" t="n"/>
      <c r="BV391" s="969" t="n"/>
      <c r="BW391" s="969" t="n"/>
      <c r="BX391" s="969" t="n"/>
      <c r="BY391" s="969" t="n"/>
      <c r="BZ391" s="969" t="n"/>
      <c r="CA391" s="969" t="n"/>
      <c r="CB391" s="969" t="n"/>
      <c r="CC391" s="969" t="n"/>
      <c r="CD391" s="969" t="n"/>
      <c r="CE391" s="969" t="n"/>
      <c r="CF391" s="969" t="n"/>
      <c r="CG391" s="969" t="n"/>
      <c r="CH391" s="969" t="n"/>
      <c r="CI391" s="969" t="n"/>
      <c r="CJ391" s="969" t="n"/>
      <c r="CK391" s="969" t="n"/>
      <c r="CL391" s="969" t="n"/>
      <c r="CM391" s="969" t="n"/>
      <c r="CN391" s="969" t="n"/>
      <c r="CO391" s="969" t="n"/>
      <c r="CP391" s="969" t="n"/>
      <c r="CQ391" s="969" t="n"/>
      <c r="CR391" s="969" t="n"/>
      <c r="CS391" s="969" t="n"/>
      <c r="CT391" s="969" t="n"/>
      <c r="CU391" s="969" t="n"/>
      <c r="CV391" s="969" t="n"/>
      <c r="CW391" s="969" t="n"/>
      <c r="CX391" s="969" t="n"/>
      <c r="CY391" s="969" t="n"/>
      <c r="CZ391" s="970" t="n"/>
    </row>
    <row r="392" ht="13.5" customHeight="1" s="820">
      <c r="A392" s="361" t="n">
        <v>321</v>
      </c>
      <c r="B392" s="332" t="inlineStr">
        <is>
          <t>321.缸盖紧固孔 M1 内里 Y=</t>
        </is>
      </c>
      <c r="C392" s="145">
        <f>A測定!Q391</f>
        <v/>
      </c>
      <c r="D392" s="880">
        <f>A測定!R391</f>
        <v/>
      </c>
      <c r="E392" s="968">
        <f>IF(A測定!S391="","",A測定!S391-$D392)</f>
        <v/>
      </c>
      <c r="F392" s="968">
        <f>IF(A測定!T391="","",A測定!T391-$D392)</f>
        <v/>
      </c>
      <c r="G392" s="969" t="n"/>
      <c r="H392" s="969" t="n"/>
      <c r="I392" s="969" t="n"/>
      <c r="J392" s="969" t="n"/>
      <c r="K392" s="969" t="n"/>
      <c r="L392" s="969" t="n"/>
      <c r="M392" s="969" t="n"/>
      <c r="N392" s="969" t="n"/>
      <c r="O392" s="969" t="n"/>
      <c r="P392" s="969" t="n"/>
      <c r="Q392" s="969" t="n"/>
      <c r="R392" s="969" t="n"/>
      <c r="S392" s="969" t="n"/>
      <c r="T392" s="969" t="n"/>
      <c r="U392" s="969" t="n"/>
      <c r="V392" s="969" t="n"/>
      <c r="W392" s="969" t="n"/>
      <c r="X392" s="969" t="n"/>
      <c r="Y392" s="969" t="n"/>
      <c r="Z392" s="969" t="n"/>
      <c r="AA392" s="969" t="n"/>
      <c r="AB392" s="969" t="n"/>
      <c r="AC392" s="969" t="n"/>
      <c r="AD392" s="969" t="n"/>
      <c r="AE392" s="969" t="n"/>
      <c r="AF392" s="969" t="n"/>
      <c r="AG392" s="969" t="n"/>
      <c r="AH392" s="969" t="n"/>
      <c r="AI392" s="969" t="n"/>
      <c r="AJ392" s="969" t="n"/>
      <c r="AK392" s="969" t="n"/>
      <c r="AL392" s="969" t="n"/>
      <c r="AM392" s="969" t="n"/>
      <c r="AN392" s="969" t="n"/>
      <c r="AO392" s="969" t="n"/>
      <c r="AP392" s="969" t="n"/>
      <c r="AQ392" s="969" t="n"/>
      <c r="AR392" s="969" t="n"/>
      <c r="AS392" s="969" t="n"/>
      <c r="AT392" s="969" t="n"/>
      <c r="AU392" s="969" t="n"/>
      <c r="AV392" s="969" t="n"/>
      <c r="AW392" s="969" t="n"/>
      <c r="AX392" s="969" t="n"/>
      <c r="AY392" s="969" t="n"/>
      <c r="AZ392" s="969" t="n"/>
      <c r="BA392" s="969" t="n"/>
      <c r="BB392" s="969" t="n"/>
      <c r="BC392" s="969" t="n"/>
      <c r="BD392" s="969" t="n"/>
      <c r="BE392" s="969" t="n"/>
      <c r="BF392" s="969" t="n"/>
      <c r="BG392" s="969" t="n"/>
      <c r="BH392" s="969" t="n"/>
      <c r="BI392" s="969" t="n"/>
      <c r="BJ392" s="969" t="n"/>
      <c r="BK392" s="969" t="n"/>
      <c r="BL392" s="969" t="n"/>
      <c r="BM392" s="969" t="n"/>
      <c r="BN392" s="969" t="n"/>
      <c r="BO392" s="969" t="n"/>
      <c r="BP392" s="969" t="n"/>
      <c r="BQ392" s="969" t="n"/>
      <c r="BR392" s="969" t="n"/>
      <c r="BS392" s="969" t="n"/>
      <c r="BT392" s="969" t="n"/>
      <c r="BU392" s="969" t="n"/>
      <c r="BV392" s="969" t="n"/>
      <c r="BW392" s="969" t="n"/>
      <c r="BX392" s="969" t="n"/>
      <c r="BY392" s="969" t="n"/>
      <c r="BZ392" s="969" t="n"/>
      <c r="CA392" s="969" t="n"/>
      <c r="CB392" s="969" t="n"/>
      <c r="CC392" s="969" t="n"/>
      <c r="CD392" s="969" t="n"/>
      <c r="CE392" s="969" t="n"/>
      <c r="CF392" s="969" t="n"/>
      <c r="CG392" s="969" t="n"/>
      <c r="CH392" s="969" t="n"/>
      <c r="CI392" s="969" t="n"/>
      <c r="CJ392" s="969" t="n"/>
      <c r="CK392" s="969" t="n"/>
      <c r="CL392" s="969" t="n"/>
      <c r="CM392" s="969" t="n"/>
      <c r="CN392" s="969" t="n"/>
      <c r="CO392" s="969" t="n"/>
      <c r="CP392" s="969" t="n"/>
      <c r="CQ392" s="969" t="n"/>
      <c r="CR392" s="969" t="n"/>
      <c r="CS392" s="969" t="n"/>
      <c r="CT392" s="969" t="n"/>
      <c r="CU392" s="969" t="n"/>
      <c r="CV392" s="969" t="n"/>
      <c r="CW392" s="969" t="n"/>
      <c r="CX392" s="969" t="n"/>
      <c r="CY392" s="969" t="n"/>
      <c r="CZ392" s="970" t="n"/>
    </row>
    <row r="393" ht="13.5" customHeight="1" s="820">
      <c r="A393" s="361" t="n">
        <v>302</v>
      </c>
      <c r="B393" s="332" t="inlineStr">
        <is>
          <t>302.缸盖紧固孔 M2 孔口 X=</t>
        </is>
      </c>
      <c r="C393" s="145">
        <f>A測定!Q392</f>
        <v/>
      </c>
      <c r="D393" s="880">
        <f>A測定!R392</f>
        <v/>
      </c>
      <c r="E393" s="968">
        <f>IF(A測定!S392="","",A測定!S392-$D393)</f>
        <v/>
      </c>
      <c r="F393" s="968">
        <f>IF(A測定!T392="","",A測定!T392-$D393)</f>
        <v/>
      </c>
      <c r="G393" s="969" t="n"/>
      <c r="H393" s="969" t="n"/>
      <c r="I393" s="969" t="n"/>
      <c r="J393" s="969" t="n"/>
      <c r="K393" s="969" t="n"/>
      <c r="L393" s="969" t="n"/>
      <c r="M393" s="969" t="n"/>
      <c r="N393" s="969" t="n"/>
      <c r="O393" s="969" t="n"/>
      <c r="P393" s="969" t="n"/>
      <c r="Q393" s="969" t="n"/>
      <c r="R393" s="969" t="n"/>
      <c r="S393" s="969" t="n"/>
      <c r="T393" s="969" t="n"/>
      <c r="U393" s="969" t="n"/>
      <c r="V393" s="969" t="n"/>
      <c r="W393" s="969" t="n"/>
      <c r="X393" s="969" t="n"/>
      <c r="Y393" s="969" t="n"/>
      <c r="Z393" s="969" t="n"/>
      <c r="AA393" s="969" t="n"/>
      <c r="AB393" s="969" t="n"/>
      <c r="AC393" s="969" t="n"/>
      <c r="AD393" s="969" t="n"/>
      <c r="AE393" s="969" t="n"/>
      <c r="AF393" s="969" t="n"/>
      <c r="AG393" s="969" t="n"/>
      <c r="AH393" s="969" t="n"/>
      <c r="AI393" s="969" t="n"/>
      <c r="AJ393" s="969" t="n"/>
      <c r="AK393" s="969" t="n"/>
      <c r="AL393" s="969" t="n"/>
      <c r="AM393" s="969" t="n"/>
      <c r="AN393" s="969" t="n"/>
      <c r="AO393" s="969" t="n"/>
      <c r="AP393" s="969" t="n"/>
      <c r="AQ393" s="969" t="n"/>
      <c r="AR393" s="969" t="n"/>
      <c r="AS393" s="969" t="n"/>
      <c r="AT393" s="969" t="n"/>
      <c r="AU393" s="969" t="n"/>
      <c r="AV393" s="969" t="n"/>
      <c r="AW393" s="969" t="n"/>
      <c r="AX393" s="969" t="n"/>
      <c r="AY393" s="969" t="n"/>
      <c r="AZ393" s="969" t="n"/>
      <c r="BA393" s="969" t="n"/>
      <c r="BB393" s="969" t="n"/>
      <c r="BC393" s="969" t="n"/>
      <c r="BD393" s="969" t="n"/>
      <c r="BE393" s="969" t="n"/>
      <c r="BF393" s="969" t="n"/>
      <c r="BG393" s="969" t="n"/>
      <c r="BH393" s="969" t="n"/>
      <c r="BI393" s="969" t="n"/>
      <c r="BJ393" s="969" t="n"/>
      <c r="BK393" s="969" t="n"/>
      <c r="BL393" s="969" t="n"/>
      <c r="BM393" s="969" t="n"/>
      <c r="BN393" s="969" t="n"/>
      <c r="BO393" s="969" t="n"/>
      <c r="BP393" s="969" t="n"/>
      <c r="BQ393" s="969" t="n"/>
      <c r="BR393" s="969" t="n"/>
      <c r="BS393" s="969" t="n"/>
      <c r="BT393" s="969" t="n"/>
      <c r="BU393" s="969" t="n"/>
      <c r="BV393" s="969" t="n"/>
      <c r="BW393" s="969" t="n"/>
      <c r="BX393" s="969" t="n"/>
      <c r="BY393" s="969" t="n"/>
      <c r="BZ393" s="969" t="n"/>
      <c r="CA393" s="969" t="n"/>
      <c r="CB393" s="969" t="n"/>
      <c r="CC393" s="969" t="n"/>
      <c r="CD393" s="969" t="n"/>
      <c r="CE393" s="969" t="n"/>
      <c r="CF393" s="969" t="n"/>
      <c r="CG393" s="969" t="n"/>
      <c r="CH393" s="969" t="n"/>
      <c r="CI393" s="969" t="n"/>
      <c r="CJ393" s="969" t="n"/>
      <c r="CK393" s="969" t="n"/>
      <c r="CL393" s="969" t="n"/>
      <c r="CM393" s="969" t="n"/>
      <c r="CN393" s="969" t="n"/>
      <c r="CO393" s="969" t="n"/>
      <c r="CP393" s="969" t="n"/>
      <c r="CQ393" s="969" t="n"/>
      <c r="CR393" s="969" t="n"/>
      <c r="CS393" s="969" t="n"/>
      <c r="CT393" s="969" t="n"/>
      <c r="CU393" s="969" t="n"/>
      <c r="CV393" s="969" t="n"/>
      <c r="CW393" s="969" t="n"/>
      <c r="CX393" s="969" t="n"/>
      <c r="CY393" s="969" t="n"/>
      <c r="CZ393" s="970" t="n"/>
    </row>
    <row r="394" ht="13.5" customHeight="1" s="820">
      <c r="A394" s="361" t="n">
        <v>302</v>
      </c>
      <c r="B394" s="332" t="inlineStr">
        <is>
          <t>302.缸盖紧固孔 M2 孔口 Y=</t>
        </is>
      </c>
      <c r="C394" s="145">
        <f>A測定!Q393</f>
        <v/>
      </c>
      <c r="D394" s="880">
        <f>A測定!R393</f>
        <v/>
      </c>
      <c r="E394" s="968">
        <f>IF(A測定!S393="","",A測定!S393-$D394)</f>
        <v/>
      </c>
      <c r="F394" s="968">
        <f>IF(A測定!T393="","",A測定!T393-$D394)</f>
        <v/>
      </c>
      <c r="G394" s="969" t="n"/>
      <c r="H394" s="969" t="n"/>
      <c r="I394" s="969" t="n"/>
      <c r="J394" s="969" t="n"/>
      <c r="K394" s="969" t="n"/>
      <c r="L394" s="969" t="n"/>
      <c r="M394" s="969" t="n"/>
      <c r="N394" s="969" t="n"/>
      <c r="O394" s="969" t="n"/>
      <c r="P394" s="969" t="n"/>
      <c r="Q394" s="969" t="n"/>
      <c r="R394" s="969" t="n"/>
      <c r="S394" s="969" t="n"/>
      <c r="T394" s="969" t="n"/>
      <c r="U394" s="969" t="n"/>
      <c r="V394" s="969" t="n"/>
      <c r="W394" s="969" t="n"/>
      <c r="X394" s="969" t="n"/>
      <c r="Y394" s="969" t="n"/>
      <c r="Z394" s="969" t="n"/>
      <c r="AA394" s="969" t="n"/>
      <c r="AB394" s="969" t="n"/>
      <c r="AC394" s="969" t="n"/>
      <c r="AD394" s="969" t="n"/>
      <c r="AE394" s="969" t="n"/>
      <c r="AF394" s="969" t="n"/>
      <c r="AG394" s="969" t="n"/>
      <c r="AH394" s="969" t="n"/>
      <c r="AI394" s="969" t="n"/>
      <c r="AJ394" s="969" t="n"/>
      <c r="AK394" s="969" t="n"/>
      <c r="AL394" s="969" t="n"/>
      <c r="AM394" s="969" t="n"/>
      <c r="AN394" s="969" t="n"/>
      <c r="AO394" s="969" t="n"/>
      <c r="AP394" s="969" t="n"/>
      <c r="AQ394" s="969" t="n"/>
      <c r="AR394" s="969" t="n"/>
      <c r="AS394" s="969" t="n"/>
      <c r="AT394" s="969" t="n"/>
      <c r="AU394" s="969" t="n"/>
      <c r="AV394" s="969" t="n"/>
      <c r="AW394" s="969" t="n"/>
      <c r="AX394" s="969" t="n"/>
      <c r="AY394" s="969" t="n"/>
      <c r="AZ394" s="969" t="n"/>
      <c r="BA394" s="969" t="n"/>
      <c r="BB394" s="969" t="n"/>
      <c r="BC394" s="969" t="n"/>
      <c r="BD394" s="969" t="n"/>
      <c r="BE394" s="969" t="n"/>
      <c r="BF394" s="969" t="n"/>
      <c r="BG394" s="969" t="n"/>
      <c r="BH394" s="969" t="n"/>
      <c r="BI394" s="969" t="n"/>
      <c r="BJ394" s="969" t="n"/>
      <c r="BK394" s="969" t="n"/>
      <c r="BL394" s="969" t="n"/>
      <c r="BM394" s="969" t="n"/>
      <c r="BN394" s="969" t="n"/>
      <c r="BO394" s="969" t="n"/>
      <c r="BP394" s="969" t="n"/>
      <c r="BQ394" s="969" t="n"/>
      <c r="BR394" s="969" t="n"/>
      <c r="BS394" s="969" t="n"/>
      <c r="BT394" s="969" t="n"/>
      <c r="BU394" s="969" t="n"/>
      <c r="BV394" s="969" t="n"/>
      <c r="BW394" s="969" t="n"/>
      <c r="BX394" s="969" t="n"/>
      <c r="BY394" s="969" t="n"/>
      <c r="BZ394" s="969" t="n"/>
      <c r="CA394" s="969" t="n"/>
      <c r="CB394" s="969" t="n"/>
      <c r="CC394" s="969" t="n"/>
      <c r="CD394" s="969" t="n"/>
      <c r="CE394" s="969" t="n"/>
      <c r="CF394" s="969" t="n"/>
      <c r="CG394" s="969" t="n"/>
      <c r="CH394" s="969" t="n"/>
      <c r="CI394" s="969" t="n"/>
      <c r="CJ394" s="969" t="n"/>
      <c r="CK394" s="969" t="n"/>
      <c r="CL394" s="969" t="n"/>
      <c r="CM394" s="969" t="n"/>
      <c r="CN394" s="969" t="n"/>
      <c r="CO394" s="969" t="n"/>
      <c r="CP394" s="969" t="n"/>
      <c r="CQ394" s="969" t="n"/>
      <c r="CR394" s="969" t="n"/>
      <c r="CS394" s="969" t="n"/>
      <c r="CT394" s="969" t="n"/>
      <c r="CU394" s="969" t="n"/>
      <c r="CV394" s="969" t="n"/>
      <c r="CW394" s="969" t="n"/>
      <c r="CX394" s="969" t="n"/>
      <c r="CY394" s="969" t="n"/>
      <c r="CZ394" s="970" t="n"/>
    </row>
    <row r="395" ht="13.5" customHeight="1" s="820">
      <c r="A395" s="361" t="n">
        <v>322</v>
      </c>
      <c r="B395" s="332" t="inlineStr">
        <is>
          <t>322.缸盖紧固孔 M2 内里 X=</t>
        </is>
      </c>
      <c r="C395" s="145">
        <f>A測定!Q394</f>
        <v/>
      </c>
      <c r="D395" s="880">
        <f>A測定!R394</f>
        <v/>
      </c>
      <c r="E395" s="968">
        <f>IF(A測定!S394="","",A測定!S394-$D395)</f>
        <v/>
      </c>
      <c r="F395" s="968">
        <f>IF(A測定!T394="","",A測定!T394-$D395)</f>
        <v/>
      </c>
      <c r="G395" s="969" t="n"/>
      <c r="H395" s="969" t="n"/>
      <c r="I395" s="969" t="n"/>
      <c r="J395" s="969" t="n"/>
      <c r="K395" s="969" t="n"/>
      <c r="L395" s="969" t="n"/>
      <c r="M395" s="969" t="n"/>
      <c r="N395" s="969" t="n"/>
      <c r="O395" s="969" t="n"/>
      <c r="P395" s="969" t="n"/>
      <c r="Q395" s="969" t="n"/>
      <c r="R395" s="969" t="n"/>
      <c r="S395" s="969" t="n"/>
      <c r="T395" s="969" t="n"/>
      <c r="U395" s="969" t="n"/>
      <c r="V395" s="969" t="n"/>
      <c r="W395" s="969" t="n"/>
      <c r="X395" s="969" t="n"/>
      <c r="Y395" s="969" t="n"/>
      <c r="Z395" s="969" t="n"/>
      <c r="AA395" s="969" t="n"/>
      <c r="AB395" s="969" t="n"/>
      <c r="AC395" s="969" t="n"/>
      <c r="AD395" s="969" t="n"/>
      <c r="AE395" s="969" t="n"/>
      <c r="AF395" s="969" t="n"/>
      <c r="AG395" s="969" t="n"/>
      <c r="AH395" s="969" t="n"/>
      <c r="AI395" s="969" t="n"/>
      <c r="AJ395" s="969" t="n"/>
      <c r="AK395" s="969" t="n"/>
      <c r="AL395" s="969" t="n"/>
      <c r="AM395" s="969" t="n"/>
      <c r="AN395" s="969" t="n"/>
      <c r="AO395" s="969" t="n"/>
      <c r="AP395" s="969" t="n"/>
      <c r="AQ395" s="969" t="n"/>
      <c r="AR395" s="969" t="n"/>
      <c r="AS395" s="969" t="n"/>
      <c r="AT395" s="969" t="n"/>
      <c r="AU395" s="969" t="n"/>
      <c r="AV395" s="969" t="n"/>
      <c r="AW395" s="969" t="n"/>
      <c r="AX395" s="969" t="n"/>
      <c r="AY395" s="969" t="n"/>
      <c r="AZ395" s="969" t="n"/>
      <c r="BA395" s="969" t="n"/>
      <c r="BB395" s="969" t="n"/>
      <c r="BC395" s="969" t="n"/>
      <c r="BD395" s="969" t="n"/>
      <c r="BE395" s="969" t="n"/>
      <c r="BF395" s="969" t="n"/>
      <c r="BG395" s="969" t="n"/>
      <c r="BH395" s="969" t="n"/>
      <c r="BI395" s="969" t="n"/>
      <c r="BJ395" s="969" t="n"/>
      <c r="BK395" s="969" t="n"/>
      <c r="BL395" s="969" t="n"/>
      <c r="BM395" s="969" t="n"/>
      <c r="BN395" s="969" t="n"/>
      <c r="BO395" s="969" t="n"/>
      <c r="BP395" s="969" t="n"/>
      <c r="BQ395" s="969" t="n"/>
      <c r="BR395" s="969" t="n"/>
      <c r="BS395" s="969" t="n"/>
      <c r="BT395" s="969" t="n"/>
      <c r="BU395" s="969" t="n"/>
      <c r="BV395" s="969" t="n"/>
      <c r="BW395" s="969" t="n"/>
      <c r="BX395" s="969" t="n"/>
      <c r="BY395" s="969" t="n"/>
      <c r="BZ395" s="969" t="n"/>
      <c r="CA395" s="969" t="n"/>
      <c r="CB395" s="969" t="n"/>
      <c r="CC395" s="969" t="n"/>
      <c r="CD395" s="969" t="n"/>
      <c r="CE395" s="969" t="n"/>
      <c r="CF395" s="969" t="n"/>
      <c r="CG395" s="969" t="n"/>
      <c r="CH395" s="969" t="n"/>
      <c r="CI395" s="969" t="n"/>
      <c r="CJ395" s="969" t="n"/>
      <c r="CK395" s="969" t="n"/>
      <c r="CL395" s="969" t="n"/>
      <c r="CM395" s="969" t="n"/>
      <c r="CN395" s="969" t="n"/>
      <c r="CO395" s="969" t="n"/>
      <c r="CP395" s="969" t="n"/>
      <c r="CQ395" s="969" t="n"/>
      <c r="CR395" s="969" t="n"/>
      <c r="CS395" s="969" t="n"/>
      <c r="CT395" s="969" t="n"/>
      <c r="CU395" s="969" t="n"/>
      <c r="CV395" s="969" t="n"/>
      <c r="CW395" s="969" t="n"/>
      <c r="CX395" s="969" t="n"/>
      <c r="CY395" s="969" t="n"/>
      <c r="CZ395" s="970" t="n"/>
    </row>
    <row r="396" ht="13.5" customHeight="1" s="820">
      <c r="A396" s="361" t="n">
        <v>322</v>
      </c>
      <c r="B396" s="332" t="inlineStr">
        <is>
          <t>322.缸盖紧固孔 M2 内里 Y=</t>
        </is>
      </c>
      <c r="C396" s="145">
        <f>A測定!Q395</f>
        <v/>
      </c>
      <c r="D396" s="880">
        <f>A測定!R395</f>
        <v/>
      </c>
      <c r="E396" s="968">
        <f>IF(A測定!S395="","",A測定!S395-$D396)</f>
        <v/>
      </c>
      <c r="F396" s="968">
        <f>IF(A測定!T395="","",A測定!T395-$D396)</f>
        <v/>
      </c>
      <c r="G396" s="969" t="n"/>
      <c r="H396" s="969" t="n"/>
      <c r="I396" s="969" t="n"/>
      <c r="J396" s="969" t="n"/>
      <c r="K396" s="969" t="n"/>
      <c r="L396" s="969" t="n"/>
      <c r="M396" s="969" t="n"/>
      <c r="N396" s="969" t="n"/>
      <c r="O396" s="969" t="n"/>
      <c r="P396" s="969" t="n"/>
      <c r="Q396" s="969" t="n"/>
      <c r="R396" s="969" t="n"/>
      <c r="S396" s="969" t="n"/>
      <c r="T396" s="969" t="n"/>
      <c r="U396" s="969" t="n"/>
      <c r="V396" s="969" t="n"/>
      <c r="W396" s="969" t="n"/>
      <c r="X396" s="969" t="n"/>
      <c r="Y396" s="969" t="n"/>
      <c r="Z396" s="969" t="n"/>
      <c r="AA396" s="969" t="n"/>
      <c r="AB396" s="969" t="n"/>
      <c r="AC396" s="969" t="n"/>
      <c r="AD396" s="969" t="n"/>
      <c r="AE396" s="969" t="n"/>
      <c r="AF396" s="969" t="n"/>
      <c r="AG396" s="969" t="n"/>
      <c r="AH396" s="969" t="n"/>
      <c r="AI396" s="969" t="n"/>
      <c r="AJ396" s="969" t="n"/>
      <c r="AK396" s="969" t="n"/>
      <c r="AL396" s="969" t="n"/>
      <c r="AM396" s="969" t="n"/>
      <c r="AN396" s="969" t="n"/>
      <c r="AO396" s="969" t="n"/>
      <c r="AP396" s="969" t="n"/>
      <c r="AQ396" s="969" t="n"/>
      <c r="AR396" s="969" t="n"/>
      <c r="AS396" s="969" t="n"/>
      <c r="AT396" s="969" t="n"/>
      <c r="AU396" s="969" t="n"/>
      <c r="AV396" s="969" t="n"/>
      <c r="AW396" s="969" t="n"/>
      <c r="AX396" s="969" t="n"/>
      <c r="AY396" s="969" t="n"/>
      <c r="AZ396" s="969" t="n"/>
      <c r="BA396" s="969" t="n"/>
      <c r="BB396" s="969" t="n"/>
      <c r="BC396" s="969" t="n"/>
      <c r="BD396" s="969" t="n"/>
      <c r="BE396" s="969" t="n"/>
      <c r="BF396" s="969" t="n"/>
      <c r="BG396" s="969" t="n"/>
      <c r="BH396" s="969" t="n"/>
      <c r="BI396" s="969" t="n"/>
      <c r="BJ396" s="969" t="n"/>
      <c r="BK396" s="969" t="n"/>
      <c r="BL396" s="969" t="n"/>
      <c r="BM396" s="969" t="n"/>
      <c r="BN396" s="969" t="n"/>
      <c r="BO396" s="969" t="n"/>
      <c r="BP396" s="969" t="n"/>
      <c r="BQ396" s="969" t="n"/>
      <c r="BR396" s="969" t="n"/>
      <c r="BS396" s="969" t="n"/>
      <c r="BT396" s="969" t="n"/>
      <c r="BU396" s="969" t="n"/>
      <c r="BV396" s="969" t="n"/>
      <c r="BW396" s="969" t="n"/>
      <c r="BX396" s="969" t="n"/>
      <c r="BY396" s="969" t="n"/>
      <c r="BZ396" s="969" t="n"/>
      <c r="CA396" s="969" t="n"/>
      <c r="CB396" s="969" t="n"/>
      <c r="CC396" s="969" t="n"/>
      <c r="CD396" s="969" t="n"/>
      <c r="CE396" s="969" t="n"/>
      <c r="CF396" s="969" t="n"/>
      <c r="CG396" s="969" t="n"/>
      <c r="CH396" s="969" t="n"/>
      <c r="CI396" s="969" t="n"/>
      <c r="CJ396" s="969" t="n"/>
      <c r="CK396" s="969" t="n"/>
      <c r="CL396" s="969" t="n"/>
      <c r="CM396" s="969" t="n"/>
      <c r="CN396" s="969" t="n"/>
      <c r="CO396" s="969" t="n"/>
      <c r="CP396" s="969" t="n"/>
      <c r="CQ396" s="969" t="n"/>
      <c r="CR396" s="969" t="n"/>
      <c r="CS396" s="969" t="n"/>
      <c r="CT396" s="969" t="n"/>
      <c r="CU396" s="969" t="n"/>
      <c r="CV396" s="969" t="n"/>
      <c r="CW396" s="969" t="n"/>
      <c r="CX396" s="969" t="n"/>
      <c r="CY396" s="969" t="n"/>
      <c r="CZ396" s="970" t="n"/>
    </row>
    <row r="397" ht="13.5" customHeight="1" s="820">
      <c r="A397" s="361" t="n">
        <v>303</v>
      </c>
      <c r="B397" s="332" t="inlineStr">
        <is>
          <t>303.缸盖紧固孔 M3 孔口 X=</t>
        </is>
      </c>
      <c r="C397" s="145">
        <f>A測定!Q396</f>
        <v/>
      </c>
      <c r="D397" s="880">
        <f>A測定!R396</f>
        <v/>
      </c>
      <c r="E397" s="968">
        <f>IF(A測定!S396="","",A測定!S396-$D397)</f>
        <v/>
      </c>
      <c r="F397" s="968">
        <f>IF(A測定!T396="","",A測定!T396-$D397)</f>
        <v/>
      </c>
      <c r="G397" s="969" t="n"/>
      <c r="H397" s="969" t="n"/>
      <c r="I397" s="969" t="n"/>
      <c r="J397" s="969" t="n"/>
      <c r="K397" s="969" t="n"/>
      <c r="L397" s="969" t="n"/>
      <c r="M397" s="969" t="n"/>
      <c r="N397" s="969" t="n"/>
      <c r="O397" s="969" t="n"/>
      <c r="P397" s="969" t="n"/>
      <c r="Q397" s="969" t="n"/>
      <c r="R397" s="969" t="n"/>
      <c r="S397" s="969" t="n"/>
      <c r="T397" s="969" t="n"/>
      <c r="U397" s="969" t="n"/>
      <c r="V397" s="969" t="n"/>
      <c r="W397" s="969" t="n"/>
      <c r="X397" s="969" t="n"/>
      <c r="Y397" s="969" t="n"/>
      <c r="Z397" s="969" t="n"/>
      <c r="AA397" s="969" t="n"/>
      <c r="AB397" s="969" t="n"/>
      <c r="AC397" s="969" t="n"/>
      <c r="AD397" s="969" t="n"/>
      <c r="AE397" s="969" t="n"/>
      <c r="AF397" s="969" t="n"/>
      <c r="AG397" s="969" t="n"/>
      <c r="AH397" s="969" t="n"/>
      <c r="AI397" s="969" t="n"/>
      <c r="AJ397" s="969" t="n"/>
      <c r="AK397" s="969" t="n"/>
      <c r="AL397" s="969" t="n"/>
      <c r="AM397" s="969" t="n"/>
      <c r="AN397" s="969" t="n"/>
      <c r="AO397" s="969" t="n"/>
      <c r="AP397" s="969" t="n"/>
      <c r="AQ397" s="969" t="n"/>
      <c r="AR397" s="969" t="n"/>
      <c r="AS397" s="969" t="n"/>
      <c r="AT397" s="969" t="n"/>
      <c r="AU397" s="969" t="n"/>
      <c r="AV397" s="969" t="n"/>
      <c r="AW397" s="969" t="n"/>
      <c r="AX397" s="969" t="n"/>
      <c r="AY397" s="969" t="n"/>
      <c r="AZ397" s="969" t="n"/>
      <c r="BA397" s="969" t="n"/>
      <c r="BB397" s="969" t="n"/>
      <c r="BC397" s="969" t="n"/>
      <c r="BD397" s="969" t="n"/>
      <c r="BE397" s="969" t="n"/>
      <c r="BF397" s="969" t="n"/>
      <c r="BG397" s="969" t="n"/>
      <c r="BH397" s="969" t="n"/>
      <c r="BI397" s="969" t="n"/>
      <c r="BJ397" s="969" t="n"/>
      <c r="BK397" s="969" t="n"/>
      <c r="BL397" s="969" t="n"/>
      <c r="BM397" s="969" t="n"/>
      <c r="BN397" s="969" t="n"/>
      <c r="BO397" s="969" t="n"/>
      <c r="BP397" s="969" t="n"/>
      <c r="BQ397" s="969" t="n"/>
      <c r="BR397" s="969" t="n"/>
      <c r="BS397" s="969" t="n"/>
      <c r="BT397" s="969" t="n"/>
      <c r="BU397" s="969" t="n"/>
      <c r="BV397" s="969" t="n"/>
      <c r="BW397" s="969" t="n"/>
      <c r="BX397" s="969" t="n"/>
      <c r="BY397" s="969" t="n"/>
      <c r="BZ397" s="969" t="n"/>
      <c r="CA397" s="969" t="n"/>
      <c r="CB397" s="969" t="n"/>
      <c r="CC397" s="969" t="n"/>
      <c r="CD397" s="969" t="n"/>
      <c r="CE397" s="969" t="n"/>
      <c r="CF397" s="969" t="n"/>
      <c r="CG397" s="969" t="n"/>
      <c r="CH397" s="969" t="n"/>
      <c r="CI397" s="969" t="n"/>
      <c r="CJ397" s="969" t="n"/>
      <c r="CK397" s="969" t="n"/>
      <c r="CL397" s="969" t="n"/>
      <c r="CM397" s="969" t="n"/>
      <c r="CN397" s="969" t="n"/>
      <c r="CO397" s="969" t="n"/>
      <c r="CP397" s="969" t="n"/>
      <c r="CQ397" s="969" t="n"/>
      <c r="CR397" s="969" t="n"/>
      <c r="CS397" s="969" t="n"/>
      <c r="CT397" s="969" t="n"/>
      <c r="CU397" s="969" t="n"/>
      <c r="CV397" s="969" t="n"/>
      <c r="CW397" s="969" t="n"/>
      <c r="CX397" s="969" t="n"/>
      <c r="CY397" s="969" t="n"/>
      <c r="CZ397" s="970" t="n"/>
    </row>
    <row r="398" ht="13.5" customHeight="1" s="820">
      <c r="A398" s="361" t="n">
        <v>303</v>
      </c>
      <c r="B398" s="332" t="inlineStr">
        <is>
          <t>303.缸盖紧固孔 M3 孔口 Y=</t>
        </is>
      </c>
      <c r="C398" s="145">
        <f>A測定!Q397</f>
        <v/>
      </c>
      <c r="D398" s="880">
        <f>A測定!R397</f>
        <v/>
      </c>
      <c r="E398" s="968">
        <f>IF(A測定!S397="","",A測定!S397-$D398)</f>
        <v/>
      </c>
      <c r="F398" s="968">
        <f>IF(A測定!T397="","",A測定!T397-$D398)</f>
        <v/>
      </c>
      <c r="G398" s="969" t="n"/>
      <c r="H398" s="969" t="n"/>
      <c r="I398" s="969" t="n"/>
      <c r="J398" s="969" t="n"/>
      <c r="K398" s="969" t="n"/>
      <c r="L398" s="969" t="n"/>
      <c r="M398" s="969" t="n"/>
      <c r="N398" s="969" t="n"/>
      <c r="O398" s="969" t="n"/>
      <c r="P398" s="969" t="n"/>
      <c r="Q398" s="969" t="n"/>
      <c r="R398" s="969" t="n"/>
      <c r="S398" s="969" t="n"/>
      <c r="T398" s="969" t="n"/>
      <c r="U398" s="969" t="n"/>
      <c r="V398" s="969" t="n"/>
      <c r="W398" s="969" t="n"/>
      <c r="X398" s="969" t="n"/>
      <c r="Y398" s="969" t="n"/>
      <c r="Z398" s="969" t="n"/>
      <c r="AA398" s="969" t="n"/>
      <c r="AB398" s="969" t="n"/>
      <c r="AC398" s="969" t="n"/>
      <c r="AD398" s="969" t="n"/>
      <c r="AE398" s="969" t="n"/>
      <c r="AF398" s="969" t="n"/>
      <c r="AG398" s="969" t="n"/>
      <c r="AH398" s="969" t="n"/>
      <c r="AI398" s="969" t="n"/>
      <c r="AJ398" s="969" t="n"/>
      <c r="AK398" s="969" t="n"/>
      <c r="AL398" s="969" t="n"/>
      <c r="AM398" s="969" t="n"/>
      <c r="AN398" s="969" t="n"/>
      <c r="AO398" s="969" t="n"/>
      <c r="AP398" s="969" t="n"/>
      <c r="AQ398" s="969" t="n"/>
      <c r="AR398" s="969" t="n"/>
      <c r="AS398" s="969" t="n"/>
      <c r="AT398" s="969" t="n"/>
      <c r="AU398" s="969" t="n"/>
      <c r="AV398" s="969" t="n"/>
      <c r="AW398" s="969" t="n"/>
      <c r="AX398" s="969" t="n"/>
      <c r="AY398" s="969" t="n"/>
      <c r="AZ398" s="969" t="n"/>
      <c r="BA398" s="969" t="n"/>
      <c r="BB398" s="969" t="n"/>
      <c r="BC398" s="969" t="n"/>
      <c r="BD398" s="969" t="n"/>
      <c r="BE398" s="969" t="n"/>
      <c r="BF398" s="969" t="n"/>
      <c r="BG398" s="969" t="n"/>
      <c r="BH398" s="969" t="n"/>
      <c r="BI398" s="969" t="n"/>
      <c r="BJ398" s="969" t="n"/>
      <c r="BK398" s="969" t="n"/>
      <c r="BL398" s="969" t="n"/>
      <c r="BM398" s="969" t="n"/>
      <c r="BN398" s="969" t="n"/>
      <c r="BO398" s="969" t="n"/>
      <c r="BP398" s="969" t="n"/>
      <c r="BQ398" s="969" t="n"/>
      <c r="BR398" s="969" t="n"/>
      <c r="BS398" s="969" t="n"/>
      <c r="BT398" s="969" t="n"/>
      <c r="BU398" s="969" t="n"/>
      <c r="BV398" s="969" t="n"/>
      <c r="BW398" s="969" t="n"/>
      <c r="BX398" s="969" t="n"/>
      <c r="BY398" s="969" t="n"/>
      <c r="BZ398" s="969" t="n"/>
      <c r="CA398" s="969" t="n"/>
      <c r="CB398" s="969" t="n"/>
      <c r="CC398" s="969" t="n"/>
      <c r="CD398" s="969" t="n"/>
      <c r="CE398" s="969" t="n"/>
      <c r="CF398" s="969" t="n"/>
      <c r="CG398" s="969" t="n"/>
      <c r="CH398" s="969" t="n"/>
      <c r="CI398" s="969" t="n"/>
      <c r="CJ398" s="969" t="n"/>
      <c r="CK398" s="969" t="n"/>
      <c r="CL398" s="969" t="n"/>
      <c r="CM398" s="969" t="n"/>
      <c r="CN398" s="969" t="n"/>
      <c r="CO398" s="969" t="n"/>
      <c r="CP398" s="969" t="n"/>
      <c r="CQ398" s="969" t="n"/>
      <c r="CR398" s="969" t="n"/>
      <c r="CS398" s="969" t="n"/>
      <c r="CT398" s="969" t="n"/>
      <c r="CU398" s="969" t="n"/>
      <c r="CV398" s="969" t="n"/>
      <c r="CW398" s="969" t="n"/>
      <c r="CX398" s="969" t="n"/>
      <c r="CY398" s="969" t="n"/>
      <c r="CZ398" s="970" t="n"/>
    </row>
    <row r="399" ht="13.5" customHeight="1" s="820">
      <c r="A399" s="361" t="n">
        <v>323</v>
      </c>
      <c r="B399" s="332" t="inlineStr">
        <is>
          <t>323.缸盖紧固孔 M3 内里 X=</t>
        </is>
      </c>
      <c r="C399" s="145">
        <f>A測定!Q398</f>
        <v/>
      </c>
      <c r="D399" s="880">
        <f>A測定!R398</f>
        <v/>
      </c>
      <c r="E399" s="968">
        <f>IF(A測定!S398="","",A測定!S398-$D399)</f>
        <v/>
      </c>
      <c r="F399" s="968">
        <f>IF(A測定!T398="","",A測定!T398-$D399)</f>
        <v/>
      </c>
      <c r="G399" s="969" t="n"/>
      <c r="H399" s="969" t="n"/>
      <c r="I399" s="969" t="n"/>
      <c r="J399" s="969" t="n"/>
      <c r="K399" s="969" t="n"/>
      <c r="L399" s="969" t="n"/>
      <c r="M399" s="969" t="n"/>
      <c r="N399" s="969" t="n"/>
      <c r="O399" s="969" t="n"/>
      <c r="P399" s="969" t="n"/>
      <c r="Q399" s="969" t="n"/>
      <c r="R399" s="969" t="n"/>
      <c r="S399" s="969" t="n"/>
      <c r="T399" s="969" t="n"/>
      <c r="U399" s="969" t="n"/>
      <c r="V399" s="969" t="n"/>
      <c r="W399" s="969" t="n"/>
      <c r="X399" s="969" t="n"/>
      <c r="Y399" s="969" t="n"/>
      <c r="Z399" s="969" t="n"/>
      <c r="AA399" s="969" t="n"/>
      <c r="AB399" s="969" t="n"/>
      <c r="AC399" s="969" t="n"/>
      <c r="AD399" s="969" t="n"/>
      <c r="AE399" s="969" t="n"/>
      <c r="AF399" s="969" t="n"/>
      <c r="AG399" s="969" t="n"/>
      <c r="AH399" s="969" t="n"/>
      <c r="AI399" s="969" t="n"/>
      <c r="AJ399" s="969" t="n"/>
      <c r="AK399" s="969" t="n"/>
      <c r="AL399" s="969" t="n"/>
      <c r="AM399" s="969" t="n"/>
      <c r="AN399" s="969" t="n"/>
      <c r="AO399" s="969" t="n"/>
      <c r="AP399" s="969" t="n"/>
      <c r="AQ399" s="969" t="n"/>
      <c r="AR399" s="969" t="n"/>
      <c r="AS399" s="969" t="n"/>
      <c r="AT399" s="969" t="n"/>
      <c r="AU399" s="969" t="n"/>
      <c r="AV399" s="969" t="n"/>
      <c r="AW399" s="969" t="n"/>
      <c r="AX399" s="969" t="n"/>
      <c r="AY399" s="969" t="n"/>
      <c r="AZ399" s="969" t="n"/>
      <c r="BA399" s="969" t="n"/>
      <c r="BB399" s="969" t="n"/>
      <c r="BC399" s="969" t="n"/>
      <c r="BD399" s="969" t="n"/>
      <c r="BE399" s="969" t="n"/>
      <c r="BF399" s="969" t="n"/>
      <c r="BG399" s="969" t="n"/>
      <c r="BH399" s="969" t="n"/>
      <c r="BI399" s="969" t="n"/>
      <c r="BJ399" s="969" t="n"/>
      <c r="BK399" s="969" t="n"/>
      <c r="BL399" s="969" t="n"/>
      <c r="BM399" s="969" t="n"/>
      <c r="BN399" s="969" t="n"/>
      <c r="BO399" s="969" t="n"/>
      <c r="BP399" s="969" t="n"/>
      <c r="BQ399" s="969" t="n"/>
      <c r="BR399" s="969" t="n"/>
      <c r="BS399" s="969" t="n"/>
      <c r="BT399" s="969" t="n"/>
      <c r="BU399" s="969" t="n"/>
      <c r="BV399" s="969" t="n"/>
      <c r="BW399" s="969" t="n"/>
      <c r="BX399" s="969" t="n"/>
      <c r="BY399" s="969" t="n"/>
      <c r="BZ399" s="969" t="n"/>
      <c r="CA399" s="969" t="n"/>
      <c r="CB399" s="969" t="n"/>
      <c r="CC399" s="969" t="n"/>
      <c r="CD399" s="969" t="n"/>
      <c r="CE399" s="969" t="n"/>
      <c r="CF399" s="969" t="n"/>
      <c r="CG399" s="969" t="n"/>
      <c r="CH399" s="969" t="n"/>
      <c r="CI399" s="969" t="n"/>
      <c r="CJ399" s="969" t="n"/>
      <c r="CK399" s="969" t="n"/>
      <c r="CL399" s="969" t="n"/>
      <c r="CM399" s="969" t="n"/>
      <c r="CN399" s="969" t="n"/>
      <c r="CO399" s="969" t="n"/>
      <c r="CP399" s="969" t="n"/>
      <c r="CQ399" s="969" t="n"/>
      <c r="CR399" s="969" t="n"/>
      <c r="CS399" s="969" t="n"/>
      <c r="CT399" s="969" t="n"/>
      <c r="CU399" s="969" t="n"/>
      <c r="CV399" s="969" t="n"/>
      <c r="CW399" s="969" t="n"/>
      <c r="CX399" s="969" t="n"/>
      <c r="CY399" s="969" t="n"/>
      <c r="CZ399" s="970" t="n"/>
    </row>
    <row r="400" ht="13.5" customHeight="1" s="820">
      <c r="A400" s="361" t="n">
        <v>323</v>
      </c>
      <c r="B400" s="332" t="inlineStr">
        <is>
          <t>323.缸盖紧固孔 M3 内里 Y=</t>
        </is>
      </c>
      <c r="C400" s="145">
        <f>A測定!Q399</f>
        <v/>
      </c>
      <c r="D400" s="880">
        <f>A測定!R399</f>
        <v/>
      </c>
      <c r="E400" s="968">
        <f>IF(A測定!S399="","",A測定!S399-$D400)</f>
        <v/>
      </c>
      <c r="F400" s="968">
        <f>IF(A測定!T399="","",A測定!T399-$D400)</f>
        <v/>
      </c>
      <c r="G400" s="969" t="n"/>
      <c r="H400" s="969" t="n"/>
      <c r="I400" s="969" t="n"/>
      <c r="J400" s="969" t="n"/>
      <c r="K400" s="969" t="n"/>
      <c r="L400" s="969" t="n"/>
      <c r="M400" s="969" t="n"/>
      <c r="N400" s="969" t="n"/>
      <c r="O400" s="969" t="n"/>
      <c r="P400" s="969" t="n"/>
      <c r="Q400" s="969" t="n"/>
      <c r="R400" s="969" t="n"/>
      <c r="S400" s="969" t="n"/>
      <c r="T400" s="969" t="n"/>
      <c r="U400" s="969" t="n"/>
      <c r="V400" s="969" t="n"/>
      <c r="W400" s="969" t="n"/>
      <c r="X400" s="969" t="n"/>
      <c r="Y400" s="969" t="n"/>
      <c r="Z400" s="969" t="n"/>
      <c r="AA400" s="969" t="n"/>
      <c r="AB400" s="969" t="n"/>
      <c r="AC400" s="969" t="n"/>
      <c r="AD400" s="969" t="n"/>
      <c r="AE400" s="969" t="n"/>
      <c r="AF400" s="969" t="n"/>
      <c r="AG400" s="969" t="n"/>
      <c r="AH400" s="969" t="n"/>
      <c r="AI400" s="969" t="n"/>
      <c r="AJ400" s="969" t="n"/>
      <c r="AK400" s="969" t="n"/>
      <c r="AL400" s="969" t="n"/>
      <c r="AM400" s="969" t="n"/>
      <c r="AN400" s="969" t="n"/>
      <c r="AO400" s="969" t="n"/>
      <c r="AP400" s="969" t="n"/>
      <c r="AQ400" s="969" t="n"/>
      <c r="AR400" s="969" t="n"/>
      <c r="AS400" s="969" t="n"/>
      <c r="AT400" s="969" t="n"/>
      <c r="AU400" s="969" t="n"/>
      <c r="AV400" s="969" t="n"/>
      <c r="AW400" s="969" t="n"/>
      <c r="AX400" s="969" t="n"/>
      <c r="AY400" s="969" t="n"/>
      <c r="AZ400" s="969" t="n"/>
      <c r="BA400" s="969" t="n"/>
      <c r="BB400" s="969" t="n"/>
      <c r="BC400" s="969" t="n"/>
      <c r="BD400" s="969" t="n"/>
      <c r="BE400" s="969" t="n"/>
      <c r="BF400" s="969" t="n"/>
      <c r="BG400" s="969" t="n"/>
      <c r="BH400" s="969" t="n"/>
      <c r="BI400" s="969" t="n"/>
      <c r="BJ400" s="969" t="n"/>
      <c r="BK400" s="969" t="n"/>
      <c r="BL400" s="969" t="n"/>
      <c r="BM400" s="969" t="n"/>
      <c r="BN400" s="969" t="n"/>
      <c r="BO400" s="969" t="n"/>
      <c r="BP400" s="969" t="n"/>
      <c r="BQ400" s="969" t="n"/>
      <c r="BR400" s="969" t="n"/>
      <c r="BS400" s="969" t="n"/>
      <c r="BT400" s="969" t="n"/>
      <c r="BU400" s="969" t="n"/>
      <c r="BV400" s="969" t="n"/>
      <c r="BW400" s="969" t="n"/>
      <c r="BX400" s="969" t="n"/>
      <c r="BY400" s="969" t="n"/>
      <c r="BZ400" s="969" t="n"/>
      <c r="CA400" s="969" t="n"/>
      <c r="CB400" s="969" t="n"/>
      <c r="CC400" s="969" t="n"/>
      <c r="CD400" s="969" t="n"/>
      <c r="CE400" s="969" t="n"/>
      <c r="CF400" s="969" t="n"/>
      <c r="CG400" s="969" t="n"/>
      <c r="CH400" s="969" t="n"/>
      <c r="CI400" s="969" t="n"/>
      <c r="CJ400" s="969" t="n"/>
      <c r="CK400" s="969" t="n"/>
      <c r="CL400" s="969" t="n"/>
      <c r="CM400" s="969" t="n"/>
      <c r="CN400" s="969" t="n"/>
      <c r="CO400" s="969" t="n"/>
      <c r="CP400" s="969" t="n"/>
      <c r="CQ400" s="969" t="n"/>
      <c r="CR400" s="969" t="n"/>
      <c r="CS400" s="969" t="n"/>
      <c r="CT400" s="969" t="n"/>
      <c r="CU400" s="969" t="n"/>
      <c r="CV400" s="969" t="n"/>
      <c r="CW400" s="969" t="n"/>
      <c r="CX400" s="969" t="n"/>
      <c r="CY400" s="969" t="n"/>
      <c r="CZ400" s="970" t="n"/>
    </row>
    <row r="401" ht="13.5" customHeight="1" s="820">
      <c r="A401" s="361" t="n">
        <v>304</v>
      </c>
      <c r="B401" s="332" t="inlineStr">
        <is>
          <t>304.缸盖紧固孔 M4 孔口 X=</t>
        </is>
      </c>
      <c r="C401" s="145">
        <f>A測定!Q400</f>
        <v/>
      </c>
      <c r="D401" s="880">
        <f>A測定!R400</f>
        <v/>
      </c>
      <c r="E401" s="968">
        <f>IF(A測定!S400="","",A測定!S400-$D401)</f>
        <v/>
      </c>
      <c r="F401" s="968">
        <f>IF(A測定!T400="","",A測定!T400-$D401)</f>
        <v/>
      </c>
      <c r="G401" s="969" t="n"/>
      <c r="H401" s="969" t="n"/>
      <c r="I401" s="969" t="n"/>
      <c r="J401" s="969" t="n"/>
      <c r="K401" s="969" t="n"/>
      <c r="L401" s="969" t="n"/>
      <c r="M401" s="969" t="n"/>
      <c r="N401" s="969" t="n"/>
      <c r="O401" s="969" t="n"/>
      <c r="P401" s="969" t="n"/>
      <c r="Q401" s="969" t="n"/>
      <c r="R401" s="969" t="n"/>
      <c r="S401" s="969" t="n"/>
      <c r="T401" s="969" t="n"/>
      <c r="U401" s="969" t="n"/>
      <c r="V401" s="969" t="n"/>
      <c r="W401" s="969" t="n"/>
      <c r="X401" s="969" t="n"/>
      <c r="Y401" s="969" t="n"/>
      <c r="Z401" s="969" t="n"/>
      <c r="AA401" s="969" t="n"/>
      <c r="AB401" s="969" t="n"/>
      <c r="AC401" s="969" t="n"/>
      <c r="AD401" s="969" t="n"/>
      <c r="AE401" s="969" t="n"/>
      <c r="AF401" s="969" t="n"/>
      <c r="AG401" s="969" t="n"/>
      <c r="AH401" s="969" t="n"/>
      <c r="AI401" s="969" t="n"/>
      <c r="AJ401" s="969" t="n"/>
      <c r="AK401" s="969" t="n"/>
      <c r="AL401" s="969" t="n"/>
      <c r="AM401" s="969" t="n"/>
      <c r="AN401" s="969" t="n"/>
      <c r="AO401" s="969" t="n"/>
      <c r="AP401" s="969" t="n"/>
      <c r="AQ401" s="969" t="n"/>
      <c r="AR401" s="969" t="n"/>
      <c r="AS401" s="969" t="n"/>
      <c r="AT401" s="969" t="n"/>
      <c r="AU401" s="969" t="n"/>
      <c r="AV401" s="969" t="n"/>
      <c r="AW401" s="969" t="n"/>
      <c r="AX401" s="969" t="n"/>
      <c r="AY401" s="969" t="n"/>
      <c r="AZ401" s="969" t="n"/>
      <c r="BA401" s="969" t="n"/>
      <c r="BB401" s="969" t="n"/>
      <c r="BC401" s="969" t="n"/>
      <c r="BD401" s="969" t="n"/>
      <c r="BE401" s="969" t="n"/>
      <c r="BF401" s="969" t="n"/>
      <c r="BG401" s="969" t="n"/>
      <c r="BH401" s="969" t="n"/>
      <c r="BI401" s="969" t="n"/>
      <c r="BJ401" s="969" t="n"/>
      <c r="BK401" s="969" t="n"/>
      <c r="BL401" s="969" t="n"/>
      <c r="BM401" s="969" t="n"/>
      <c r="BN401" s="969" t="n"/>
      <c r="BO401" s="969" t="n"/>
      <c r="BP401" s="969" t="n"/>
      <c r="BQ401" s="969" t="n"/>
      <c r="BR401" s="969" t="n"/>
      <c r="BS401" s="969" t="n"/>
      <c r="BT401" s="969" t="n"/>
      <c r="BU401" s="969" t="n"/>
      <c r="BV401" s="969" t="n"/>
      <c r="BW401" s="969" t="n"/>
      <c r="BX401" s="969" t="n"/>
      <c r="BY401" s="969" t="n"/>
      <c r="BZ401" s="969" t="n"/>
      <c r="CA401" s="969" t="n"/>
      <c r="CB401" s="969" t="n"/>
      <c r="CC401" s="969" t="n"/>
      <c r="CD401" s="969" t="n"/>
      <c r="CE401" s="969" t="n"/>
      <c r="CF401" s="969" t="n"/>
      <c r="CG401" s="969" t="n"/>
      <c r="CH401" s="969" t="n"/>
      <c r="CI401" s="969" t="n"/>
      <c r="CJ401" s="969" t="n"/>
      <c r="CK401" s="969" t="n"/>
      <c r="CL401" s="969" t="n"/>
      <c r="CM401" s="969" t="n"/>
      <c r="CN401" s="969" t="n"/>
      <c r="CO401" s="969" t="n"/>
      <c r="CP401" s="969" t="n"/>
      <c r="CQ401" s="969" t="n"/>
      <c r="CR401" s="969" t="n"/>
      <c r="CS401" s="969" t="n"/>
      <c r="CT401" s="969" t="n"/>
      <c r="CU401" s="969" t="n"/>
      <c r="CV401" s="969" t="n"/>
      <c r="CW401" s="969" t="n"/>
      <c r="CX401" s="969" t="n"/>
      <c r="CY401" s="969" t="n"/>
      <c r="CZ401" s="970" t="n"/>
    </row>
    <row r="402" ht="13.5" customHeight="1" s="820">
      <c r="A402" s="361" t="n">
        <v>304</v>
      </c>
      <c r="B402" s="332" t="inlineStr">
        <is>
          <t>304.缸盖紧固孔 M4 孔口 Y=</t>
        </is>
      </c>
      <c r="C402" s="145">
        <f>A測定!Q401</f>
        <v/>
      </c>
      <c r="D402" s="880">
        <f>A測定!R401</f>
        <v/>
      </c>
      <c r="E402" s="968">
        <f>IF(A測定!S401="","",A測定!S401-$D402)</f>
        <v/>
      </c>
      <c r="F402" s="968">
        <f>IF(A測定!T401="","",A測定!T401-$D402)</f>
        <v/>
      </c>
      <c r="G402" s="969" t="n"/>
      <c r="H402" s="969" t="n"/>
      <c r="I402" s="969" t="n"/>
      <c r="J402" s="969" t="n"/>
      <c r="K402" s="969" t="n"/>
      <c r="L402" s="969" t="n"/>
      <c r="M402" s="969" t="n"/>
      <c r="N402" s="969" t="n"/>
      <c r="O402" s="969" t="n"/>
      <c r="P402" s="969" t="n"/>
      <c r="Q402" s="969" t="n"/>
      <c r="R402" s="969" t="n"/>
      <c r="S402" s="969" t="n"/>
      <c r="T402" s="969" t="n"/>
      <c r="U402" s="969" t="n"/>
      <c r="V402" s="969" t="n"/>
      <c r="W402" s="969" t="n"/>
      <c r="X402" s="969" t="n"/>
      <c r="Y402" s="969" t="n"/>
      <c r="Z402" s="969" t="n"/>
      <c r="AA402" s="969" t="n"/>
      <c r="AB402" s="969" t="n"/>
      <c r="AC402" s="969" t="n"/>
      <c r="AD402" s="969" t="n"/>
      <c r="AE402" s="969" t="n"/>
      <c r="AF402" s="969" t="n"/>
      <c r="AG402" s="969" t="n"/>
      <c r="AH402" s="969" t="n"/>
      <c r="AI402" s="969" t="n"/>
      <c r="AJ402" s="969" t="n"/>
      <c r="AK402" s="969" t="n"/>
      <c r="AL402" s="969" t="n"/>
      <c r="AM402" s="969" t="n"/>
      <c r="AN402" s="969" t="n"/>
      <c r="AO402" s="969" t="n"/>
      <c r="AP402" s="969" t="n"/>
      <c r="AQ402" s="969" t="n"/>
      <c r="AR402" s="969" t="n"/>
      <c r="AS402" s="969" t="n"/>
      <c r="AT402" s="969" t="n"/>
      <c r="AU402" s="969" t="n"/>
      <c r="AV402" s="969" t="n"/>
      <c r="AW402" s="969" t="n"/>
      <c r="AX402" s="969" t="n"/>
      <c r="AY402" s="969" t="n"/>
      <c r="AZ402" s="969" t="n"/>
      <c r="BA402" s="969" t="n"/>
      <c r="BB402" s="969" t="n"/>
      <c r="BC402" s="969" t="n"/>
      <c r="BD402" s="969" t="n"/>
      <c r="BE402" s="969" t="n"/>
      <c r="BF402" s="969" t="n"/>
      <c r="BG402" s="969" t="n"/>
      <c r="BH402" s="969" t="n"/>
      <c r="BI402" s="969" t="n"/>
      <c r="BJ402" s="969" t="n"/>
      <c r="BK402" s="969" t="n"/>
      <c r="BL402" s="969" t="n"/>
      <c r="BM402" s="969" t="n"/>
      <c r="BN402" s="969" t="n"/>
      <c r="BO402" s="969" t="n"/>
      <c r="BP402" s="969" t="n"/>
      <c r="BQ402" s="969" t="n"/>
      <c r="BR402" s="969" t="n"/>
      <c r="BS402" s="969" t="n"/>
      <c r="BT402" s="969" t="n"/>
      <c r="BU402" s="969" t="n"/>
      <c r="BV402" s="969" t="n"/>
      <c r="BW402" s="969" t="n"/>
      <c r="BX402" s="969" t="n"/>
      <c r="BY402" s="969" t="n"/>
      <c r="BZ402" s="969" t="n"/>
      <c r="CA402" s="969" t="n"/>
      <c r="CB402" s="969" t="n"/>
      <c r="CC402" s="969" t="n"/>
      <c r="CD402" s="969" t="n"/>
      <c r="CE402" s="969" t="n"/>
      <c r="CF402" s="969" t="n"/>
      <c r="CG402" s="969" t="n"/>
      <c r="CH402" s="969" t="n"/>
      <c r="CI402" s="969" t="n"/>
      <c r="CJ402" s="969" t="n"/>
      <c r="CK402" s="969" t="n"/>
      <c r="CL402" s="969" t="n"/>
      <c r="CM402" s="969" t="n"/>
      <c r="CN402" s="969" t="n"/>
      <c r="CO402" s="969" t="n"/>
      <c r="CP402" s="969" t="n"/>
      <c r="CQ402" s="969" t="n"/>
      <c r="CR402" s="969" t="n"/>
      <c r="CS402" s="969" t="n"/>
      <c r="CT402" s="969" t="n"/>
      <c r="CU402" s="969" t="n"/>
      <c r="CV402" s="969" t="n"/>
      <c r="CW402" s="969" t="n"/>
      <c r="CX402" s="969" t="n"/>
      <c r="CY402" s="969" t="n"/>
      <c r="CZ402" s="970" t="n"/>
    </row>
    <row r="403" ht="13.5" customHeight="1" s="820">
      <c r="A403" s="361" t="n">
        <v>324</v>
      </c>
      <c r="B403" s="332" t="inlineStr">
        <is>
          <t>324.缸盖紧固孔 M4 内里 X=</t>
        </is>
      </c>
      <c r="C403" s="145">
        <f>A測定!Q402</f>
        <v/>
      </c>
      <c r="D403" s="880">
        <f>A測定!R402</f>
        <v/>
      </c>
      <c r="E403" s="968">
        <f>IF(A測定!S402="","",A測定!S402-$D403)</f>
        <v/>
      </c>
      <c r="F403" s="968">
        <f>IF(A測定!T402="","",A測定!T402-$D403)</f>
        <v/>
      </c>
      <c r="G403" s="969" t="n"/>
      <c r="H403" s="969" t="n"/>
      <c r="I403" s="969" t="n"/>
      <c r="J403" s="969" t="n"/>
      <c r="K403" s="969" t="n"/>
      <c r="L403" s="969" t="n"/>
      <c r="M403" s="969" t="n"/>
      <c r="N403" s="969" t="n"/>
      <c r="O403" s="969" t="n"/>
      <c r="P403" s="969" t="n"/>
      <c r="Q403" s="969" t="n"/>
      <c r="R403" s="969" t="n"/>
      <c r="S403" s="969" t="n"/>
      <c r="T403" s="969" t="n"/>
      <c r="U403" s="969" t="n"/>
      <c r="V403" s="969" t="n"/>
      <c r="W403" s="969" t="n"/>
      <c r="X403" s="969" t="n"/>
      <c r="Y403" s="969" t="n"/>
      <c r="Z403" s="969" t="n"/>
      <c r="AA403" s="969" t="n"/>
      <c r="AB403" s="969" t="n"/>
      <c r="AC403" s="969" t="n"/>
      <c r="AD403" s="969" t="n"/>
      <c r="AE403" s="969" t="n"/>
      <c r="AF403" s="969" t="n"/>
      <c r="AG403" s="969" t="n"/>
      <c r="AH403" s="969" t="n"/>
      <c r="AI403" s="969" t="n"/>
      <c r="AJ403" s="969" t="n"/>
      <c r="AK403" s="969" t="n"/>
      <c r="AL403" s="969" t="n"/>
      <c r="AM403" s="969" t="n"/>
      <c r="AN403" s="969" t="n"/>
      <c r="AO403" s="969" t="n"/>
      <c r="AP403" s="969" t="n"/>
      <c r="AQ403" s="969" t="n"/>
      <c r="AR403" s="969" t="n"/>
      <c r="AS403" s="969" t="n"/>
      <c r="AT403" s="969" t="n"/>
      <c r="AU403" s="969" t="n"/>
      <c r="AV403" s="969" t="n"/>
      <c r="AW403" s="969" t="n"/>
      <c r="AX403" s="969" t="n"/>
      <c r="AY403" s="969" t="n"/>
      <c r="AZ403" s="969" t="n"/>
      <c r="BA403" s="969" t="n"/>
      <c r="BB403" s="969" t="n"/>
      <c r="BC403" s="969" t="n"/>
      <c r="BD403" s="969" t="n"/>
      <c r="BE403" s="969" t="n"/>
      <c r="BF403" s="969" t="n"/>
      <c r="BG403" s="969" t="n"/>
      <c r="BH403" s="969" t="n"/>
      <c r="BI403" s="969" t="n"/>
      <c r="BJ403" s="969" t="n"/>
      <c r="BK403" s="969" t="n"/>
      <c r="BL403" s="969" t="n"/>
      <c r="BM403" s="969" t="n"/>
      <c r="BN403" s="969" t="n"/>
      <c r="BO403" s="969" t="n"/>
      <c r="BP403" s="969" t="n"/>
      <c r="BQ403" s="969" t="n"/>
      <c r="BR403" s="969" t="n"/>
      <c r="BS403" s="969" t="n"/>
      <c r="BT403" s="969" t="n"/>
      <c r="BU403" s="969" t="n"/>
      <c r="BV403" s="969" t="n"/>
      <c r="BW403" s="969" t="n"/>
      <c r="BX403" s="969" t="n"/>
      <c r="BY403" s="969" t="n"/>
      <c r="BZ403" s="969" t="n"/>
      <c r="CA403" s="969" t="n"/>
      <c r="CB403" s="969" t="n"/>
      <c r="CC403" s="969" t="n"/>
      <c r="CD403" s="969" t="n"/>
      <c r="CE403" s="969" t="n"/>
      <c r="CF403" s="969" t="n"/>
      <c r="CG403" s="969" t="n"/>
      <c r="CH403" s="969" t="n"/>
      <c r="CI403" s="969" t="n"/>
      <c r="CJ403" s="969" t="n"/>
      <c r="CK403" s="969" t="n"/>
      <c r="CL403" s="969" t="n"/>
      <c r="CM403" s="969" t="n"/>
      <c r="CN403" s="969" t="n"/>
      <c r="CO403" s="969" t="n"/>
      <c r="CP403" s="969" t="n"/>
      <c r="CQ403" s="969" t="n"/>
      <c r="CR403" s="969" t="n"/>
      <c r="CS403" s="969" t="n"/>
      <c r="CT403" s="969" t="n"/>
      <c r="CU403" s="969" t="n"/>
      <c r="CV403" s="969" t="n"/>
      <c r="CW403" s="969" t="n"/>
      <c r="CX403" s="969" t="n"/>
      <c r="CY403" s="969" t="n"/>
      <c r="CZ403" s="970" t="n"/>
    </row>
    <row r="404" ht="13.5" customHeight="1" s="820">
      <c r="A404" s="361" t="n">
        <v>324</v>
      </c>
      <c r="B404" s="332" t="inlineStr">
        <is>
          <t>324.缸盖紧固孔 M4 内里 Y=</t>
        </is>
      </c>
      <c r="C404" s="145">
        <f>A測定!Q403</f>
        <v/>
      </c>
      <c r="D404" s="880">
        <f>A測定!R403</f>
        <v/>
      </c>
      <c r="E404" s="968">
        <f>IF(A測定!S403="","",A測定!S403-$D404)</f>
        <v/>
      </c>
      <c r="F404" s="968">
        <f>IF(A測定!T403="","",A測定!T403-$D404)</f>
        <v/>
      </c>
      <c r="G404" s="969" t="n"/>
      <c r="H404" s="969" t="n"/>
      <c r="I404" s="969" t="n"/>
      <c r="J404" s="969" t="n"/>
      <c r="K404" s="969" t="n"/>
      <c r="L404" s="969" t="n"/>
      <c r="M404" s="969" t="n"/>
      <c r="N404" s="969" t="n"/>
      <c r="O404" s="969" t="n"/>
      <c r="P404" s="969" t="n"/>
      <c r="Q404" s="969" t="n"/>
      <c r="R404" s="969" t="n"/>
      <c r="S404" s="969" t="n"/>
      <c r="T404" s="969" t="n"/>
      <c r="U404" s="969" t="n"/>
      <c r="V404" s="969" t="n"/>
      <c r="W404" s="969" t="n"/>
      <c r="X404" s="969" t="n"/>
      <c r="Y404" s="969" t="n"/>
      <c r="Z404" s="969" t="n"/>
      <c r="AA404" s="969" t="n"/>
      <c r="AB404" s="969" t="n"/>
      <c r="AC404" s="969" t="n"/>
      <c r="AD404" s="969" t="n"/>
      <c r="AE404" s="969" t="n"/>
      <c r="AF404" s="969" t="n"/>
      <c r="AG404" s="969" t="n"/>
      <c r="AH404" s="969" t="n"/>
      <c r="AI404" s="969" t="n"/>
      <c r="AJ404" s="969" t="n"/>
      <c r="AK404" s="969" t="n"/>
      <c r="AL404" s="969" t="n"/>
      <c r="AM404" s="969" t="n"/>
      <c r="AN404" s="969" t="n"/>
      <c r="AO404" s="969" t="n"/>
      <c r="AP404" s="969" t="n"/>
      <c r="AQ404" s="969" t="n"/>
      <c r="AR404" s="969" t="n"/>
      <c r="AS404" s="969" t="n"/>
      <c r="AT404" s="969" t="n"/>
      <c r="AU404" s="969" t="n"/>
      <c r="AV404" s="969" t="n"/>
      <c r="AW404" s="969" t="n"/>
      <c r="AX404" s="969" t="n"/>
      <c r="AY404" s="969" t="n"/>
      <c r="AZ404" s="969" t="n"/>
      <c r="BA404" s="969" t="n"/>
      <c r="BB404" s="969" t="n"/>
      <c r="BC404" s="969" t="n"/>
      <c r="BD404" s="969" t="n"/>
      <c r="BE404" s="969" t="n"/>
      <c r="BF404" s="969" t="n"/>
      <c r="BG404" s="969" t="n"/>
      <c r="BH404" s="969" t="n"/>
      <c r="BI404" s="969" t="n"/>
      <c r="BJ404" s="969" t="n"/>
      <c r="BK404" s="969" t="n"/>
      <c r="BL404" s="969" t="n"/>
      <c r="BM404" s="969" t="n"/>
      <c r="BN404" s="969" t="n"/>
      <c r="BO404" s="969" t="n"/>
      <c r="BP404" s="969" t="n"/>
      <c r="BQ404" s="969" t="n"/>
      <c r="BR404" s="969" t="n"/>
      <c r="BS404" s="969" t="n"/>
      <c r="BT404" s="969" t="n"/>
      <c r="BU404" s="969" t="n"/>
      <c r="BV404" s="969" t="n"/>
      <c r="BW404" s="969" t="n"/>
      <c r="BX404" s="969" t="n"/>
      <c r="BY404" s="969" t="n"/>
      <c r="BZ404" s="969" t="n"/>
      <c r="CA404" s="969" t="n"/>
      <c r="CB404" s="969" t="n"/>
      <c r="CC404" s="969" t="n"/>
      <c r="CD404" s="969" t="n"/>
      <c r="CE404" s="969" t="n"/>
      <c r="CF404" s="969" t="n"/>
      <c r="CG404" s="969" t="n"/>
      <c r="CH404" s="969" t="n"/>
      <c r="CI404" s="969" t="n"/>
      <c r="CJ404" s="969" t="n"/>
      <c r="CK404" s="969" t="n"/>
      <c r="CL404" s="969" t="n"/>
      <c r="CM404" s="969" t="n"/>
      <c r="CN404" s="969" t="n"/>
      <c r="CO404" s="969" t="n"/>
      <c r="CP404" s="969" t="n"/>
      <c r="CQ404" s="969" t="n"/>
      <c r="CR404" s="969" t="n"/>
      <c r="CS404" s="969" t="n"/>
      <c r="CT404" s="969" t="n"/>
      <c r="CU404" s="969" t="n"/>
      <c r="CV404" s="969" t="n"/>
      <c r="CW404" s="969" t="n"/>
      <c r="CX404" s="969" t="n"/>
      <c r="CY404" s="969" t="n"/>
      <c r="CZ404" s="970" t="n"/>
    </row>
    <row r="405" ht="13.5" customHeight="1" s="820">
      <c r="A405" s="361" t="n">
        <v>305</v>
      </c>
      <c r="B405" s="332" t="inlineStr">
        <is>
          <t>305.缸盖紧固孔 M5 孔口 X=</t>
        </is>
      </c>
      <c r="C405" s="145">
        <f>A測定!Q404</f>
        <v/>
      </c>
      <c r="D405" s="880">
        <f>A測定!R404</f>
        <v/>
      </c>
      <c r="E405" s="968">
        <f>IF(A測定!S404="","",A測定!S404-$D405)</f>
        <v/>
      </c>
      <c r="F405" s="968">
        <f>IF(A測定!T404="","",A測定!T404-$D405)</f>
        <v/>
      </c>
      <c r="G405" s="969" t="n"/>
      <c r="H405" s="969" t="n"/>
      <c r="I405" s="969" t="n"/>
      <c r="J405" s="969" t="n"/>
      <c r="K405" s="969" t="n"/>
      <c r="L405" s="969" t="n"/>
      <c r="M405" s="969" t="n"/>
      <c r="N405" s="969" t="n"/>
      <c r="O405" s="969" t="n"/>
      <c r="P405" s="969" t="n"/>
      <c r="Q405" s="969" t="n"/>
      <c r="R405" s="969" t="n"/>
      <c r="S405" s="969" t="n"/>
      <c r="T405" s="969" t="n"/>
      <c r="U405" s="969" t="n"/>
      <c r="V405" s="969" t="n"/>
      <c r="W405" s="969" t="n"/>
      <c r="X405" s="969" t="n"/>
      <c r="Y405" s="969" t="n"/>
      <c r="Z405" s="969" t="n"/>
      <c r="AA405" s="969" t="n"/>
      <c r="AB405" s="969" t="n"/>
      <c r="AC405" s="969" t="n"/>
      <c r="AD405" s="969" t="n"/>
      <c r="AE405" s="969" t="n"/>
      <c r="AF405" s="969" t="n"/>
      <c r="AG405" s="969" t="n"/>
      <c r="AH405" s="969" t="n"/>
      <c r="AI405" s="969" t="n"/>
      <c r="AJ405" s="969" t="n"/>
      <c r="AK405" s="969" t="n"/>
      <c r="AL405" s="969" t="n"/>
      <c r="AM405" s="969" t="n"/>
      <c r="AN405" s="969" t="n"/>
      <c r="AO405" s="969" t="n"/>
      <c r="AP405" s="969" t="n"/>
      <c r="AQ405" s="969" t="n"/>
      <c r="AR405" s="969" t="n"/>
      <c r="AS405" s="969" t="n"/>
      <c r="AT405" s="969" t="n"/>
      <c r="AU405" s="969" t="n"/>
      <c r="AV405" s="969" t="n"/>
      <c r="AW405" s="969" t="n"/>
      <c r="AX405" s="969" t="n"/>
      <c r="AY405" s="969" t="n"/>
      <c r="AZ405" s="969" t="n"/>
      <c r="BA405" s="969" t="n"/>
      <c r="BB405" s="969" t="n"/>
      <c r="BC405" s="969" t="n"/>
      <c r="BD405" s="969" t="n"/>
      <c r="BE405" s="969" t="n"/>
      <c r="BF405" s="969" t="n"/>
      <c r="BG405" s="969" t="n"/>
      <c r="BH405" s="969" t="n"/>
      <c r="BI405" s="969" t="n"/>
      <c r="BJ405" s="969" t="n"/>
      <c r="BK405" s="969" t="n"/>
      <c r="BL405" s="969" t="n"/>
      <c r="BM405" s="969" t="n"/>
      <c r="BN405" s="969" t="n"/>
      <c r="BO405" s="969" t="n"/>
      <c r="BP405" s="969" t="n"/>
      <c r="BQ405" s="969" t="n"/>
      <c r="BR405" s="969" t="n"/>
      <c r="BS405" s="969" t="n"/>
      <c r="BT405" s="969" t="n"/>
      <c r="BU405" s="969" t="n"/>
      <c r="BV405" s="969" t="n"/>
      <c r="BW405" s="969" t="n"/>
      <c r="BX405" s="969" t="n"/>
      <c r="BY405" s="969" t="n"/>
      <c r="BZ405" s="969" t="n"/>
      <c r="CA405" s="969" t="n"/>
      <c r="CB405" s="969" t="n"/>
      <c r="CC405" s="969" t="n"/>
      <c r="CD405" s="969" t="n"/>
      <c r="CE405" s="969" t="n"/>
      <c r="CF405" s="969" t="n"/>
      <c r="CG405" s="969" t="n"/>
      <c r="CH405" s="969" t="n"/>
      <c r="CI405" s="969" t="n"/>
      <c r="CJ405" s="969" t="n"/>
      <c r="CK405" s="969" t="n"/>
      <c r="CL405" s="969" t="n"/>
      <c r="CM405" s="969" t="n"/>
      <c r="CN405" s="969" t="n"/>
      <c r="CO405" s="969" t="n"/>
      <c r="CP405" s="969" t="n"/>
      <c r="CQ405" s="969" t="n"/>
      <c r="CR405" s="969" t="n"/>
      <c r="CS405" s="969" t="n"/>
      <c r="CT405" s="969" t="n"/>
      <c r="CU405" s="969" t="n"/>
      <c r="CV405" s="969" t="n"/>
      <c r="CW405" s="969" t="n"/>
      <c r="CX405" s="969" t="n"/>
      <c r="CY405" s="969" t="n"/>
      <c r="CZ405" s="970" t="n"/>
    </row>
    <row r="406" ht="13.5" customHeight="1" s="820">
      <c r="A406" s="361" t="n">
        <v>305</v>
      </c>
      <c r="B406" s="332" t="inlineStr">
        <is>
          <t>305.缸盖紧固孔 M5 孔口 Y=</t>
        </is>
      </c>
      <c r="C406" s="145">
        <f>A測定!Q405</f>
        <v/>
      </c>
      <c r="D406" s="880">
        <f>A測定!R405</f>
        <v/>
      </c>
      <c r="E406" s="968">
        <f>IF(A測定!S405="","",A測定!S405-$D406)</f>
        <v/>
      </c>
      <c r="F406" s="968">
        <f>IF(A測定!T405="","",A測定!T405-$D406)</f>
        <v/>
      </c>
      <c r="G406" s="969" t="n"/>
      <c r="H406" s="969" t="n"/>
      <c r="I406" s="969" t="n"/>
      <c r="J406" s="969" t="n"/>
      <c r="K406" s="969" t="n"/>
      <c r="L406" s="969" t="n"/>
      <c r="M406" s="969" t="n"/>
      <c r="N406" s="969" t="n"/>
      <c r="O406" s="969" t="n"/>
      <c r="P406" s="969" t="n"/>
      <c r="Q406" s="969" t="n"/>
      <c r="R406" s="969" t="n"/>
      <c r="S406" s="969" t="n"/>
      <c r="T406" s="969" t="n"/>
      <c r="U406" s="969" t="n"/>
      <c r="V406" s="969" t="n"/>
      <c r="W406" s="969" t="n"/>
      <c r="X406" s="969" t="n"/>
      <c r="Y406" s="969" t="n"/>
      <c r="Z406" s="969" t="n"/>
      <c r="AA406" s="969" t="n"/>
      <c r="AB406" s="969" t="n"/>
      <c r="AC406" s="969" t="n"/>
      <c r="AD406" s="969" t="n"/>
      <c r="AE406" s="969" t="n"/>
      <c r="AF406" s="969" t="n"/>
      <c r="AG406" s="969" t="n"/>
      <c r="AH406" s="969" t="n"/>
      <c r="AI406" s="969" t="n"/>
      <c r="AJ406" s="969" t="n"/>
      <c r="AK406" s="969" t="n"/>
      <c r="AL406" s="969" t="n"/>
      <c r="AM406" s="969" t="n"/>
      <c r="AN406" s="969" t="n"/>
      <c r="AO406" s="969" t="n"/>
      <c r="AP406" s="969" t="n"/>
      <c r="AQ406" s="969" t="n"/>
      <c r="AR406" s="969" t="n"/>
      <c r="AS406" s="969" t="n"/>
      <c r="AT406" s="969" t="n"/>
      <c r="AU406" s="969" t="n"/>
      <c r="AV406" s="969" t="n"/>
      <c r="AW406" s="969" t="n"/>
      <c r="AX406" s="969" t="n"/>
      <c r="AY406" s="969" t="n"/>
      <c r="AZ406" s="969" t="n"/>
      <c r="BA406" s="969" t="n"/>
      <c r="BB406" s="969" t="n"/>
      <c r="BC406" s="969" t="n"/>
      <c r="BD406" s="969" t="n"/>
      <c r="BE406" s="969" t="n"/>
      <c r="BF406" s="969" t="n"/>
      <c r="BG406" s="969" t="n"/>
      <c r="BH406" s="969" t="n"/>
      <c r="BI406" s="969" t="n"/>
      <c r="BJ406" s="969" t="n"/>
      <c r="BK406" s="969" t="n"/>
      <c r="BL406" s="969" t="n"/>
      <c r="BM406" s="969" t="n"/>
      <c r="BN406" s="969" t="n"/>
      <c r="BO406" s="969" t="n"/>
      <c r="BP406" s="969" t="n"/>
      <c r="BQ406" s="969" t="n"/>
      <c r="BR406" s="969" t="n"/>
      <c r="BS406" s="969" t="n"/>
      <c r="BT406" s="969" t="n"/>
      <c r="BU406" s="969" t="n"/>
      <c r="BV406" s="969" t="n"/>
      <c r="BW406" s="969" t="n"/>
      <c r="BX406" s="969" t="n"/>
      <c r="BY406" s="969" t="n"/>
      <c r="BZ406" s="969" t="n"/>
      <c r="CA406" s="969" t="n"/>
      <c r="CB406" s="969" t="n"/>
      <c r="CC406" s="969" t="n"/>
      <c r="CD406" s="969" t="n"/>
      <c r="CE406" s="969" t="n"/>
      <c r="CF406" s="969" t="n"/>
      <c r="CG406" s="969" t="n"/>
      <c r="CH406" s="969" t="n"/>
      <c r="CI406" s="969" t="n"/>
      <c r="CJ406" s="969" t="n"/>
      <c r="CK406" s="969" t="n"/>
      <c r="CL406" s="969" t="n"/>
      <c r="CM406" s="969" t="n"/>
      <c r="CN406" s="969" t="n"/>
      <c r="CO406" s="969" t="n"/>
      <c r="CP406" s="969" t="n"/>
      <c r="CQ406" s="969" t="n"/>
      <c r="CR406" s="969" t="n"/>
      <c r="CS406" s="969" t="n"/>
      <c r="CT406" s="969" t="n"/>
      <c r="CU406" s="969" t="n"/>
      <c r="CV406" s="969" t="n"/>
      <c r="CW406" s="969" t="n"/>
      <c r="CX406" s="969" t="n"/>
      <c r="CY406" s="969" t="n"/>
      <c r="CZ406" s="970" t="n"/>
    </row>
    <row r="407" ht="13.5" customHeight="1" s="820">
      <c r="A407" s="361" t="n">
        <v>325</v>
      </c>
      <c r="B407" s="332" t="inlineStr">
        <is>
          <t>325.缸盖紧固孔 M5 内里 X=</t>
        </is>
      </c>
      <c r="C407" s="145">
        <f>A測定!Q406</f>
        <v/>
      </c>
      <c r="D407" s="880">
        <f>A測定!R406</f>
        <v/>
      </c>
      <c r="E407" s="968">
        <f>IF(A測定!S406="","",A測定!S406-$D407)</f>
        <v/>
      </c>
      <c r="F407" s="968">
        <f>IF(A測定!T406="","",A測定!T406-$D407)</f>
        <v/>
      </c>
      <c r="G407" s="969" t="n"/>
      <c r="H407" s="969" t="n"/>
      <c r="I407" s="969" t="n"/>
      <c r="J407" s="969" t="n"/>
      <c r="K407" s="969" t="n"/>
      <c r="L407" s="969" t="n"/>
      <c r="M407" s="969" t="n"/>
      <c r="N407" s="969" t="n"/>
      <c r="O407" s="969" t="n"/>
      <c r="P407" s="969" t="n"/>
      <c r="Q407" s="969" t="n"/>
      <c r="R407" s="969" t="n"/>
      <c r="S407" s="969" t="n"/>
      <c r="T407" s="969" t="n"/>
      <c r="U407" s="969" t="n"/>
      <c r="V407" s="969" t="n"/>
      <c r="W407" s="969" t="n"/>
      <c r="X407" s="969" t="n"/>
      <c r="Y407" s="969" t="n"/>
      <c r="Z407" s="969" t="n"/>
      <c r="AA407" s="969" t="n"/>
      <c r="AB407" s="969" t="n"/>
      <c r="AC407" s="969" t="n"/>
      <c r="AD407" s="969" t="n"/>
      <c r="AE407" s="969" t="n"/>
      <c r="AF407" s="969" t="n"/>
      <c r="AG407" s="969" t="n"/>
      <c r="AH407" s="969" t="n"/>
      <c r="AI407" s="969" t="n"/>
      <c r="AJ407" s="969" t="n"/>
      <c r="AK407" s="969" t="n"/>
      <c r="AL407" s="969" t="n"/>
      <c r="AM407" s="969" t="n"/>
      <c r="AN407" s="969" t="n"/>
      <c r="AO407" s="969" t="n"/>
      <c r="AP407" s="969" t="n"/>
      <c r="AQ407" s="969" t="n"/>
      <c r="AR407" s="969" t="n"/>
      <c r="AS407" s="969" t="n"/>
      <c r="AT407" s="969" t="n"/>
      <c r="AU407" s="969" t="n"/>
      <c r="AV407" s="969" t="n"/>
      <c r="AW407" s="969" t="n"/>
      <c r="AX407" s="969" t="n"/>
      <c r="AY407" s="969" t="n"/>
      <c r="AZ407" s="969" t="n"/>
      <c r="BA407" s="969" t="n"/>
      <c r="BB407" s="969" t="n"/>
      <c r="BC407" s="969" t="n"/>
      <c r="BD407" s="969" t="n"/>
      <c r="BE407" s="969" t="n"/>
      <c r="BF407" s="969" t="n"/>
      <c r="BG407" s="969" t="n"/>
      <c r="BH407" s="969" t="n"/>
      <c r="BI407" s="969" t="n"/>
      <c r="BJ407" s="969" t="n"/>
      <c r="BK407" s="969" t="n"/>
      <c r="BL407" s="969" t="n"/>
      <c r="BM407" s="969" t="n"/>
      <c r="BN407" s="969" t="n"/>
      <c r="BO407" s="969" t="n"/>
      <c r="BP407" s="969" t="n"/>
      <c r="BQ407" s="969" t="n"/>
      <c r="BR407" s="969" t="n"/>
      <c r="BS407" s="969" t="n"/>
      <c r="BT407" s="969" t="n"/>
      <c r="BU407" s="969" t="n"/>
      <c r="BV407" s="969" t="n"/>
      <c r="BW407" s="969" t="n"/>
      <c r="BX407" s="969" t="n"/>
      <c r="BY407" s="969" t="n"/>
      <c r="BZ407" s="969" t="n"/>
      <c r="CA407" s="969" t="n"/>
      <c r="CB407" s="969" t="n"/>
      <c r="CC407" s="969" t="n"/>
      <c r="CD407" s="969" t="n"/>
      <c r="CE407" s="969" t="n"/>
      <c r="CF407" s="969" t="n"/>
      <c r="CG407" s="969" t="n"/>
      <c r="CH407" s="969" t="n"/>
      <c r="CI407" s="969" t="n"/>
      <c r="CJ407" s="969" t="n"/>
      <c r="CK407" s="969" t="n"/>
      <c r="CL407" s="969" t="n"/>
      <c r="CM407" s="969" t="n"/>
      <c r="CN407" s="969" t="n"/>
      <c r="CO407" s="969" t="n"/>
      <c r="CP407" s="969" t="n"/>
      <c r="CQ407" s="969" t="n"/>
      <c r="CR407" s="969" t="n"/>
      <c r="CS407" s="969" t="n"/>
      <c r="CT407" s="969" t="n"/>
      <c r="CU407" s="969" t="n"/>
      <c r="CV407" s="969" t="n"/>
      <c r="CW407" s="969" t="n"/>
      <c r="CX407" s="969" t="n"/>
      <c r="CY407" s="969" t="n"/>
      <c r="CZ407" s="970" t="n"/>
    </row>
    <row r="408" ht="13.5" customHeight="1" s="820">
      <c r="A408" s="361" t="n">
        <v>325</v>
      </c>
      <c r="B408" s="332" t="inlineStr">
        <is>
          <t>325.缸盖紧固孔 M5 内里 Y=</t>
        </is>
      </c>
      <c r="C408" s="145">
        <f>A測定!Q407</f>
        <v/>
      </c>
      <c r="D408" s="880">
        <f>A測定!R407</f>
        <v/>
      </c>
      <c r="E408" s="968">
        <f>IF(A測定!S407="","",A測定!S407-$D408)</f>
        <v/>
      </c>
      <c r="F408" s="968">
        <f>IF(A測定!T407="","",A測定!T407-$D408)</f>
        <v/>
      </c>
      <c r="G408" s="969" t="n"/>
      <c r="H408" s="969" t="n"/>
      <c r="I408" s="969" t="n"/>
      <c r="J408" s="969" t="n"/>
      <c r="K408" s="969" t="n"/>
      <c r="L408" s="969" t="n"/>
      <c r="M408" s="969" t="n"/>
      <c r="N408" s="969" t="n"/>
      <c r="O408" s="969" t="n"/>
      <c r="P408" s="969" t="n"/>
      <c r="Q408" s="969" t="n"/>
      <c r="R408" s="969" t="n"/>
      <c r="S408" s="969" t="n"/>
      <c r="T408" s="969" t="n"/>
      <c r="U408" s="969" t="n"/>
      <c r="V408" s="969" t="n"/>
      <c r="W408" s="969" t="n"/>
      <c r="X408" s="969" t="n"/>
      <c r="Y408" s="969" t="n"/>
      <c r="Z408" s="969" t="n"/>
      <c r="AA408" s="969" t="n"/>
      <c r="AB408" s="969" t="n"/>
      <c r="AC408" s="969" t="n"/>
      <c r="AD408" s="969" t="n"/>
      <c r="AE408" s="969" t="n"/>
      <c r="AF408" s="969" t="n"/>
      <c r="AG408" s="969" t="n"/>
      <c r="AH408" s="969" t="n"/>
      <c r="AI408" s="969" t="n"/>
      <c r="AJ408" s="969" t="n"/>
      <c r="AK408" s="969" t="n"/>
      <c r="AL408" s="969" t="n"/>
      <c r="AM408" s="969" t="n"/>
      <c r="AN408" s="969" t="n"/>
      <c r="AO408" s="969" t="n"/>
      <c r="AP408" s="969" t="n"/>
      <c r="AQ408" s="969" t="n"/>
      <c r="AR408" s="969" t="n"/>
      <c r="AS408" s="969" t="n"/>
      <c r="AT408" s="969" t="n"/>
      <c r="AU408" s="969" t="n"/>
      <c r="AV408" s="969" t="n"/>
      <c r="AW408" s="969" t="n"/>
      <c r="AX408" s="969" t="n"/>
      <c r="AY408" s="969" t="n"/>
      <c r="AZ408" s="969" t="n"/>
      <c r="BA408" s="969" t="n"/>
      <c r="BB408" s="969" t="n"/>
      <c r="BC408" s="969" t="n"/>
      <c r="BD408" s="969" t="n"/>
      <c r="BE408" s="969" t="n"/>
      <c r="BF408" s="969" t="n"/>
      <c r="BG408" s="969" t="n"/>
      <c r="BH408" s="969" t="n"/>
      <c r="BI408" s="969" t="n"/>
      <c r="BJ408" s="969" t="n"/>
      <c r="BK408" s="969" t="n"/>
      <c r="BL408" s="969" t="n"/>
      <c r="BM408" s="969" t="n"/>
      <c r="BN408" s="969" t="n"/>
      <c r="BO408" s="969" t="n"/>
      <c r="BP408" s="969" t="n"/>
      <c r="BQ408" s="969" t="n"/>
      <c r="BR408" s="969" t="n"/>
      <c r="BS408" s="969" t="n"/>
      <c r="BT408" s="969" t="n"/>
      <c r="BU408" s="969" t="n"/>
      <c r="BV408" s="969" t="n"/>
      <c r="BW408" s="969" t="n"/>
      <c r="BX408" s="969" t="n"/>
      <c r="BY408" s="969" t="n"/>
      <c r="BZ408" s="969" t="n"/>
      <c r="CA408" s="969" t="n"/>
      <c r="CB408" s="969" t="n"/>
      <c r="CC408" s="969" t="n"/>
      <c r="CD408" s="969" t="n"/>
      <c r="CE408" s="969" t="n"/>
      <c r="CF408" s="969" t="n"/>
      <c r="CG408" s="969" t="n"/>
      <c r="CH408" s="969" t="n"/>
      <c r="CI408" s="969" t="n"/>
      <c r="CJ408" s="969" t="n"/>
      <c r="CK408" s="969" t="n"/>
      <c r="CL408" s="969" t="n"/>
      <c r="CM408" s="969" t="n"/>
      <c r="CN408" s="969" t="n"/>
      <c r="CO408" s="969" t="n"/>
      <c r="CP408" s="969" t="n"/>
      <c r="CQ408" s="969" t="n"/>
      <c r="CR408" s="969" t="n"/>
      <c r="CS408" s="969" t="n"/>
      <c r="CT408" s="969" t="n"/>
      <c r="CU408" s="969" t="n"/>
      <c r="CV408" s="969" t="n"/>
      <c r="CW408" s="969" t="n"/>
      <c r="CX408" s="969" t="n"/>
      <c r="CY408" s="969" t="n"/>
      <c r="CZ408" s="970" t="n"/>
    </row>
    <row r="409" ht="13.5" customHeight="1" s="820">
      <c r="A409" s="361" t="n">
        <v>306</v>
      </c>
      <c r="B409" s="332" t="inlineStr">
        <is>
          <t>306.缸盖紧固孔 M6 孔口 X=</t>
        </is>
      </c>
      <c r="C409" s="145">
        <f>A測定!Q408</f>
        <v/>
      </c>
      <c r="D409" s="880">
        <f>A測定!R408</f>
        <v/>
      </c>
      <c r="E409" s="968">
        <f>IF(A測定!S408="","",A測定!S408-$D409)</f>
        <v/>
      </c>
      <c r="F409" s="968">
        <f>IF(A測定!T408="","",A測定!T408-$D409)</f>
        <v/>
      </c>
      <c r="G409" s="969" t="n"/>
      <c r="H409" s="969" t="n"/>
      <c r="I409" s="969" t="n"/>
      <c r="J409" s="969" t="n"/>
      <c r="K409" s="969" t="n"/>
      <c r="L409" s="969" t="n"/>
      <c r="M409" s="969" t="n"/>
      <c r="N409" s="969" t="n"/>
      <c r="O409" s="969" t="n"/>
      <c r="P409" s="969" t="n"/>
      <c r="Q409" s="969" t="n"/>
      <c r="R409" s="969" t="n"/>
      <c r="S409" s="969" t="n"/>
      <c r="T409" s="969" t="n"/>
      <c r="U409" s="969" t="n"/>
      <c r="V409" s="969" t="n"/>
      <c r="W409" s="969" t="n"/>
      <c r="X409" s="969" t="n"/>
      <c r="Y409" s="969" t="n"/>
      <c r="Z409" s="969" t="n"/>
      <c r="AA409" s="969" t="n"/>
      <c r="AB409" s="969" t="n"/>
      <c r="AC409" s="969" t="n"/>
      <c r="AD409" s="969" t="n"/>
      <c r="AE409" s="969" t="n"/>
      <c r="AF409" s="969" t="n"/>
      <c r="AG409" s="969" t="n"/>
      <c r="AH409" s="969" t="n"/>
      <c r="AI409" s="969" t="n"/>
      <c r="AJ409" s="969" t="n"/>
      <c r="AK409" s="969" t="n"/>
      <c r="AL409" s="969" t="n"/>
      <c r="AM409" s="969" t="n"/>
      <c r="AN409" s="969" t="n"/>
      <c r="AO409" s="969" t="n"/>
      <c r="AP409" s="969" t="n"/>
      <c r="AQ409" s="969" t="n"/>
      <c r="AR409" s="969" t="n"/>
      <c r="AS409" s="969" t="n"/>
      <c r="AT409" s="969" t="n"/>
      <c r="AU409" s="969" t="n"/>
      <c r="AV409" s="969" t="n"/>
      <c r="AW409" s="969" t="n"/>
      <c r="AX409" s="969" t="n"/>
      <c r="AY409" s="969" t="n"/>
      <c r="AZ409" s="969" t="n"/>
      <c r="BA409" s="969" t="n"/>
      <c r="BB409" s="969" t="n"/>
      <c r="BC409" s="969" t="n"/>
      <c r="BD409" s="969" t="n"/>
      <c r="BE409" s="969" t="n"/>
      <c r="BF409" s="969" t="n"/>
      <c r="BG409" s="969" t="n"/>
      <c r="BH409" s="969" t="n"/>
      <c r="BI409" s="969" t="n"/>
      <c r="BJ409" s="969" t="n"/>
      <c r="BK409" s="969" t="n"/>
      <c r="BL409" s="969" t="n"/>
      <c r="BM409" s="969" t="n"/>
      <c r="BN409" s="969" t="n"/>
      <c r="BO409" s="969" t="n"/>
      <c r="BP409" s="969" t="n"/>
      <c r="BQ409" s="969" t="n"/>
      <c r="BR409" s="969" t="n"/>
      <c r="BS409" s="969" t="n"/>
      <c r="BT409" s="969" t="n"/>
      <c r="BU409" s="969" t="n"/>
      <c r="BV409" s="969" t="n"/>
      <c r="BW409" s="969" t="n"/>
      <c r="BX409" s="969" t="n"/>
      <c r="BY409" s="969" t="n"/>
      <c r="BZ409" s="969" t="n"/>
      <c r="CA409" s="969" t="n"/>
      <c r="CB409" s="969" t="n"/>
      <c r="CC409" s="969" t="n"/>
      <c r="CD409" s="969" t="n"/>
      <c r="CE409" s="969" t="n"/>
      <c r="CF409" s="969" t="n"/>
      <c r="CG409" s="969" t="n"/>
      <c r="CH409" s="969" t="n"/>
      <c r="CI409" s="969" t="n"/>
      <c r="CJ409" s="969" t="n"/>
      <c r="CK409" s="969" t="n"/>
      <c r="CL409" s="969" t="n"/>
      <c r="CM409" s="969" t="n"/>
      <c r="CN409" s="969" t="n"/>
      <c r="CO409" s="969" t="n"/>
      <c r="CP409" s="969" t="n"/>
      <c r="CQ409" s="969" t="n"/>
      <c r="CR409" s="969" t="n"/>
      <c r="CS409" s="969" t="n"/>
      <c r="CT409" s="969" t="n"/>
      <c r="CU409" s="969" t="n"/>
      <c r="CV409" s="969" t="n"/>
      <c r="CW409" s="969" t="n"/>
      <c r="CX409" s="969" t="n"/>
      <c r="CY409" s="969" t="n"/>
      <c r="CZ409" s="970" t="n"/>
    </row>
    <row r="410" ht="13.5" customHeight="1" s="820">
      <c r="A410" s="361" t="n">
        <v>306</v>
      </c>
      <c r="B410" s="332" t="inlineStr">
        <is>
          <t>306.缸盖紧固孔 M6 孔口 Y=</t>
        </is>
      </c>
      <c r="C410" s="145">
        <f>A測定!Q409</f>
        <v/>
      </c>
      <c r="D410" s="880">
        <f>A測定!R409</f>
        <v/>
      </c>
      <c r="E410" s="968">
        <f>IF(A測定!S409="","",A測定!S409-$D410)</f>
        <v/>
      </c>
      <c r="F410" s="968">
        <f>IF(A測定!T409="","",A測定!T409-$D410)</f>
        <v/>
      </c>
      <c r="G410" s="969" t="n"/>
      <c r="H410" s="969" t="n"/>
      <c r="I410" s="969" t="n"/>
      <c r="J410" s="969" t="n"/>
      <c r="K410" s="969" t="n"/>
      <c r="L410" s="969" t="n"/>
      <c r="M410" s="969" t="n"/>
      <c r="N410" s="969" t="n"/>
      <c r="O410" s="969" t="n"/>
      <c r="P410" s="969" t="n"/>
      <c r="Q410" s="969" t="n"/>
      <c r="R410" s="969" t="n"/>
      <c r="S410" s="969" t="n"/>
      <c r="T410" s="969" t="n"/>
      <c r="U410" s="969" t="n"/>
      <c r="V410" s="969" t="n"/>
      <c r="W410" s="969" t="n"/>
      <c r="X410" s="969" t="n"/>
      <c r="Y410" s="969" t="n"/>
      <c r="Z410" s="969" t="n"/>
      <c r="AA410" s="969" t="n"/>
      <c r="AB410" s="969" t="n"/>
      <c r="AC410" s="969" t="n"/>
      <c r="AD410" s="969" t="n"/>
      <c r="AE410" s="969" t="n"/>
      <c r="AF410" s="969" t="n"/>
      <c r="AG410" s="969" t="n"/>
      <c r="AH410" s="969" t="n"/>
      <c r="AI410" s="969" t="n"/>
      <c r="AJ410" s="969" t="n"/>
      <c r="AK410" s="969" t="n"/>
      <c r="AL410" s="969" t="n"/>
      <c r="AM410" s="969" t="n"/>
      <c r="AN410" s="969" t="n"/>
      <c r="AO410" s="969" t="n"/>
      <c r="AP410" s="969" t="n"/>
      <c r="AQ410" s="969" t="n"/>
      <c r="AR410" s="969" t="n"/>
      <c r="AS410" s="969" t="n"/>
      <c r="AT410" s="969" t="n"/>
      <c r="AU410" s="969" t="n"/>
      <c r="AV410" s="969" t="n"/>
      <c r="AW410" s="969" t="n"/>
      <c r="AX410" s="969" t="n"/>
      <c r="AY410" s="969" t="n"/>
      <c r="AZ410" s="969" t="n"/>
      <c r="BA410" s="969" t="n"/>
      <c r="BB410" s="969" t="n"/>
      <c r="BC410" s="969" t="n"/>
      <c r="BD410" s="969" t="n"/>
      <c r="BE410" s="969" t="n"/>
      <c r="BF410" s="969" t="n"/>
      <c r="BG410" s="969" t="n"/>
      <c r="BH410" s="969" t="n"/>
      <c r="BI410" s="969" t="n"/>
      <c r="BJ410" s="969" t="n"/>
      <c r="BK410" s="969" t="n"/>
      <c r="BL410" s="969" t="n"/>
      <c r="BM410" s="969" t="n"/>
      <c r="BN410" s="969" t="n"/>
      <c r="BO410" s="969" t="n"/>
      <c r="BP410" s="969" t="n"/>
      <c r="BQ410" s="969" t="n"/>
      <c r="BR410" s="969" t="n"/>
      <c r="BS410" s="969" t="n"/>
      <c r="BT410" s="969" t="n"/>
      <c r="BU410" s="969" t="n"/>
      <c r="BV410" s="969" t="n"/>
      <c r="BW410" s="969" t="n"/>
      <c r="BX410" s="969" t="n"/>
      <c r="BY410" s="969" t="n"/>
      <c r="BZ410" s="969" t="n"/>
      <c r="CA410" s="969" t="n"/>
      <c r="CB410" s="969" t="n"/>
      <c r="CC410" s="969" t="n"/>
      <c r="CD410" s="969" t="n"/>
      <c r="CE410" s="969" t="n"/>
      <c r="CF410" s="969" t="n"/>
      <c r="CG410" s="969" t="n"/>
      <c r="CH410" s="969" t="n"/>
      <c r="CI410" s="969" t="n"/>
      <c r="CJ410" s="969" t="n"/>
      <c r="CK410" s="969" t="n"/>
      <c r="CL410" s="969" t="n"/>
      <c r="CM410" s="969" t="n"/>
      <c r="CN410" s="969" t="n"/>
      <c r="CO410" s="969" t="n"/>
      <c r="CP410" s="969" t="n"/>
      <c r="CQ410" s="969" t="n"/>
      <c r="CR410" s="969" t="n"/>
      <c r="CS410" s="969" t="n"/>
      <c r="CT410" s="969" t="n"/>
      <c r="CU410" s="969" t="n"/>
      <c r="CV410" s="969" t="n"/>
      <c r="CW410" s="969" t="n"/>
      <c r="CX410" s="969" t="n"/>
      <c r="CY410" s="969" t="n"/>
      <c r="CZ410" s="970" t="n"/>
    </row>
    <row r="411" ht="13.5" customHeight="1" s="820">
      <c r="A411" s="361" t="n">
        <v>326</v>
      </c>
      <c r="B411" s="332" t="inlineStr">
        <is>
          <t>326.缸盖紧固孔 M6 内里 X=</t>
        </is>
      </c>
      <c r="C411" s="145">
        <f>A測定!Q410</f>
        <v/>
      </c>
      <c r="D411" s="880">
        <f>A測定!R410</f>
        <v/>
      </c>
      <c r="E411" s="968">
        <f>IF(A測定!S410="","",A測定!S410-$D411)</f>
        <v/>
      </c>
      <c r="F411" s="968">
        <f>IF(A測定!T410="","",A測定!T410-$D411)</f>
        <v/>
      </c>
      <c r="G411" s="969" t="n"/>
      <c r="H411" s="969" t="n"/>
      <c r="I411" s="969" t="n"/>
      <c r="J411" s="969" t="n"/>
      <c r="K411" s="969" t="n"/>
      <c r="L411" s="969" t="n"/>
      <c r="M411" s="969" t="n"/>
      <c r="N411" s="969" t="n"/>
      <c r="O411" s="969" t="n"/>
      <c r="P411" s="969" t="n"/>
      <c r="Q411" s="969" t="n"/>
      <c r="R411" s="969" t="n"/>
      <c r="S411" s="969" t="n"/>
      <c r="T411" s="969" t="n"/>
      <c r="U411" s="969" t="n"/>
      <c r="V411" s="969" t="n"/>
      <c r="W411" s="969" t="n"/>
      <c r="X411" s="969" t="n"/>
      <c r="Y411" s="969" t="n"/>
      <c r="Z411" s="969" t="n"/>
      <c r="AA411" s="969" t="n"/>
      <c r="AB411" s="969" t="n"/>
      <c r="AC411" s="969" t="n"/>
      <c r="AD411" s="969" t="n"/>
      <c r="AE411" s="969" t="n"/>
      <c r="AF411" s="969" t="n"/>
      <c r="AG411" s="969" t="n"/>
      <c r="AH411" s="969" t="n"/>
      <c r="AI411" s="969" t="n"/>
      <c r="AJ411" s="969" t="n"/>
      <c r="AK411" s="969" t="n"/>
      <c r="AL411" s="969" t="n"/>
      <c r="AM411" s="969" t="n"/>
      <c r="AN411" s="969" t="n"/>
      <c r="AO411" s="969" t="n"/>
      <c r="AP411" s="969" t="n"/>
      <c r="AQ411" s="969" t="n"/>
      <c r="AR411" s="969" t="n"/>
      <c r="AS411" s="969" t="n"/>
      <c r="AT411" s="969" t="n"/>
      <c r="AU411" s="969" t="n"/>
      <c r="AV411" s="969" t="n"/>
      <c r="AW411" s="969" t="n"/>
      <c r="AX411" s="969" t="n"/>
      <c r="AY411" s="969" t="n"/>
      <c r="AZ411" s="969" t="n"/>
      <c r="BA411" s="969" t="n"/>
      <c r="BB411" s="969" t="n"/>
      <c r="BC411" s="969" t="n"/>
      <c r="BD411" s="969" t="n"/>
      <c r="BE411" s="969" t="n"/>
      <c r="BF411" s="969" t="n"/>
      <c r="BG411" s="969" t="n"/>
      <c r="BH411" s="969" t="n"/>
      <c r="BI411" s="969" t="n"/>
      <c r="BJ411" s="969" t="n"/>
      <c r="BK411" s="969" t="n"/>
      <c r="BL411" s="969" t="n"/>
      <c r="BM411" s="969" t="n"/>
      <c r="BN411" s="969" t="n"/>
      <c r="BO411" s="969" t="n"/>
      <c r="BP411" s="969" t="n"/>
      <c r="BQ411" s="969" t="n"/>
      <c r="BR411" s="969" t="n"/>
      <c r="BS411" s="969" t="n"/>
      <c r="BT411" s="969" t="n"/>
      <c r="BU411" s="969" t="n"/>
      <c r="BV411" s="969" t="n"/>
      <c r="BW411" s="969" t="n"/>
      <c r="BX411" s="969" t="n"/>
      <c r="BY411" s="969" t="n"/>
      <c r="BZ411" s="969" t="n"/>
      <c r="CA411" s="969" t="n"/>
      <c r="CB411" s="969" t="n"/>
      <c r="CC411" s="969" t="n"/>
      <c r="CD411" s="969" t="n"/>
      <c r="CE411" s="969" t="n"/>
      <c r="CF411" s="969" t="n"/>
      <c r="CG411" s="969" t="n"/>
      <c r="CH411" s="969" t="n"/>
      <c r="CI411" s="969" t="n"/>
      <c r="CJ411" s="969" t="n"/>
      <c r="CK411" s="969" t="n"/>
      <c r="CL411" s="969" t="n"/>
      <c r="CM411" s="969" t="n"/>
      <c r="CN411" s="969" t="n"/>
      <c r="CO411" s="969" t="n"/>
      <c r="CP411" s="969" t="n"/>
      <c r="CQ411" s="969" t="n"/>
      <c r="CR411" s="969" t="n"/>
      <c r="CS411" s="969" t="n"/>
      <c r="CT411" s="969" t="n"/>
      <c r="CU411" s="969" t="n"/>
      <c r="CV411" s="969" t="n"/>
      <c r="CW411" s="969" t="n"/>
      <c r="CX411" s="969" t="n"/>
      <c r="CY411" s="969" t="n"/>
      <c r="CZ411" s="970" t="n"/>
    </row>
    <row r="412">
      <c r="A412" s="361" t="n">
        <v>326</v>
      </c>
      <c r="B412" s="332" t="inlineStr">
        <is>
          <t>326.缸盖紧固孔 M6 内里 Y=</t>
        </is>
      </c>
      <c r="C412" s="145">
        <f>A測定!Q411</f>
        <v/>
      </c>
      <c r="D412" s="880">
        <f>A測定!R411</f>
        <v/>
      </c>
      <c r="E412" s="968">
        <f>IF(A測定!S411="","",A測定!S411-$D412)</f>
        <v/>
      </c>
      <c r="F412" s="968">
        <f>IF(A測定!T411="","",A測定!T411-$D412)</f>
        <v/>
      </c>
      <c r="G412" s="969" t="n"/>
      <c r="H412" s="969" t="n"/>
      <c r="I412" s="969" t="n"/>
      <c r="J412" s="969" t="n"/>
      <c r="K412" s="969" t="n"/>
      <c r="L412" s="969" t="n"/>
      <c r="M412" s="969" t="n"/>
      <c r="N412" s="969" t="n"/>
      <c r="O412" s="969" t="n"/>
      <c r="P412" s="969" t="n"/>
      <c r="Q412" s="969" t="n"/>
      <c r="R412" s="969" t="n"/>
      <c r="S412" s="969" t="n"/>
      <c r="T412" s="969" t="n"/>
      <c r="U412" s="969" t="n"/>
      <c r="V412" s="969" t="n"/>
      <c r="W412" s="969" t="n"/>
      <c r="X412" s="969" t="n"/>
      <c r="Y412" s="969" t="n"/>
      <c r="Z412" s="969" t="n"/>
      <c r="AA412" s="969" t="n"/>
      <c r="AB412" s="969" t="n"/>
      <c r="AC412" s="969" t="n"/>
      <c r="AD412" s="969" t="n"/>
      <c r="AE412" s="969" t="n"/>
      <c r="AF412" s="969" t="n"/>
      <c r="AG412" s="969" t="n"/>
      <c r="AH412" s="969" t="n"/>
      <c r="AI412" s="969" t="n"/>
      <c r="AJ412" s="969" t="n"/>
      <c r="AK412" s="969" t="n"/>
      <c r="AL412" s="969" t="n"/>
      <c r="AM412" s="969" t="n"/>
      <c r="AN412" s="969" t="n"/>
      <c r="AO412" s="969" t="n"/>
      <c r="AP412" s="969" t="n"/>
      <c r="AQ412" s="969" t="n"/>
      <c r="AR412" s="969" t="n"/>
      <c r="AS412" s="969" t="n"/>
      <c r="AT412" s="969" t="n"/>
      <c r="AU412" s="969" t="n"/>
      <c r="AV412" s="969" t="n"/>
      <c r="AW412" s="969" t="n"/>
      <c r="AX412" s="969" t="n"/>
      <c r="AY412" s="969" t="n"/>
      <c r="AZ412" s="969" t="n"/>
      <c r="BA412" s="969" t="n"/>
      <c r="BB412" s="969" t="n"/>
      <c r="BC412" s="969" t="n"/>
      <c r="BD412" s="969" t="n"/>
      <c r="BE412" s="969" t="n"/>
      <c r="BF412" s="969" t="n"/>
      <c r="BG412" s="969" t="n"/>
      <c r="BH412" s="969" t="n"/>
      <c r="BI412" s="969" t="n"/>
      <c r="BJ412" s="969" t="n"/>
      <c r="BK412" s="969" t="n"/>
      <c r="BL412" s="969" t="n"/>
      <c r="BM412" s="969" t="n"/>
      <c r="BN412" s="969" t="n"/>
      <c r="BO412" s="969" t="n"/>
      <c r="BP412" s="969" t="n"/>
      <c r="BQ412" s="969" t="n"/>
      <c r="BR412" s="969" t="n"/>
      <c r="BS412" s="969" t="n"/>
      <c r="BT412" s="969" t="n"/>
      <c r="BU412" s="969" t="n"/>
      <c r="BV412" s="969" t="n"/>
      <c r="BW412" s="969" t="n"/>
      <c r="BX412" s="969" t="n"/>
      <c r="BY412" s="969" t="n"/>
      <c r="BZ412" s="969" t="n"/>
      <c r="CA412" s="969" t="n"/>
      <c r="CB412" s="969" t="n"/>
      <c r="CC412" s="969" t="n"/>
      <c r="CD412" s="969" t="n"/>
      <c r="CE412" s="969" t="n"/>
      <c r="CF412" s="969" t="n"/>
      <c r="CG412" s="969" t="n"/>
      <c r="CH412" s="969" t="n"/>
      <c r="CI412" s="969" t="n"/>
      <c r="CJ412" s="969" t="n"/>
      <c r="CK412" s="969" t="n"/>
      <c r="CL412" s="969" t="n"/>
      <c r="CM412" s="969" t="n"/>
      <c r="CN412" s="969" t="n"/>
      <c r="CO412" s="969" t="n"/>
      <c r="CP412" s="969" t="n"/>
      <c r="CQ412" s="969" t="n"/>
      <c r="CR412" s="969" t="n"/>
      <c r="CS412" s="969" t="n"/>
      <c r="CT412" s="969" t="n"/>
      <c r="CU412" s="969" t="n"/>
      <c r="CV412" s="969" t="n"/>
      <c r="CW412" s="969" t="n"/>
      <c r="CX412" s="969" t="n"/>
      <c r="CY412" s="969" t="n"/>
      <c r="CZ412" s="970" t="n"/>
    </row>
    <row r="413">
      <c r="A413" s="361" t="n">
        <v>307</v>
      </c>
      <c r="B413" s="332" t="inlineStr">
        <is>
          <t>307.缸盖紧固孔 M7 孔口 X=</t>
        </is>
      </c>
      <c r="C413" s="145">
        <f>A測定!Q412</f>
        <v/>
      </c>
      <c r="D413" s="880">
        <f>A測定!R412</f>
        <v/>
      </c>
      <c r="E413" s="968">
        <f>IF(A測定!S412="","",A測定!S412-$D413)</f>
        <v/>
      </c>
      <c r="F413" s="968">
        <f>IF(A測定!T412="","",A測定!T412-$D413)</f>
        <v/>
      </c>
      <c r="G413" s="969" t="n"/>
      <c r="H413" s="969" t="n"/>
      <c r="I413" s="969" t="n"/>
      <c r="J413" s="969" t="n"/>
      <c r="K413" s="969" t="n"/>
      <c r="L413" s="969" t="n"/>
      <c r="M413" s="969" t="n"/>
      <c r="N413" s="969" t="n"/>
      <c r="O413" s="969" t="n"/>
      <c r="P413" s="969" t="n"/>
      <c r="Q413" s="969" t="n"/>
      <c r="R413" s="969" t="n"/>
      <c r="S413" s="969" t="n"/>
      <c r="T413" s="969" t="n"/>
      <c r="U413" s="969" t="n"/>
      <c r="V413" s="969" t="n"/>
      <c r="W413" s="969" t="n"/>
      <c r="X413" s="969" t="n"/>
      <c r="Y413" s="969" t="n"/>
      <c r="Z413" s="969" t="n"/>
      <c r="AA413" s="969" t="n"/>
      <c r="AB413" s="969" t="n"/>
      <c r="AC413" s="969" t="n"/>
      <c r="AD413" s="969" t="n"/>
      <c r="AE413" s="969" t="n"/>
      <c r="AF413" s="969" t="n"/>
      <c r="AG413" s="969" t="n"/>
      <c r="AH413" s="969" t="n"/>
      <c r="AI413" s="969" t="n"/>
      <c r="AJ413" s="969" t="n"/>
      <c r="AK413" s="969" t="n"/>
      <c r="AL413" s="969" t="n"/>
      <c r="AM413" s="969" t="n"/>
      <c r="AN413" s="969" t="n"/>
      <c r="AO413" s="969" t="n"/>
      <c r="AP413" s="969" t="n"/>
      <c r="AQ413" s="969" t="n"/>
      <c r="AR413" s="969" t="n"/>
      <c r="AS413" s="969" t="n"/>
      <c r="AT413" s="969" t="n"/>
      <c r="AU413" s="969" t="n"/>
      <c r="AV413" s="969" t="n"/>
      <c r="AW413" s="969" t="n"/>
      <c r="AX413" s="969" t="n"/>
      <c r="AY413" s="969" t="n"/>
      <c r="AZ413" s="969" t="n"/>
      <c r="BA413" s="969" t="n"/>
      <c r="BB413" s="969" t="n"/>
      <c r="BC413" s="969" t="n"/>
      <c r="BD413" s="969" t="n"/>
      <c r="BE413" s="969" t="n"/>
      <c r="BF413" s="969" t="n"/>
      <c r="BG413" s="969" t="n"/>
      <c r="BH413" s="969" t="n"/>
      <c r="BI413" s="969" t="n"/>
      <c r="BJ413" s="969" t="n"/>
      <c r="BK413" s="969" t="n"/>
      <c r="BL413" s="969" t="n"/>
      <c r="BM413" s="969" t="n"/>
      <c r="BN413" s="969" t="n"/>
      <c r="BO413" s="969" t="n"/>
      <c r="BP413" s="969" t="n"/>
      <c r="BQ413" s="969" t="n"/>
      <c r="BR413" s="969" t="n"/>
      <c r="BS413" s="969" t="n"/>
      <c r="BT413" s="969" t="n"/>
      <c r="BU413" s="969" t="n"/>
      <c r="BV413" s="969" t="n"/>
      <c r="BW413" s="969" t="n"/>
      <c r="BX413" s="969" t="n"/>
      <c r="BY413" s="969" t="n"/>
      <c r="BZ413" s="969" t="n"/>
      <c r="CA413" s="969" t="n"/>
      <c r="CB413" s="969" t="n"/>
      <c r="CC413" s="969" t="n"/>
      <c r="CD413" s="969" t="n"/>
      <c r="CE413" s="969" t="n"/>
      <c r="CF413" s="969" t="n"/>
      <c r="CG413" s="969" t="n"/>
      <c r="CH413" s="969" t="n"/>
      <c r="CI413" s="969" t="n"/>
      <c r="CJ413" s="969" t="n"/>
      <c r="CK413" s="969" t="n"/>
      <c r="CL413" s="969" t="n"/>
      <c r="CM413" s="969" t="n"/>
      <c r="CN413" s="969" t="n"/>
      <c r="CO413" s="969" t="n"/>
      <c r="CP413" s="969" t="n"/>
      <c r="CQ413" s="969" t="n"/>
      <c r="CR413" s="969" t="n"/>
      <c r="CS413" s="969" t="n"/>
      <c r="CT413" s="969" t="n"/>
      <c r="CU413" s="969" t="n"/>
      <c r="CV413" s="969" t="n"/>
      <c r="CW413" s="969" t="n"/>
      <c r="CX413" s="969" t="n"/>
      <c r="CY413" s="969" t="n"/>
      <c r="CZ413" s="970" t="n"/>
    </row>
    <row r="414">
      <c r="A414" s="361" t="n">
        <v>307</v>
      </c>
      <c r="B414" s="332" t="inlineStr">
        <is>
          <t>307.缸盖紧固孔 M7 孔口 Y=</t>
        </is>
      </c>
      <c r="C414" s="145">
        <f>A測定!Q413</f>
        <v/>
      </c>
      <c r="D414" s="880">
        <f>A測定!R413</f>
        <v/>
      </c>
      <c r="E414" s="968">
        <f>IF(A測定!S413="","",A測定!S413-$D414)</f>
        <v/>
      </c>
      <c r="F414" s="968">
        <f>IF(A測定!T413="","",A測定!T413-$D414)</f>
        <v/>
      </c>
      <c r="G414" s="969" t="n"/>
      <c r="H414" s="969" t="n"/>
      <c r="I414" s="969" t="n"/>
      <c r="J414" s="969" t="n"/>
      <c r="K414" s="969" t="n"/>
      <c r="L414" s="969" t="n"/>
      <c r="M414" s="969" t="n"/>
      <c r="N414" s="969" t="n"/>
      <c r="O414" s="969" t="n"/>
      <c r="P414" s="969" t="n"/>
      <c r="Q414" s="969" t="n"/>
      <c r="R414" s="969" t="n"/>
      <c r="S414" s="969" t="n"/>
      <c r="T414" s="969" t="n"/>
      <c r="U414" s="969" t="n"/>
      <c r="V414" s="969" t="n"/>
      <c r="W414" s="969" t="n"/>
      <c r="X414" s="969" t="n"/>
      <c r="Y414" s="969" t="n"/>
      <c r="Z414" s="969" t="n"/>
      <c r="AA414" s="969" t="n"/>
      <c r="AB414" s="969" t="n"/>
      <c r="AC414" s="969" t="n"/>
      <c r="AD414" s="969" t="n"/>
      <c r="AE414" s="969" t="n"/>
      <c r="AF414" s="969" t="n"/>
      <c r="AG414" s="969" t="n"/>
      <c r="AH414" s="969" t="n"/>
      <c r="AI414" s="969" t="n"/>
      <c r="AJ414" s="969" t="n"/>
      <c r="AK414" s="969" t="n"/>
      <c r="AL414" s="969" t="n"/>
      <c r="AM414" s="969" t="n"/>
      <c r="AN414" s="969" t="n"/>
      <c r="AO414" s="969" t="n"/>
      <c r="AP414" s="969" t="n"/>
      <c r="AQ414" s="969" t="n"/>
      <c r="AR414" s="969" t="n"/>
      <c r="AS414" s="969" t="n"/>
      <c r="AT414" s="969" t="n"/>
      <c r="AU414" s="969" t="n"/>
      <c r="AV414" s="969" t="n"/>
      <c r="AW414" s="969" t="n"/>
      <c r="AX414" s="969" t="n"/>
      <c r="AY414" s="969" t="n"/>
      <c r="AZ414" s="969" t="n"/>
      <c r="BA414" s="969" t="n"/>
      <c r="BB414" s="969" t="n"/>
      <c r="BC414" s="969" t="n"/>
      <c r="BD414" s="969" t="n"/>
      <c r="BE414" s="969" t="n"/>
      <c r="BF414" s="969" t="n"/>
      <c r="BG414" s="969" t="n"/>
      <c r="BH414" s="969" t="n"/>
      <c r="BI414" s="969" t="n"/>
      <c r="BJ414" s="969" t="n"/>
      <c r="BK414" s="969" t="n"/>
      <c r="BL414" s="969" t="n"/>
      <c r="BM414" s="969" t="n"/>
      <c r="BN414" s="969" t="n"/>
      <c r="BO414" s="969" t="n"/>
      <c r="BP414" s="969" t="n"/>
      <c r="BQ414" s="969" t="n"/>
      <c r="BR414" s="969" t="n"/>
      <c r="BS414" s="969" t="n"/>
      <c r="BT414" s="969" t="n"/>
      <c r="BU414" s="969" t="n"/>
      <c r="BV414" s="969" t="n"/>
      <c r="BW414" s="969" t="n"/>
      <c r="BX414" s="969" t="n"/>
      <c r="BY414" s="969" t="n"/>
      <c r="BZ414" s="969" t="n"/>
      <c r="CA414" s="969" t="n"/>
      <c r="CB414" s="969" t="n"/>
      <c r="CC414" s="969" t="n"/>
      <c r="CD414" s="969" t="n"/>
      <c r="CE414" s="969" t="n"/>
      <c r="CF414" s="969" t="n"/>
      <c r="CG414" s="969" t="n"/>
      <c r="CH414" s="969" t="n"/>
      <c r="CI414" s="969" t="n"/>
      <c r="CJ414" s="969" t="n"/>
      <c r="CK414" s="969" t="n"/>
      <c r="CL414" s="969" t="n"/>
      <c r="CM414" s="969" t="n"/>
      <c r="CN414" s="969" t="n"/>
      <c r="CO414" s="969" t="n"/>
      <c r="CP414" s="969" t="n"/>
      <c r="CQ414" s="969" t="n"/>
      <c r="CR414" s="969" t="n"/>
      <c r="CS414" s="969" t="n"/>
      <c r="CT414" s="969" t="n"/>
      <c r="CU414" s="969" t="n"/>
      <c r="CV414" s="969" t="n"/>
      <c r="CW414" s="969" t="n"/>
      <c r="CX414" s="969" t="n"/>
      <c r="CY414" s="969" t="n"/>
      <c r="CZ414" s="970" t="n"/>
    </row>
    <row r="415">
      <c r="A415" s="361" t="n">
        <v>327</v>
      </c>
      <c r="B415" s="332" t="inlineStr">
        <is>
          <t>327.缸盖紧固孔 M7 内里 X=</t>
        </is>
      </c>
      <c r="C415" s="145">
        <f>A測定!Q414</f>
        <v/>
      </c>
      <c r="D415" s="880">
        <f>A測定!R414</f>
        <v/>
      </c>
      <c r="E415" s="968">
        <f>IF(A測定!S414="","",A測定!S414-$D415)</f>
        <v/>
      </c>
      <c r="F415" s="968">
        <f>IF(A測定!T414="","",A測定!T414-$D415)</f>
        <v/>
      </c>
      <c r="G415" s="969" t="n"/>
      <c r="H415" s="969" t="n"/>
      <c r="I415" s="969" t="n"/>
      <c r="J415" s="969" t="n"/>
      <c r="K415" s="969" t="n"/>
      <c r="L415" s="969" t="n"/>
      <c r="M415" s="969" t="n"/>
      <c r="N415" s="969" t="n"/>
      <c r="O415" s="969" t="n"/>
      <c r="P415" s="969" t="n"/>
      <c r="Q415" s="969" t="n"/>
      <c r="R415" s="969" t="n"/>
      <c r="S415" s="969" t="n"/>
      <c r="T415" s="969" t="n"/>
      <c r="U415" s="969" t="n"/>
      <c r="V415" s="969" t="n"/>
      <c r="W415" s="969" t="n"/>
      <c r="X415" s="969" t="n"/>
      <c r="Y415" s="969" t="n"/>
      <c r="Z415" s="969" t="n"/>
      <c r="AA415" s="969" t="n"/>
      <c r="AB415" s="969" t="n"/>
      <c r="AC415" s="969" t="n"/>
      <c r="AD415" s="969" t="n"/>
      <c r="AE415" s="969" t="n"/>
      <c r="AF415" s="969" t="n"/>
      <c r="AG415" s="969" t="n"/>
      <c r="AH415" s="969" t="n"/>
      <c r="AI415" s="969" t="n"/>
      <c r="AJ415" s="969" t="n"/>
      <c r="AK415" s="969" t="n"/>
      <c r="AL415" s="969" t="n"/>
      <c r="AM415" s="969" t="n"/>
      <c r="AN415" s="969" t="n"/>
      <c r="AO415" s="969" t="n"/>
      <c r="AP415" s="969" t="n"/>
      <c r="AQ415" s="969" t="n"/>
      <c r="AR415" s="969" t="n"/>
      <c r="AS415" s="969" t="n"/>
      <c r="AT415" s="969" t="n"/>
      <c r="AU415" s="969" t="n"/>
      <c r="AV415" s="969" t="n"/>
      <c r="AW415" s="969" t="n"/>
      <c r="AX415" s="969" t="n"/>
      <c r="AY415" s="969" t="n"/>
      <c r="AZ415" s="969" t="n"/>
      <c r="BA415" s="969" t="n"/>
      <c r="BB415" s="969" t="n"/>
      <c r="BC415" s="969" t="n"/>
      <c r="BD415" s="969" t="n"/>
      <c r="BE415" s="969" t="n"/>
      <c r="BF415" s="969" t="n"/>
      <c r="BG415" s="969" t="n"/>
      <c r="BH415" s="969" t="n"/>
      <c r="BI415" s="969" t="n"/>
      <c r="BJ415" s="969" t="n"/>
      <c r="BK415" s="969" t="n"/>
      <c r="BL415" s="969" t="n"/>
      <c r="BM415" s="969" t="n"/>
      <c r="BN415" s="969" t="n"/>
      <c r="BO415" s="969" t="n"/>
      <c r="BP415" s="969" t="n"/>
      <c r="BQ415" s="969" t="n"/>
      <c r="BR415" s="969" t="n"/>
      <c r="BS415" s="969" t="n"/>
      <c r="BT415" s="969" t="n"/>
      <c r="BU415" s="969" t="n"/>
      <c r="BV415" s="969" t="n"/>
      <c r="BW415" s="969" t="n"/>
      <c r="BX415" s="969" t="n"/>
      <c r="BY415" s="969" t="n"/>
      <c r="BZ415" s="969" t="n"/>
      <c r="CA415" s="969" t="n"/>
      <c r="CB415" s="969" t="n"/>
      <c r="CC415" s="969" t="n"/>
      <c r="CD415" s="969" t="n"/>
      <c r="CE415" s="969" t="n"/>
      <c r="CF415" s="969" t="n"/>
      <c r="CG415" s="969" t="n"/>
      <c r="CH415" s="969" t="n"/>
      <c r="CI415" s="969" t="n"/>
      <c r="CJ415" s="969" t="n"/>
      <c r="CK415" s="969" t="n"/>
      <c r="CL415" s="969" t="n"/>
      <c r="CM415" s="969" t="n"/>
      <c r="CN415" s="969" t="n"/>
      <c r="CO415" s="969" t="n"/>
      <c r="CP415" s="969" t="n"/>
      <c r="CQ415" s="969" t="n"/>
      <c r="CR415" s="969" t="n"/>
      <c r="CS415" s="969" t="n"/>
      <c r="CT415" s="969" t="n"/>
      <c r="CU415" s="969" t="n"/>
      <c r="CV415" s="969" t="n"/>
      <c r="CW415" s="969" t="n"/>
      <c r="CX415" s="969" t="n"/>
      <c r="CY415" s="969" t="n"/>
      <c r="CZ415" s="970" t="n"/>
    </row>
    <row r="416">
      <c r="A416" s="361" t="n">
        <v>327</v>
      </c>
      <c r="B416" s="332" t="inlineStr">
        <is>
          <t>327.缸盖紧固孔 M7 内里 Y=</t>
        </is>
      </c>
      <c r="C416" s="145">
        <f>A測定!Q415</f>
        <v/>
      </c>
      <c r="D416" s="880">
        <f>A測定!R415</f>
        <v/>
      </c>
      <c r="E416" s="968">
        <f>IF(A測定!S415="","",A測定!S415-$D416)</f>
        <v/>
      </c>
      <c r="F416" s="968">
        <f>IF(A測定!T415="","",A測定!T415-$D416)</f>
        <v/>
      </c>
      <c r="G416" s="969" t="n"/>
      <c r="H416" s="969" t="n"/>
      <c r="I416" s="969" t="n"/>
      <c r="J416" s="969" t="n"/>
      <c r="K416" s="969" t="n"/>
      <c r="L416" s="969" t="n"/>
      <c r="M416" s="969" t="n"/>
      <c r="N416" s="969" t="n"/>
      <c r="O416" s="969" t="n"/>
      <c r="P416" s="969" t="n"/>
      <c r="Q416" s="969" t="n"/>
      <c r="R416" s="969" t="n"/>
      <c r="S416" s="969" t="n"/>
      <c r="T416" s="969" t="n"/>
      <c r="U416" s="969" t="n"/>
      <c r="V416" s="969" t="n"/>
      <c r="W416" s="969" t="n"/>
      <c r="X416" s="969" t="n"/>
      <c r="Y416" s="969" t="n"/>
      <c r="Z416" s="969" t="n"/>
      <c r="AA416" s="969" t="n"/>
      <c r="AB416" s="969" t="n"/>
      <c r="AC416" s="969" t="n"/>
      <c r="AD416" s="969" t="n"/>
      <c r="AE416" s="969" t="n"/>
      <c r="AF416" s="969" t="n"/>
      <c r="AG416" s="969" t="n"/>
      <c r="AH416" s="969" t="n"/>
      <c r="AI416" s="969" t="n"/>
      <c r="AJ416" s="969" t="n"/>
      <c r="AK416" s="969" t="n"/>
      <c r="AL416" s="969" t="n"/>
      <c r="AM416" s="969" t="n"/>
      <c r="AN416" s="969" t="n"/>
      <c r="AO416" s="969" t="n"/>
      <c r="AP416" s="969" t="n"/>
      <c r="AQ416" s="969" t="n"/>
      <c r="AR416" s="969" t="n"/>
      <c r="AS416" s="969" t="n"/>
      <c r="AT416" s="969" t="n"/>
      <c r="AU416" s="969" t="n"/>
      <c r="AV416" s="969" t="n"/>
      <c r="AW416" s="969" t="n"/>
      <c r="AX416" s="969" t="n"/>
      <c r="AY416" s="969" t="n"/>
      <c r="AZ416" s="969" t="n"/>
      <c r="BA416" s="969" t="n"/>
      <c r="BB416" s="969" t="n"/>
      <c r="BC416" s="969" t="n"/>
      <c r="BD416" s="969" t="n"/>
      <c r="BE416" s="969" t="n"/>
      <c r="BF416" s="969" t="n"/>
      <c r="BG416" s="969" t="n"/>
      <c r="BH416" s="969" t="n"/>
      <c r="BI416" s="969" t="n"/>
      <c r="BJ416" s="969" t="n"/>
      <c r="BK416" s="969" t="n"/>
      <c r="BL416" s="969" t="n"/>
      <c r="BM416" s="969" t="n"/>
      <c r="BN416" s="969" t="n"/>
      <c r="BO416" s="969" t="n"/>
      <c r="BP416" s="969" t="n"/>
      <c r="BQ416" s="969" t="n"/>
      <c r="BR416" s="969" t="n"/>
      <c r="BS416" s="969" t="n"/>
      <c r="BT416" s="969" t="n"/>
      <c r="BU416" s="969" t="n"/>
      <c r="BV416" s="969" t="n"/>
      <c r="BW416" s="969" t="n"/>
      <c r="BX416" s="969" t="n"/>
      <c r="BY416" s="969" t="n"/>
      <c r="BZ416" s="969" t="n"/>
      <c r="CA416" s="969" t="n"/>
      <c r="CB416" s="969" t="n"/>
      <c r="CC416" s="969" t="n"/>
      <c r="CD416" s="969" t="n"/>
      <c r="CE416" s="969" t="n"/>
      <c r="CF416" s="969" t="n"/>
      <c r="CG416" s="969" t="n"/>
      <c r="CH416" s="969" t="n"/>
      <c r="CI416" s="969" t="n"/>
      <c r="CJ416" s="969" t="n"/>
      <c r="CK416" s="969" t="n"/>
      <c r="CL416" s="969" t="n"/>
      <c r="CM416" s="969" t="n"/>
      <c r="CN416" s="969" t="n"/>
      <c r="CO416" s="969" t="n"/>
      <c r="CP416" s="969" t="n"/>
      <c r="CQ416" s="969" t="n"/>
      <c r="CR416" s="969" t="n"/>
      <c r="CS416" s="969" t="n"/>
      <c r="CT416" s="969" t="n"/>
      <c r="CU416" s="969" t="n"/>
      <c r="CV416" s="969" t="n"/>
      <c r="CW416" s="969" t="n"/>
      <c r="CX416" s="969" t="n"/>
      <c r="CY416" s="969" t="n"/>
      <c r="CZ416" s="970" t="n"/>
    </row>
    <row r="417">
      <c r="A417" s="361" t="n">
        <v>308</v>
      </c>
      <c r="B417" s="332" t="inlineStr">
        <is>
          <t>308.缸盖紧固孔 M8 孔口 X=</t>
        </is>
      </c>
      <c r="C417" s="145">
        <f>A測定!Q416</f>
        <v/>
      </c>
      <c r="D417" s="880">
        <f>A測定!R416</f>
        <v/>
      </c>
      <c r="E417" s="968">
        <f>IF(A測定!S416="","",A測定!S416-$D417)</f>
        <v/>
      </c>
      <c r="F417" s="968">
        <f>IF(A測定!T416="","",A測定!T416-$D417)</f>
        <v/>
      </c>
      <c r="G417" s="969" t="n"/>
      <c r="H417" s="969" t="n"/>
      <c r="I417" s="969" t="n"/>
      <c r="J417" s="969" t="n"/>
      <c r="K417" s="969" t="n"/>
      <c r="L417" s="969" t="n"/>
      <c r="M417" s="969" t="n"/>
      <c r="N417" s="969" t="n"/>
      <c r="O417" s="969" t="n"/>
      <c r="P417" s="969" t="n"/>
      <c r="Q417" s="969" t="n"/>
      <c r="R417" s="969" t="n"/>
      <c r="S417" s="969" t="n"/>
      <c r="T417" s="969" t="n"/>
      <c r="U417" s="969" t="n"/>
      <c r="V417" s="969" t="n"/>
      <c r="W417" s="969" t="n"/>
      <c r="X417" s="969" t="n"/>
      <c r="Y417" s="969" t="n"/>
      <c r="Z417" s="969" t="n"/>
      <c r="AA417" s="969" t="n"/>
      <c r="AB417" s="969" t="n"/>
      <c r="AC417" s="969" t="n"/>
      <c r="AD417" s="969" t="n"/>
      <c r="AE417" s="969" t="n"/>
      <c r="AF417" s="969" t="n"/>
      <c r="AG417" s="969" t="n"/>
      <c r="AH417" s="969" t="n"/>
      <c r="AI417" s="969" t="n"/>
      <c r="AJ417" s="969" t="n"/>
      <c r="AK417" s="969" t="n"/>
      <c r="AL417" s="969" t="n"/>
      <c r="AM417" s="969" t="n"/>
      <c r="AN417" s="969" t="n"/>
      <c r="AO417" s="969" t="n"/>
      <c r="AP417" s="969" t="n"/>
      <c r="AQ417" s="969" t="n"/>
      <c r="AR417" s="969" t="n"/>
      <c r="AS417" s="969" t="n"/>
      <c r="AT417" s="969" t="n"/>
      <c r="AU417" s="969" t="n"/>
      <c r="AV417" s="969" t="n"/>
      <c r="AW417" s="969" t="n"/>
      <c r="AX417" s="969" t="n"/>
      <c r="AY417" s="969" t="n"/>
      <c r="AZ417" s="969" t="n"/>
      <c r="BA417" s="969" t="n"/>
      <c r="BB417" s="969" t="n"/>
      <c r="BC417" s="969" t="n"/>
      <c r="BD417" s="969" t="n"/>
      <c r="BE417" s="969" t="n"/>
      <c r="BF417" s="969" t="n"/>
      <c r="BG417" s="969" t="n"/>
      <c r="BH417" s="969" t="n"/>
      <c r="BI417" s="969" t="n"/>
      <c r="BJ417" s="969" t="n"/>
      <c r="BK417" s="969" t="n"/>
      <c r="BL417" s="969" t="n"/>
      <c r="BM417" s="969" t="n"/>
      <c r="BN417" s="969" t="n"/>
      <c r="BO417" s="969" t="n"/>
      <c r="BP417" s="969" t="n"/>
      <c r="BQ417" s="969" t="n"/>
      <c r="BR417" s="969" t="n"/>
      <c r="BS417" s="969" t="n"/>
      <c r="BT417" s="969" t="n"/>
      <c r="BU417" s="969" t="n"/>
      <c r="BV417" s="969" t="n"/>
      <c r="BW417" s="969" t="n"/>
      <c r="BX417" s="969" t="n"/>
      <c r="BY417" s="969" t="n"/>
      <c r="BZ417" s="969" t="n"/>
      <c r="CA417" s="969" t="n"/>
      <c r="CB417" s="969" t="n"/>
      <c r="CC417" s="969" t="n"/>
      <c r="CD417" s="969" t="n"/>
      <c r="CE417" s="969" t="n"/>
      <c r="CF417" s="969" t="n"/>
      <c r="CG417" s="969" t="n"/>
      <c r="CH417" s="969" t="n"/>
      <c r="CI417" s="969" t="n"/>
      <c r="CJ417" s="969" t="n"/>
      <c r="CK417" s="969" t="n"/>
      <c r="CL417" s="969" t="n"/>
      <c r="CM417" s="969" t="n"/>
      <c r="CN417" s="969" t="n"/>
      <c r="CO417" s="969" t="n"/>
      <c r="CP417" s="969" t="n"/>
      <c r="CQ417" s="969" t="n"/>
      <c r="CR417" s="969" t="n"/>
      <c r="CS417" s="969" t="n"/>
      <c r="CT417" s="969" t="n"/>
      <c r="CU417" s="969" t="n"/>
      <c r="CV417" s="969" t="n"/>
      <c r="CW417" s="969" t="n"/>
      <c r="CX417" s="969" t="n"/>
      <c r="CY417" s="969" t="n"/>
      <c r="CZ417" s="970" t="n"/>
    </row>
    <row r="418">
      <c r="A418" s="361" t="n">
        <v>308</v>
      </c>
      <c r="B418" s="332" t="inlineStr">
        <is>
          <t>308.缸盖紧固孔 M8 孔口 Y=</t>
        </is>
      </c>
      <c r="C418" s="145">
        <f>A測定!Q417</f>
        <v/>
      </c>
      <c r="D418" s="880">
        <f>A測定!R417</f>
        <v/>
      </c>
      <c r="E418" s="968">
        <f>IF(A測定!S417="","",A測定!S417-$D418)</f>
        <v/>
      </c>
      <c r="F418" s="968">
        <f>IF(A測定!T417="","",A測定!T417-$D418)</f>
        <v/>
      </c>
      <c r="G418" s="969" t="n"/>
      <c r="H418" s="969" t="n"/>
      <c r="I418" s="969" t="n"/>
      <c r="J418" s="969" t="n"/>
      <c r="K418" s="969" t="n"/>
      <c r="L418" s="969" t="n"/>
      <c r="M418" s="969" t="n"/>
      <c r="N418" s="969" t="n"/>
      <c r="O418" s="969" t="n"/>
      <c r="P418" s="969" t="n"/>
      <c r="Q418" s="969" t="n"/>
      <c r="R418" s="969" t="n"/>
      <c r="S418" s="969" t="n"/>
      <c r="T418" s="969" t="n"/>
      <c r="U418" s="969" t="n"/>
      <c r="V418" s="969" t="n"/>
      <c r="W418" s="969" t="n"/>
      <c r="X418" s="969" t="n"/>
      <c r="Y418" s="969" t="n"/>
      <c r="Z418" s="969" t="n"/>
      <c r="AA418" s="969" t="n"/>
      <c r="AB418" s="969" t="n"/>
      <c r="AC418" s="969" t="n"/>
      <c r="AD418" s="969" t="n"/>
      <c r="AE418" s="969" t="n"/>
      <c r="AF418" s="969" t="n"/>
      <c r="AG418" s="969" t="n"/>
      <c r="AH418" s="969" t="n"/>
      <c r="AI418" s="969" t="n"/>
      <c r="AJ418" s="969" t="n"/>
      <c r="AK418" s="969" t="n"/>
      <c r="AL418" s="969" t="n"/>
      <c r="AM418" s="969" t="n"/>
      <c r="AN418" s="969" t="n"/>
      <c r="AO418" s="969" t="n"/>
      <c r="AP418" s="969" t="n"/>
      <c r="AQ418" s="969" t="n"/>
      <c r="AR418" s="969" t="n"/>
      <c r="AS418" s="969" t="n"/>
      <c r="AT418" s="969" t="n"/>
      <c r="AU418" s="969" t="n"/>
      <c r="AV418" s="969" t="n"/>
      <c r="AW418" s="969" t="n"/>
      <c r="AX418" s="969" t="n"/>
      <c r="AY418" s="969" t="n"/>
      <c r="AZ418" s="969" t="n"/>
      <c r="BA418" s="969" t="n"/>
      <c r="BB418" s="969" t="n"/>
      <c r="BC418" s="969" t="n"/>
      <c r="BD418" s="969" t="n"/>
      <c r="BE418" s="969" t="n"/>
      <c r="BF418" s="969" t="n"/>
      <c r="BG418" s="969" t="n"/>
      <c r="BH418" s="969" t="n"/>
      <c r="BI418" s="969" t="n"/>
      <c r="BJ418" s="969" t="n"/>
      <c r="BK418" s="969" t="n"/>
      <c r="BL418" s="969" t="n"/>
      <c r="BM418" s="969" t="n"/>
      <c r="BN418" s="969" t="n"/>
      <c r="BO418" s="969" t="n"/>
      <c r="BP418" s="969" t="n"/>
      <c r="BQ418" s="969" t="n"/>
      <c r="BR418" s="969" t="n"/>
      <c r="BS418" s="969" t="n"/>
      <c r="BT418" s="969" t="n"/>
      <c r="BU418" s="969" t="n"/>
      <c r="BV418" s="969" t="n"/>
      <c r="BW418" s="969" t="n"/>
      <c r="BX418" s="969" t="n"/>
      <c r="BY418" s="969" t="n"/>
      <c r="BZ418" s="969" t="n"/>
      <c r="CA418" s="969" t="n"/>
      <c r="CB418" s="969" t="n"/>
      <c r="CC418" s="969" t="n"/>
      <c r="CD418" s="969" t="n"/>
      <c r="CE418" s="969" t="n"/>
      <c r="CF418" s="969" t="n"/>
      <c r="CG418" s="969" t="n"/>
      <c r="CH418" s="969" t="n"/>
      <c r="CI418" s="969" t="n"/>
      <c r="CJ418" s="969" t="n"/>
      <c r="CK418" s="969" t="n"/>
      <c r="CL418" s="969" t="n"/>
      <c r="CM418" s="969" t="n"/>
      <c r="CN418" s="969" t="n"/>
      <c r="CO418" s="969" t="n"/>
      <c r="CP418" s="969" t="n"/>
      <c r="CQ418" s="969" t="n"/>
      <c r="CR418" s="969" t="n"/>
      <c r="CS418" s="969" t="n"/>
      <c r="CT418" s="969" t="n"/>
      <c r="CU418" s="969" t="n"/>
      <c r="CV418" s="969" t="n"/>
      <c r="CW418" s="969" t="n"/>
      <c r="CX418" s="969" t="n"/>
      <c r="CY418" s="969" t="n"/>
      <c r="CZ418" s="970" t="n"/>
    </row>
    <row r="419">
      <c r="A419" s="361" t="n">
        <v>328</v>
      </c>
      <c r="B419" s="332" t="inlineStr">
        <is>
          <t>328.缸盖紧固孔 M8 内里 X=</t>
        </is>
      </c>
      <c r="C419" s="145">
        <f>A測定!Q418</f>
        <v/>
      </c>
      <c r="D419" s="880">
        <f>A測定!R418</f>
        <v/>
      </c>
      <c r="E419" s="968">
        <f>IF(A測定!S418="","",A測定!S418-$D419)</f>
        <v/>
      </c>
      <c r="F419" s="968">
        <f>IF(A測定!T418="","",A測定!T418-$D419)</f>
        <v/>
      </c>
      <c r="G419" s="969" t="n"/>
      <c r="H419" s="969" t="n"/>
      <c r="I419" s="969" t="n"/>
      <c r="J419" s="969" t="n"/>
      <c r="K419" s="969" t="n"/>
      <c r="L419" s="969" t="n"/>
      <c r="M419" s="969" t="n"/>
      <c r="N419" s="969" t="n"/>
      <c r="O419" s="969" t="n"/>
      <c r="P419" s="969" t="n"/>
      <c r="Q419" s="969" t="n"/>
      <c r="R419" s="969" t="n"/>
      <c r="S419" s="969" t="n"/>
      <c r="T419" s="969" t="n"/>
      <c r="U419" s="969" t="n"/>
      <c r="V419" s="969" t="n"/>
      <c r="W419" s="969" t="n"/>
      <c r="X419" s="969" t="n"/>
      <c r="Y419" s="969" t="n"/>
      <c r="Z419" s="969" t="n"/>
      <c r="AA419" s="969" t="n"/>
      <c r="AB419" s="969" t="n"/>
      <c r="AC419" s="969" t="n"/>
      <c r="AD419" s="969" t="n"/>
      <c r="AE419" s="969" t="n"/>
      <c r="AF419" s="969" t="n"/>
      <c r="AG419" s="969" t="n"/>
      <c r="AH419" s="969" t="n"/>
      <c r="AI419" s="969" t="n"/>
      <c r="AJ419" s="969" t="n"/>
      <c r="AK419" s="969" t="n"/>
      <c r="AL419" s="969" t="n"/>
      <c r="AM419" s="969" t="n"/>
      <c r="AN419" s="969" t="n"/>
      <c r="AO419" s="969" t="n"/>
      <c r="AP419" s="969" t="n"/>
      <c r="AQ419" s="969" t="n"/>
      <c r="AR419" s="969" t="n"/>
      <c r="AS419" s="969" t="n"/>
      <c r="AT419" s="969" t="n"/>
      <c r="AU419" s="969" t="n"/>
      <c r="AV419" s="969" t="n"/>
      <c r="AW419" s="969" t="n"/>
      <c r="AX419" s="969" t="n"/>
      <c r="AY419" s="969" t="n"/>
      <c r="AZ419" s="969" t="n"/>
      <c r="BA419" s="969" t="n"/>
      <c r="BB419" s="969" t="n"/>
      <c r="BC419" s="969" t="n"/>
      <c r="BD419" s="969" t="n"/>
      <c r="BE419" s="969" t="n"/>
      <c r="BF419" s="969" t="n"/>
      <c r="BG419" s="969" t="n"/>
      <c r="BH419" s="969" t="n"/>
      <c r="BI419" s="969" t="n"/>
      <c r="BJ419" s="969" t="n"/>
      <c r="BK419" s="969" t="n"/>
      <c r="BL419" s="969" t="n"/>
      <c r="BM419" s="969" t="n"/>
      <c r="BN419" s="969" t="n"/>
      <c r="BO419" s="969" t="n"/>
      <c r="BP419" s="969" t="n"/>
      <c r="BQ419" s="969" t="n"/>
      <c r="BR419" s="969" t="n"/>
      <c r="BS419" s="969" t="n"/>
      <c r="BT419" s="969" t="n"/>
      <c r="BU419" s="969" t="n"/>
      <c r="BV419" s="969" t="n"/>
      <c r="BW419" s="969" t="n"/>
      <c r="BX419" s="969" t="n"/>
      <c r="BY419" s="969" t="n"/>
      <c r="BZ419" s="969" t="n"/>
      <c r="CA419" s="969" t="n"/>
      <c r="CB419" s="969" t="n"/>
      <c r="CC419" s="969" t="n"/>
      <c r="CD419" s="969" t="n"/>
      <c r="CE419" s="969" t="n"/>
      <c r="CF419" s="969" t="n"/>
      <c r="CG419" s="969" t="n"/>
      <c r="CH419" s="969" t="n"/>
      <c r="CI419" s="969" t="n"/>
      <c r="CJ419" s="969" t="n"/>
      <c r="CK419" s="969" t="n"/>
      <c r="CL419" s="969" t="n"/>
      <c r="CM419" s="969" t="n"/>
      <c r="CN419" s="969" t="n"/>
      <c r="CO419" s="969" t="n"/>
      <c r="CP419" s="969" t="n"/>
      <c r="CQ419" s="969" t="n"/>
      <c r="CR419" s="969" t="n"/>
      <c r="CS419" s="969" t="n"/>
      <c r="CT419" s="969" t="n"/>
      <c r="CU419" s="969" t="n"/>
      <c r="CV419" s="969" t="n"/>
      <c r="CW419" s="969" t="n"/>
      <c r="CX419" s="969" t="n"/>
      <c r="CY419" s="969" t="n"/>
      <c r="CZ419" s="970" t="n"/>
    </row>
    <row r="420">
      <c r="A420" s="361" t="n">
        <v>328</v>
      </c>
      <c r="B420" s="332" t="inlineStr">
        <is>
          <t>328.缸盖紧固孔 M8 内里 Y=</t>
        </is>
      </c>
      <c r="C420" s="145">
        <f>A測定!Q419</f>
        <v/>
      </c>
      <c r="D420" s="880">
        <f>A測定!R419</f>
        <v/>
      </c>
      <c r="E420" s="968">
        <f>IF(A測定!S419="","",A測定!S419-$D420)</f>
        <v/>
      </c>
      <c r="F420" s="968">
        <f>IF(A測定!T419="","",A測定!T419-$D420)</f>
        <v/>
      </c>
      <c r="G420" s="969" t="n"/>
      <c r="H420" s="969" t="n"/>
      <c r="I420" s="969" t="n"/>
      <c r="J420" s="969" t="n"/>
      <c r="K420" s="969" t="n"/>
      <c r="L420" s="969" t="n"/>
      <c r="M420" s="969" t="n"/>
      <c r="N420" s="969" t="n"/>
      <c r="O420" s="969" t="n"/>
      <c r="P420" s="969" t="n"/>
      <c r="Q420" s="969" t="n"/>
      <c r="R420" s="969" t="n"/>
      <c r="S420" s="969" t="n"/>
      <c r="T420" s="969" t="n"/>
      <c r="U420" s="969" t="n"/>
      <c r="V420" s="969" t="n"/>
      <c r="W420" s="969" t="n"/>
      <c r="X420" s="969" t="n"/>
      <c r="Y420" s="969" t="n"/>
      <c r="Z420" s="969" t="n"/>
      <c r="AA420" s="969" t="n"/>
      <c r="AB420" s="969" t="n"/>
      <c r="AC420" s="969" t="n"/>
      <c r="AD420" s="969" t="n"/>
      <c r="AE420" s="969" t="n"/>
      <c r="AF420" s="969" t="n"/>
      <c r="AG420" s="969" t="n"/>
      <c r="AH420" s="969" t="n"/>
      <c r="AI420" s="969" t="n"/>
      <c r="AJ420" s="969" t="n"/>
      <c r="AK420" s="969" t="n"/>
      <c r="AL420" s="969" t="n"/>
      <c r="AM420" s="969" t="n"/>
      <c r="AN420" s="969" t="n"/>
      <c r="AO420" s="969" t="n"/>
      <c r="AP420" s="969" t="n"/>
      <c r="AQ420" s="969" t="n"/>
      <c r="AR420" s="969" t="n"/>
      <c r="AS420" s="969" t="n"/>
      <c r="AT420" s="969" t="n"/>
      <c r="AU420" s="969" t="n"/>
      <c r="AV420" s="969" t="n"/>
      <c r="AW420" s="969" t="n"/>
      <c r="AX420" s="969" t="n"/>
      <c r="AY420" s="969" t="n"/>
      <c r="AZ420" s="969" t="n"/>
      <c r="BA420" s="969" t="n"/>
      <c r="BB420" s="969" t="n"/>
      <c r="BC420" s="969" t="n"/>
      <c r="BD420" s="969" t="n"/>
      <c r="BE420" s="969" t="n"/>
      <c r="BF420" s="969" t="n"/>
      <c r="BG420" s="969" t="n"/>
      <c r="BH420" s="969" t="n"/>
      <c r="BI420" s="969" t="n"/>
      <c r="BJ420" s="969" t="n"/>
      <c r="BK420" s="969" t="n"/>
      <c r="BL420" s="969" t="n"/>
      <c r="BM420" s="969" t="n"/>
      <c r="BN420" s="969" t="n"/>
      <c r="BO420" s="969" t="n"/>
      <c r="BP420" s="969" t="n"/>
      <c r="BQ420" s="969" t="n"/>
      <c r="BR420" s="969" t="n"/>
      <c r="BS420" s="969" t="n"/>
      <c r="BT420" s="969" t="n"/>
      <c r="BU420" s="969" t="n"/>
      <c r="BV420" s="969" t="n"/>
      <c r="BW420" s="969" t="n"/>
      <c r="BX420" s="969" t="n"/>
      <c r="BY420" s="969" t="n"/>
      <c r="BZ420" s="969" t="n"/>
      <c r="CA420" s="969" t="n"/>
      <c r="CB420" s="969" t="n"/>
      <c r="CC420" s="969" t="n"/>
      <c r="CD420" s="969" t="n"/>
      <c r="CE420" s="969" t="n"/>
      <c r="CF420" s="969" t="n"/>
      <c r="CG420" s="969" t="n"/>
      <c r="CH420" s="969" t="n"/>
      <c r="CI420" s="969" t="n"/>
      <c r="CJ420" s="969" t="n"/>
      <c r="CK420" s="969" t="n"/>
      <c r="CL420" s="969" t="n"/>
      <c r="CM420" s="969" t="n"/>
      <c r="CN420" s="969" t="n"/>
      <c r="CO420" s="969" t="n"/>
      <c r="CP420" s="969" t="n"/>
      <c r="CQ420" s="969" t="n"/>
      <c r="CR420" s="969" t="n"/>
      <c r="CS420" s="969" t="n"/>
      <c r="CT420" s="969" t="n"/>
      <c r="CU420" s="969" t="n"/>
      <c r="CV420" s="969" t="n"/>
      <c r="CW420" s="969" t="n"/>
      <c r="CX420" s="969" t="n"/>
      <c r="CY420" s="969" t="n"/>
      <c r="CZ420" s="970" t="n"/>
    </row>
    <row r="421">
      <c r="A421" s="361" t="n">
        <v>309</v>
      </c>
      <c r="B421" s="332" t="inlineStr">
        <is>
          <t>309.缸盖紧固孔 M9 孔口 X=</t>
        </is>
      </c>
      <c r="C421" s="145">
        <f>A測定!Q420</f>
        <v/>
      </c>
      <c r="D421" s="880">
        <f>A測定!R420</f>
        <v/>
      </c>
      <c r="E421" s="968">
        <f>IF(A測定!S420="","",A測定!S420-$D421)</f>
        <v/>
      </c>
      <c r="F421" s="968">
        <f>IF(A測定!T420="","",A測定!T420-$D421)</f>
        <v/>
      </c>
      <c r="G421" s="969" t="n"/>
      <c r="H421" s="969" t="n"/>
      <c r="I421" s="969" t="n"/>
      <c r="J421" s="969" t="n"/>
      <c r="K421" s="969" t="n"/>
      <c r="L421" s="969" t="n"/>
      <c r="M421" s="969" t="n"/>
      <c r="N421" s="969" t="n"/>
      <c r="O421" s="969" t="n"/>
      <c r="P421" s="969" t="n"/>
      <c r="Q421" s="969" t="n"/>
      <c r="R421" s="969" t="n"/>
      <c r="S421" s="969" t="n"/>
      <c r="T421" s="969" t="n"/>
      <c r="U421" s="969" t="n"/>
      <c r="V421" s="969" t="n"/>
      <c r="W421" s="969" t="n"/>
      <c r="X421" s="969" t="n"/>
      <c r="Y421" s="969" t="n"/>
      <c r="Z421" s="969" t="n"/>
      <c r="AA421" s="969" t="n"/>
      <c r="AB421" s="969" t="n"/>
      <c r="AC421" s="969" t="n"/>
      <c r="AD421" s="969" t="n"/>
      <c r="AE421" s="969" t="n"/>
      <c r="AF421" s="969" t="n"/>
      <c r="AG421" s="969" t="n"/>
      <c r="AH421" s="969" t="n"/>
      <c r="AI421" s="969" t="n"/>
      <c r="AJ421" s="969" t="n"/>
      <c r="AK421" s="969" t="n"/>
      <c r="AL421" s="969" t="n"/>
      <c r="AM421" s="969" t="n"/>
      <c r="AN421" s="969" t="n"/>
      <c r="AO421" s="969" t="n"/>
      <c r="AP421" s="969" t="n"/>
      <c r="AQ421" s="969" t="n"/>
      <c r="AR421" s="969" t="n"/>
      <c r="AS421" s="969" t="n"/>
      <c r="AT421" s="969" t="n"/>
      <c r="AU421" s="969" t="n"/>
      <c r="AV421" s="969" t="n"/>
      <c r="AW421" s="969" t="n"/>
      <c r="AX421" s="969" t="n"/>
      <c r="AY421" s="969" t="n"/>
      <c r="AZ421" s="969" t="n"/>
      <c r="BA421" s="969" t="n"/>
      <c r="BB421" s="969" t="n"/>
      <c r="BC421" s="969" t="n"/>
      <c r="BD421" s="969" t="n"/>
      <c r="BE421" s="969" t="n"/>
      <c r="BF421" s="969" t="n"/>
      <c r="BG421" s="969" t="n"/>
      <c r="BH421" s="969" t="n"/>
      <c r="BI421" s="969" t="n"/>
      <c r="BJ421" s="969" t="n"/>
      <c r="BK421" s="969" t="n"/>
      <c r="BL421" s="969" t="n"/>
      <c r="BM421" s="969" t="n"/>
      <c r="BN421" s="969" t="n"/>
      <c r="BO421" s="969" t="n"/>
      <c r="BP421" s="969" t="n"/>
      <c r="BQ421" s="969" t="n"/>
      <c r="BR421" s="969" t="n"/>
      <c r="BS421" s="969" t="n"/>
      <c r="BT421" s="969" t="n"/>
      <c r="BU421" s="969" t="n"/>
      <c r="BV421" s="969" t="n"/>
      <c r="BW421" s="969" t="n"/>
      <c r="BX421" s="969" t="n"/>
      <c r="BY421" s="969" t="n"/>
      <c r="BZ421" s="969" t="n"/>
      <c r="CA421" s="969" t="n"/>
      <c r="CB421" s="969" t="n"/>
      <c r="CC421" s="969" t="n"/>
      <c r="CD421" s="969" t="n"/>
      <c r="CE421" s="969" t="n"/>
      <c r="CF421" s="969" t="n"/>
      <c r="CG421" s="969" t="n"/>
      <c r="CH421" s="969" t="n"/>
      <c r="CI421" s="969" t="n"/>
      <c r="CJ421" s="969" t="n"/>
      <c r="CK421" s="969" t="n"/>
      <c r="CL421" s="969" t="n"/>
      <c r="CM421" s="969" t="n"/>
      <c r="CN421" s="969" t="n"/>
      <c r="CO421" s="969" t="n"/>
      <c r="CP421" s="969" t="n"/>
      <c r="CQ421" s="969" t="n"/>
      <c r="CR421" s="969" t="n"/>
      <c r="CS421" s="969" t="n"/>
      <c r="CT421" s="969" t="n"/>
      <c r="CU421" s="969" t="n"/>
      <c r="CV421" s="969" t="n"/>
      <c r="CW421" s="969" t="n"/>
      <c r="CX421" s="969" t="n"/>
      <c r="CY421" s="969" t="n"/>
      <c r="CZ421" s="970" t="n"/>
    </row>
    <row r="422">
      <c r="A422" s="361" t="n">
        <v>309</v>
      </c>
      <c r="B422" s="332" t="inlineStr">
        <is>
          <t>309.缸盖紧固孔 M9 孔口 Y=</t>
        </is>
      </c>
      <c r="C422" s="145">
        <f>A測定!Q421</f>
        <v/>
      </c>
      <c r="D422" s="880">
        <f>A測定!R421</f>
        <v/>
      </c>
      <c r="E422" s="968">
        <f>IF(A測定!S421="","",A測定!S421-$D422)</f>
        <v/>
      </c>
      <c r="F422" s="968">
        <f>IF(A測定!T421="","",A測定!T421-$D422)</f>
        <v/>
      </c>
      <c r="G422" s="969" t="n"/>
      <c r="H422" s="969" t="n"/>
      <c r="I422" s="969" t="n"/>
      <c r="J422" s="969" t="n"/>
      <c r="K422" s="969" t="n"/>
      <c r="L422" s="969" t="n"/>
      <c r="M422" s="969" t="n"/>
      <c r="N422" s="969" t="n"/>
      <c r="O422" s="969" t="n"/>
      <c r="P422" s="969" t="n"/>
      <c r="Q422" s="969" t="n"/>
      <c r="R422" s="969" t="n"/>
      <c r="S422" s="969" t="n"/>
      <c r="T422" s="969" t="n"/>
      <c r="U422" s="969" t="n"/>
      <c r="V422" s="969" t="n"/>
      <c r="W422" s="969" t="n"/>
      <c r="X422" s="969" t="n"/>
      <c r="Y422" s="969" t="n"/>
      <c r="Z422" s="969" t="n"/>
      <c r="AA422" s="969" t="n"/>
      <c r="AB422" s="969" t="n"/>
      <c r="AC422" s="969" t="n"/>
      <c r="AD422" s="969" t="n"/>
      <c r="AE422" s="969" t="n"/>
      <c r="AF422" s="969" t="n"/>
      <c r="AG422" s="969" t="n"/>
      <c r="AH422" s="969" t="n"/>
      <c r="AI422" s="969" t="n"/>
      <c r="AJ422" s="969" t="n"/>
      <c r="AK422" s="969" t="n"/>
      <c r="AL422" s="969" t="n"/>
      <c r="AM422" s="969" t="n"/>
      <c r="AN422" s="969" t="n"/>
      <c r="AO422" s="969" t="n"/>
      <c r="AP422" s="969" t="n"/>
      <c r="AQ422" s="969" t="n"/>
      <c r="AR422" s="969" t="n"/>
      <c r="AS422" s="969" t="n"/>
      <c r="AT422" s="969" t="n"/>
      <c r="AU422" s="969" t="n"/>
      <c r="AV422" s="969" t="n"/>
      <c r="AW422" s="969" t="n"/>
      <c r="AX422" s="969" t="n"/>
      <c r="AY422" s="969" t="n"/>
      <c r="AZ422" s="969" t="n"/>
      <c r="BA422" s="969" t="n"/>
      <c r="BB422" s="969" t="n"/>
      <c r="BC422" s="969" t="n"/>
      <c r="BD422" s="969" t="n"/>
      <c r="BE422" s="969" t="n"/>
      <c r="BF422" s="969" t="n"/>
      <c r="BG422" s="969" t="n"/>
      <c r="BH422" s="969" t="n"/>
      <c r="BI422" s="969" t="n"/>
      <c r="BJ422" s="969" t="n"/>
      <c r="BK422" s="969" t="n"/>
      <c r="BL422" s="969" t="n"/>
      <c r="BM422" s="969" t="n"/>
      <c r="BN422" s="969" t="n"/>
      <c r="BO422" s="969" t="n"/>
      <c r="BP422" s="969" t="n"/>
      <c r="BQ422" s="969" t="n"/>
      <c r="BR422" s="969" t="n"/>
      <c r="BS422" s="969" t="n"/>
      <c r="BT422" s="969" t="n"/>
      <c r="BU422" s="969" t="n"/>
      <c r="BV422" s="969" t="n"/>
      <c r="BW422" s="969" t="n"/>
      <c r="BX422" s="969" t="n"/>
      <c r="BY422" s="969" t="n"/>
      <c r="BZ422" s="969" t="n"/>
      <c r="CA422" s="969" t="n"/>
      <c r="CB422" s="969" t="n"/>
      <c r="CC422" s="969" t="n"/>
      <c r="CD422" s="969" t="n"/>
      <c r="CE422" s="969" t="n"/>
      <c r="CF422" s="969" t="n"/>
      <c r="CG422" s="969" t="n"/>
      <c r="CH422" s="969" t="n"/>
      <c r="CI422" s="969" t="n"/>
      <c r="CJ422" s="969" t="n"/>
      <c r="CK422" s="969" t="n"/>
      <c r="CL422" s="969" t="n"/>
      <c r="CM422" s="969" t="n"/>
      <c r="CN422" s="969" t="n"/>
      <c r="CO422" s="969" t="n"/>
      <c r="CP422" s="969" t="n"/>
      <c r="CQ422" s="969" t="n"/>
      <c r="CR422" s="969" t="n"/>
      <c r="CS422" s="969" t="n"/>
      <c r="CT422" s="969" t="n"/>
      <c r="CU422" s="969" t="n"/>
      <c r="CV422" s="969" t="n"/>
      <c r="CW422" s="969" t="n"/>
      <c r="CX422" s="969" t="n"/>
      <c r="CY422" s="969" t="n"/>
      <c r="CZ422" s="970" t="n"/>
    </row>
    <row r="423">
      <c r="A423" s="361" t="n">
        <v>329</v>
      </c>
      <c r="B423" s="332" t="inlineStr">
        <is>
          <t>329.缸盖紧固孔 M9 内里 X=</t>
        </is>
      </c>
      <c r="C423" s="145">
        <f>A測定!Q422</f>
        <v/>
      </c>
      <c r="D423" s="880">
        <f>A測定!R422</f>
        <v/>
      </c>
      <c r="E423" s="968">
        <f>IF(A測定!S422="","",A測定!S422-$D423)</f>
        <v/>
      </c>
      <c r="F423" s="968">
        <f>IF(A測定!T422="","",A測定!T422-$D423)</f>
        <v/>
      </c>
      <c r="G423" s="969" t="n"/>
      <c r="H423" s="969" t="n"/>
      <c r="I423" s="969" t="n"/>
      <c r="J423" s="969" t="n"/>
      <c r="K423" s="969" t="n"/>
      <c r="L423" s="969" t="n"/>
      <c r="M423" s="969" t="n"/>
      <c r="N423" s="969" t="n"/>
      <c r="O423" s="969" t="n"/>
      <c r="P423" s="969" t="n"/>
      <c r="Q423" s="969" t="n"/>
      <c r="R423" s="969" t="n"/>
      <c r="S423" s="969" t="n"/>
      <c r="T423" s="969" t="n"/>
      <c r="U423" s="969" t="n"/>
      <c r="V423" s="969" t="n"/>
      <c r="W423" s="969" t="n"/>
      <c r="X423" s="969" t="n"/>
      <c r="Y423" s="969" t="n"/>
      <c r="Z423" s="969" t="n"/>
      <c r="AA423" s="969" t="n"/>
      <c r="AB423" s="969" t="n"/>
      <c r="AC423" s="969" t="n"/>
      <c r="AD423" s="969" t="n"/>
      <c r="AE423" s="969" t="n"/>
      <c r="AF423" s="969" t="n"/>
      <c r="AG423" s="969" t="n"/>
      <c r="AH423" s="969" t="n"/>
      <c r="AI423" s="969" t="n"/>
      <c r="AJ423" s="969" t="n"/>
      <c r="AK423" s="969" t="n"/>
      <c r="AL423" s="969" t="n"/>
      <c r="AM423" s="969" t="n"/>
      <c r="AN423" s="969" t="n"/>
      <c r="AO423" s="969" t="n"/>
      <c r="AP423" s="969" t="n"/>
      <c r="AQ423" s="969" t="n"/>
      <c r="AR423" s="969" t="n"/>
      <c r="AS423" s="969" t="n"/>
      <c r="AT423" s="969" t="n"/>
      <c r="AU423" s="969" t="n"/>
      <c r="AV423" s="969" t="n"/>
      <c r="AW423" s="969" t="n"/>
      <c r="AX423" s="969" t="n"/>
      <c r="AY423" s="969" t="n"/>
      <c r="AZ423" s="969" t="n"/>
      <c r="BA423" s="969" t="n"/>
      <c r="BB423" s="969" t="n"/>
      <c r="BC423" s="969" t="n"/>
      <c r="BD423" s="969" t="n"/>
      <c r="BE423" s="969" t="n"/>
      <c r="BF423" s="969" t="n"/>
      <c r="BG423" s="969" t="n"/>
      <c r="BH423" s="969" t="n"/>
      <c r="BI423" s="969" t="n"/>
      <c r="BJ423" s="969" t="n"/>
      <c r="BK423" s="969" t="n"/>
      <c r="BL423" s="969" t="n"/>
      <c r="BM423" s="969" t="n"/>
      <c r="BN423" s="969" t="n"/>
      <c r="BO423" s="969" t="n"/>
      <c r="BP423" s="969" t="n"/>
      <c r="BQ423" s="969" t="n"/>
      <c r="BR423" s="969" t="n"/>
      <c r="BS423" s="969" t="n"/>
      <c r="BT423" s="969" t="n"/>
      <c r="BU423" s="969" t="n"/>
      <c r="BV423" s="969" t="n"/>
      <c r="BW423" s="969" t="n"/>
      <c r="BX423" s="969" t="n"/>
      <c r="BY423" s="969" t="n"/>
      <c r="BZ423" s="969" t="n"/>
      <c r="CA423" s="969" t="n"/>
      <c r="CB423" s="969" t="n"/>
      <c r="CC423" s="969" t="n"/>
      <c r="CD423" s="969" t="n"/>
      <c r="CE423" s="969" t="n"/>
      <c r="CF423" s="969" t="n"/>
      <c r="CG423" s="969" t="n"/>
      <c r="CH423" s="969" t="n"/>
      <c r="CI423" s="969" t="n"/>
      <c r="CJ423" s="969" t="n"/>
      <c r="CK423" s="969" t="n"/>
      <c r="CL423" s="969" t="n"/>
      <c r="CM423" s="969" t="n"/>
      <c r="CN423" s="969" t="n"/>
      <c r="CO423" s="969" t="n"/>
      <c r="CP423" s="969" t="n"/>
      <c r="CQ423" s="969" t="n"/>
      <c r="CR423" s="969" t="n"/>
      <c r="CS423" s="969" t="n"/>
      <c r="CT423" s="969" t="n"/>
      <c r="CU423" s="969" t="n"/>
      <c r="CV423" s="969" t="n"/>
      <c r="CW423" s="969" t="n"/>
      <c r="CX423" s="969" t="n"/>
      <c r="CY423" s="969" t="n"/>
      <c r="CZ423" s="970" t="n"/>
    </row>
    <row r="424">
      <c r="A424" s="361" t="n">
        <v>329</v>
      </c>
      <c r="B424" s="332" t="inlineStr">
        <is>
          <t>329.缸盖紧固孔 M9 内里 Y=</t>
        </is>
      </c>
      <c r="C424" s="145">
        <f>A測定!Q423</f>
        <v/>
      </c>
      <c r="D424" s="880">
        <f>A測定!R423</f>
        <v/>
      </c>
      <c r="E424" s="968">
        <f>IF(A測定!S423="","",A測定!S423-$D424)</f>
        <v/>
      </c>
      <c r="F424" s="968">
        <f>IF(A測定!T423="","",A測定!T423-$D424)</f>
        <v/>
      </c>
      <c r="G424" s="969" t="n"/>
      <c r="H424" s="969" t="n"/>
      <c r="I424" s="969" t="n"/>
      <c r="J424" s="969" t="n"/>
      <c r="K424" s="969" t="n"/>
      <c r="L424" s="969" t="n"/>
      <c r="M424" s="969" t="n"/>
      <c r="N424" s="969" t="n"/>
      <c r="O424" s="969" t="n"/>
      <c r="P424" s="969" t="n"/>
      <c r="Q424" s="969" t="n"/>
      <c r="R424" s="969" t="n"/>
      <c r="S424" s="969" t="n"/>
      <c r="T424" s="969" t="n"/>
      <c r="U424" s="969" t="n"/>
      <c r="V424" s="969" t="n"/>
      <c r="W424" s="969" t="n"/>
      <c r="X424" s="969" t="n"/>
      <c r="Y424" s="969" t="n"/>
      <c r="Z424" s="969" t="n"/>
      <c r="AA424" s="969" t="n"/>
      <c r="AB424" s="969" t="n"/>
      <c r="AC424" s="969" t="n"/>
      <c r="AD424" s="969" t="n"/>
      <c r="AE424" s="969" t="n"/>
      <c r="AF424" s="969" t="n"/>
      <c r="AG424" s="969" t="n"/>
      <c r="AH424" s="969" t="n"/>
      <c r="AI424" s="969" t="n"/>
      <c r="AJ424" s="969" t="n"/>
      <c r="AK424" s="969" t="n"/>
      <c r="AL424" s="969" t="n"/>
      <c r="AM424" s="969" t="n"/>
      <c r="AN424" s="969" t="n"/>
      <c r="AO424" s="969" t="n"/>
      <c r="AP424" s="969" t="n"/>
      <c r="AQ424" s="969" t="n"/>
      <c r="AR424" s="969" t="n"/>
      <c r="AS424" s="969" t="n"/>
      <c r="AT424" s="969" t="n"/>
      <c r="AU424" s="969" t="n"/>
      <c r="AV424" s="969" t="n"/>
      <c r="AW424" s="969" t="n"/>
      <c r="AX424" s="969" t="n"/>
      <c r="AY424" s="969" t="n"/>
      <c r="AZ424" s="969" t="n"/>
      <c r="BA424" s="969" t="n"/>
      <c r="BB424" s="969" t="n"/>
      <c r="BC424" s="969" t="n"/>
      <c r="BD424" s="969" t="n"/>
      <c r="BE424" s="969" t="n"/>
      <c r="BF424" s="969" t="n"/>
      <c r="BG424" s="969" t="n"/>
      <c r="BH424" s="969" t="n"/>
      <c r="BI424" s="969" t="n"/>
      <c r="BJ424" s="969" t="n"/>
      <c r="BK424" s="969" t="n"/>
      <c r="BL424" s="969" t="n"/>
      <c r="BM424" s="969" t="n"/>
      <c r="BN424" s="969" t="n"/>
      <c r="BO424" s="969" t="n"/>
      <c r="BP424" s="969" t="n"/>
      <c r="BQ424" s="969" t="n"/>
      <c r="BR424" s="969" t="n"/>
      <c r="BS424" s="969" t="n"/>
      <c r="BT424" s="969" t="n"/>
      <c r="BU424" s="969" t="n"/>
      <c r="BV424" s="969" t="n"/>
      <c r="BW424" s="969" t="n"/>
      <c r="BX424" s="969" t="n"/>
      <c r="BY424" s="969" t="n"/>
      <c r="BZ424" s="969" t="n"/>
      <c r="CA424" s="969" t="n"/>
      <c r="CB424" s="969" t="n"/>
      <c r="CC424" s="969" t="n"/>
      <c r="CD424" s="969" t="n"/>
      <c r="CE424" s="969" t="n"/>
      <c r="CF424" s="969" t="n"/>
      <c r="CG424" s="969" t="n"/>
      <c r="CH424" s="969" t="n"/>
      <c r="CI424" s="969" t="n"/>
      <c r="CJ424" s="969" t="n"/>
      <c r="CK424" s="969" t="n"/>
      <c r="CL424" s="969" t="n"/>
      <c r="CM424" s="969" t="n"/>
      <c r="CN424" s="969" t="n"/>
      <c r="CO424" s="969" t="n"/>
      <c r="CP424" s="969" t="n"/>
      <c r="CQ424" s="969" t="n"/>
      <c r="CR424" s="969" t="n"/>
      <c r="CS424" s="969" t="n"/>
      <c r="CT424" s="969" t="n"/>
      <c r="CU424" s="969" t="n"/>
      <c r="CV424" s="969" t="n"/>
      <c r="CW424" s="969" t="n"/>
      <c r="CX424" s="969" t="n"/>
      <c r="CY424" s="969" t="n"/>
      <c r="CZ424" s="970" t="n"/>
    </row>
    <row r="425">
      <c r="A425" s="361" t="n">
        <v>310</v>
      </c>
      <c r="B425" s="332" t="inlineStr">
        <is>
          <t>310.缸盖紧固孔 M10 孔口 X=</t>
        </is>
      </c>
      <c r="C425" s="145">
        <f>A測定!Q424</f>
        <v/>
      </c>
      <c r="D425" s="880">
        <f>A測定!R424</f>
        <v/>
      </c>
      <c r="E425" s="968">
        <f>IF(A測定!S424="","",A測定!S424-$D425)</f>
        <v/>
      </c>
      <c r="F425" s="968">
        <f>IF(A測定!T424="","",A測定!T424-$D425)</f>
        <v/>
      </c>
      <c r="G425" s="969" t="n"/>
      <c r="H425" s="969" t="n"/>
      <c r="I425" s="969" t="n"/>
      <c r="J425" s="969" t="n"/>
      <c r="K425" s="969" t="n"/>
      <c r="L425" s="969" t="n"/>
      <c r="M425" s="969" t="n"/>
      <c r="N425" s="969" t="n"/>
      <c r="O425" s="969" t="n"/>
      <c r="P425" s="969" t="n"/>
      <c r="Q425" s="969" t="n"/>
      <c r="R425" s="969" t="n"/>
      <c r="S425" s="969" t="n"/>
      <c r="T425" s="969" t="n"/>
      <c r="U425" s="969" t="n"/>
      <c r="V425" s="969" t="n"/>
      <c r="W425" s="969" t="n"/>
      <c r="X425" s="969" t="n"/>
      <c r="Y425" s="969" t="n"/>
      <c r="Z425" s="969" t="n"/>
      <c r="AA425" s="969" t="n"/>
      <c r="AB425" s="969" t="n"/>
      <c r="AC425" s="969" t="n"/>
      <c r="AD425" s="969" t="n"/>
      <c r="AE425" s="969" t="n"/>
      <c r="AF425" s="969" t="n"/>
      <c r="AG425" s="969" t="n"/>
      <c r="AH425" s="969" t="n"/>
      <c r="AI425" s="969" t="n"/>
      <c r="AJ425" s="969" t="n"/>
      <c r="AK425" s="969" t="n"/>
      <c r="AL425" s="969" t="n"/>
      <c r="AM425" s="969" t="n"/>
      <c r="AN425" s="969" t="n"/>
      <c r="AO425" s="969" t="n"/>
      <c r="AP425" s="969" t="n"/>
      <c r="AQ425" s="969" t="n"/>
      <c r="AR425" s="969" t="n"/>
      <c r="AS425" s="969" t="n"/>
      <c r="AT425" s="969" t="n"/>
      <c r="AU425" s="969" t="n"/>
      <c r="AV425" s="969" t="n"/>
      <c r="AW425" s="969" t="n"/>
      <c r="AX425" s="969" t="n"/>
      <c r="AY425" s="969" t="n"/>
      <c r="AZ425" s="969" t="n"/>
      <c r="BA425" s="969" t="n"/>
      <c r="BB425" s="969" t="n"/>
      <c r="BC425" s="969" t="n"/>
      <c r="BD425" s="969" t="n"/>
      <c r="BE425" s="969" t="n"/>
      <c r="BF425" s="969" t="n"/>
      <c r="BG425" s="969" t="n"/>
      <c r="BH425" s="969" t="n"/>
      <c r="BI425" s="969" t="n"/>
      <c r="BJ425" s="969" t="n"/>
      <c r="BK425" s="969" t="n"/>
      <c r="BL425" s="969" t="n"/>
      <c r="BM425" s="969" t="n"/>
      <c r="BN425" s="969" t="n"/>
      <c r="BO425" s="969" t="n"/>
      <c r="BP425" s="969" t="n"/>
      <c r="BQ425" s="969" t="n"/>
      <c r="BR425" s="969" t="n"/>
      <c r="BS425" s="969" t="n"/>
      <c r="BT425" s="969" t="n"/>
      <c r="BU425" s="969" t="n"/>
      <c r="BV425" s="969" t="n"/>
      <c r="BW425" s="969" t="n"/>
      <c r="BX425" s="969" t="n"/>
      <c r="BY425" s="969" t="n"/>
      <c r="BZ425" s="969" t="n"/>
      <c r="CA425" s="969" t="n"/>
      <c r="CB425" s="969" t="n"/>
      <c r="CC425" s="969" t="n"/>
      <c r="CD425" s="969" t="n"/>
      <c r="CE425" s="969" t="n"/>
      <c r="CF425" s="969" t="n"/>
      <c r="CG425" s="969" t="n"/>
      <c r="CH425" s="969" t="n"/>
      <c r="CI425" s="969" t="n"/>
      <c r="CJ425" s="969" t="n"/>
      <c r="CK425" s="969" t="n"/>
      <c r="CL425" s="969" t="n"/>
      <c r="CM425" s="969" t="n"/>
      <c r="CN425" s="969" t="n"/>
      <c r="CO425" s="969" t="n"/>
      <c r="CP425" s="969" t="n"/>
      <c r="CQ425" s="969" t="n"/>
      <c r="CR425" s="969" t="n"/>
      <c r="CS425" s="969" t="n"/>
      <c r="CT425" s="969" t="n"/>
      <c r="CU425" s="969" t="n"/>
      <c r="CV425" s="969" t="n"/>
      <c r="CW425" s="969" t="n"/>
      <c r="CX425" s="969" t="n"/>
      <c r="CY425" s="969" t="n"/>
      <c r="CZ425" s="970" t="n"/>
    </row>
    <row r="426">
      <c r="A426" s="361" t="n">
        <v>310</v>
      </c>
      <c r="B426" s="332" t="inlineStr">
        <is>
          <t>310.缸盖紧固孔 M10 孔口 Y=</t>
        </is>
      </c>
      <c r="C426" s="145">
        <f>A測定!Q425</f>
        <v/>
      </c>
      <c r="D426" s="880">
        <f>A測定!R425</f>
        <v/>
      </c>
      <c r="E426" s="968">
        <f>IF(A測定!S425="","",A測定!S425-$D426)</f>
        <v/>
      </c>
      <c r="F426" s="968">
        <f>IF(A測定!T425="","",A測定!T425-$D426)</f>
        <v/>
      </c>
      <c r="G426" s="969" t="n"/>
      <c r="H426" s="969" t="n"/>
      <c r="I426" s="969" t="n"/>
      <c r="J426" s="969" t="n"/>
      <c r="K426" s="969" t="n"/>
      <c r="L426" s="969" t="n"/>
      <c r="M426" s="969" t="n"/>
      <c r="N426" s="969" t="n"/>
      <c r="O426" s="969" t="n"/>
      <c r="P426" s="969" t="n"/>
      <c r="Q426" s="969" t="n"/>
      <c r="R426" s="969" t="n"/>
      <c r="S426" s="969" t="n"/>
      <c r="T426" s="969" t="n"/>
      <c r="U426" s="969" t="n"/>
      <c r="V426" s="969" t="n"/>
      <c r="W426" s="969" t="n"/>
      <c r="X426" s="969" t="n"/>
      <c r="Y426" s="969" t="n"/>
      <c r="Z426" s="969" t="n"/>
      <c r="AA426" s="969" t="n"/>
      <c r="AB426" s="969" t="n"/>
      <c r="AC426" s="969" t="n"/>
      <c r="AD426" s="969" t="n"/>
      <c r="AE426" s="969" t="n"/>
      <c r="AF426" s="969" t="n"/>
      <c r="AG426" s="969" t="n"/>
      <c r="AH426" s="969" t="n"/>
      <c r="AI426" s="969" t="n"/>
      <c r="AJ426" s="969" t="n"/>
      <c r="AK426" s="969" t="n"/>
      <c r="AL426" s="969" t="n"/>
      <c r="AM426" s="969" t="n"/>
      <c r="AN426" s="969" t="n"/>
      <c r="AO426" s="969" t="n"/>
      <c r="AP426" s="969" t="n"/>
      <c r="AQ426" s="969" t="n"/>
      <c r="AR426" s="969" t="n"/>
      <c r="AS426" s="969" t="n"/>
      <c r="AT426" s="969" t="n"/>
      <c r="AU426" s="969" t="n"/>
      <c r="AV426" s="969" t="n"/>
      <c r="AW426" s="969" t="n"/>
      <c r="AX426" s="969" t="n"/>
      <c r="AY426" s="969" t="n"/>
      <c r="AZ426" s="969" t="n"/>
      <c r="BA426" s="969" t="n"/>
      <c r="BB426" s="969" t="n"/>
      <c r="BC426" s="969" t="n"/>
      <c r="BD426" s="969" t="n"/>
      <c r="BE426" s="969" t="n"/>
      <c r="BF426" s="969" t="n"/>
      <c r="BG426" s="969" t="n"/>
      <c r="BH426" s="969" t="n"/>
      <c r="BI426" s="969" t="n"/>
      <c r="BJ426" s="969" t="n"/>
      <c r="BK426" s="969" t="n"/>
      <c r="BL426" s="969" t="n"/>
      <c r="BM426" s="969" t="n"/>
      <c r="BN426" s="969" t="n"/>
      <c r="BO426" s="969" t="n"/>
      <c r="BP426" s="969" t="n"/>
      <c r="BQ426" s="969" t="n"/>
      <c r="BR426" s="969" t="n"/>
      <c r="BS426" s="969" t="n"/>
      <c r="BT426" s="969" t="n"/>
      <c r="BU426" s="969" t="n"/>
      <c r="BV426" s="969" t="n"/>
      <c r="BW426" s="969" t="n"/>
      <c r="BX426" s="969" t="n"/>
      <c r="BY426" s="969" t="n"/>
      <c r="BZ426" s="969" t="n"/>
      <c r="CA426" s="969" t="n"/>
      <c r="CB426" s="969" t="n"/>
      <c r="CC426" s="969" t="n"/>
      <c r="CD426" s="969" t="n"/>
      <c r="CE426" s="969" t="n"/>
      <c r="CF426" s="969" t="n"/>
      <c r="CG426" s="969" t="n"/>
      <c r="CH426" s="969" t="n"/>
      <c r="CI426" s="969" t="n"/>
      <c r="CJ426" s="969" t="n"/>
      <c r="CK426" s="969" t="n"/>
      <c r="CL426" s="969" t="n"/>
      <c r="CM426" s="969" t="n"/>
      <c r="CN426" s="969" t="n"/>
      <c r="CO426" s="969" t="n"/>
      <c r="CP426" s="969" t="n"/>
      <c r="CQ426" s="969" t="n"/>
      <c r="CR426" s="969" t="n"/>
      <c r="CS426" s="969" t="n"/>
      <c r="CT426" s="969" t="n"/>
      <c r="CU426" s="969" t="n"/>
      <c r="CV426" s="969" t="n"/>
      <c r="CW426" s="969" t="n"/>
      <c r="CX426" s="969" t="n"/>
      <c r="CY426" s="969" t="n"/>
      <c r="CZ426" s="970" t="n"/>
    </row>
    <row r="427">
      <c r="A427" s="361" t="n">
        <v>330</v>
      </c>
      <c r="B427" s="332" t="inlineStr">
        <is>
          <t>330.缸盖紧固孔 M10 内里 X=</t>
        </is>
      </c>
      <c r="C427" s="145">
        <f>A測定!Q426</f>
        <v/>
      </c>
      <c r="D427" s="880">
        <f>A測定!R426</f>
        <v/>
      </c>
      <c r="E427" s="968">
        <f>IF(A測定!S426="","",A測定!S426-$D427)</f>
        <v/>
      </c>
      <c r="F427" s="968">
        <f>IF(A測定!T426="","",A測定!T426-$D427)</f>
        <v/>
      </c>
      <c r="G427" s="969" t="n"/>
      <c r="H427" s="969" t="n"/>
      <c r="I427" s="969" t="n"/>
      <c r="J427" s="969" t="n"/>
      <c r="K427" s="969" t="n"/>
      <c r="L427" s="969" t="n"/>
      <c r="M427" s="969" t="n"/>
      <c r="N427" s="969" t="n"/>
      <c r="O427" s="969" t="n"/>
      <c r="P427" s="969" t="n"/>
      <c r="Q427" s="969" t="n"/>
      <c r="R427" s="969" t="n"/>
      <c r="S427" s="969" t="n"/>
      <c r="T427" s="969" t="n"/>
      <c r="U427" s="969" t="n"/>
      <c r="V427" s="969" t="n"/>
      <c r="W427" s="969" t="n"/>
      <c r="X427" s="969" t="n"/>
      <c r="Y427" s="969" t="n"/>
      <c r="Z427" s="969" t="n"/>
      <c r="AA427" s="969" t="n"/>
      <c r="AB427" s="969" t="n"/>
      <c r="AC427" s="969" t="n"/>
      <c r="AD427" s="969" t="n"/>
      <c r="AE427" s="969" t="n"/>
      <c r="AF427" s="969" t="n"/>
      <c r="AG427" s="969" t="n"/>
      <c r="AH427" s="969" t="n"/>
      <c r="AI427" s="969" t="n"/>
      <c r="AJ427" s="969" t="n"/>
      <c r="AK427" s="969" t="n"/>
      <c r="AL427" s="969" t="n"/>
      <c r="AM427" s="969" t="n"/>
      <c r="AN427" s="969" t="n"/>
      <c r="AO427" s="969" t="n"/>
      <c r="AP427" s="969" t="n"/>
      <c r="AQ427" s="969" t="n"/>
      <c r="AR427" s="969" t="n"/>
      <c r="AS427" s="969" t="n"/>
      <c r="AT427" s="969" t="n"/>
      <c r="AU427" s="969" t="n"/>
      <c r="AV427" s="969" t="n"/>
      <c r="AW427" s="969" t="n"/>
      <c r="AX427" s="969" t="n"/>
      <c r="AY427" s="969" t="n"/>
      <c r="AZ427" s="969" t="n"/>
      <c r="BA427" s="969" t="n"/>
      <c r="BB427" s="969" t="n"/>
      <c r="BC427" s="969" t="n"/>
      <c r="BD427" s="969" t="n"/>
      <c r="BE427" s="969" t="n"/>
      <c r="BF427" s="969" t="n"/>
      <c r="BG427" s="969" t="n"/>
      <c r="BH427" s="969" t="n"/>
      <c r="BI427" s="969" t="n"/>
      <c r="BJ427" s="969" t="n"/>
      <c r="BK427" s="969" t="n"/>
      <c r="BL427" s="969" t="n"/>
      <c r="BM427" s="969" t="n"/>
      <c r="BN427" s="969" t="n"/>
      <c r="BO427" s="969" t="n"/>
      <c r="BP427" s="969" t="n"/>
      <c r="BQ427" s="969" t="n"/>
      <c r="BR427" s="969" t="n"/>
      <c r="BS427" s="969" t="n"/>
      <c r="BT427" s="969" t="n"/>
      <c r="BU427" s="969" t="n"/>
      <c r="BV427" s="969" t="n"/>
      <c r="BW427" s="969" t="n"/>
      <c r="BX427" s="969" t="n"/>
      <c r="BY427" s="969" t="n"/>
      <c r="BZ427" s="969" t="n"/>
      <c r="CA427" s="969" t="n"/>
      <c r="CB427" s="969" t="n"/>
      <c r="CC427" s="969" t="n"/>
      <c r="CD427" s="969" t="n"/>
      <c r="CE427" s="969" t="n"/>
      <c r="CF427" s="969" t="n"/>
      <c r="CG427" s="969" t="n"/>
      <c r="CH427" s="969" t="n"/>
      <c r="CI427" s="969" t="n"/>
      <c r="CJ427" s="969" t="n"/>
      <c r="CK427" s="969" t="n"/>
      <c r="CL427" s="969" t="n"/>
      <c r="CM427" s="969" t="n"/>
      <c r="CN427" s="969" t="n"/>
      <c r="CO427" s="969" t="n"/>
      <c r="CP427" s="969" t="n"/>
      <c r="CQ427" s="969" t="n"/>
      <c r="CR427" s="969" t="n"/>
      <c r="CS427" s="969" t="n"/>
      <c r="CT427" s="969" t="n"/>
      <c r="CU427" s="969" t="n"/>
      <c r="CV427" s="969" t="n"/>
      <c r="CW427" s="969" t="n"/>
      <c r="CX427" s="969" t="n"/>
      <c r="CY427" s="969" t="n"/>
      <c r="CZ427" s="970" t="n"/>
    </row>
    <row r="428">
      <c r="A428" s="361" t="n">
        <v>330</v>
      </c>
      <c r="B428" s="332" t="inlineStr">
        <is>
          <t>330.缸盖紧固孔 M10 内里 Y=</t>
        </is>
      </c>
      <c r="C428" s="145">
        <f>A測定!Q427</f>
        <v/>
      </c>
      <c r="D428" s="880">
        <f>A測定!R427</f>
        <v/>
      </c>
      <c r="E428" s="968">
        <f>IF(A測定!S427="","",A測定!S427-$D428)</f>
        <v/>
      </c>
      <c r="F428" s="968">
        <f>IF(A測定!T427="","",A測定!T427-$D428)</f>
        <v/>
      </c>
      <c r="G428" s="969" t="n"/>
      <c r="H428" s="969" t="n"/>
      <c r="I428" s="969" t="n"/>
      <c r="J428" s="969" t="n"/>
      <c r="K428" s="969" t="n"/>
      <c r="L428" s="969" t="n"/>
      <c r="M428" s="969" t="n"/>
      <c r="N428" s="969" t="n"/>
      <c r="O428" s="969" t="n"/>
      <c r="P428" s="969" t="n"/>
      <c r="Q428" s="969" t="n"/>
      <c r="R428" s="969" t="n"/>
      <c r="S428" s="969" t="n"/>
      <c r="T428" s="969" t="n"/>
      <c r="U428" s="969" t="n"/>
      <c r="V428" s="969" t="n"/>
      <c r="W428" s="969" t="n"/>
      <c r="X428" s="969" t="n"/>
      <c r="Y428" s="969" t="n"/>
      <c r="Z428" s="969" t="n"/>
      <c r="AA428" s="969" t="n"/>
      <c r="AB428" s="969" t="n"/>
      <c r="AC428" s="969" t="n"/>
      <c r="AD428" s="969" t="n"/>
      <c r="AE428" s="969" t="n"/>
      <c r="AF428" s="969" t="n"/>
      <c r="AG428" s="969" t="n"/>
      <c r="AH428" s="969" t="n"/>
      <c r="AI428" s="969" t="n"/>
      <c r="AJ428" s="969" t="n"/>
      <c r="AK428" s="969" t="n"/>
      <c r="AL428" s="969" t="n"/>
      <c r="AM428" s="969" t="n"/>
      <c r="AN428" s="969" t="n"/>
      <c r="AO428" s="969" t="n"/>
      <c r="AP428" s="969" t="n"/>
      <c r="AQ428" s="969" t="n"/>
      <c r="AR428" s="969" t="n"/>
      <c r="AS428" s="969" t="n"/>
      <c r="AT428" s="969" t="n"/>
      <c r="AU428" s="969" t="n"/>
      <c r="AV428" s="969" t="n"/>
      <c r="AW428" s="969" t="n"/>
      <c r="AX428" s="969" t="n"/>
      <c r="AY428" s="969" t="n"/>
      <c r="AZ428" s="969" t="n"/>
      <c r="BA428" s="969" t="n"/>
      <c r="BB428" s="969" t="n"/>
      <c r="BC428" s="969" t="n"/>
      <c r="BD428" s="969" t="n"/>
      <c r="BE428" s="969" t="n"/>
      <c r="BF428" s="969" t="n"/>
      <c r="BG428" s="969" t="n"/>
      <c r="BH428" s="969" t="n"/>
      <c r="BI428" s="969" t="n"/>
      <c r="BJ428" s="969" t="n"/>
      <c r="BK428" s="969" t="n"/>
      <c r="BL428" s="969" t="n"/>
      <c r="BM428" s="969" t="n"/>
      <c r="BN428" s="969" t="n"/>
      <c r="BO428" s="969" t="n"/>
      <c r="BP428" s="969" t="n"/>
      <c r="BQ428" s="969" t="n"/>
      <c r="BR428" s="969" t="n"/>
      <c r="BS428" s="969" t="n"/>
      <c r="BT428" s="969" t="n"/>
      <c r="BU428" s="969" t="n"/>
      <c r="BV428" s="969" t="n"/>
      <c r="BW428" s="969" t="n"/>
      <c r="BX428" s="969" t="n"/>
      <c r="BY428" s="969" t="n"/>
      <c r="BZ428" s="969" t="n"/>
      <c r="CA428" s="969" t="n"/>
      <c r="CB428" s="969" t="n"/>
      <c r="CC428" s="969" t="n"/>
      <c r="CD428" s="969" t="n"/>
      <c r="CE428" s="969" t="n"/>
      <c r="CF428" s="969" t="n"/>
      <c r="CG428" s="969" t="n"/>
      <c r="CH428" s="969" t="n"/>
      <c r="CI428" s="969" t="n"/>
      <c r="CJ428" s="969" t="n"/>
      <c r="CK428" s="969" t="n"/>
      <c r="CL428" s="969" t="n"/>
      <c r="CM428" s="969" t="n"/>
      <c r="CN428" s="969" t="n"/>
      <c r="CO428" s="969" t="n"/>
      <c r="CP428" s="969" t="n"/>
      <c r="CQ428" s="969" t="n"/>
      <c r="CR428" s="969" t="n"/>
      <c r="CS428" s="969" t="n"/>
      <c r="CT428" s="969" t="n"/>
      <c r="CU428" s="969" t="n"/>
      <c r="CV428" s="969" t="n"/>
      <c r="CW428" s="969" t="n"/>
      <c r="CX428" s="969" t="n"/>
      <c r="CY428" s="969" t="n"/>
      <c r="CZ428" s="970" t="n"/>
    </row>
    <row r="429">
      <c r="A429" s="361" t="n">
        <v>343</v>
      </c>
      <c r="B429" s="332" t="inlineStr">
        <is>
          <t>343.加油孔 孔口 X=</t>
        </is>
      </c>
      <c r="C429" s="145">
        <f>A測定!Q428</f>
        <v/>
      </c>
      <c r="D429" s="880">
        <f>A測定!R428</f>
        <v/>
      </c>
      <c r="E429" s="968">
        <f>IF(A測定!S428="","",A測定!S428-$D429)</f>
        <v/>
      </c>
      <c r="F429" s="968">
        <f>IF(A測定!T428="","",A測定!T428-$D429)</f>
        <v/>
      </c>
      <c r="G429" s="969" t="n"/>
      <c r="H429" s="969" t="n"/>
      <c r="I429" s="969" t="n"/>
      <c r="J429" s="969" t="n"/>
      <c r="K429" s="969" t="n"/>
      <c r="L429" s="969" t="n"/>
      <c r="M429" s="969" t="n"/>
      <c r="N429" s="969" t="n"/>
      <c r="O429" s="969" t="n"/>
      <c r="P429" s="969" t="n"/>
      <c r="Q429" s="969" t="n"/>
      <c r="R429" s="969" t="n"/>
      <c r="S429" s="969" t="n"/>
      <c r="T429" s="969" t="n"/>
      <c r="U429" s="969" t="n"/>
      <c r="V429" s="969" t="n"/>
      <c r="W429" s="969" t="n"/>
      <c r="X429" s="969" t="n"/>
      <c r="Y429" s="969" t="n"/>
      <c r="Z429" s="969" t="n"/>
      <c r="AA429" s="969" t="n"/>
      <c r="AB429" s="969" t="n"/>
      <c r="AC429" s="969" t="n"/>
      <c r="AD429" s="969" t="n"/>
      <c r="AE429" s="969" t="n"/>
      <c r="AF429" s="969" t="n"/>
      <c r="AG429" s="969" t="n"/>
      <c r="AH429" s="969" t="n"/>
      <c r="AI429" s="969" t="n"/>
      <c r="AJ429" s="969" t="n"/>
      <c r="AK429" s="969" t="n"/>
      <c r="AL429" s="969" t="n"/>
      <c r="AM429" s="969" t="n"/>
      <c r="AN429" s="969" t="n"/>
      <c r="AO429" s="969" t="n"/>
      <c r="AP429" s="969" t="n"/>
      <c r="AQ429" s="969" t="n"/>
      <c r="AR429" s="969" t="n"/>
      <c r="AS429" s="969" t="n"/>
      <c r="AT429" s="969" t="n"/>
      <c r="AU429" s="969" t="n"/>
      <c r="AV429" s="969" t="n"/>
      <c r="AW429" s="969" t="n"/>
      <c r="AX429" s="969" t="n"/>
      <c r="AY429" s="969" t="n"/>
      <c r="AZ429" s="969" t="n"/>
      <c r="BA429" s="969" t="n"/>
      <c r="BB429" s="969" t="n"/>
      <c r="BC429" s="969" t="n"/>
      <c r="BD429" s="969" t="n"/>
      <c r="BE429" s="969" t="n"/>
      <c r="BF429" s="969" t="n"/>
      <c r="BG429" s="969" t="n"/>
      <c r="BH429" s="969" t="n"/>
      <c r="BI429" s="969" t="n"/>
      <c r="BJ429" s="969" t="n"/>
      <c r="BK429" s="969" t="n"/>
      <c r="BL429" s="969" t="n"/>
      <c r="BM429" s="969" t="n"/>
      <c r="BN429" s="969" t="n"/>
      <c r="BO429" s="969" t="n"/>
      <c r="BP429" s="969" t="n"/>
      <c r="BQ429" s="969" t="n"/>
      <c r="BR429" s="969" t="n"/>
      <c r="BS429" s="969" t="n"/>
      <c r="BT429" s="969" t="n"/>
      <c r="BU429" s="969" t="n"/>
      <c r="BV429" s="969" t="n"/>
      <c r="BW429" s="969" t="n"/>
      <c r="BX429" s="969" t="n"/>
      <c r="BY429" s="969" t="n"/>
      <c r="BZ429" s="969" t="n"/>
      <c r="CA429" s="969" t="n"/>
      <c r="CB429" s="969" t="n"/>
      <c r="CC429" s="969" t="n"/>
      <c r="CD429" s="969" t="n"/>
      <c r="CE429" s="969" t="n"/>
      <c r="CF429" s="969" t="n"/>
      <c r="CG429" s="969" t="n"/>
      <c r="CH429" s="969" t="n"/>
      <c r="CI429" s="969" t="n"/>
      <c r="CJ429" s="969" t="n"/>
      <c r="CK429" s="969" t="n"/>
      <c r="CL429" s="969" t="n"/>
      <c r="CM429" s="969" t="n"/>
      <c r="CN429" s="969" t="n"/>
      <c r="CO429" s="969" t="n"/>
      <c r="CP429" s="969" t="n"/>
      <c r="CQ429" s="969" t="n"/>
      <c r="CR429" s="969" t="n"/>
      <c r="CS429" s="969" t="n"/>
      <c r="CT429" s="969" t="n"/>
      <c r="CU429" s="969" t="n"/>
      <c r="CV429" s="969" t="n"/>
      <c r="CW429" s="969" t="n"/>
      <c r="CX429" s="969" t="n"/>
      <c r="CY429" s="969" t="n"/>
      <c r="CZ429" s="970" t="n"/>
    </row>
    <row r="430">
      <c r="A430" s="361" t="n">
        <v>343</v>
      </c>
      <c r="B430" s="332" t="inlineStr">
        <is>
          <t>343.加油孔 孔口 Y=</t>
        </is>
      </c>
      <c r="C430" s="145">
        <f>A測定!Q429</f>
        <v/>
      </c>
      <c r="D430" s="880">
        <f>A測定!R429</f>
        <v/>
      </c>
      <c r="E430" s="968">
        <f>IF(A測定!S429="","",A測定!S429-$D430)</f>
        <v/>
      </c>
      <c r="F430" s="968">
        <f>IF(A測定!T429="","",A測定!T429-$D430)</f>
        <v/>
      </c>
      <c r="G430" s="969" t="n"/>
      <c r="H430" s="969" t="n"/>
      <c r="I430" s="969" t="n"/>
      <c r="J430" s="969" t="n"/>
      <c r="K430" s="969" t="n"/>
      <c r="L430" s="969" t="n"/>
      <c r="M430" s="969" t="n"/>
      <c r="N430" s="969" t="n"/>
      <c r="O430" s="969" t="n"/>
      <c r="P430" s="969" t="n"/>
      <c r="Q430" s="969" t="n"/>
      <c r="R430" s="969" t="n"/>
      <c r="S430" s="969" t="n"/>
      <c r="T430" s="969" t="n"/>
      <c r="U430" s="969" t="n"/>
      <c r="V430" s="969" t="n"/>
      <c r="W430" s="969" t="n"/>
      <c r="X430" s="969" t="n"/>
      <c r="Y430" s="969" t="n"/>
      <c r="Z430" s="969" t="n"/>
      <c r="AA430" s="969" t="n"/>
      <c r="AB430" s="969" t="n"/>
      <c r="AC430" s="969" t="n"/>
      <c r="AD430" s="969" t="n"/>
      <c r="AE430" s="969" t="n"/>
      <c r="AF430" s="969" t="n"/>
      <c r="AG430" s="969" t="n"/>
      <c r="AH430" s="969" t="n"/>
      <c r="AI430" s="969" t="n"/>
      <c r="AJ430" s="969" t="n"/>
      <c r="AK430" s="969" t="n"/>
      <c r="AL430" s="969" t="n"/>
      <c r="AM430" s="969" t="n"/>
      <c r="AN430" s="969" t="n"/>
      <c r="AO430" s="969" t="n"/>
      <c r="AP430" s="969" t="n"/>
      <c r="AQ430" s="969" t="n"/>
      <c r="AR430" s="969" t="n"/>
      <c r="AS430" s="969" t="n"/>
      <c r="AT430" s="969" t="n"/>
      <c r="AU430" s="969" t="n"/>
      <c r="AV430" s="969" t="n"/>
      <c r="AW430" s="969" t="n"/>
      <c r="AX430" s="969" t="n"/>
      <c r="AY430" s="969" t="n"/>
      <c r="AZ430" s="969" t="n"/>
      <c r="BA430" s="969" t="n"/>
      <c r="BB430" s="969" t="n"/>
      <c r="BC430" s="969" t="n"/>
      <c r="BD430" s="969" t="n"/>
      <c r="BE430" s="969" t="n"/>
      <c r="BF430" s="969" t="n"/>
      <c r="BG430" s="969" t="n"/>
      <c r="BH430" s="969" t="n"/>
      <c r="BI430" s="969" t="n"/>
      <c r="BJ430" s="969" t="n"/>
      <c r="BK430" s="969" t="n"/>
      <c r="BL430" s="969" t="n"/>
      <c r="BM430" s="969" t="n"/>
      <c r="BN430" s="969" t="n"/>
      <c r="BO430" s="969" t="n"/>
      <c r="BP430" s="969" t="n"/>
      <c r="BQ430" s="969" t="n"/>
      <c r="BR430" s="969" t="n"/>
      <c r="BS430" s="969" t="n"/>
      <c r="BT430" s="969" t="n"/>
      <c r="BU430" s="969" t="n"/>
      <c r="BV430" s="969" t="n"/>
      <c r="BW430" s="969" t="n"/>
      <c r="BX430" s="969" t="n"/>
      <c r="BY430" s="969" t="n"/>
      <c r="BZ430" s="969" t="n"/>
      <c r="CA430" s="969" t="n"/>
      <c r="CB430" s="969" t="n"/>
      <c r="CC430" s="969" t="n"/>
      <c r="CD430" s="969" t="n"/>
      <c r="CE430" s="969" t="n"/>
      <c r="CF430" s="969" t="n"/>
      <c r="CG430" s="969" t="n"/>
      <c r="CH430" s="969" t="n"/>
      <c r="CI430" s="969" t="n"/>
      <c r="CJ430" s="969" t="n"/>
      <c r="CK430" s="969" t="n"/>
      <c r="CL430" s="969" t="n"/>
      <c r="CM430" s="969" t="n"/>
      <c r="CN430" s="969" t="n"/>
      <c r="CO430" s="969" t="n"/>
      <c r="CP430" s="969" t="n"/>
      <c r="CQ430" s="969" t="n"/>
      <c r="CR430" s="969" t="n"/>
      <c r="CS430" s="969" t="n"/>
      <c r="CT430" s="969" t="n"/>
      <c r="CU430" s="969" t="n"/>
      <c r="CV430" s="969" t="n"/>
      <c r="CW430" s="969" t="n"/>
      <c r="CX430" s="969" t="n"/>
      <c r="CY430" s="969" t="n"/>
      <c r="CZ430" s="970" t="n"/>
    </row>
    <row r="431">
      <c r="A431" s="361" t="n">
        <v>344</v>
      </c>
      <c r="B431" s="332" t="inlineStr">
        <is>
          <t>344.加油孔 内里 X=</t>
        </is>
      </c>
      <c r="C431" s="145">
        <f>A測定!Q430</f>
        <v/>
      </c>
      <c r="D431" s="880">
        <f>A測定!R430</f>
        <v/>
      </c>
      <c r="E431" s="968">
        <f>IF(A測定!S430="","",A測定!S430-$D431)</f>
        <v/>
      </c>
      <c r="F431" s="968">
        <f>IF(A測定!T430="","",A測定!T430-$D431)</f>
        <v/>
      </c>
      <c r="G431" s="969" t="n"/>
      <c r="H431" s="969" t="n"/>
      <c r="I431" s="969" t="n"/>
      <c r="J431" s="969" t="n"/>
      <c r="K431" s="969" t="n"/>
      <c r="L431" s="969" t="n"/>
      <c r="M431" s="969" t="n"/>
      <c r="N431" s="969" t="n"/>
      <c r="O431" s="969" t="n"/>
      <c r="P431" s="969" t="n"/>
      <c r="Q431" s="969" t="n"/>
      <c r="R431" s="969" t="n"/>
      <c r="S431" s="969" t="n"/>
      <c r="T431" s="969" t="n"/>
      <c r="U431" s="969" t="n"/>
      <c r="V431" s="969" t="n"/>
      <c r="W431" s="969" t="n"/>
      <c r="X431" s="969" t="n"/>
      <c r="Y431" s="969" t="n"/>
      <c r="Z431" s="969" t="n"/>
      <c r="AA431" s="969" t="n"/>
      <c r="AB431" s="969" t="n"/>
      <c r="AC431" s="969" t="n"/>
      <c r="AD431" s="969" t="n"/>
      <c r="AE431" s="969" t="n"/>
      <c r="AF431" s="969" t="n"/>
      <c r="AG431" s="969" t="n"/>
      <c r="AH431" s="969" t="n"/>
      <c r="AI431" s="969" t="n"/>
      <c r="AJ431" s="969" t="n"/>
      <c r="AK431" s="969" t="n"/>
      <c r="AL431" s="969" t="n"/>
      <c r="AM431" s="969" t="n"/>
      <c r="AN431" s="969" t="n"/>
      <c r="AO431" s="969" t="n"/>
      <c r="AP431" s="969" t="n"/>
      <c r="AQ431" s="969" t="n"/>
      <c r="AR431" s="969" t="n"/>
      <c r="AS431" s="969" t="n"/>
      <c r="AT431" s="969" t="n"/>
      <c r="AU431" s="969" t="n"/>
      <c r="AV431" s="969" t="n"/>
      <c r="AW431" s="969" t="n"/>
      <c r="AX431" s="969" t="n"/>
      <c r="AY431" s="969" t="n"/>
      <c r="AZ431" s="969" t="n"/>
      <c r="BA431" s="969" t="n"/>
      <c r="BB431" s="969" t="n"/>
      <c r="BC431" s="969" t="n"/>
      <c r="BD431" s="969" t="n"/>
      <c r="BE431" s="969" t="n"/>
      <c r="BF431" s="969" t="n"/>
      <c r="BG431" s="969" t="n"/>
      <c r="BH431" s="969" t="n"/>
      <c r="BI431" s="969" t="n"/>
      <c r="BJ431" s="969" t="n"/>
      <c r="BK431" s="969" t="n"/>
      <c r="BL431" s="969" t="n"/>
      <c r="BM431" s="969" t="n"/>
      <c r="BN431" s="969" t="n"/>
      <c r="BO431" s="969" t="n"/>
      <c r="BP431" s="969" t="n"/>
      <c r="BQ431" s="969" t="n"/>
      <c r="BR431" s="969" t="n"/>
      <c r="BS431" s="969" t="n"/>
      <c r="BT431" s="969" t="n"/>
      <c r="BU431" s="969" t="n"/>
      <c r="BV431" s="969" t="n"/>
      <c r="BW431" s="969" t="n"/>
      <c r="BX431" s="969" t="n"/>
      <c r="BY431" s="969" t="n"/>
      <c r="BZ431" s="969" t="n"/>
      <c r="CA431" s="969" t="n"/>
      <c r="CB431" s="969" t="n"/>
      <c r="CC431" s="969" t="n"/>
      <c r="CD431" s="969" t="n"/>
      <c r="CE431" s="969" t="n"/>
      <c r="CF431" s="969" t="n"/>
      <c r="CG431" s="969" t="n"/>
      <c r="CH431" s="969" t="n"/>
      <c r="CI431" s="969" t="n"/>
      <c r="CJ431" s="969" t="n"/>
      <c r="CK431" s="969" t="n"/>
      <c r="CL431" s="969" t="n"/>
      <c r="CM431" s="969" t="n"/>
      <c r="CN431" s="969" t="n"/>
      <c r="CO431" s="969" t="n"/>
      <c r="CP431" s="969" t="n"/>
      <c r="CQ431" s="969" t="n"/>
      <c r="CR431" s="969" t="n"/>
      <c r="CS431" s="969" t="n"/>
      <c r="CT431" s="969" t="n"/>
      <c r="CU431" s="969" t="n"/>
      <c r="CV431" s="969" t="n"/>
      <c r="CW431" s="969" t="n"/>
      <c r="CX431" s="969" t="n"/>
      <c r="CY431" s="969" t="n"/>
      <c r="CZ431" s="970" t="n"/>
    </row>
    <row r="432" ht="15" customHeight="1" s="820" thickBot="1">
      <c r="A432" s="360" t="n">
        <v>344</v>
      </c>
      <c r="B432" s="333" t="inlineStr">
        <is>
          <t>344.加油孔 内里 Y=</t>
        </is>
      </c>
      <c r="C432" s="138">
        <f>A測定!Q431</f>
        <v/>
      </c>
      <c r="D432" s="885">
        <f>A測定!R431</f>
        <v/>
      </c>
      <c r="E432" s="971">
        <f>IF(A測定!S431="","",A測定!S431-$D432)</f>
        <v/>
      </c>
      <c r="F432" s="971">
        <f>IF(A測定!T431="","",A測定!T431-$D432)</f>
        <v/>
      </c>
      <c r="G432" s="972" t="n"/>
      <c r="H432" s="972" t="n"/>
      <c r="I432" s="972" t="n"/>
      <c r="J432" s="972" t="n"/>
      <c r="K432" s="972" t="n"/>
      <c r="L432" s="972" t="n"/>
      <c r="M432" s="972" t="n"/>
      <c r="N432" s="972" t="n"/>
      <c r="O432" s="972" t="n"/>
      <c r="P432" s="972" t="n"/>
      <c r="Q432" s="972" t="n"/>
      <c r="R432" s="972" t="n"/>
      <c r="S432" s="972" t="n"/>
      <c r="T432" s="972" t="n"/>
      <c r="U432" s="972" t="n"/>
      <c r="V432" s="972" t="n"/>
      <c r="W432" s="972" t="n"/>
      <c r="X432" s="972" t="n"/>
      <c r="Y432" s="972" t="n"/>
      <c r="Z432" s="972" t="n"/>
      <c r="AA432" s="972" t="n"/>
      <c r="AB432" s="972" t="n"/>
      <c r="AC432" s="972" t="n"/>
      <c r="AD432" s="972" t="n"/>
      <c r="AE432" s="972" t="n"/>
      <c r="AF432" s="972" t="n"/>
      <c r="AG432" s="972" t="n"/>
      <c r="AH432" s="972" t="n"/>
      <c r="AI432" s="972" t="n"/>
      <c r="AJ432" s="972" t="n"/>
      <c r="AK432" s="972" t="n"/>
      <c r="AL432" s="972" t="n"/>
      <c r="AM432" s="972" t="n"/>
      <c r="AN432" s="972" t="n"/>
      <c r="AO432" s="972" t="n"/>
      <c r="AP432" s="972" t="n"/>
      <c r="AQ432" s="972" t="n"/>
      <c r="AR432" s="972" t="n"/>
      <c r="AS432" s="972" t="n"/>
      <c r="AT432" s="972" t="n"/>
      <c r="AU432" s="972" t="n"/>
      <c r="AV432" s="972" t="n"/>
      <c r="AW432" s="972" t="n"/>
      <c r="AX432" s="972" t="n"/>
      <c r="AY432" s="972" t="n"/>
      <c r="AZ432" s="972" t="n"/>
      <c r="BA432" s="972" t="n"/>
      <c r="BB432" s="972" t="n"/>
      <c r="BC432" s="972" t="n"/>
      <c r="BD432" s="972" t="n"/>
      <c r="BE432" s="972" t="n"/>
      <c r="BF432" s="972" t="n"/>
      <c r="BG432" s="972" t="n"/>
      <c r="BH432" s="972" t="n"/>
      <c r="BI432" s="972" t="n"/>
      <c r="BJ432" s="972" t="n"/>
      <c r="BK432" s="972" t="n"/>
      <c r="BL432" s="972" t="n"/>
      <c r="BM432" s="972" t="n"/>
      <c r="BN432" s="972" t="n"/>
      <c r="BO432" s="972" t="n"/>
      <c r="BP432" s="972" t="n"/>
      <c r="BQ432" s="972" t="n"/>
      <c r="BR432" s="972" t="n"/>
      <c r="BS432" s="972" t="n"/>
      <c r="BT432" s="972" t="n"/>
      <c r="BU432" s="972" t="n"/>
      <c r="BV432" s="972" t="n"/>
      <c r="BW432" s="972" t="n"/>
      <c r="BX432" s="972" t="n"/>
      <c r="BY432" s="972" t="n"/>
      <c r="BZ432" s="972" t="n"/>
      <c r="CA432" s="972" t="n"/>
      <c r="CB432" s="972" t="n"/>
      <c r="CC432" s="972" t="n"/>
      <c r="CD432" s="972" t="n"/>
      <c r="CE432" s="972" t="n"/>
      <c r="CF432" s="972" t="n"/>
      <c r="CG432" s="972" t="n"/>
      <c r="CH432" s="972" t="n"/>
      <c r="CI432" s="972" t="n"/>
      <c r="CJ432" s="972" t="n"/>
      <c r="CK432" s="972" t="n"/>
      <c r="CL432" s="972" t="n"/>
      <c r="CM432" s="972" t="n"/>
      <c r="CN432" s="972" t="n"/>
      <c r="CO432" s="972" t="n"/>
      <c r="CP432" s="972" t="n"/>
      <c r="CQ432" s="972" t="n"/>
      <c r="CR432" s="972" t="n"/>
      <c r="CS432" s="972" t="n"/>
      <c r="CT432" s="972" t="n"/>
      <c r="CU432" s="972" t="n"/>
      <c r="CV432" s="972" t="n"/>
      <c r="CW432" s="972" t="n"/>
      <c r="CX432" s="972" t="n"/>
      <c r="CY432" s="972" t="n"/>
      <c r="CZ432" s="973" t="n"/>
    </row>
  </sheetData>
  <mergeCells count="3">
    <mergeCell ref="A2:B5"/>
    <mergeCell ref="A6:B7"/>
    <mergeCell ref="C2:F2"/>
  </mergeCells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5" verticalDpi="0"/>
</worksheet>
</file>

<file path=xl/worksheets/sheet5.xml><?xml version="1.0" encoding="utf-8"?>
<worksheet xmlns="http://schemas.openxmlformats.org/spreadsheetml/2006/main">
  <sheetPr transitionEvaluation="1">
    <tabColor theme="4"/>
    <outlinePr summaryBelow="1" summaryRight="1"/>
    <pageSetUpPr/>
  </sheetPr>
  <dimension ref="A1:CZ116"/>
  <sheetViews>
    <sheetView zoomScale="75" zoomScaleNormal="75" workbookViewId="0">
      <selection activeCell="F9" sqref="F9:F116"/>
    </sheetView>
  </sheetViews>
  <sheetFormatPr baseColWidth="10" defaultColWidth="8.6640625" defaultRowHeight="14"/>
  <cols>
    <col width="5.6640625" customWidth="1" style="406" min="1" max="1"/>
    <col width="40.1640625" customWidth="1" style="406" min="2" max="2"/>
    <col width="10.1640625" customWidth="1" style="406" min="3" max="104"/>
    <col width="8.6640625" customWidth="1" style="406" min="105" max="16384"/>
  </cols>
  <sheetData>
    <row r="1" ht="15" customHeight="1" s="820" thickBot="1">
      <c r="A1" s="406">
        <f>A測定_変化量!A1</f>
        <v/>
      </c>
      <c r="D1" s="899" t="n"/>
    </row>
    <row r="2">
      <c r="A2" s="901">
        <f>B測定!A5</f>
        <v/>
      </c>
      <c r="B2" s="833" t="n"/>
      <c r="C2" s="905">
        <f>B測定!Q5</f>
        <v/>
      </c>
      <c r="D2" s="839" t="n"/>
      <c r="E2" s="839" t="n"/>
      <c r="F2" s="840" t="n"/>
    </row>
    <row r="3" ht="13.5" customHeight="1" s="820" thickBot="1">
      <c r="A3" s="816" t="n"/>
      <c r="B3" s="841" t="n"/>
      <c r="C3" s="906">
        <f>B測定!Q6</f>
        <v/>
      </c>
      <c r="D3" s="378">
        <f>B測定!R6</f>
        <v/>
      </c>
      <c r="E3" s="378">
        <f>B測定!S6</f>
        <v/>
      </c>
      <c r="F3" s="440">
        <f>B測定!T6</f>
        <v/>
      </c>
    </row>
    <row r="4" ht="13.5" customHeight="1" s="820">
      <c r="A4" s="816" t="n"/>
      <c r="B4" s="841" t="n"/>
      <c r="C4" s="909">
        <f>B測定!Q7</f>
        <v/>
      </c>
      <c r="D4" s="381">
        <f>B測定!R7</f>
        <v/>
      </c>
      <c r="E4" s="382">
        <f>B測定!S7</f>
        <v/>
      </c>
      <c r="F4" s="383">
        <f>B測定!T7</f>
        <v/>
      </c>
      <c r="G4" s="373">
        <f>B測定!U7</f>
        <v/>
      </c>
      <c r="H4" s="373">
        <f>B測定!V7</f>
        <v/>
      </c>
      <c r="I4" s="373">
        <f>B測定!W7</f>
        <v/>
      </c>
      <c r="J4" s="373">
        <f>B測定!X7</f>
        <v/>
      </c>
      <c r="K4" s="373">
        <f>B測定!Y7</f>
        <v/>
      </c>
      <c r="L4" s="373">
        <f>B測定!Z7</f>
        <v/>
      </c>
      <c r="M4" s="373">
        <f>B測定!AA7</f>
        <v/>
      </c>
      <c r="N4" s="373">
        <f>B測定!AB7</f>
        <v/>
      </c>
      <c r="O4" s="373">
        <f>B測定!AC7</f>
        <v/>
      </c>
      <c r="P4" s="373">
        <f>B測定!AD7</f>
        <v/>
      </c>
      <c r="Q4" s="373">
        <f>B測定!AE7</f>
        <v/>
      </c>
      <c r="R4" s="373">
        <f>B測定!AF7</f>
        <v/>
      </c>
      <c r="S4" s="373">
        <f>B測定!AG7</f>
        <v/>
      </c>
      <c r="T4" s="373">
        <f>B測定!AH7</f>
        <v/>
      </c>
      <c r="U4" s="373">
        <f>B測定!AI7</f>
        <v/>
      </c>
      <c r="V4" s="373">
        <f>B測定!AJ7</f>
        <v/>
      </c>
      <c r="W4" s="373">
        <f>B測定!AK7</f>
        <v/>
      </c>
      <c r="X4" s="373">
        <f>B測定!AL7</f>
        <v/>
      </c>
      <c r="Y4" s="373">
        <f>B測定!AM7</f>
        <v/>
      </c>
      <c r="Z4" s="373">
        <f>B測定!AN7</f>
        <v/>
      </c>
      <c r="AA4" s="373">
        <f>B測定!AO7</f>
        <v/>
      </c>
      <c r="AB4" s="373">
        <f>B測定!AP7</f>
        <v/>
      </c>
      <c r="AC4" s="373">
        <f>B測定!AQ7</f>
        <v/>
      </c>
      <c r="AD4" s="373">
        <f>B測定!AR7</f>
        <v/>
      </c>
      <c r="AE4" s="373">
        <f>B測定!AS7</f>
        <v/>
      </c>
      <c r="AF4" s="373">
        <f>B測定!AT7</f>
        <v/>
      </c>
      <c r="AG4" s="373">
        <f>B測定!AU7</f>
        <v/>
      </c>
      <c r="AH4" s="373">
        <f>B測定!AV7</f>
        <v/>
      </c>
      <c r="AI4" s="373">
        <f>B測定!AW7</f>
        <v/>
      </c>
      <c r="AJ4" s="373">
        <f>B測定!AX7</f>
        <v/>
      </c>
      <c r="AK4" s="373">
        <f>B測定!AY7</f>
        <v/>
      </c>
      <c r="AL4" s="373">
        <f>B測定!AZ7</f>
        <v/>
      </c>
      <c r="AM4" s="373">
        <f>B測定!BA7</f>
        <v/>
      </c>
      <c r="AN4" s="373">
        <f>B測定!BB7</f>
        <v/>
      </c>
      <c r="AO4" s="373">
        <f>B測定!BC7</f>
        <v/>
      </c>
      <c r="AP4" s="373">
        <f>B測定!BD7</f>
        <v/>
      </c>
      <c r="AQ4" s="373">
        <f>B測定!BE7</f>
        <v/>
      </c>
      <c r="AR4" s="373">
        <f>B測定!BF7</f>
        <v/>
      </c>
      <c r="AS4" s="373">
        <f>B測定!BG7</f>
        <v/>
      </c>
      <c r="AT4" s="373">
        <f>B測定!BH7</f>
        <v/>
      </c>
      <c r="AU4" s="373">
        <f>B測定!BI7</f>
        <v/>
      </c>
      <c r="AV4" s="373">
        <f>B測定!BJ7</f>
        <v/>
      </c>
      <c r="AW4" s="373">
        <f>B測定!BK7</f>
        <v/>
      </c>
      <c r="AX4" s="373">
        <f>B測定!BL7</f>
        <v/>
      </c>
      <c r="AY4" s="373">
        <f>B測定!BM7</f>
        <v/>
      </c>
      <c r="AZ4" s="373">
        <f>B測定!BN7</f>
        <v/>
      </c>
      <c r="BA4" s="373">
        <f>B測定!BO7</f>
        <v/>
      </c>
      <c r="BB4" s="373">
        <f>B測定!BP7</f>
        <v/>
      </c>
      <c r="BC4" s="373">
        <f>B測定!BQ7</f>
        <v/>
      </c>
      <c r="BD4" s="373">
        <f>B測定!BR7</f>
        <v/>
      </c>
      <c r="BE4" s="373">
        <f>B測定!BS7</f>
        <v/>
      </c>
      <c r="BF4" s="373">
        <f>B測定!BT7</f>
        <v/>
      </c>
      <c r="BG4" s="373">
        <f>B測定!BU7</f>
        <v/>
      </c>
      <c r="BH4" s="373">
        <f>B測定!BV7</f>
        <v/>
      </c>
      <c r="BI4" s="373">
        <f>B測定!BW7</f>
        <v/>
      </c>
      <c r="BJ4" s="373">
        <f>B測定!BX7</f>
        <v/>
      </c>
      <c r="BK4" s="373">
        <f>B測定!BY7</f>
        <v/>
      </c>
      <c r="BL4" s="373">
        <f>B測定!BZ7</f>
        <v/>
      </c>
      <c r="BM4" s="373">
        <f>B測定!CA7</f>
        <v/>
      </c>
      <c r="BN4" s="373">
        <f>B測定!CB7</f>
        <v/>
      </c>
      <c r="BO4" s="373">
        <f>B測定!CC7</f>
        <v/>
      </c>
      <c r="BP4" s="373">
        <f>B測定!CD7</f>
        <v/>
      </c>
      <c r="BQ4" s="373">
        <f>B測定!CE7</f>
        <v/>
      </c>
      <c r="BR4" s="373">
        <f>B測定!CF7</f>
        <v/>
      </c>
      <c r="BS4" s="373">
        <f>B測定!CG7</f>
        <v/>
      </c>
      <c r="BT4" s="373">
        <f>B測定!CH7</f>
        <v/>
      </c>
      <c r="BU4" s="373">
        <f>B測定!CI7</f>
        <v/>
      </c>
      <c r="BV4" s="373">
        <f>B測定!CJ7</f>
        <v/>
      </c>
      <c r="BW4" s="373">
        <f>B測定!CK7</f>
        <v/>
      </c>
      <c r="BX4" s="373">
        <f>B測定!CL7</f>
        <v/>
      </c>
      <c r="BY4" s="373">
        <f>B測定!CM7</f>
        <v/>
      </c>
      <c r="BZ4" s="373">
        <f>B測定!CN7</f>
        <v/>
      </c>
      <c r="CA4" s="373">
        <f>B測定!CO7</f>
        <v/>
      </c>
      <c r="CB4" s="373">
        <f>B測定!CP7</f>
        <v/>
      </c>
      <c r="CC4" s="373">
        <f>B測定!CQ7</f>
        <v/>
      </c>
      <c r="CD4" s="373">
        <f>B測定!CR7</f>
        <v/>
      </c>
      <c r="CE4" s="373">
        <f>B測定!CS7</f>
        <v/>
      </c>
      <c r="CF4" s="373">
        <f>B測定!CT7</f>
        <v/>
      </c>
      <c r="CG4" s="373">
        <f>B測定!CU7</f>
        <v/>
      </c>
      <c r="CH4" s="373">
        <f>B測定!CV7</f>
        <v/>
      </c>
      <c r="CI4" s="373">
        <f>B測定!CW7</f>
        <v/>
      </c>
      <c r="CJ4" s="373">
        <f>B測定!CX7</f>
        <v/>
      </c>
      <c r="CK4" s="373">
        <f>B測定!CY7</f>
        <v/>
      </c>
      <c r="CL4" s="373">
        <f>B測定!CZ7</f>
        <v/>
      </c>
      <c r="CM4" s="373">
        <f>B測定!DA7</f>
        <v/>
      </c>
      <c r="CN4" s="373">
        <f>B測定!DB7</f>
        <v/>
      </c>
      <c r="CO4" s="373">
        <f>B測定!DC7</f>
        <v/>
      </c>
      <c r="CP4" s="373">
        <f>B測定!DD7</f>
        <v/>
      </c>
      <c r="CQ4" s="373">
        <f>B測定!DE7</f>
        <v/>
      </c>
      <c r="CR4" s="373">
        <f>B測定!DF7</f>
        <v/>
      </c>
      <c r="CS4" s="373">
        <f>B測定!DG7</f>
        <v/>
      </c>
      <c r="CT4" s="373">
        <f>B測定!DH7</f>
        <v/>
      </c>
      <c r="CU4" s="373">
        <f>B測定!DI7</f>
        <v/>
      </c>
      <c r="CV4" s="373">
        <f>B測定!DJ7</f>
        <v/>
      </c>
      <c r="CW4" s="373">
        <f>B測定!DK7</f>
        <v/>
      </c>
      <c r="CX4" s="373">
        <f>B測定!DL7</f>
        <v/>
      </c>
      <c r="CY4" s="373">
        <f>B測定!DM7</f>
        <v/>
      </c>
      <c r="CZ4" s="384">
        <f>B測定!DN7</f>
        <v/>
      </c>
    </row>
    <row r="5" ht="13.5" customHeight="1" s="820" thickBot="1">
      <c r="A5" s="821" t="n"/>
      <c r="B5" s="848" t="n"/>
      <c r="C5" s="386">
        <f>B測定!Q8</f>
        <v/>
      </c>
      <c r="D5" s="386">
        <f>B測定!R8</f>
        <v/>
      </c>
      <c r="E5" s="913">
        <f>B測定!S8</f>
        <v/>
      </c>
      <c r="F5" s="914">
        <f>B測定!T8</f>
        <v/>
      </c>
      <c r="G5" s="914">
        <f>B測定!U8</f>
        <v/>
      </c>
      <c r="H5" s="914">
        <f>B測定!V8</f>
        <v/>
      </c>
      <c r="I5" s="914">
        <f>B測定!W8</f>
        <v/>
      </c>
      <c r="J5" s="914">
        <f>B測定!X8</f>
        <v/>
      </c>
      <c r="K5" s="914">
        <f>B測定!Y8</f>
        <v/>
      </c>
      <c r="L5" s="914">
        <f>B測定!Z8</f>
        <v/>
      </c>
      <c r="M5" s="914">
        <f>B測定!AA8</f>
        <v/>
      </c>
      <c r="N5" s="914">
        <f>B測定!AB8</f>
        <v/>
      </c>
      <c r="O5" s="914">
        <f>B測定!AC8</f>
        <v/>
      </c>
      <c r="P5" s="914">
        <f>B測定!AD8</f>
        <v/>
      </c>
      <c r="Q5" s="914">
        <f>B測定!AE8</f>
        <v/>
      </c>
      <c r="R5" s="914">
        <f>B測定!AF8</f>
        <v/>
      </c>
      <c r="S5" s="914">
        <f>B測定!AG8</f>
        <v/>
      </c>
      <c r="T5" s="914">
        <f>B測定!AH8</f>
        <v/>
      </c>
      <c r="U5" s="914">
        <f>B測定!AI8</f>
        <v/>
      </c>
      <c r="V5" s="914">
        <f>B測定!AJ8</f>
        <v/>
      </c>
      <c r="W5" s="914">
        <f>B測定!AK8</f>
        <v/>
      </c>
      <c r="X5" s="914">
        <f>B測定!AL8</f>
        <v/>
      </c>
      <c r="Y5" s="914">
        <f>B測定!AM8</f>
        <v/>
      </c>
      <c r="Z5" s="914">
        <f>B測定!AN8</f>
        <v/>
      </c>
      <c r="AA5" s="914">
        <f>B測定!AO8</f>
        <v/>
      </c>
      <c r="AB5" s="914">
        <f>B測定!AP8</f>
        <v/>
      </c>
      <c r="AC5" s="914">
        <f>B測定!AQ8</f>
        <v/>
      </c>
      <c r="AD5" s="914">
        <f>B測定!AR8</f>
        <v/>
      </c>
      <c r="AE5" s="914">
        <f>B測定!AS8</f>
        <v/>
      </c>
      <c r="AF5" s="914">
        <f>B測定!AT8</f>
        <v/>
      </c>
      <c r="AG5" s="914">
        <f>B測定!AU8</f>
        <v/>
      </c>
      <c r="AH5" s="914">
        <f>B測定!AV8</f>
        <v/>
      </c>
      <c r="AI5" s="914">
        <f>B測定!AW8</f>
        <v/>
      </c>
      <c r="AJ5" s="914">
        <f>B測定!AX8</f>
        <v/>
      </c>
      <c r="AK5" s="914">
        <f>B測定!AY8</f>
        <v/>
      </c>
      <c r="AL5" s="914">
        <f>B測定!AZ8</f>
        <v/>
      </c>
      <c r="AM5" s="914">
        <f>B測定!BA8</f>
        <v/>
      </c>
      <c r="AN5" s="914">
        <f>B測定!BB8</f>
        <v/>
      </c>
      <c r="AO5" s="914">
        <f>B測定!BC8</f>
        <v/>
      </c>
      <c r="AP5" s="914">
        <f>B測定!BD8</f>
        <v/>
      </c>
      <c r="AQ5" s="914">
        <f>B測定!BE8</f>
        <v/>
      </c>
      <c r="AR5" s="914">
        <f>B測定!BF8</f>
        <v/>
      </c>
      <c r="AS5" s="914">
        <f>B測定!BG8</f>
        <v/>
      </c>
      <c r="AT5" s="914">
        <f>B測定!BH8</f>
        <v/>
      </c>
      <c r="AU5" s="914">
        <f>B測定!BI8</f>
        <v/>
      </c>
      <c r="AV5" s="914">
        <f>B測定!BJ8</f>
        <v/>
      </c>
      <c r="AW5" s="914">
        <f>B測定!BK8</f>
        <v/>
      </c>
      <c r="AX5" s="914">
        <f>B測定!BL8</f>
        <v/>
      </c>
      <c r="AY5" s="914">
        <f>B測定!BM8</f>
        <v/>
      </c>
      <c r="AZ5" s="914">
        <f>B測定!BN8</f>
        <v/>
      </c>
      <c r="BA5" s="914">
        <f>B測定!BO8</f>
        <v/>
      </c>
      <c r="BB5" s="914">
        <f>B測定!BP8</f>
        <v/>
      </c>
      <c r="BC5" s="914">
        <f>B測定!BQ8</f>
        <v/>
      </c>
      <c r="BD5" s="914">
        <f>B測定!BR8</f>
        <v/>
      </c>
      <c r="BE5" s="914">
        <f>B測定!BS8</f>
        <v/>
      </c>
      <c r="BF5" s="914">
        <f>B測定!BT8</f>
        <v/>
      </c>
      <c r="BG5" s="914">
        <f>B測定!BU8</f>
        <v/>
      </c>
      <c r="BH5" s="914">
        <f>B測定!BV8</f>
        <v/>
      </c>
      <c r="BI5" s="914">
        <f>B測定!BW8</f>
        <v/>
      </c>
      <c r="BJ5" s="914">
        <f>B測定!BX8</f>
        <v/>
      </c>
      <c r="BK5" s="914">
        <f>B測定!BY8</f>
        <v/>
      </c>
      <c r="BL5" s="914">
        <f>B測定!BZ8</f>
        <v/>
      </c>
      <c r="BM5" s="914">
        <f>B測定!CA8</f>
        <v/>
      </c>
      <c r="BN5" s="914">
        <f>B測定!CB8</f>
        <v/>
      </c>
      <c r="BO5" s="914">
        <f>B測定!CC8</f>
        <v/>
      </c>
      <c r="BP5" s="914">
        <f>B測定!CD8</f>
        <v/>
      </c>
      <c r="BQ5" s="914">
        <f>B測定!CE8</f>
        <v/>
      </c>
      <c r="BR5" s="914">
        <f>B測定!CF8</f>
        <v/>
      </c>
      <c r="BS5" s="914">
        <f>B測定!CG8</f>
        <v/>
      </c>
      <c r="BT5" s="914">
        <f>B測定!CH8</f>
        <v/>
      </c>
      <c r="BU5" s="914">
        <f>B測定!CI8</f>
        <v/>
      </c>
      <c r="BV5" s="914">
        <f>B測定!CJ8</f>
        <v/>
      </c>
      <c r="BW5" s="914">
        <f>B測定!CK8</f>
        <v/>
      </c>
      <c r="BX5" s="914">
        <f>B測定!CL8</f>
        <v/>
      </c>
      <c r="BY5" s="914">
        <f>B測定!CM8</f>
        <v/>
      </c>
      <c r="BZ5" s="914">
        <f>B測定!CN8</f>
        <v/>
      </c>
      <c r="CA5" s="914">
        <f>B測定!CO8</f>
        <v/>
      </c>
      <c r="CB5" s="914">
        <f>B測定!CP8</f>
        <v/>
      </c>
      <c r="CC5" s="914">
        <f>B測定!CQ8</f>
        <v/>
      </c>
      <c r="CD5" s="914">
        <f>B測定!CR8</f>
        <v/>
      </c>
      <c r="CE5" s="914">
        <f>B測定!CS8</f>
        <v/>
      </c>
      <c r="CF5" s="914">
        <f>B測定!CT8</f>
        <v/>
      </c>
      <c r="CG5" s="914">
        <f>B測定!CU8</f>
        <v/>
      </c>
      <c r="CH5" s="914">
        <f>B測定!CV8</f>
        <v/>
      </c>
      <c r="CI5" s="914">
        <f>B測定!CW8</f>
        <v/>
      </c>
      <c r="CJ5" s="914">
        <f>B測定!CX8</f>
        <v/>
      </c>
      <c r="CK5" s="914">
        <f>B測定!CY8</f>
        <v/>
      </c>
      <c r="CL5" s="914">
        <f>B測定!CZ8</f>
        <v/>
      </c>
      <c r="CM5" s="914">
        <f>B測定!DA8</f>
        <v/>
      </c>
      <c r="CN5" s="914">
        <f>B測定!DB8</f>
        <v/>
      </c>
      <c r="CO5" s="914">
        <f>B測定!DC8</f>
        <v/>
      </c>
      <c r="CP5" s="914">
        <f>B測定!DD8</f>
        <v/>
      </c>
      <c r="CQ5" s="914">
        <f>B測定!DE8</f>
        <v/>
      </c>
      <c r="CR5" s="914">
        <f>B測定!DF8</f>
        <v/>
      </c>
      <c r="CS5" s="914">
        <f>B測定!DG8</f>
        <v/>
      </c>
      <c r="CT5" s="914">
        <f>B測定!DH8</f>
        <v/>
      </c>
      <c r="CU5" s="914">
        <f>B測定!DI8</f>
        <v/>
      </c>
      <c r="CV5" s="914">
        <f>B測定!DJ8</f>
        <v/>
      </c>
      <c r="CW5" s="914">
        <f>B測定!DK8</f>
        <v/>
      </c>
      <c r="CX5" s="914">
        <f>B測定!DL8</f>
        <v/>
      </c>
      <c r="CY5" s="914">
        <f>B測定!DM8</f>
        <v/>
      </c>
      <c r="CZ5" s="915">
        <f>B測定!DN8</f>
        <v/>
      </c>
    </row>
    <row r="6" ht="13.5" customHeight="1" s="820">
      <c r="A6" s="916">
        <f>B測定!A9</f>
        <v/>
      </c>
      <c r="B6" s="833" t="n"/>
      <c r="C6" s="450">
        <f>B測定!Q9</f>
        <v/>
      </c>
      <c r="D6" s="450">
        <f>B測定!R9</f>
        <v/>
      </c>
      <c r="E6" s="451">
        <f>B測定!S9</f>
        <v/>
      </c>
      <c r="F6" s="669">
        <f>B測定!T9</f>
        <v/>
      </c>
      <c r="G6" s="669">
        <f>B測定!U9</f>
        <v/>
      </c>
      <c r="H6" s="669">
        <f>B測定!V9</f>
        <v/>
      </c>
      <c r="I6" s="669">
        <f>B測定!W9</f>
        <v/>
      </c>
      <c r="J6" s="669">
        <f>B測定!X9</f>
        <v/>
      </c>
      <c r="K6" s="669">
        <f>B測定!Y9</f>
        <v/>
      </c>
      <c r="L6" s="669">
        <f>B測定!Z9</f>
        <v/>
      </c>
      <c r="M6" s="669">
        <f>B測定!AA9</f>
        <v/>
      </c>
      <c r="N6" s="669">
        <f>B測定!AB9</f>
        <v/>
      </c>
      <c r="O6" s="669">
        <f>B測定!AC9</f>
        <v/>
      </c>
      <c r="P6" s="669">
        <f>B測定!AD9</f>
        <v/>
      </c>
      <c r="Q6" s="669">
        <f>B測定!AE9</f>
        <v/>
      </c>
      <c r="R6" s="669">
        <f>B測定!AF9</f>
        <v/>
      </c>
      <c r="S6" s="669">
        <f>B測定!AG9</f>
        <v/>
      </c>
      <c r="T6" s="669">
        <f>B測定!AH9</f>
        <v/>
      </c>
      <c r="U6" s="669">
        <f>B測定!AI9</f>
        <v/>
      </c>
      <c r="V6" s="669">
        <f>B測定!AJ9</f>
        <v/>
      </c>
      <c r="W6" s="669">
        <f>B測定!AK9</f>
        <v/>
      </c>
      <c r="X6" s="669">
        <f>B測定!AL9</f>
        <v/>
      </c>
      <c r="Y6" s="669">
        <f>B測定!AM9</f>
        <v/>
      </c>
      <c r="Z6" s="669">
        <f>B測定!AN9</f>
        <v/>
      </c>
      <c r="AA6" s="669">
        <f>B測定!AO9</f>
        <v/>
      </c>
      <c r="AB6" s="669">
        <f>B測定!AP9</f>
        <v/>
      </c>
      <c r="AC6" s="669">
        <f>B測定!AQ9</f>
        <v/>
      </c>
      <c r="AD6" s="669">
        <f>B測定!AR9</f>
        <v/>
      </c>
      <c r="AE6" s="669">
        <f>B測定!AS9</f>
        <v/>
      </c>
      <c r="AF6" s="669">
        <f>B測定!AT9</f>
        <v/>
      </c>
      <c r="AG6" s="669">
        <f>B測定!AU9</f>
        <v/>
      </c>
      <c r="AH6" s="669">
        <f>B測定!AV9</f>
        <v/>
      </c>
      <c r="AI6" s="669">
        <f>B測定!AW9</f>
        <v/>
      </c>
      <c r="AJ6" s="669">
        <f>B測定!AX9</f>
        <v/>
      </c>
      <c r="AK6" s="669">
        <f>B測定!AY9</f>
        <v/>
      </c>
      <c r="AL6" s="669">
        <f>B測定!AZ9</f>
        <v/>
      </c>
      <c r="AM6" s="669">
        <f>B測定!BA9</f>
        <v/>
      </c>
      <c r="AN6" s="669">
        <f>B測定!BB9</f>
        <v/>
      </c>
      <c r="AO6" s="669">
        <f>B測定!BC9</f>
        <v/>
      </c>
      <c r="AP6" s="669">
        <f>B測定!BD9</f>
        <v/>
      </c>
      <c r="AQ6" s="669">
        <f>B測定!BE9</f>
        <v/>
      </c>
      <c r="AR6" s="669">
        <f>B測定!BF9</f>
        <v/>
      </c>
      <c r="AS6" s="669">
        <f>B測定!BG9</f>
        <v/>
      </c>
      <c r="AT6" s="669">
        <f>B測定!BH9</f>
        <v/>
      </c>
      <c r="AU6" s="669">
        <f>B測定!BI9</f>
        <v/>
      </c>
      <c r="AV6" s="669">
        <f>B測定!BJ9</f>
        <v/>
      </c>
      <c r="AW6" s="669">
        <f>B測定!BK9</f>
        <v/>
      </c>
      <c r="AX6" s="669">
        <f>B測定!BL9</f>
        <v/>
      </c>
      <c r="AY6" s="669">
        <f>B測定!BM9</f>
        <v/>
      </c>
      <c r="AZ6" s="669">
        <f>B測定!BN9</f>
        <v/>
      </c>
      <c r="BA6" s="669">
        <f>B測定!BO9</f>
        <v/>
      </c>
      <c r="BB6" s="669">
        <f>B測定!BP9</f>
        <v/>
      </c>
      <c r="BC6" s="669">
        <f>B測定!BQ9</f>
        <v/>
      </c>
      <c r="BD6" s="669">
        <f>B測定!BR9</f>
        <v/>
      </c>
      <c r="BE6" s="669">
        <f>B測定!BS9</f>
        <v/>
      </c>
      <c r="BF6" s="669">
        <f>B測定!BT9</f>
        <v/>
      </c>
      <c r="BG6" s="669">
        <f>B測定!BU9</f>
        <v/>
      </c>
      <c r="BH6" s="669">
        <f>B測定!BV9</f>
        <v/>
      </c>
      <c r="BI6" s="669">
        <f>B測定!BW9</f>
        <v/>
      </c>
      <c r="BJ6" s="669">
        <f>B測定!BX9</f>
        <v/>
      </c>
      <c r="BK6" s="669">
        <f>B測定!BY9</f>
        <v/>
      </c>
      <c r="BL6" s="669">
        <f>B測定!BZ9</f>
        <v/>
      </c>
      <c r="BM6" s="669">
        <f>B測定!CA9</f>
        <v/>
      </c>
      <c r="BN6" s="669">
        <f>B測定!CB9</f>
        <v/>
      </c>
      <c r="BO6" s="669">
        <f>B測定!CC9</f>
        <v/>
      </c>
      <c r="BP6" s="669">
        <f>B測定!CD9</f>
        <v/>
      </c>
      <c r="BQ6" s="669">
        <f>B測定!CE9</f>
        <v/>
      </c>
      <c r="BR6" s="669">
        <f>B測定!CF9</f>
        <v/>
      </c>
      <c r="BS6" s="669">
        <f>B測定!CG9</f>
        <v/>
      </c>
      <c r="BT6" s="669">
        <f>B測定!CH9</f>
        <v/>
      </c>
      <c r="BU6" s="669">
        <f>B測定!CI9</f>
        <v/>
      </c>
      <c r="BV6" s="669">
        <f>B測定!CJ9</f>
        <v/>
      </c>
      <c r="BW6" s="669">
        <f>B測定!CK9</f>
        <v/>
      </c>
      <c r="BX6" s="669">
        <f>B測定!CL9</f>
        <v/>
      </c>
      <c r="BY6" s="669">
        <f>B測定!CM9</f>
        <v/>
      </c>
      <c r="BZ6" s="669">
        <f>B測定!CN9</f>
        <v/>
      </c>
      <c r="CA6" s="669">
        <f>B測定!CO9</f>
        <v/>
      </c>
      <c r="CB6" s="669">
        <f>B測定!CP9</f>
        <v/>
      </c>
      <c r="CC6" s="669">
        <f>B測定!CQ9</f>
        <v/>
      </c>
      <c r="CD6" s="669">
        <f>B測定!CR9</f>
        <v/>
      </c>
      <c r="CE6" s="669">
        <f>B測定!CS9</f>
        <v/>
      </c>
      <c r="CF6" s="669">
        <f>B測定!CT9</f>
        <v/>
      </c>
      <c r="CG6" s="669">
        <f>B測定!CU9</f>
        <v/>
      </c>
      <c r="CH6" s="669">
        <f>B測定!CV9</f>
        <v/>
      </c>
      <c r="CI6" s="669">
        <f>B測定!CW9</f>
        <v/>
      </c>
      <c r="CJ6" s="669">
        <f>B測定!CX9</f>
        <v/>
      </c>
      <c r="CK6" s="669">
        <f>B測定!CY9</f>
        <v/>
      </c>
      <c r="CL6" s="669">
        <f>B測定!CZ9</f>
        <v/>
      </c>
      <c r="CM6" s="669">
        <f>B測定!DA9</f>
        <v/>
      </c>
      <c r="CN6" s="669">
        <f>B測定!DB9</f>
        <v/>
      </c>
      <c r="CO6" s="669">
        <f>B測定!DC9</f>
        <v/>
      </c>
      <c r="CP6" s="669">
        <f>B測定!DD9</f>
        <v/>
      </c>
      <c r="CQ6" s="669">
        <f>B測定!DE9</f>
        <v/>
      </c>
      <c r="CR6" s="669">
        <f>B測定!DF9</f>
        <v/>
      </c>
      <c r="CS6" s="669">
        <f>B測定!DG9</f>
        <v/>
      </c>
      <c r="CT6" s="669">
        <f>B測定!DH9</f>
        <v/>
      </c>
      <c r="CU6" s="669">
        <f>B測定!DI9</f>
        <v/>
      </c>
      <c r="CV6" s="669">
        <f>B測定!DJ9</f>
        <v/>
      </c>
      <c r="CW6" s="669">
        <f>B測定!DK9</f>
        <v/>
      </c>
      <c r="CX6" s="669">
        <f>B測定!DL9</f>
        <v/>
      </c>
      <c r="CY6" s="669">
        <f>B測定!DM9</f>
        <v/>
      </c>
      <c r="CZ6" s="453">
        <f>B測定!DN9</f>
        <v/>
      </c>
    </row>
    <row r="7" ht="13.5" customHeight="1" s="820" thickBot="1">
      <c r="A7" s="821" t="n"/>
      <c r="B7" s="848" t="n"/>
      <c r="C7" s="456">
        <f>B測定!Q10</f>
        <v/>
      </c>
      <c r="D7" s="456">
        <f>B測定!R10</f>
        <v/>
      </c>
      <c r="E7" s="457">
        <f>B測定!S10</f>
        <v/>
      </c>
      <c r="F7" s="458">
        <f>B測定!T10</f>
        <v/>
      </c>
      <c r="G7" s="458">
        <f>B測定!U10</f>
        <v/>
      </c>
      <c r="H7" s="458">
        <f>B測定!V10</f>
        <v/>
      </c>
      <c r="I7" s="458">
        <f>B測定!W10</f>
        <v/>
      </c>
      <c r="J7" s="458">
        <f>B測定!X10</f>
        <v/>
      </c>
      <c r="K7" s="458">
        <f>B測定!Y10</f>
        <v/>
      </c>
      <c r="L7" s="458">
        <f>B測定!Z10</f>
        <v/>
      </c>
      <c r="M7" s="458">
        <f>B測定!AA10</f>
        <v/>
      </c>
      <c r="N7" s="458">
        <f>B測定!AB10</f>
        <v/>
      </c>
      <c r="O7" s="458">
        <f>B測定!AC10</f>
        <v/>
      </c>
      <c r="P7" s="458">
        <f>B測定!AD10</f>
        <v/>
      </c>
      <c r="Q7" s="458">
        <f>B測定!AE10</f>
        <v/>
      </c>
      <c r="R7" s="458">
        <f>B測定!AF10</f>
        <v/>
      </c>
      <c r="S7" s="458">
        <f>B測定!AG10</f>
        <v/>
      </c>
      <c r="T7" s="458">
        <f>B測定!AH10</f>
        <v/>
      </c>
      <c r="U7" s="458">
        <f>B測定!AI10</f>
        <v/>
      </c>
      <c r="V7" s="458">
        <f>B測定!AJ10</f>
        <v/>
      </c>
      <c r="W7" s="458">
        <f>B測定!AK10</f>
        <v/>
      </c>
      <c r="X7" s="458">
        <f>B測定!AL10</f>
        <v/>
      </c>
      <c r="Y7" s="458">
        <f>B測定!AM10</f>
        <v/>
      </c>
      <c r="Z7" s="458">
        <f>B測定!AN10</f>
        <v/>
      </c>
      <c r="AA7" s="458">
        <f>B測定!AO10</f>
        <v/>
      </c>
      <c r="AB7" s="458">
        <f>B測定!AP10</f>
        <v/>
      </c>
      <c r="AC7" s="458">
        <f>B測定!AQ10</f>
        <v/>
      </c>
      <c r="AD7" s="458">
        <f>B測定!AR10</f>
        <v/>
      </c>
      <c r="AE7" s="458">
        <f>B測定!AS10</f>
        <v/>
      </c>
      <c r="AF7" s="458">
        <f>B測定!AT10</f>
        <v/>
      </c>
      <c r="AG7" s="458">
        <f>B測定!AU10</f>
        <v/>
      </c>
      <c r="AH7" s="458">
        <f>B測定!AV10</f>
        <v/>
      </c>
      <c r="AI7" s="458">
        <f>B測定!AW10</f>
        <v/>
      </c>
      <c r="AJ7" s="458">
        <f>B測定!AX10</f>
        <v/>
      </c>
      <c r="AK7" s="458">
        <f>B測定!AY10</f>
        <v/>
      </c>
      <c r="AL7" s="458">
        <f>B測定!AZ10</f>
        <v/>
      </c>
      <c r="AM7" s="458">
        <f>B測定!BA10</f>
        <v/>
      </c>
      <c r="AN7" s="458">
        <f>B測定!BB10</f>
        <v/>
      </c>
      <c r="AO7" s="458">
        <f>B測定!BC10</f>
        <v/>
      </c>
      <c r="AP7" s="458">
        <f>B測定!BD10</f>
        <v/>
      </c>
      <c r="AQ7" s="458">
        <f>B測定!BE10</f>
        <v/>
      </c>
      <c r="AR7" s="458">
        <f>B測定!BF10</f>
        <v/>
      </c>
      <c r="AS7" s="458">
        <f>B測定!BG10</f>
        <v/>
      </c>
      <c r="AT7" s="458">
        <f>B測定!BH10</f>
        <v/>
      </c>
      <c r="AU7" s="458">
        <f>B測定!BI10</f>
        <v/>
      </c>
      <c r="AV7" s="458">
        <f>B測定!BJ10</f>
        <v/>
      </c>
      <c r="AW7" s="458">
        <f>B測定!BK10</f>
        <v/>
      </c>
      <c r="AX7" s="458">
        <f>B測定!BL10</f>
        <v/>
      </c>
      <c r="AY7" s="458">
        <f>B測定!BM10</f>
        <v/>
      </c>
      <c r="AZ7" s="458">
        <f>B測定!BN10</f>
        <v/>
      </c>
      <c r="BA7" s="458">
        <f>B測定!BO10</f>
        <v/>
      </c>
      <c r="BB7" s="458">
        <f>B測定!BP10</f>
        <v/>
      </c>
      <c r="BC7" s="458">
        <f>B測定!BQ10</f>
        <v/>
      </c>
      <c r="BD7" s="458">
        <f>B測定!BR10</f>
        <v/>
      </c>
      <c r="BE7" s="458">
        <f>B測定!BS10</f>
        <v/>
      </c>
      <c r="BF7" s="458">
        <f>B測定!BT10</f>
        <v/>
      </c>
      <c r="BG7" s="458">
        <f>B測定!BU10</f>
        <v/>
      </c>
      <c r="BH7" s="458">
        <f>B測定!BV10</f>
        <v/>
      </c>
      <c r="BI7" s="458">
        <f>B測定!BW10</f>
        <v/>
      </c>
      <c r="BJ7" s="458">
        <f>B測定!BX10</f>
        <v/>
      </c>
      <c r="BK7" s="458">
        <f>B測定!BY10</f>
        <v/>
      </c>
      <c r="BL7" s="458">
        <f>B測定!BZ10</f>
        <v/>
      </c>
      <c r="BM7" s="458">
        <f>B測定!CA10</f>
        <v/>
      </c>
      <c r="BN7" s="458">
        <f>B測定!CB10</f>
        <v/>
      </c>
      <c r="BO7" s="458">
        <f>B測定!CC10</f>
        <v/>
      </c>
      <c r="BP7" s="458">
        <f>B測定!CD10</f>
        <v/>
      </c>
      <c r="BQ7" s="458">
        <f>B測定!CE10</f>
        <v/>
      </c>
      <c r="BR7" s="458">
        <f>B測定!CF10</f>
        <v/>
      </c>
      <c r="BS7" s="458">
        <f>B測定!CG10</f>
        <v/>
      </c>
      <c r="BT7" s="458">
        <f>B測定!CH10</f>
        <v/>
      </c>
      <c r="BU7" s="458">
        <f>B測定!CI10</f>
        <v/>
      </c>
      <c r="BV7" s="458">
        <f>B測定!CJ10</f>
        <v/>
      </c>
      <c r="BW7" s="458">
        <f>B測定!CK10</f>
        <v/>
      </c>
      <c r="BX7" s="458">
        <f>B測定!CL10</f>
        <v/>
      </c>
      <c r="BY7" s="458">
        <f>B測定!CM10</f>
        <v/>
      </c>
      <c r="BZ7" s="458">
        <f>B測定!CN10</f>
        <v/>
      </c>
      <c r="CA7" s="458">
        <f>B測定!CO10</f>
        <v/>
      </c>
      <c r="CB7" s="458">
        <f>B測定!CP10</f>
        <v/>
      </c>
      <c r="CC7" s="458">
        <f>B測定!CQ10</f>
        <v/>
      </c>
      <c r="CD7" s="458">
        <f>B測定!CR10</f>
        <v/>
      </c>
      <c r="CE7" s="458">
        <f>B測定!CS10</f>
        <v/>
      </c>
      <c r="CF7" s="458">
        <f>B測定!CT10</f>
        <v/>
      </c>
      <c r="CG7" s="458">
        <f>B測定!CU10</f>
        <v/>
      </c>
      <c r="CH7" s="458">
        <f>B測定!CV10</f>
        <v/>
      </c>
      <c r="CI7" s="458">
        <f>B測定!CW10</f>
        <v/>
      </c>
      <c r="CJ7" s="458">
        <f>B測定!CX10</f>
        <v/>
      </c>
      <c r="CK7" s="458">
        <f>B測定!CY10</f>
        <v/>
      </c>
      <c r="CL7" s="458">
        <f>B測定!CZ10</f>
        <v/>
      </c>
      <c r="CM7" s="458">
        <f>B測定!DA10</f>
        <v/>
      </c>
      <c r="CN7" s="458">
        <f>B測定!DB10</f>
        <v/>
      </c>
      <c r="CO7" s="458">
        <f>B測定!DC10</f>
        <v/>
      </c>
      <c r="CP7" s="458">
        <f>B測定!DD10</f>
        <v/>
      </c>
      <c r="CQ7" s="458">
        <f>B測定!DE10</f>
        <v/>
      </c>
      <c r="CR7" s="458">
        <f>B測定!DF10</f>
        <v/>
      </c>
      <c r="CS7" s="458">
        <f>B測定!DG10</f>
        <v/>
      </c>
      <c r="CT7" s="458">
        <f>B測定!DH10</f>
        <v/>
      </c>
      <c r="CU7" s="458">
        <f>B測定!DI10</f>
        <v/>
      </c>
      <c r="CV7" s="458">
        <f>B測定!DJ10</f>
        <v/>
      </c>
      <c r="CW7" s="458">
        <f>B測定!DK10</f>
        <v/>
      </c>
      <c r="CX7" s="458">
        <f>B測定!DL10</f>
        <v/>
      </c>
      <c r="CY7" s="458">
        <f>B測定!DM10</f>
        <v/>
      </c>
      <c r="CZ7" s="459">
        <f>B測定!DN10</f>
        <v/>
      </c>
    </row>
    <row r="8" ht="13.5" customHeight="1" s="820" thickBot="1">
      <c r="A8" s="460">
        <f>B測定!A11</f>
        <v/>
      </c>
      <c r="B8" s="721">
        <f>B測定!B11</f>
        <v/>
      </c>
      <c r="C8" s="466">
        <f>B測定!Q11</f>
        <v/>
      </c>
      <c r="D8" s="466">
        <f>B測定!R11</f>
        <v/>
      </c>
      <c r="E8" s="918">
        <f>B測定!S11</f>
        <v/>
      </c>
      <c r="F8" s="919">
        <f>B測定!T11</f>
        <v/>
      </c>
      <c r="G8" s="919">
        <f>B測定!U11</f>
        <v/>
      </c>
      <c r="H8" s="919">
        <f>B測定!V11</f>
        <v/>
      </c>
      <c r="I8" s="919">
        <f>B測定!W11</f>
        <v/>
      </c>
      <c r="J8" s="919">
        <f>B測定!X11</f>
        <v/>
      </c>
      <c r="K8" s="919">
        <f>B測定!Y11</f>
        <v/>
      </c>
      <c r="L8" s="919">
        <f>B測定!Z11</f>
        <v/>
      </c>
      <c r="M8" s="919">
        <f>B測定!AA11</f>
        <v/>
      </c>
      <c r="N8" s="919">
        <f>B測定!AB11</f>
        <v/>
      </c>
      <c r="O8" s="919">
        <f>B測定!AC11</f>
        <v/>
      </c>
      <c r="P8" s="919">
        <f>B測定!AD11</f>
        <v/>
      </c>
      <c r="Q8" s="919">
        <f>B測定!AE11</f>
        <v/>
      </c>
      <c r="R8" s="919">
        <f>B測定!AF11</f>
        <v/>
      </c>
      <c r="S8" s="919">
        <f>B測定!AG11</f>
        <v/>
      </c>
      <c r="T8" s="919">
        <f>B測定!AH11</f>
        <v/>
      </c>
      <c r="U8" s="919">
        <f>B測定!AI11</f>
        <v/>
      </c>
      <c r="V8" s="919">
        <f>B測定!AJ11</f>
        <v/>
      </c>
      <c r="W8" s="919">
        <f>B測定!AK11</f>
        <v/>
      </c>
      <c r="X8" s="919">
        <f>B測定!AL11</f>
        <v/>
      </c>
      <c r="Y8" s="919">
        <f>B測定!AM11</f>
        <v/>
      </c>
      <c r="Z8" s="919">
        <f>B測定!AN11</f>
        <v/>
      </c>
      <c r="AA8" s="919">
        <f>B測定!AO11</f>
        <v/>
      </c>
      <c r="AB8" s="919">
        <f>B測定!AP11</f>
        <v/>
      </c>
      <c r="AC8" s="919">
        <f>B測定!AQ11</f>
        <v/>
      </c>
      <c r="AD8" s="919">
        <f>B測定!AR11</f>
        <v/>
      </c>
      <c r="AE8" s="919">
        <f>B測定!AS11</f>
        <v/>
      </c>
      <c r="AF8" s="919">
        <f>B測定!AT11</f>
        <v/>
      </c>
      <c r="AG8" s="919">
        <f>B測定!AU11</f>
        <v/>
      </c>
      <c r="AH8" s="919">
        <f>B測定!AV11</f>
        <v/>
      </c>
      <c r="AI8" s="919">
        <f>B測定!AW11</f>
        <v/>
      </c>
      <c r="AJ8" s="919">
        <f>B測定!AX11</f>
        <v/>
      </c>
      <c r="AK8" s="919">
        <f>B測定!AY11</f>
        <v/>
      </c>
      <c r="AL8" s="919">
        <f>B測定!AZ11</f>
        <v/>
      </c>
      <c r="AM8" s="919">
        <f>B測定!BA11</f>
        <v/>
      </c>
      <c r="AN8" s="919">
        <f>B測定!BB11</f>
        <v/>
      </c>
      <c r="AO8" s="919">
        <f>B測定!BC11</f>
        <v/>
      </c>
      <c r="AP8" s="919">
        <f>B測定!BD11</f>
        <v/>
      </c>
      <c r="AQ8" s="919">
        <f>B測定!BE11</f>
        <v/>
      </c>
      <c r="AR8" s="919">
        <f>B測定!BF11</f>
        <v/>
      </c>
      <c r="AS8" s="919">
        <f>B測定!BG11</f>
        <v/>
      </c>
      <c r="AT8" s="919">
        <f>B測定!BH11</f>
        <v/>
      </c>
      <c r="AU8" s="919">
        <f>B測定!BI11</f>
        <v/>
      </c>
      <c r="AV8" s="919">
        <f>B測定!BJ11</f>
        <v/>
      </c>
      <c r="AW8" s="919">
        <f>B測定!BK11</f>
        <v/>
      </c>
      <c r="AX8" s="919">
        <f>B測定!BL11</f>
        <v/>
      </c>
      <c r="AY8" s="919">
        <f>B測定!BM11</f>
        <v/>
      </c>
      <c r="AZ8" s="919">
        <f>B測定!BN11</f>
        <v/>
      </c>
      <c r="BA8" s="919">
        <f>B測定!BO11</f>
        <v/>
      </c>
      <c r="BB8" s="919">
        <f>B測定!BP11</f>
        <v/>
      </c>
      <c r="BC8" s="919">
        <f>B測定!BQ11</f>
        <v/>
      </c>
      <c r="BD8" s="919">
        <f>B測定!BR11</f>
        <v/>
      </c>
      <c r="BE8" s="919">
        <f>B測定!BS11</f>
        <v/>
      </c>
      <c r="BF8" s="919">
        <f>B測定!BT11</f>
        <v/>
      </c>
      <c r="BG8" s="919">
        <f>B測定!BU11</f>
        <v/>
      </c>
      <c r="BH8" s="919">
        <f>B測定!BV11</f>
        <v/>
      </c>
      <c r="BI8" s="919">
        <f>B測定!BW11</f>
        <v/>
      </c>
      <c r="BJ8" s="919">
        <f>B測定!BX11</f>
        <v/>
      </c>
      <c r="BK8" s="919">
        <f>B測定!BY11</f>
        <v/>
      </c>
      <c r="BL8" s="919">
        <f>B測定!BZ11</f>
        <v/>
      </c>
      <c r="BM8" s="919">
        <f>B測定!CA11</f>
        <v/>
      </c>
      <c r="BN8" s="919">
        <f>B測定!CB11</f>
        <v/>
      </c>
      <c r="BO8" s="919">
        <f>B測定!CC11</f>
        <v/>
      </c>
      <c r="BP8" s="919">
        <f>B測定!CD11</f>
        <v/>
      </c>
      <c r="BQ8" s="919">
        <f>B測定!CE11</f>
        <v/>
      </c>
      <c r="BR8" s="919">
        <f>B測定!CF11</f>
        <v/>
      </c>
      <c r="BS8" s="919">
        <f>B測定!CG11</f>
        <v/>
      </c>
      <c r="BT8" s="919">
        <f>B測定!CH11</f>
        <v/>
      </c>
      <c r="BU8" s="919">
        <f>B測定!CI11</f>
        <v/>
      </c>
      <c r="BV8" s="919">
        <f>B測定!CJ11</f>
        <v/>
      </c>
      <c r="BW8" s="919">
        <f>B測定!CK11</f>
        <v/>
      </c>
      <c r="BX8" s="919">
        <f>B測定!CL11</f>
        <v/>
      </c>
      <c r="BY8" s="919">
        <f>B測定!CM11</f>
        <v/>
      </c>
      <c r="BZ8" s="919">
        <f>B測定!CN11</f>
        <v/>
      </c>
      <c r="CA8" s="919">
        <f>B測定!CO11</f>
        <v/>
      </c>
      <c r="CB8" s="919">
        <f>B測定!CP11</f>
        <v/>
      </c>
      <c r="CC8" s="919">
        <f>B測定!CQ11</f>
        <v/>
      </c>
      <c r="CD8" s="919">
        <f>B測定!CR11</f>
        <v/>
      </c>
      <c r="CE8" s="919">
        <f>B測定!CS11</f>
        <v/>
      </c>
      <c r="CF8" s="919">
        <f>B測定!CT11</f>
        <v/>
      </c>
      <c r="CG8" s="919">
        <f>B測定!CU11</f>
        <v/>
      </c>
      <c r="CH8" s="919">
        <f>B測定!CV11</f>
        <v/>
      </c>
      <c r="CI8" s="919">
        <f>B測定!CW11</f>
        <v/>
      </c>
      <c r="CJ8" s="919">
        <f>B測定!CX11</f>
        <v/>
      </c>
      <c r="CK8" s="919">
        <f>B測定!CY11</f>
        <v/>
      </c>
      <c r="CL8" s="919">
        <f>B測定!CZ11</f>
        <v/>
      </c>
      <c r="CM8" s="919">
        <f>B測定!DA11</f>
        <v/>
      </c>
      <c r="CN8" s="919">
        <f>B測定!DB11</f>
        <v/>
      </c>
      <c r="CO8" s="919">
        <f>B測定!DC11</f>
        <v/>
      </c>
      <c r="CP8" s="919">
        <f>B測定!DD11</f>
        <v/>
      </c>
      <c r="CQ8" s="919">
        <f>B測定!DE11</f>
        <v/>
      </c>
      <c r="CR8" s="919">
        <f>B測定!DF11</f>
        <v/>
      </c>
      <c r="CS8" s="919">
        <f>B測定!DG11</f>
        <v/>
      </c>
      <c r="CT8" s="919">
        <f>B測定!DH11</f>
        <v/>
      </c>
      <c r="CU8" s="919">
        <f>B測定!DI11</f>
        <v/>
      </c>
      <c r="CV8" s="919">
        <f>B測定!DJ11</f>
        <v/>
      </c>
      <c r="CW8" s="919">
        <f>B測定!DK11</f>
        <v/>
      </c>
      <c r="CX8" s="919">
        <f>B測定!DL11</f>
        <v/>
      </c>
      <c r="CY8" s="919">
        <f>B測定!DM11</f>
        <v/>
      </c>
      <c r="CZ8" s="920">
        <f>B測定!DN11</f>
        <v/>
      </c>
    </row>
    <row r="9" ht="13.5" customHeight="1" s="820">
      <c r="A9" s="531">
        <f>B測定!A12</f>
        <v/>
      </c>
      <c r="B9" s="532">
        <f>B測定!B12</f>
        <v/>
      </c>
      <c r="C9" s="474">
        <f>B測定!Q12</f>
        <v/>
      </c>
      <c r="D9" s="924">
        <f>B測定!R12</f>
        <v/>
      </c>
      <c r="E9" s="980">
        <f>IF(B測定!S12="","",B測定!S12-$D9)</f>
        <v/>
      </c>
      <c r="F9" s="980">
        <f>IF(B測定!T12="","",B測定!T12-$D9)</f>
        <v/>
      </c>
      <c r="G9" s="981" t="n"/>
      <c r="H9" s="981" t="n"/>
      <c r="I9" s="981" t="n"/>
      <c r="J9" s="981" t="n"/>
      <c r="K9" s="981" t="n"/>
      <c r="L9" s="981" t="n"/>
      <c r="M9" s="981" t="n"/>
      <c r="N9" s="981" t="n"/>
      <c r="O9" s="981" t="n"/>
      <c r="P9" s="981" t="n"/>
      <c r="Q9" s="981" t="n"/>
      <c r="R9" s="981" t="n"/>
      <c r="S9" s="981" t="n"/>
      <c r="T9" s="981" t="n"/>
      <c r="U9" s="981" t="n"/>
      <c r="V9" s="981" t="n"/>
      <c r="W9" s="981" t="n"/>
      <c r="X9" s="981" t="n"/>
      <c r="Y9" s="981" t="n"/>
      <c r="Z9" s="981" t="n"/>
      <c r="AA9" s="981" t="n"/>
      <c r="AB9" s="981" t="n"/>
      <c r="AC9" s="981" t="n"/>
      <c r="AD9" s="981" t="n"/>
      <c r="AE9" s="981" t="n"/>
      <c r="AF9" s="981" t="n"/>
      <c r="AG9" s="981" t="n"/>
      <c r="AH9" s="981" t="n"/>
      <c r="AI9" s="981" t="n"/>
      <c r="AJ9" s="981" t="n"/>
      <c r="AK9" s="981" t="n"/>
      <c r="AL9" s="981" t="n"/>
      <c r="AM9" s="981" t="n"/>
      <c r="AN9" s="981" t="n"/>
      <c r="AO9" s="981" t="n"/>
      <c r="AP9" s="981" t="n"/>
      <c r="AQ9" s="981" t="n"/>
      <c r="AR9" s="981" t="n"/>
      <c r="AS9" s="981" t="n"/>
      <c r="AT9" s="981" t="n"/>
      <c r="AU9" s="981" t="n"/>
      <c r="AV9" s="981" t="n"/>
      <c r="AW9" s="981" t="n"/>
      <c r="AX9" s="981" t="n"/>
      <c r="AY9" s="981" t="n"/>
      <c r="AZ9" s="981" t="n"/>
      <c r="BA9" s="981" t="n"/>
      <c r="BB9" s="981" t="n"/>
      <c r="BC9" s="981" t="n"/>
      <c r="BD9" s="981" t="n"/>
      <c r="BE9" s="981" t="n"/>
      <c r="BF9" s="981" t="n"/>
      <c r="BG9" s="981" t="n"/>
      <c r="BH9" s="981" t="n"/>
      <c r="BI9" s="981" t="n"/>
      <c r="BJ9" s="981" t="n"/>
      <c r="BK9" s="981" t="n"/>
      <c r="BL9" s="981" t="n"/>
      <c r="BM9" s="981" t="n"/>
      <c r="BN9" s="981" t="n"/>
      <c r="BO9" s="981" t="n"/>
      <c r="BP9" s="981" t="n"/>
      <c r="BQ9" s="981" t="n"/>
      <c r="BR9" s="981" t="n"/>
      <c r="BS9" s="981" t="n"/>
      <c r="BT9" s="981" t="n"/>
      <c r="BU9" s="981" t="n"/>
      <c r="BV9" s="981" t="n"/>
      <c r="BW9" s="981" t="n"/>
      <c r="BX9" s="981" t="n"/>
      <c r="BY9" s="981" t="n"/>
      <c r="BZ9" s="981" t="n"/>
      <c r="CA9" s="981" t="n"/>
      <c r="CB9" s="981" t="n"/>
      <c r="CC9" s="981" t="n"/>
      <c r="CD9" s="981" t="n"/>
      <c r="CE9" s="981" t="n"/>
      <c r="CF9" s="981" t="n"/>
      <c r="CG9" s="981" t="n"/>
      <c r="CH9" s="981" t="n"/>
      <c r="CI9" s="981" t="n"/>
      <c r="CJ9" s="981" t="n"/>
      <c r="CK9" s="981" t="n"/>
      <c r="CL9" s="981" t="n"/>
      <c r="CM9" s="981" t="n"/>
      <c r="CN9" s="981" t="n"/>
      <c r="CO9" s="981" t="n"/>
      <c r="CP9" s="981" t="n"/>
      <c r="CQ9" s="981" t="n"/>
      <c r="CR9" s="981" t="n"/>
      <c r="CS9" s="981" t="n"/>
      <c r="CT9" s="981" t="n"/>
      <c r="CU9" s="981" t="n"/>
      <c r="CV9" s="981" t="n"/>
      <c r="CW9" s="981" t="n"/>
      <c r="CX9" s="981" t="n"/>
      <c r="CY9" s="981" t="n"/>
      <c r="CZ9" s="982" t="n"/>
    </row>
    <row r="10" ht="13.5" customHeight="1" s="820">
      <c r="A10" s="535">
        <f>B測定!A13</f>
        <v/>
      </c>
      <c r="B10" s="536">
        <f>B測定!B13</f>
        <v/>
      </c>
      <c r="C10" s="491">
        <f>B測定!Q13</f>
        <v/>
      </c>
      <c r="D10" s="930">
        <f>B測定!R13</f>
        <v/>
      </c>
      <c r="E10" s="983">
        <f>IF(B測定!S13="","",B測定!S13-$D10)</f>
        <v/>
      </c>
      <c r="F10" s="983">
        <f>IF(B測定!T13="","",B測定!T13-$D10)</f>
        <v/>
      </c>
      <c r="G10" s="927" t="n"/>
      <c r="H10" s="927" t="n"/>
      <c r="I10" s="927" t="n"/>
      <c r="J10" s="927" t="n"/>
      <c r="K10" s="927" t="n"/>
      <c r="L10" s="927" t="n"/>
      <c r="M10" s="927" t="n"/>
      <c r="N10" s="927" t="n"/>
      <c r="O10" s="927" t="n"/>
      <c r="P10" s="927" t="n"/>
      <c r="Q10" s="927" t="n"/>
      <c r="R10" s="927" t="n"/>
      <c r="S10" s="927" t="n"/>
      <c r="T10" s="927" t="n"/>
      <c r="U10" s="927" t="n"/>
      <c r="V10" s="927" t="n"/>
      <c r="W10" s="927" t="n"/>
      <c r="X10" s="927" t="n"/>
      <c r="Y10" s="927" t="n"/>
      <c r="Z10" s="927" t="n"/>
      <c r="AA10" s="927" t="n"/>
      <c r="AB10" s="927" t="n"/>
      <c r="AC10" s="927" t="n"/>
      <c r="AD10" s="927" t="n"/>
      <c r="AE10" s="927" t="n"/>
      <c r="AF10" s="927" t="n"/>
      <c r="AG10" s="927" t="n"/>
      <c r="AH10" s="927" t="n"/>
      <c r="AI10" s="927" t="n"/>
      <c r="AJ10" s="927" t="n"/>
      <c r="AK10" s="927" t="n"/>
      <c r="AL10" s="927" t="n"/>
      <c r="AM10" s="927" t="n"/>
      <c r="AN10" s="927" t="n"/>
      <c r="AO10" s="927" t="n"/>
      <c r="AP10" s="927" t="n"/>
      <c r="AQ10" s="927" t="n"/>
      <c r="AR10" s="927" t="n"/>
      <c r="AS10" s="927" t="n"/>
      <c r="AT10" s="927" t="n"/>
      <c r="AU10" s="927" t="n"/>
      <c r="AV10" s="927" t="n"/>
      <c r="AW10" s="927" t="n"/>
      <c r="AX10" s="927" t="n"/>
      <c r="AY10" s="927" t="n"/>
      <c r="AZ10" s="927" t="n"/>
      <c r="BA10" s="927" t="n"/>
      <c r="BB10" s="927" t="n"/>
      <c r="BC10" s="927" t="n"/>
      <c r="BD10" s="927" t="n"/>
      <c r="BE10" s="927" t="n"/>
      <c r="BF10" s="927" t="n"/>
      <c r="BG10" s="927" t="n"/>
      <c r="BH10" s="927" t="n"/>
      <c r="BI10" s="927" t="n"/>
      <c r="BJ10" s="927" t="n"/>
      <c r="BK10" s="927" t="n"/>
      <c r="BL10" s="927" t="n"/>
      <c r="BM10" s="927" t="n"/>
      <c r="BN10" s="927" t="n"/>
      <c r="BO10" s="927" t="n"/>
      <c r="BP10" s="927" t="n"/>
      <c r="BQ10" s="927" t="n"/>
      <c r="BR10" s="927" t="n"/>
      <c r="BS10" s="927" t="n"/>
      <c r="BT10" s="927" t="n"/>
      <c r="BU10" s="927" t="n"/>
      <c r="BV10" s="927" t="n"/>
      <c r="BW10" s="927" t="n"/>
      <c r="BX10" s="927" t="n"/>
      <c r="BY10" s="927" t="n"/>
      <c r="BZ10" s="927" t="n"/>
      <c r="CA10" s="927" t="n"/>
      <c r="CB10" s="927" t="n"/>
      <c r="CC10" s="927" t="n"/>
      <c r="CD10" s="927" t="n"/>
      <c r="CE10" s="927" t="n"/>
      <c r="CF10" s="927" t="n"/>
      <c r="CG10" s="927" t="n"/>
      <c r="CH10" s="927" t="n"/>
      <c r="CI10" s="927" t="n"/>
      <c r="CJ10" s="927" t="n"/>
      <c r="CK10" s="927" t="n"/>
      <c r="CL10" s="927" t="n"/>
      <c r="CM10" s="927" t="n"/>
      <c r="CN10" s="927" t="n"/>
      <c r="CO10" s="927" t="n"/>
      <c r="CP10" s="927" t="n"/>
      <c r="CQ10" s="927" t="n"/>
      <c r="CR10" s="927" t="n"/>
      <c r="CS10" s="927" t="n"/>
      <c r="CT10" s="927" t="n"/>
      <c r="CU10" s="927" t="n"/>
      <c r="CV10" s="927" t="n"/>
      <c r="CW10" s="927" t="n"/>
      <c r="CX10" s="927" t="n"/>
      <c r="CY10" s="927" t="n"/>
      <c r="CZ10" s="984" t="n"/>
    </row>
    <row r="11" ht="13.5" customHeight="1" s="820">
      <c r="A11" s="535">
        <f>B測定!A14</f>
        <v/>
      </c>
      <c r="B11" s="536">
        <f>B測定!B14</f>
        <v/>
      </c>
      <c r="C11" s="491">
        <f>B測定!Q14</f>
        <v/>
      </c>
      <c r="D11" s="930">
        <f>B測定!R14</f>
        <v/>
      </c>
      <c r="E11" s="983">
        <f>IF(B測定!S14="","",B測定!S14-$D11)</f>
        <v/>
      </c>
      <c r="F11" s="983">
        <f>IF(B測定!T14="","",B測定!T14-$D11)</f>
        <v/>
      </c>
      <c r="G11" s="927" t="n"/>
      <c r="H11" s="927" t="n"/>
      <c r="I11" s="927" t="n"/>
      <c r="J11" s="927" t="n"/>
      <c r="K11" s="927" t="n"/>
      <c r="L11" s="927" t="n"/>
      <c r="M11" s="927" t="n"/>
      <c r="N11" s="927" t="n"/>
      <c r="O11" s="927" t="n"/>
      <c r="P11" s="927" t="n"/>
      <c r="Q11" s="927" t="n"/>
      <c r="R11" s="927" t="n"/>
      <c r="S11" s="927" t="n"/>
      <c r="T11" s="927" t="n"/>
      <c r="U11" s="927" t="n"/>
      <c r="V11" s="927" t="n"/>
      <c r="W11" s="927" t="n"/>
      <c r="X11" s="927" t="n"/>
      <c r="Y11" s="927" t="n"/>
      <c r="Z11" s="927" t="n"/>
      <c r="AA11" s="927" t="n"/>
      <c r="AB11" s="927" t="n"/>
      <c r="AC11" s="927" t="n"/>
      <c r="AD11" s="927" t="n"/>
      <c r="AE11" s="927" t="n"/>
      <c r="AF11" s="927" t="n"/>
      <c r="AG11" s="927" t="n"/>
      <c r="AH11" s="927" t="n"/>
      <c r="AI11" s="927" t="n"/>
      <c r="AJ11" s="927" t="n"/>
      <c r="AK11" s="927" t="n"/>
      <c r="AL11" s="927" t="n"/>
      <c r="AM11" s="927" t="n"/>
      <c r="AN11" s="927" t="n"/>
      <c r="AO11" s="927" t="n"/>
      <c r="AP11" s="927" t="n"/>
      <c r="AQ11" s="927" t="n"/>
      <c r="AR11" s="927" t="n"/>
      <c r="AS11" s="927" t="n"/>
      <c r="AT11" s="927" t="n"/>
      <c r="AU11" s="927" t="n"/>
      <c r="AV11" s="927" t="n"/>
      <c r="AW11" s="927" t="n"/>
      <c r="AX11" s="927" t="n"/>
      <c r="AY11" s="927" t="n"/>
      <c r="AZ11" s="927" t="n"/>
      <c r="BA11" s="927" t="n"/>
      <c r="BB11" s="927" t="n"/>
      <c r="BC11" s="927" t="n"/>
      <c r="BD11" s="927" t="n"/>
      <c r="BE11" s="927" t="n"/>
      <c r="BF11" s="927" t="n"/>
      <c r="BG11" s="927" t="n"/>
      <c r="BH11" s="927" t="n"/>
      <c r="BI11" s="927" t="n"/>
      <c r="BJ11" s="927" t="n"/>
      <c r="BK11" s="927" t="n"/>
      <c r="BL11" s="927" t="n"/>
      <c r="BM11" s="927" t="n"/>
      <c r="BN11" s="927" t="n"/>
      <c r="BO11" s="927" t="n"/>
      <c r="BP11" s="927" t="n"/>
      <c r="BQ11" s="927" t="n"/>
      <c r="BR11" s="927" t="n"/>
      <c r="BS11" s="927" t="n"/>
      <c r="BT11" s="927" t="n"/>
      <c r="BU11" s="927" t="n"/>
      <c r="BV11" s="927" t="n"/>
      <c r="BW11" s="927" t="n"/>
      <c r="BX11" s="927" t="n"/>
      <c r="BY11" s="927" t="n"/>
      <c r="BZ11" s="927" t="n"/>
      <c r="CA11" s="927" t="n"/>
      <c r="CB11" s="927" t="n"/>
      <c r="CC11" s="927" t="n"/>
      <c r="CD11" s="927" t="n"/>
      <c r="CE11" s="927" t="n"/>
      <c r="CF11" s="927" t="n"/>
      <c r="CG11" s="927" t="n"/>
      <c r="CH11" s="927" t="n"/>
      <c r="CI11" s="927" t="n"/>
      <c r="CJ11" s="927" t="n"/>
      <c r="CK11" s="927" t="n"/>
      <c r="CL11" s="927" t="n"/>
      <c r="CM11" s="927" t="n"/>
      <c r="CN11" s="927" t="n"/>
      <c r="CO11" s="927" t="n"/>
      <c r="CP11" s="927" t="n"/>
      <c r="CQ11" s="927" t="n"/>
      <c r="CR11" s="927" t="n"/>
      <c r="CS11" s="927" t="n"/>
      <c r="CT11" s="927" t="n"/>
      <c r="CU11" s="927" t="n"/>
      <c r="CV11" s="927" t="n"/>
      <c r="CW11" s="927" t="n"/>
      <c r="CX11" s="927" t="n"/>
      <c r="CY11" s="927" t="n"/>
      <c r="CZ11" s="984" t="n"/>
    </row>
    <row r="12" ht="13.5" customHeight="1" s="820">
      <c r="A12" s="535">
        <f>B測定!A15</f>
        <v/>
      </c>
      <c r="B12" s="536">
        <f>B測定!B15</f>
        <v/>
      </c>
      <c r="C12" s="491">
        <f>B測定!Q15</f>
        <v/>
      </c>
      <c r="D12" s="930">
        <f>B測定!R15</f>
        <v/>
      </c>
      <c r="E12" s="983">
        <f>IF(B測定!S15="","",B測定!S15-$D12)</f>
        <v/>
      </c>
      <c r="F12" s="983">
        <f>IF(B測定!T15="","",B測定!T15-$D12)</f>
        <v/>
      </c>
      <c r="G12" s="927" t="n"/>
      <c r="H12" s="927" t="n"/>
      <c r="I12" s="927" t="n"/>
      <c r="J12" s="927" t="n"/>
      <c r="K12" s="927" t="n"/>
      <c r="L12" s="927" t="n"/>
      <c r="M12" s="927" t="n"/>
      <c r="N12" s="927" t="n"/>
      <c r="O12" s="927" t="n"/>
      <c r="P12" s="927" t="n"/>
      <c r="Q12" s="927" t="n"/>
      <c r="R12" s="927" t="n"/>
      <c r="S12" s="927" t="n"/>
      <c r="T12" s="927" t="n"/>
      <c r="U12" s="927" t="n"/>
      <c r="V12" s="927" t="n"/>
      <c r="W12" s="927" t="n"/>
      <c r="X12" s="927" t="n"/>
      <c r="Y12" s="927" t="n"/>
      <c r="Z12" s="927" t="n"/>
      <c r="AA12" s="927" t="n"/>
      <c r="AB12" s="927" t="n"/>
      <c r="AC12" s="927" t="n"/>
      <c r="AD12" s="927" t="n"/>
      <c r="AE12" s="927" t="n"/>
      <c r="AF12" s="927" t="n"/>
      <c r="AG12" s="927" t="n"/>
      <c r="AH12" s="927" t="n"/>
      <c r="AI12" s="927" t="n"/>
      <c r="AJ12" s="927" t="n"/>
      <c r="AK12" s="927" t="n"/>
      <c r="AL12" s="927" t="n"/>
      <c r="AM12" s="927" t="n"/>
      <c r="AN12" s="927" t="n"/>
      <c r="AO12" s="927" t="n"/>
      <c r="AP12" s="927" t="n"/>
      <c r="AQ12" s="927" t="n"/>
      <c r="AR12" s="927" t="n"/>
      <c r="AS12" s="927" t="n"/>
      <c r="AT12" s="927" t="n"/>
      <c r="AU12" s="927" t="n"/>
      <c r="AV12" s="927" t="n"/>
      <c r="AW12" s="927" t="n"/>
      <c r="AX12" s="927" t="n"/>
      <c r="AY12" s="927" t="n"/>
      <c r="AZ12" s="927" t="n"/>
      <c r="BA12" s="927" t="n"/>
      <c r="BB12" s="927" t="n"/>
      <c r="BC12" s="927" t="n"/>
      <c r="BD12" s="927" t="n"/>
      <c r="BE12" s="927" t="n"/>
      <c r="BF12" s="927" t="n"/>
      <c r="BG12" s="927" t="n"/>
      <c r="BH12" s="927" t="n"/>
      <c r="BI12" s="927" t="n"/>
      <c r="BJ12" s="927" t="n"/>
      <c r="BK12" s="927" t="n"/>
      <c r="BL12" s="927" t="n"/>
      <c r="BM12" s="927" t="n"/>
      <c r="BN12" s="927" t="n"/>
      <c r="BO12" s="927" t="n"/>
      <c r="BP12" s="927" t="n"/>
      <c r="BQ12" s="927" t="n"/>
      <c r="BR12" s="927" t="n"/>
      <c r="BS12" s="927" t="n"/>
      <c r="BT12" s="927" t="n"/>
      <c r="BU12" s="927" t="n"/>
      <c r="BV12" s="927" t="n"/>
      <c r="BW12" s="927" t="n"/>
      <c r="BX12" s="927" t="n"/>
      <c r="BY12" s="927" t="n"/>
      <c r="BZ12" s="927" t="n"/>
      <c r="CA12" s="927" t="n"/>
      <c r="CB12" s="927" t="n"/>
      <c r="CC12" s="927" t="n"/>
      <c r="CD12" s="927" t="n"/>
      <c r="CE12" s="927" t="n"/>
      <c r="CF12" s="927" t="n"/>
      <c r="CG12" s="927" t="n"/>
      <c r="CH12" s="927" t="n"/>
      <c r="CI12" s="927" t="n"/>
      <c r="CJ12" s="927" t="n"/>
      <c r="CK12" s="927" t="n"/>
      <c r="CL12" s="927" t="n"/>
      <c r="CM12" s="927" t="n"/>
      <c r="CN12" s="927" t="n"/>
      <c r="CO12" s="927" t="n"/>
      <c r="CP12" s="927" t="n"/>
      <c r="CQ12" s="927" t="n"/>
      <c r="CR12" s="927" t="n"/>
      <c r="CS12" s="927" t="n"/>
      <c r="CT12" s="927" t="n"/>
      <c r="CU12" s="927" t="n"/>
      <c r="CV12" s="927" t="n"/>
      <c r="CW12" s="927" t="n"/>
      <c r="CX12" s="927" t="n"/>
      <c r="CY12" s="927" t="n"/>
      <c r="CZ12" s="984" t="n"/>
    </row>
    <row r="13" ht="13.5" customHeight="1" s="820">
      <c r="A13" s="535">
        <f>B測定!A16</f>
        <v/>
      </c>
      <c r="B13" s="536">
        <f>B測定!B16</f>
        <v/>
      </c>
      <c r="C13" s="491">
        <f>B測定!Q16</f>
        <v/>
      </c>
      <c r="D13" s="930">
        <f>B測定!R16</f>
        <v/>
      </c>
      <c r="E13" s="983">
        <f>IF(B測定!S16="","",B測定!S16-$D13)</f>
        <v/>
      </c>
      <c r="F13" s="983">
        <f>IF(B測定!T16="","",B測定!T16-$D13)</f>
        <v/>
      </c>
      <c r="G13" s="927" t="n"/>
      <c r="H13" s="927" t="n"/>
      <c r="I13" s="927" t="n"/>
      <c r="J13" s="927" t="n"/>
      <c r="K13" s="927" t="n"/>
      <c r="L13" s="927" t="n"/>
      <c r="M13" s="927" t="n"/>
      <c r="N13" s="927" t="n"/>
      <c r="O13" s="927" t="n"/>
      <c r="P13" s="927" t="n"/>
      <c r="Q13" s="927" t="n"/>
      <c r="R13" s="927" t="n"/>
      <c r="S13" s="927" t="n"/>
      <c r="T13" s="927" t="n"/>
      <c r="U13" s="927" t="n"/>
      <c r="V13" s="927" t="n"/>
      <c r="W13" s="927" t="n"/>
      <c r="X13" s="927" t="n"/>
      <c r="Y13" s="927" t="n"/>
      <c r="Z13" s="927" t="n"/>
      <c r="AA13" s="927" t="n"/>
      <c r="AB13" s="927" t="n"/>
      <c r="AC13" s="927" t="n"/>
      <c r="AD13" s="927" t="n"/>
      <c r="AE13" s="927" t="n"/>
      <c r="AF13" s="927" t="n"/>
      <c r="AG13" s="927" t="n"/>
      <c r="AH13" s="927" t="n"/>
      <c r="AI13" s="927" t="n"/>
      <c r="AJ13" s="927" t="n"/>
      <c r="AK13" s="927" t="n"/>
      <c r="AL13" s="927" t="n"/>
      <c r="AM13" s="927" t="n"/>
      <c r="AN13" s="927" t="n"/>
      <c r="AO13" s="927" t="n"/>
      <c r="AP13" s="927" t="n"/>
      <c r="AQ13" s="927" t="n"/>
      <c r="AR13" s="927" t="n"/>
      <c r="AS13" s="927" t="n"/>
      <c r="AT13" s="927" t="n"/>
      <c r="AU13" s="927" t="n"/>
      <c r="AV13" s="927" t="n"/>
      <c r="AW13" s="927" t="n"/>
      <c r="AX13" s="927" t="n"/>
      <c r="AY13" s="927" t="n"/>
      <c r="AZ13" s="927" t="n"/>
      <c r="BA13" s="927" t="n"/>
      <c r="BB13" s="927" t="n"/>
      <c r="BC13" s="927" t="n"/>
      <c r="BD13" s="927" t="n"/>
      <c r="BE13" s="927" t="n"/>
      <c r="BF13" s="927" t="n"/>
      <c r="BG13" s="927" t="n"/>
      <c r="BH13" s="927" t="n"/>
      <c r="BI13" s="927" t="n"/>
      <c r="BJ13" s="927" t="n"/>
      <c r="BK13" s="927" t="n"/>
      <c r="BL13" s="927" t="n"/>
      <c r="BM13" s="927" t="n"/>
      <c r="BN13" s="927" t="n"/>
      <c r="BO13" s="927" t="n"/>
      <c r="BP13" s="927" t="n"/>
      <c r="BQ13" s="927" t="n"/>
      <c r="BR13" s="927" t="n"/>
      <c r="BS13" s="927" t="n"/>
      <c r="BT13" s="927" t="n"/>
      <c r="BU13" s="927" t="n"/>
      <c r="BV13" s="927" t="n"/>
      <c r="BW13" s="927" t="n"/>
      <c r="BX13" s="927" t="n"/>
      <c r="BY13" s="927" t="n"/>
      <c r="BZ13" s="927" t="n"/>
      <c r="CA13" s="927" t="n"/>
      <c r="CB13" s="927" t="n"/>
      <c r="CC13" s="927" t="n"/>
      <c r="CD13" s="927" t="n"/>
      <c r="CE13" s="927" t="n"/>
      <c r="CF13" s="927" t="n"/>
      <c r="CG13" s="927" t="n"/>
      <c r="CH13" s="927" t="n"/>
      <c r="CI13" s="927" t="n"/>
      <c r="CJ13" s="927" t="n"/>
      <c r="CK13" s="927" t="n"/>
      <c r="CL13" s="927" t="n"/>
      <c r="CM13" s="927" t="n"/>
      <c r="CN13" s="927" t="n"/>
      <c r="CO13" s="927" t="n"/>
      <c r="CP13" s="927" t="n"/>
      <c r="CQ13" s="927" t="n"/>
      <c r="CR13" s="927" t="n"/>
      <c r="CS13" s="927" t="n"/>
      <c r="CT13" s="927" t="n"/>
      <c r="CU13" s="927" t="n"/>
      <c r="CV13" s="927" t="n"/>
      <c r="CW13" s="927" t="n"/>
      <c r="CX13" s="927" t="n"/>
      <c r="CY13" s="927" t="n"/>
      <c r="CZ13" s="984" t="n"/>
    </row>
    <row r="14" ht="13.5" customHeight="1" s="820">
      <c r="A14" s="535">
        <f>B測定!A17</f>
        <v/>
      </c>
      <c r="B14" s="536">
        <f>B測定!B17</f>
        <v/>
      </c>
      <c r="C14" s="491">
        <f>B測定!Q17</f>
        <v/>
      </c>
      <c r="D14" s="930">
        <f>B測定!R17</f>
        <v/>
      </c>
      <c r="E14" s="983">
        <f>IF(B測定!S17="","",B測定!S17-$D14)</f>
        <v/>
      </c>
      <c r="F14" s="983">
        <f>IF(B測定!T17="","",B測定!T17-$D14)</f>
        <v/>
      </c>
      <c r="G14" s="927" t="n"/>
      <c r="H14" s="927" t="n"/>
      <c r="I14" s="927" t="n"/>
      <c r="J14" s="927" t="n"/>
      <c r="K14" s="927" t="n"/>
      <c r="L14" s="927" t="n"/>
      <c r="M14" s="927" t="n"/>
      <c r="N14" s="927" t="n"/>
      <c r="O14" s="927" t="n"/>
      <c r="P14" s="927" t="n"/>
      <c r="Q14" s="927" t="n"/>
      <c r="R14" s="927" t="n"/>
      <c r="S14" s="927" t="n"/>
      <c r="T14" s="927" t="n"/>
      <c r="U14" s="927" t="n"/>
      <c r="V14" s="927" t="n"/>
      <c r="W14" s="927" t="n"/>
      <c r="X14" s="927" t="n"/>
      <c r="Y14" s="927" t="n"/>
      <c r="Z14" s="927" t="n"/>
      <c r="AA14" s="927" t="n"/>
      <c r="AB14" s="927" t="n"/>
      <c r="AC14" s="927" t="n"/>
      <c r="AD14" s="927" t="n"/>
      <c r="AE14" s="927" t="n"/>
      <c r="AF14" s="927" t="n"/>
      <c r="AG14" s="927" t="n"/>
      <c r="AH14" s="927" t="n"/>
      <c r="AI14" s="927" t="n"/>
      <c r="AJ14" s="927" t="n"/>
      <c r="AK14" s="927" t="n"/>
      <c r="AL14" s="927" t="n"/>
      <c r="AM14" s="927" t="n"/>
      <c r="AN14" s="927" t="n"/>
      <c r="AO14" s="927" t="n"/>
      <c r="AP14" s="927" t="n"/>
      <c r="AQ14" s="927" t="n"/>
      <c r="AR14" s="927" t="n"/>
      <c r="AS14" s="927" t="n"/>
      <c r="AT14" s="927" t="n"/>
      <c r="AU14" s="927" t="n"/>
      <c r="AV14" s="927" t="n"/>
      <c r="AW14" s="927" t="n"/>
      <c r="AX14" s="927" t="n"/>
      <c r="AY14" s="927" t="n"/>
      <c r="AZ14" s="927" t="n"/>
      <c r="BA14" s="927" t="n"/>
      <c r="BB14" s="927" t="n"/>
      <c r="BC14" s="927" t="n"/>
      <c r="BD14" s="927" t="n"/>
      <c r="BE14" s="927" t="n"/>
      <c r="BF14" s="927" t="n"/>
      <c r="BG14" s="927" t="n"/>
      <c r="BH14" s="927" t="n"/>
      <c r="BI14" s="927" t="n"/>
      <c r="BJ14" s="927" t="n"/>
      <c r="BK14" s="927" t="n"/>
      <c r="BL14" s="927" t="n"/>
      <c r="BM14" s="927" t="n"/>
      <c r="BN14" s="927" t="n"/>
      <c r="BO14" s="927" t="n"/>
      <c r="BP14" s="927" t="n"/>
      <c r="BQ14" s="927" t="n"/>
      <c r="BR14" s="927" t="n"/>
      <c r="BS14" s="927" t="n"/>
      <c r="BT14" s="927" t="n"/>
      <c r="BU14" s="927" t="n"/>
      <c r="BV14" s="927" t="n"/>
      <c r="BW14" s="927" t="n"/>
      <c r="BX14" s="927" t="n"/>
      <c r="BY14" s="927" t="n"/>
      <c r="BZ14" s="927" t="n"/>
      <c r="CA14" s="927" t="n"/>
      <c r="CB14" s="927" t="n"/>
      <c r="CC14" s="927" t="n"/>
      <c r="CD14" s="927" t="n"/>
      <c r="CE14" s="927" t="n"/>
      <c r="CF14" s="927" t="n"/>
      <c r="CG14" s="927" t="n"/>
      <c r="CH14" s="927" t="n"/>
      <c r="CI14" s="927" t="n"/>
      <c r="CJ14" s="927" t="n"/>
      <c r="CK14" s="927" t="n"/>
      <c r="CL14" s="927" t="n"/>
      <c r="CM14" s="927" t="n"/>
      <c r="CN14" s="927" t="n"/>
      <c r="CO14" s="927" t="n"/>
      <c r="CP14" s="927" t="n"/>
      <c r="CQ14" s="927" t="n"/>
      <c r="CR14" s="927" t="n"/>
      <c r="CS14" s="927" t="n"/>
      <c r="CT14" s="927" t="n"/>
      <c r="CU14" s="927" t="n"/>
      <c r="CV14" s="927" t="n"/>
      <c r="CW14" s="927" t="n"/>
      <c r="CX14" s="927" t="n"/>
      <c r="CY14" s="927" t="n"/>
      <c r="CZ14" s="984" t="n"/>
    </row>
    <row r="15" ht="13.5" customHeight="1" s="820">
      <c r="A15" s="535">
        <f>B測定!A18</f>
        <v/>
      </c>
      <c r="B15" s="536">
        <f>B測定!B18</f>
        <v/>
      </c>
      <c r="C15" s="491">
        <f>B測定!Q18</f>
        <v/>
      </c>
      <c r="D15" s="930">
        <f>B測定!R18</f>
        <v/>
      </c>
      <c r="E15" s="983">
        <f>IF(B測定!S18="","",B測定!S18-$D15)</f>
        <v/>
      </c>
      <c r="F15" s="983">
        <f>IF(B測定!T18="","",B測定!T18-$D15)</f>
        <v/>
      </c>
      <c r="G15" s="927" t="n"/>
      <c r="H15" s="927" t="n"/>
      <c r="I15" s="927" t="n"/>
      <c r="J15" s="927" t="n"/>
      <c r="K15" s="927" t="n"/>
      <c r="L15" s="927" t="n"/>
      <c r="M15" s="927" t="n"/>
      <c r="N15" s="927" t="n"/>
      <c r="O15" s="927" t="n"/>
      <c r="P15" s="927" t="n"/>
      <c r="Q15" s="927" t="n"/>
      <c r="R15" s="927" t="n"/>
      <c r="S15" s="927" t="n"/>
      <c r="T15" s="927" t="n"/>
      <c r="U15" s="927" t="n"/>
      <c r="V15" s="927" t="n"/>
      <c r="W15" s="927" t="n"/>
      <c r="X15" s="927" t="n"/>
      <c r="Y15" s="927" t="n"/>
      <c r="Z15" s="927" t="n"/>
      <c r="AA15" s="927" t="n"/>
      <c r="AB15" s="927" t="n"/>
      <c r="AC15" s="927" t="n"/>
      <c r="AD15" s="927" t="n"/>
      <c r="AE15" s="927" t="n"/>
      <c r="AF15" s="927" t="n"/>
      <c r="AG15" s="927" t="n"/>
      <c r="AH15" s="927" t="n"/>
      <c r="AI15" s="927" t="n"/>
      <c r="AJ15" s="927" t="n"/>
      <c r="AK15" s="927" t="n"/>
      <c r="AL15" s="927" t="n"/>
      <c r="AM15" s="927" t="n"/>
      <c r="AN15" s="927" t="n"/>
      <c r="AO15" s="927" t="n"/>
      <c r="AP15" s="927" t="n"/>
      <c r="AQ15" s="927" t="n"/>
      <c r="AR15" s="927" t="n"/>
      <c r="AS15" s="927" t="n"/>
      <c r="AT15" s="927" t="n"/>
      <c r="AU15" s="927" t="n"/>
      <c r="AV15" s="927" t="n"/>
      <c r="AW15" s="927" t="n"/>
      <c r="AX15" s="927" t="n"/>
      <c r="AY15" s="927" t="n"/>
      <c r="AZ15" s="927" t="n"/>
      <c r="BA15" s="927" t="n"/>
      <c r="BB15" s="927" t="n"/>
      <c r="BC15" s="927" t="n"/>
      <c r="BD15" s="927" t="n"/>
      <c r="BE15" s="927" t="n"/>
      <c r="BF15" s="927" t="n"/>
      <c r="BG15" s="927" t="n"/>
      <c r="BH15" s="927" t="n"/>
      <c r="BI15" s="927" t="n"/>
      <c r="BJ15" s="927" t="n"/>
      <c r="BK15" s="927" t="n"/>
      <c r="BL15" s="927" t="n"/>
      <c r="BM15" s="927" t="n"/>
      <c r="BN15" s="927" t="n"/>
      <c r="BO15" s="927" t="n"/>
      <c r="BP15" s="927" t="n"/>
      <c r="BQ15" s="927" t="n"/>
      <c r="BR15" s="927" t="n"/>
      <c r="BS15" s="927" t="n"/>
      <c r="BT15" s="927" t="n"/>
      <c r="BU15" s="927" t="n"/>
      <c r="BV15" s="927" t="n"/>
      <c r="BW15" s="927" t="n"/>
      <c r="BX15" s="927" t="n"/>
      <c r="BY15" s="927" t="n"/>
      <c r="BZ15" s="927" t="n"/>
      <c r="CA15" s="927" t="n"/>
      <c r="CB15" s="927" t="n"/>
      <c r="CC15" s="927" t="n"/>
      <c r="CD15" s="927" t="n"/>
      <c r="CE15" s="927" t="n"/>
      <c r="CF15" s="927" t="n"/>
      <c r="CG15" s="927" t="n"/>
      <c r="CH15" s="927" t="n"/>
      <c r="CI15" s="927" t="n"/>
      <c r="CJ15" s="927" t="n"/>
      <c r="CK15" s="927" t="n"/>
      <c r="CL15" s="927" t="n"/>
      <c r="CM15" s="927" t="n"/>
      <c r="CN15" s="927" t="n"/>
      <c r="CO15" s="927" t="n"/>
      <c r="CP15" s="927" t="n"/>
      <c r="CQ15" s="927" t="n"/>
      <c r="CR15" s="927" t="n"/>
      <c r="CS15" s="927" t="n"/>
      <c r="CT15" s="927" t="n"/>
      <c r="CU15" s="927" t="n"/>
      <c r="CV15" s="927" t="n"/>
      <c r="CW15" s="927" t="n"/>
      <c r="CX15" s="927" t="n"/>
      <c r="CY15" s="927" t="n"/>
      <c r="CZ15" s="984" t="n"/>
    </row>
    <row r="16" ht="13.5" customHeight="1" s="820">
      <c r="A16" s="535">
        <f>B測定!A19</f>
        <v/>
      </c>
      <c r="B16" s="536">
        <f>B測定!B19</f>
        <v/>
      </c>
      <c r="C16" s="491">
        <f>B測定!Q19</f>
        <v/>
      </c>
      <c r="D16" s="930">
        <f>B測定!R19</f>
        <v/>
      </c>
      <c r="E16" s="983">
        <f>IF(B測定!S19="","",B測定!S19-$D16)</f>
        <v/>
      </c>
      <c r="F16" s="983">
        <f>IF(B測定!T19="","",B測定!T19-$D16)</f>
        <v/>
      </c>
      <c r="G16" s="927" t="n"/>
      <c r="H16" s="927" t="n"/>
      <c r="I16" s="927" t="n"/>
      <c r="J16" s="927" t="n"/>
      <c r="K16" s="927" t="n"/>
      <c r="L16" s="927" t="n"/>
      <c r="M16" s="927" t="n"/>
      <c r="N16" s="927" t="n"/>
      <c r="O16" s="927" t="n"/>
      <c r="P16" s="927" t="n"/>
      <c r="Q16" s="927" t="n"/>
      <c r="R16" s="927" t="n"/>
      <c r="S16" s="927" t="n"/>
      <c r="T16" s="927" t="n"/>
      <c r="U16" s="927" t="n"/>
      <c r="V16" s="927" t="n"/>
      <c r="W16" s="927" t="n"/>
      <c r="X16" s="927" t="n"/>
      <c r="Y16" s="927" t="n"/>
      <c r="Z16" s="927" t="n"/>
      <c r="AA16" s="927" t="n"/>
      <c r="AB16" s="927" t="n"/>
      <c r="AC16" s="927" t="n"/>
      <c r="AD16" s="927" t="n"/>
      <c r="AE16" s="927" t="n"/>
      <c r="AF16" s="927" t="n"/>
      <c r="AG16" s="927" t="n"/>
      <c r="AH16" s="927" t="n"/>
      <c r="AI16" s="927" t="n"/>
      <c r="AJ16" s="927" t="n"/>
      <c r="AK16" s="927" t="n"/>
      <c r="AL16" s="927" t="n"/>
      <c r="AM16" s="927" t="n"/>
      <c r="AN16" s="927" t="n"/>
      <c r="AO16" s="927" t="n"/>
      <c r="AP16" s="927" t="n"/>
      <c r="AQ16" s="927" t="n"/>
      <c r="AR16" s="927" t="n"/>
      <c r="AS16" s="927" t="n"/>
      <c r="AT16" s="927" t="n"/>
      <c r="AU16" s="927" t="n"/>
      <c r="AV16" s="927" t="n"/>
      <c r="AW16" s="927" t="n"/>
      <c r="AX16" s="927" t="n"/>
      <c r="AY16" s="927" t="n"/>
      <c r="AZ16" s="927" t="n"/>
      <c r="BA16" s="927" t="n"/>
      <c r="BB16" s="927" t="n"/>
      <c r="BC16" s="927" t="n"/>
      <c r="BD16" s="927" t="n"/>
      <c r="BE16" s="927" t="n"/>
      <c r="BF16" s="927" t="n"/>
      <c r="BG16" s="927" t="n"/>
      <c r="BH16" s="927" t="n"/>
      <c r="BI16" s="927" t="n"/>
      <c r="BJ16" s="927" t="n"/>
      <c r="BK16" s="927" t="n"/>
      <c r="BL16" s="927" t="n"/>
      <c r="BM16" s="927" t="n"/>
      <c r="BN16" s="927" t="n"/>
      <c r="BO16" s="927" t="n"/>
      <c r="BP16" s="927" t="n"/>
      <c r="BQ16" s="927" t="n"/>
      <c r="BR16" s="927" t="n"/>
      <c r="BS16" s="927" t="n"/>
      <c r="BT16" s="927" t="n"/>
      <c r="BU16" s="927" t="n"/>
      <c r="BV16" s="927" t="n"/>
      <c r="BW16" s="927" t="n"/>
      <c r="BX16" s="927" t="n"/>
      <c r="BY16" s="927" t="n"/>
      <c r="BZ16" s="927" t="n"/>
      <c r="CA16" s="927" t="n"/>
      <c r="CB16" s="927" t="n"/>
      <c r="CC16" s="927" t="n"/>
      <c r="CD16" s="927" t="n"/>
      <c r="CE16" s="927" t="n"/>
      <c r="CF16" s="927" t="n"/>
      <c r="CG16" s="927" t="n"/>
      <c r="CH16" s="927" t="n"/>
      <c r="CI16" s="927" t="n"/>
      <c r="CJ16" s="927" t="n"/>
      <c r="CK16" s="927" t="n"/>
      <c r="CL16" s="927" t="n"/>
      <c r="CM16" s="927" t="n"/>
      <c r="CN16" s="927" t="n"/>
      <c r="CO16" s="927" t="n"/>
      <c r="CP16" s="927" t="n"/>
      <c r="CQ16" s="927" t="n"/>
      <c r="CR16" s="927" t="n"/>
      <c r="CS16" s="927" t="n"/>
      <c r="CT16" s="927" t="n"/>
      <c r="CU16" s="927" t="n"/>
      <c r="CV16" s="927" t="n"/>
      <c r="CW16" s="927" t="n"/>
      <c r="CX16" s="927" t="n"/>
      <c r="CY16" s="927" t="n"/>
      <c r="CZ16" s="984" t="n"/>
    </row>
    <row r="17" ht="13.5" customHeight="1" s="820">
      <c r="A17" s="535">
        <f>B測定!A20</f>
        <v/>
      </c>
      <c r="B17" s="536">
        <f>B測定!B20</f>
        <v/>
      </c>
      <c r="C17" s="491">
        <f>B測定!Q20</f>
        <v/>
      </c>
      <c r="D17" s="930">
        <f>B測定!R20</f>
        <v/>
      </c>
      <c r="E17" s="983">
        <f>IF(B測定!S20="","",B測定!S20-$D17)</f>
        <v/>
      </c>
      <c r="F17" s="983">
        <f>IF(B測定!T20="","",B測定!T20-$D17)</f>
        <v/>
      </c>
      <c r="G17" s="927" t="n"/>
      <c r="H17" s="927" t="n"/>
      <c r="I17" s="927" t="n"/>
      <c r="J17" s="927" t="n"/>
      <c r="K17" s="927" t="n"/>
      <c r="L17" s="927" t="n"/>
      <c r="M17" s="927" t="n"/>
      <c r="N17" s="927" t="n"/>
      <c r="O17" s="927" t="n"/>
      <c r="P17" s="927" t="n"/>
      <c r="Q17" s="927" t="n"/>
      <c r="R17" s="927" t="n"/>
      <c r="S17" s="927" t="n"/>
      <c r="T17" s="927" t="n"/>
      <c r="U17" s="927" t="n"/>
      <c r="V17" s="927" t="n"/>
      <c r="W17" s="927" t="n"/>
      <c r="X17" s="927" t="n"/>
      <c r="Y17" s="927" t="n"/>
      <c r="Z17" s="927" t="n"/>
      <c r="AA17" s="927" t="n"/>
      <c r="AB17" s="927" t="n"/>
      <c r="AC17" s="927" t="n"/>
      <c r="AD17" s="927" t="n"/>
      <c r="AE17" s="927" t="n"/>
      <c r="AF17" s="927" t="n"/>
      <c r="AG17" s="927" t="n"/>
      <c r="AH17" s="927" t="n"/>
      <c r="AI17" s="927" t="n"/>
      <c r="AJ17" s="927" t="n"/>
      <c r="AK17" s="927" t="n"/>
      <c r="AL17" s="927" t="n"/>
      <c r="AM17" s="927" t="n"/>
      <c r="AN17" s="927" t="n"/>
      <c r="AO17" s="927" t="n"/>
      <c r="AP17" s="927" t="n"/>
      <c r="AQ17" s="927" t="n"/>
      <c r="AR17" s="927" t="n"/>
      <c r="AS17" s="927" t="n"/>
      <c r="AT17" s="927" t="n"/>
      <c r="AU17" s="927" t="n"/>
      <c r="AV17" s="927" t="n"/>
      <c r="AW17" s="927" t="n"/>
      <c r="AX17" s="927" t="n"/>
      <c r="AY17" s="927" t="n"/>
      <c r="AZ17" s="927" t="n"/>
      <c r="BA17" s="927" t="n"/>
      <c r="BB17" s="927" t="n"/>
      <c r="BC17" s="927" t="n"/>
      <c r="BD17" s="927" t="n"/>
      <c r="BE17" s="927" t="n"/>
      <c r="BF17" s="927" t="n"/>
      <c r="BG17" s="927" t="n"/>
      <c r="BH17" s="927" t="n"/>
      <c r="BI17" s="927" t="n"/>
      <c r="BJ17" s="927" t="n"/>
      <c r="BK17" s="927" t="n"/>
      <c r="BL17" s="927" t="n"/>
      <c r="BM17" s="927" t="n"/>
      <c r="BN17" s="927" t="n"/>
      <c r="BO17" s="927" t="n"/>
      <c r="BP17" s="927" t="n"/>
      <c r="BQ17" s="927" t="n"/>
      <c r="BR17" s="927" t="n"/>
      <c r="BS17" s="927" t="n"/>
      <c r="BT17" s="927" t="n"/>
      <c r="BU17" s="927" t="n"/>
      <c r="BV17" s="927" t="n"/>
      <c r="BW17" s="927" t="n"/>
      <c r="BX17" s="927" t="n"/>
      <c r="BY17" s="927" t="n"/>
      <c r="BZ17" s="927" t="n"/>
      <c r="CA17" s="927" t="n"/>
      <c r="CB17" s="927" t="n"/>
      <c r="CC17" s="927" t="n"/>
      <c r="CD17" s="927" t="n"/>
      <c r="CE17" s="927" t="n"/>
      <c r="CF17" s="927" t="n"/>
      <c r="CG17" s="927" t="n"/>
      <c r="CH17" s="927" t="n"/>
      <c r="CI17" s="927" t="n"/>
      <c r="CJ17" s="927" t="n"/>
      <c r="CK17" s="927" t="n"/>
      <c r="CL17" s="927" t="n"/>
      <c r="CM17" s="927" t="n"/>
      <c r="CN17" s="927" t="n"/>
      <c r="CO17" s="927" t="n"/>
      <c r="CP17" s="927" t="n"/>
      <c r="CQ17" s="927" t="n"/>
      <c r="CR17" s="927" t="n"/>
      <c r="CS17" s="927" t="n"/>
      <c r="CT17" s="927" t="n"/>
      <c r="CU17" s="927" t="n"/>
      <c r="CV17" s="927" t="n"/>
      <c r="CW17" s="927" t="n"/>
      <c r="CX17" s="927" t="n"/>
      <c r="CY17" s="927" t="n"/>
      <c r="CZ17" s="984" t="n"/>
    </row>
    <row r="18" ht="13.5" customHeight="1" s="820">
      <c r="A18" s="535">
        <f>B測定!A21</f>
        <v/>
      </c>
      <c r="B18" s="536">
        <f>B測定!B21</f>
        <v/>
      </c>
      <c r="C18" s="491">
        <f>B測定!Q21</f>
        <v/>
      </c>
      <c r="D18" s="930">
        <f>B測定!R21</f>
        <v/>
      </c>
      <c r="E18" s="983">
        <f>IF(B測定!S21="","",B測定!S21-$D18)</f>
        <v/>
      </c>
      <c r="F18" s="983">
        <f>IF(B測定!T21="","",B測定!T21-$D18)</f>
        <v/>
      </c>
      <c r="G18" s="927" t="n"/>
      <c r="H18" s="927" t="n"/>
      <c r="I18" s="927" t="n"/>
      <c r="J18" s="927" t="n"/>
      <c r="K18" s="927" t="n"/>
      <c r="L18" s="927" t="n"/>
      <c r="M18" s="927" t="n"/>
      <c r="N18" s="927" t="n"/>
      <c r="O18" s="927" t="n"/>
      <c r="P18" s="927" t="n"/>
      <c r="Q18" s="927" t="n"/>
      <c r="R18" s="927" t="n"/>
      <c r="S18" s="927" t="n"/>
      <c r="T18" s="927" t="n"/>
      <c r="U18" s="927" t="n"/>
      <c r="V18" s="927" t="n"/>
      <c r="W18" s="927" t="n"/>
      <c r="X18" s="927" t="n"/>
      <c r="Y18" s="927" t="n"/>
      <c r="Z18" s="927" t="n"/>
      <c r="AA18" s="927" t="n"/>
      <c r="AB18" s="927" t="n"/>
      <c r="AC18" s="927" t="n"/>
      <c r="AD18" s="927" t="n"/>
      <c r="AE18" s="927" t="n"/>
      <c r="AF18" s="927" t="n"/>
      <c r="AG18" s="927" t="n"/>
      <c r="AH18" s="927" t="n"/>
      <c r="AI18" s="927" t="n"/>
      <c r="AJ18" s="927" t="n"/>
      <c r="AK18" s="927" t="n"/>
      <c r="AL18" s="927" t="n"/>
      <c r="AM18" s="927" t="n"/>
      <c r="AN18" s="927" t="n"/>
      <c r="AO18" s="927" t="n"/>
      <c r="AP18" s="927" t="n"/>
      <c r="AQ18" s="927" t="n"/>
      <c r="AR18" s="927" t="n"/>
      <c r="AS18" s="927" t="n"/>
      <c r="AT18" s="927" t="n"/>
      <c r="AU18" s="927" t="n"/>
      <c r="AV18" s="927" t="n"/>
      <c r="AW18" s="927" t="n"/>
      <c r="AX18" s="927" t="n"/>
      <c r="AY18" s="927" t="n"/>
      <c r="AZ18" s="927" t="n"/>
      <c r="BA18" s="927" t="n"/>
      <c r="BB18" s="927" t="n"/>
      <c r="BC18" s="927" t="n"/>
      <c r="BD18" s="927" t="n"/>
      <c r="BE18" s="927" t="n"/>
      <c r="BF18" s="927" t="n"/>
      <c r="BG18" s="927" t="n"/>
      <c r="BH18" s="927" t="n"/>
      <c r="BI18" s="927" t="n"/>
      <c r="BJ18" s="927" t="n"/>
      <c r="BK18" s="927" t="n"/>
      <c r="BL18" s="927" t="n"/>
      <c r="BM18" s="927" t="n"/>
      <c r="BN18" s="927" t="n"/>
      <c r="BO18" s="927" t="n"/>
      <c r="BP18" s="927" t="n"/>
      <c r="BQ18" s="927" t="n"/>
      <c r="BR18" s="927" t="n"/>
      <c r="BS18" s="927" t="n"/>
      <c r="BT18" s="927" t="n"/>
      <c r="BU18" s="927" t="n"/>
      <c r="BV18" s="927" t="n"/>
      <c r="BW18" s="927" t="n"/>
      <c r="BX18" s="927" t="n"/>
      <c r="BY18" s="927" t="n"/>
      <c r="BZ18" s="927" t="n"/>
      <c r="CA18" s="927" t="n"/>
      <c r="CB18" s="927" t="n"/>
      <c r="CC18" s="927" t="n"/>
      <c r="CD18" s="927" t="n"/>
      <c r="CE18" s="927" t="n"/>
      <c r="CF18" s="927" t="n"/>
      <c r="CG18" s="927" t="n"/>
      <c r="CH18" s="927" t="n"/>
      <c r="CI18" s="927" t="n"/>
      <c r="CJ18" s="927" t="n"/>
      <c r="CK18" s="927" t="n"/>
      <c r="CL18" s="927" t="n"/>
      <c r="CM18" s="927" t="n"/>
      <c r="CN18" s="927" t="n"/>
      <c r="CO18" s="927" t="n"/>
      <c r="CP18" s="927" t="n"/>
      <c r="CQ18" s="927" t="n"/>
      <c r="CR18" s="927" t="n"/>
      <c r="CS18" s="927" t="n"/>
      <c r="CT18" s="927" t="n"/>
      <c r="CU18" s="927" t="n"/>
      <c r="CV18" s="927" t="n"/>
      <c r="CW18" s="927" t="n"/>
      <c r="CX18" s="927" t="n"/>
      <c r="CY18" s="927" t="n"/>
      <c r="CZ18" s="984" t="n"/>
    </row>
    <row r="19" ht="13.5" customHeight="1" s="820">
      <c r="A19" s="535">
        <f>B測定!A22</f>
        <v/>
      </c>
      <c r="B19" s="536">
        <f>B測定!B22</f>
        <v/>
      </c>
      <c r="C19" s="491">
        <f>B測定!Q22</f>
        <v/>
      </c>
      <c r="D19" s="930">
        <f>B測定!R22</f>
        <v/>
      </c>
      <c r="E19" s="983">
        <f>IF(B測定!S22="","",B測定!S22-$D19)</f>
        <v/>
      </c>
      <c r="F19" s="983">
        <f>IF(B測定!T22="","",B測定!T22-$D19)</f>
        <v/>
      </c>
      <c r="G19" s="927" t="n"/>
      <c r="H19" s="927" t="n"/>
      <c r="I19" s="927" t="n"/>
      <c r="J19" s="927" t="n"/>
      <c r="K19" s="927" t="n"/>
      <c r="L19" s="927" t="n"/>
      <c r="M19" s="927" t="n"/>
      <c r="N19" s="927" t="n"/>
      <c r="O19" s="927" t="n"/>
      <c r="P19" s="927" t="n"/>
      <c r="Q19" s="927" t="n"/>
      <c r="R19" s="927" t="n"/>
      <c r="S19" s="927" t="n"/>
      <c r="T19" s="927" t="n"/>
      <c r="U19" s="927" t="n"/>
      <c r="V19" s="927" t="n"/>
      <c r="W19" s="927" t="n"/>
      <c r="X19" s="927" t="n"/>
      <c r="Y19" s="927" t="n"/>
      <c r="Z19" s="927" t="n"/>
      <c r="AA19" s="927" t="n"/>
      <c r="AB19" s="927" t="n"/>
      <c r="AC19" s="927" t="n"/>
      <c r="AD19" s="927" t="n"/>
      <c r="AE19" s="927" t="n"/>
      <c r="AF19" s="927" t="n"/>
      <c r="AG19" s="927" t="n"/>
      <c r="AH19" s="927" t="n"/>
      <c r="AI19" s="927" t="n"/>
      <c r="AJ19" s="927" t="n"/>
      <c r="AK19" s="927" t="n"/>
      <c r="AL19" s="927" t="n"/>
      <c r="AM19" s="927" t="n"/>
      <c r="AN19" s="927" t="n"/>
      <c r="AO19" s="927" t="n"/>
      <c r="AP19" s="927" t="n"/>
      <c r="AQ19" s="927" t="n"/>
      <c r="AR19" s="927" t="n"/>
      <c r="AS19" s="927" t="n"/>
      <c r="AT19" s="927" t="n"/>
      <c r="AU19" s="927" t="n"/>
      <c r="AV19" s="927" t="n"/>
      <c r="AW19" s="927" t="n"/>
      <c r="AX19" s="927" t="n"/>
      <c r="AY19" s="927" t="n"/>
      <c r="AZ19" s="927" t="n"/>
      <c r="BA19" s="927" t="n"/>
      <c r="BB19" s="927" t="n"/>
      <c r="BC19" s="927" t="n"/>
      <c r="BD19" s="927" t="n"/>
      <c r="BE19" s="927" t="n"/>
      <c r="BF19" s="927" t="n"/>
      <c r="BG19" s="927" t="n"/>
      <c r="BH19" s="927" t="n"/>
      <c r="BI19" s="927" t="n"/>
      <c r="BJ19" s="927" t="n"/>
      <c r="BK19" s="927" t="n"/>
      <c r="BL19" s="927" t="n"/>
      <c r="BM19" s="927" t="n"/>
      <c r="BN19" s="927" t="n"/>
      <c r="BO19" s="927" t="n"/>
      <c r="BP19" s="927" t="n"/>
      <c r="BQ19" s="927" t="n"/>
      <c r="BR19" s="927" t="n"/>
      <c r="BS19" s="927" t="n"/>
      <c r="BT19" s="927" t="n"/>
      <c r="BU19" s="927" t="n"/>
      <c r="BV19" s="927" t="n"/>
      <c r="BW19" s="927" t="n"/>
      <c r="BX19" s="927" t="n"/>
      <c r="BY19" s="927" t="n"/>
      <c r="BZ19" s="927" t="n"/>
      <c r="CA19" s="927" t="n"/>
      <c r="CB19" s="927" t="n"/>
      <c r="CC19" s="927" t="n"/>
      <c r="CD19" s="927" t="n"/>
      <c r="CE19" s="927" t="n"/>
      <c r="CF19" s="927" t="n"/>
      <c r="CG19" s="927" t="n"/>
      <c r="CH19" s="927" t="n"/>
      <c r="CI19" s="927" t="n"/>
      <c r="CJ19" s="927" t="n"/>
      <c r="CK19" s="927" t="n"/>
      <c r="CL19" s="927" t="n"/>
      <c r="CM19" s="927" t="n"/>
      <c r="CN19" s="927" t="n"/>
      <c r="CO19" s="927" t="n"/>
      <c r="CP19" s="927" t="n"/>
      <c r="CQ19" s="927" t="n"/>
      <c r="CR19" s="927" t="n"/>
      <c r="CS19" s="927" t="n"/>
      <c r="CT19" s="927" t="n"/>
      <c r="CU19" s="927" t="n"/>
      <c r="CV19" s="927" t="n"/>
      <c r="CW19" s="927" t="n"/>
      <c r="CX19" s="927" t="n"/>
      <c r="CY19" s="927" t="n"/>
      <c r="CZ19" s="984" t="n"/>
    </row>
    <row r="20" ht="13.5" customHeight="1" s="820">
      <c r="A20" s="535">
        <f>B測定!A23</f>
        <v/>
      </c>
      <c r="B20" s="536">
        <f>B測定!B23</f>
        <v/>
      </c>
      <c r="C20" s="491">
        <f>B測定!Q23</f>
        <v/>
      </c>
      <c r="D20" s="930">
        <f>B測定!R23</f>
        <v/>
      </c>
      <c r="E20" s="983">
        <f>IF(B測定!S23="","",B測定!S23-$D20)</f>
        <v/>
      </c>
      <c r="F20" s="983">
        <f>IF(B測定!T23="","",B測定!T23-$D20)</f>
        <v/>
      </c>
      <c r="G20" s="927" t="n"/>
      <c r="H20" s="927" t="n"/>
      <c r="I20" s="927" t="n"/>
      <c r="J20" s="927" t="n"/>
      <c r="K20" s="927" t="n"/>
      <c r="L20" s="927" t="n"/>
      <c r="M20" s="927" t="n"/>
      <c r="N20" s="927" t="n"/>
      <c r="O20" s="927" t="n"/>
      <c r="P20" s="927" t="n"/>
      <c r="Q20" s="927" t="n"/>
      <c r="R20" s="927" t="n"/>
      <c r="S20" s="927" t="n"/>
      <c r="T20" s="927" t="n"/>
      <c r="U20" s="927" t="n"/>
      <c r="V20" s="927" t="n"/>
      <c r="W20" s="927" t="n"/>
      <c r="X20" s="927" t="n"/>
      <c r="Y20" s="927" t="n"/>
      <c r="Z20" s="927" t="n"/>
      <c r="AA20" s="927" t="n"/>
      <c r="AB20" s="927" t="n"/>
      <c r="AC20" s="927" t="n"/>
      <c r="AD20" s="927" t="n"/>
      <c r="AE20" s="927" t="n"/>
      <c r="AF20" s="927" t="n"/>
      <c r="AG20" s="927" t="n"/>
      <c r="AH20" s="927" t="n"/>
      <c r="AI20" s="927" t="n"/>
      <c r="AJ20" s="927" t="n"/>
      <c r="AK20" s="927" t="n"/>
      <c r="AL20" s="927" t="n"/>
      <c r="AM20" s="927" t="n"/>
      <c r="AN20" s="927" t="n"/>
      <c r="AO20" s="927" t="n"/>
      <c r="AP20" s="927" t="n"/>
      <c r="AQ20" s="927" t="n"/>
      <c r="AR20" s="927" t="n"/>
      <c r="AS20" s="927" t="n"/>
      <c r="AT20" s="927" t="n"/>
      <c r="AU20" s="927" t="n"/>
      <c r="AV20" s="927" t="n"/>
      <c r="AW20" s="927" t="n"/>
      <c r="AX20" s="927" t="n"/>
      <c r="AY20" s="927" t="n"/>
      <c r="AZ20" s="927" t="n"/>
      <c r="BA20" s="927" t="n"/>
      <c r="BB20" s="927" t="n"/>
      <c r="BC20" s="927" t="n"/>
      <c r="BD20" s="927" t="n"/>
      <c r="BE20" s="927" t="n"/>
      <c r="BF20" s="927" t="n"/>
      <c r="BG20" s="927" t="n"/>
      <c r="BH20" s="927" t="n"/>
      <c r="BI20" s="927" t="n"/>
      <c r="BJ20" s="927" t="n"/>
      <c r="BK20" s="927" t="n"/>
      <c r="BL20" s="927" t="n"/>
      <c r="BM20" s="927" t="n"/>
      <c r="BN20" s="927" t="n"/>
      <c r="BO20" s="927" t="n"/>
      <c r="BP20" s="927" t="n"/>
      <c r="BQ20" s="927" t="n"/>
      <c r="BR20" s="927" t="n"/>
      <c r="BS20" s="927" t="n"/>
      <c r="BT20" s="927" t="n"/>
      <c r="BU20" s="927" t="n"/>
      <c r="BV20" s="927" t="n"/>
      <c r="BW20" s="927" t="n"/>
      <c r="BX20" s="927" t="n"/>
      <c r="BY20" s="927" t="n"/>
      <c r="BZ20" s="927" t="n"/>
      <c r="CA20" s="927" t="n"/>
      <c r="CB20" s="927" t="n"/>
      <c r="CC20" s="927" t="n"/>
      <c r="CD20" s="927" t="n"/>
      <c r="CE20" s="927" t="n"/>
      <c r="CF20" s="927" t="n"/>
      <c r="CG20" s="927" t="n"/>
      <c r="CH20" s="927" t="n"/>
      <c r="CI20" s="927" t="n"/>
      <c r="CJ20" s="927" t="n"/>
      <c r="CK20" s="927" t="n"/>
      <c r="CL20" s="927" t="n"/>
      <c r="CM20" s="927" t="n"/>
      <c r="CN20" s="927" t="n"/>
      <c r="CO20" s="927" t="n"/>
      <c r="CP20" s="927" t="n"/>
      <c r="CQ20" s="927" t="n"/>
      <c r="CR20" s="927" t="n"/>
      <c r="CS20" s="927" t="n"/>
      <c r="CT20" s="927" t="n"/>
      <c r="CU20" s="927" t="n"/>
      <c r="CV20" s="927" t="n"/>
      <c r="CW20" s="927" t="n"/>
      <c r="CX20" s="927" t="n"/>
      <c r="CY20" s="927" t="n"/>
      <c r="CZ20" s="984" t="n"/>
    </row>
    <row r="21" ht="13.5" customHeight="1" s="820">
      <c r="A21" s="535">
        <f>B測定!A24</f>
        <v/>
      </c>
      <c r="B21" s="536">
        <f>B測定!B24</f>
        <v/>
      </c>
      <c r="C21" s="491">
        <f>B測定!Q24</f>
        <v/>
      </c>
      <c r="D21" s="930">
        <f>B測定!R24</f>
        <v/>
      </c>
      <c r="E21" s="983">
        <f>IF(B測定!S24="","",B測定!S24-$D21)</f>
        <v/>
      </c>
      <c r="F21" s="983">
        <f>IF(B測定!T24="","",B測定!T24-$D21)</f>
        <v/>
      </c>
      <c r="G21" s="927" t="n"/>
      <c r="H21" s="927" t="n"/>
      <c r="I21" s="927" t="n"/>
      <c r="J21" s="927" t="n"/>
      <c r="K21" s="927" t="n"/>
      <c r="L21" s="927" t="n"/>
      <c r="M21" s="927" t="n"/>
      <c r="N21" s="927" t="n"/>
      <c r="O21" s="927" t="n"/>
      <c r="P21" s="927" t="n"/>
      <c r="Q21" s="927" t="n"/>
      <c r="R21" s="927" t="n"/>
      <c r="S21" s="927" t="n"/>
      <c r="T21" s="927" t="n"/>
      <c r="U21" s="927" t="n"/>
      <c r="V21" s="927" t="n"/>
      <c r="W21" s="927" t="n"/>
      <c r="X21" s="927" t="n"/>
      <c r="Y21" s="927" t="n"/>
      <c r="Z21" s="927" t="n"/>
      <c r="AA21" s="927" t="n"/>
      <c r="AB21" s="927" t="n"/>
      <c r="AC21" s="927" t="n"/>
      <c r="AD21" s="927" t="n"/>
      <c r="AE21" s="927" t="n"/>
      <c r="AF21" s="927" t="n"/>
      <c r="AG21" s="927" t="n"/>
      <c r="AH21" s="927" t="n"/>
      <c r="AI21" s="927" t="n"/>
      <c r="AJ21" s="927" t="n"/>
      <c r="AK21" s="927" t="n"/>
      <c r="AL21" s="927" t="n"/>
      <c r="AM21" s="927" t="n"/>
      <c r="AN21" s="927" t="n"/>
      <c r="AO21" s="927" t="n"/>
      <c r="AP21" s="927" t="n"/>
      <c r="AQ21" s="927" t="n"/>
      <c r="AR21" s="927" t="n"/>
      <c r="AS21" s="927" t="n"/>
      <c r="AT21" s="927" t="n"/>
      <c r="AU21" s="927" t="n"/>
      <c r="AV21" s="927" t="n"/>
      <c r="AW21" s="927" t="n"/>
      <c r="AX21" s="927" t="n"/>
      <c r="AY21" s="927" t="n"/>
      <c r="AZ21" s="927" t="n"/>
      <c r="BA21" s="927" t="n"/>
      <c r="BB21" s="927" t="n"/>
      <c r="BC21" s="927" t="n"/>
      <c r="BD21" s="927" t="n"/>
      <c r="BE21" s="927" t="n"/>
      <c r="BF21" s="927" t="n"/>
      <c r="BG21" s="927" t="n"/>
      <c r="BH21" s="927" t="n"/>
      <c r="BI21" s="927" t="n"/>
      <c r="BJ21" s="927" t="n"/>
      <c r="BK21" s="927" t="n"/>
      <c r="BL21" s="927" t="n"/>
      <c r="BM21" s="927" t="n"/>
      <c r="BN21" s="927" t="n"/>
      <c r="BO21" s="927" t="n"/>
      <c r="BP21" s="927" t="n"/>
      <c r="BQ21" s="927" t="n"/>
      <c r="BR21" s="927" t="n"/>
      <c r="BS21" s="927" t="n"/>
      <c r="BT21" s="927" t="n"/>
      <c r="BU21" s="927" t="n"/>
      <c r="BV21" s="927" t="n"/>
      <c r="BW21" s="927" t="n"/>
      <c r="BX21" s="927" t="n"/>
      <c r="BY21" s="927" t="n"/>
      <c r="BZ21" s="927" t="n"/>
      <c r="CA21" s="927" t="n"/>
      <c r="CB21" s="927" t="n"/>
      <c r="CC21" s="927" t="n"/>
      <c r="CD21" s="927" t="n"/>
      <c r="CE21" s="927" t="n"/>
      <c r="CF21" s="927" t="n"/>
      <c r="CG21" s="927" t="n"/>
      <c r="CH21" s="927" t="n"/>
      <c r="CI21" s="927" t="n"/>
      <c r="CJ21" s="927" t="n"/>
      <c r="CK21" s="927" t="n"/>
      <c r="CL21" s="927" t="n"/>
      <c r="CM21" s="927" t="n"/>
      <c r="CN21" s="927" t="n"/>
      <c r="CO21" s="927" t="n"/>
      <c r="CP21" s="927" t="n"/>
      <c r="CQ21" s="927" t="n"/>
      <c r="CR21" s="927" t="n"/>
      <c r="CS21" s="927" t="n"/>
      <c r="CT21" s="927" t="n"/>
      <c r="CU21" s="927" t="n"/>
      <c r="CV21" s="927" t="n"/>
      <c r="CW21" s="927" t="n"/>
      <c r="CX21" s="927" t="n"/>
      <c r="CY21" s="927" t="n"/>
      <c r="CZ21" s="984" t="n"/>
    </row>
    <row r="22" ht="13.5" customHeight="1" s="820">
      <c r="A22" s="535">
        <f>B測定!A25</f>
        <v/>
      </c>
      <c r="B22" s="536">
        <f>B測定!B25</f>
        <v/>
      </c>
      <c r="C22" s="491">
        <f>B測定!Q25</f>
        <v/>
      </c>
      <c r="D22" s="930">
        <f>B測定!R25</f>
        <v/>
      </c>
      <c r="E22" s="983">
        <f>IF(B測定!S25="","",B測定!S25-$D22)</f>
        <v/>
      </c>
      <c r="F22" s="983">
        <f>IF(B測定!T25="","",B測定!T25-$D22)</f>
        <v/>
      </c>
      <c r="G22" s="927" t="n"/>
      <c r="H22" s="927" t="n"/>
      <c r="I22" s="927" t="n"/>
      <c r="J22" s="927" t="n"/>
      <c r="K22" s="927" t="n"/>
      <c r="L22" s="927" t="n"/>
      <c r="M22" s="927" t="n"/>
      <c r="N22" s="927" t="n"/>
      <c r="O22" s="927" t="n"/>
      <c r="P22" s="927" t="n"/>
      <c r="Q22" s="927" t="n"/>
      <c r="R22" s="927" t="n"/>
      <c r="S22" s="927" t="n"/>
      <c r="T22" s="927" t="n"/>
      <c r="U22" s="927" t="n"/>
      <c r="V22" s="927" t="n"/>
      <c r="W22" s="927" t="n"/>
      <c r="X22" s="927" t="n"/>
      <c r="Y22" s="927" t="n"/>
      <c r="Z22" s="927" t="n"/>
      <c r="AA22" s="927" t="n"/>
      <c r="AB22" s="927" t="n"/>
      <c r="AC22" s="927" t="n"/>
      <c r="AD22" s="927" t="n"/>
      <c r="AE22" s="927" t="n"/>
      <c r="AF22" s="927" t="n"/>
      <c r="AG22" s="927" t="n"/>
      <c r="AH22" s="927" t="n"/>
      <c r="AI22" s="927" t="n"/>
      <c r="AJ22" s="927" t="n"/>
      <c r="AK22" s="927" t="n"/>
      <c r="AL22" s="927" t="n"/>
      <c r="AM22" s="927" t="n"/>
      <c r="AN22" s="927" t="n"/>
      <c r="AO22" s="927" t="n"/>
      <c r="AP22" s="927" t="n"/>
      <c r="AQ22" s="927" t="n"/>
      <c r="AR22" s="927" t="n"/>
      <c r="AS22" s="927" t="n"/>
      <c r="AT22" s="927" t="n"/>
      <c r="AU22" s="927" t="n"/>
      <c r="AV22" s="927" t="n"/>
      <c r="AW22" s="927" t="n"/>
      <c r="AX22" s="927" t="n"/>
      <c r="AY22" s="927" t="n"/>
      <c r="AZ22" s="927" t="n"/>
      <c r="BA22" s="927" t="n"/>
      <c r="BB22" s="927" t="n"/>
      <c r="BC22" s="927" t="n"/>
      <c r="BD22" s="927" t="n"/>
      <c r="BE22" s="927" t="n"/>
      <c r="BF22" s="927" t="n"/>
      <c r="BG22" s="927" t="n"/>
      <c r="BH22" s="927" t="n"/>
      <c r="BI22" s="927" t="n"/>
      <c r="BJ22" s="927" t="n"/>
      <c r="BK22" s="927" t="n"/>
      <c r="BL22" s="927" t="n"/>
      <c r="BM22" s="927" t="n"/>
      <c r="BN22" s="927" t="n"/>
      <c r="BO22" s="927" t="n"/>
      <c r="BP22" s="927" t="n"/>
      <c r="BQ22" s="927" t="n"/>
      <c r="BR22" s="927" t="n"/>
      <c r="BS22" s="927" t="n"/>
      <c r="BT22" s="927" t="n"/>
      <c r="BU22" s="927" t="n"/>
      <c r="BV22" s="927" t="n"/>
      <c r="BW22" s="927" t="n"/>
      <c r="BX22" s="927" t="n"/>
      <c r="BY22" s="927" t="n"/>
      <c r="BZ22" s="927" t="n"/>
      <c r="CA22" s="927" t="n"/>
      <c r="CB22" s="927" t="n"/>
      <c r="CC22" s="927" t="n"/>
      <c r="CD22" s="927" t="n"/>
      <c r="CE22" s="927" t="n"/>
      <c r="CF22" s="927" t="n"/>
      <c r="CG22" s="927" t="n"/>
      <c r="CH22" s="927" t="n"/>
      <c r="CI22" s="927" t="n"/>
      <c r="CJ22" s="927" t="n"/>
      <c r="CK22" s="927" t="n"/>
      <c r="CL22" s="927" t="n"/>
      <c r="CM22" s="927" t="n"/>
      <c r="CN22" s="927" t="n"/>
      <c r="CO22" s="927" t="n"/>
      <c r="CP22" s="927" t="n"/>
      <c r="CQ22" s="927" t="n"/>
      <c r="CR22" s="927" t="n"/>
      <c r="CS22" s="927" t="n"/>
      <c r="CT22" s="927" t="n"/>
      <c r="CU22" s="927" t="n"/>
      <c r="CV22" s="927" t="n"/>
      <c r="CW22" s="927" t="n"/>
      <c r="CX22" s="927" t="n"/>
      <c r="CY22" s="927" t="n"/>
      <c r="CZ22" s="984" t="n"/>
    </row>
    <row r="23" ht="13.5" customHeight="1" s="820">
      <c r="A23" s="535">
        <f>B測定!A26</f>
        <v/>
      </c>
      <c r="B23" s="536">
        <f>B測定!B26</f>
        <v/>
      </c>
      <c r="C23" s="491">
        <f>B測定!Q26</f>
        <v/>
      </c>
      <c r="D23" s="930">
        <f>B測定!R26</f>
        <v/>
      </c>
      <c r="E23" s="983">
        <f>IF(B測定!S26="","",B測定!S26-$D23)</f>
        <v/>
      </c>
      <c r="F23" s="983">
        <f>IF(B測定!T26="","",B測定!T26-$D23)</f>
        <v/>
      </c>
      <c r="G23" s="927" t="n"/>
      <c r="H23" s="927" t="n"/>
      <c r="I23" s="927" t="n"/>
      <c r="J23" s="927" t="n"/>
      <c r="K23" s="927" t="n"/>
      <c r="L23" s="927" t="n"/>
      <c r="M23" s="927" t="n"/>
      <c r="N23" s="927" t="n"/>
      <c r="O23" s="927" t="n"/>
      <c r="P23" s="927" t="n"/>
      <c r="Q23" s="927" t="n"/>
      <c r="R23" s="927" t="n"/>
      <c r="S23" s="927" t="n"/>
      <c r="T23" s="927" t="n"/>
      <c r="U23" s="927" t="n"/>
      <c r="V23" s="927" t="n"/>
      <c r="W23" s="927" t="n"/>
      <c r="X23" s="927" t="n"/>
      <c r="Y23" s="927" t="n"/>
      <c r="Z23" s="927" t="n"/>
      <c r="AA23" s="927" t="n"/>
      <c r="AB23" s="927" t="n"/>
      <c r="AC23" s="927" t="n"/>
      <c r="AD23" s="927" t="n"/>
      <c r="AE23" s="927" t="n"/>
      <c r="AF23" s="927" t="n"/>
      <c r="AG23" s="927" t="n"/>
      <c r="AH23" s="927" t="n"/>
      <c r="AI23" s="927" t="n"/>
      <c r="AJ23" s="927" t="n"/>
      <c r="AK23" s="927" t="n"/>
      <c r="AL23" s="927" t="n"/>
      <c r="AM23" s="927" t="n"/>
      <c r="AN23" s="927" t="n"/>
      <c r="AO23" s="927" t="n"/>
      <c r="AP23" s="927" t="n"/>
      <c r="AQ23" s="927" t="n"/>
      <c r="AR23" s="927" t="n"/>
      <c r="AS23" s="927" t="n"/>
      <c r="AT23" s="927" t="n"/>
      <c r="AU23" s="927" t="n"/>
      <c r="AV23" s="927" t="n"/>
      <c r="AW23" s="927" t="n"/>
      <c r="AX23" s="927" t="n"/>
      <c r="AY23" s="927" t="n"/>
      <c r="AZ23" s="927" t="n"/>
      <c r="BA23" s="927" t="n"/>
      <c r="BB23" s="927" t="n"/>
      <c r="BC23" s="927" t="n"/>
      <c r="BD23" s="927" t="n"/>
      <c r="BE23" s="927" t="n"/>
      <c r="BF23" s="927" t="n"/>
      <c r="BG23" s="927" t="n"/>
      <c r="BH23" s="927" t="n"/>
      <c r="BI23" s="927" t="n"/>
      <c r="BJ23" s="927" t="n"/>
      <c r="BK23" s="927" t="n"/>
      <c r="BL23" s="927" t="n"/>
      <c r="BM23" s="927" t="n"/>
      <c r="BN23" s="927" t="n"/>
      <c r="BO23" s="927" t="n"/>
      <c r="BP23" s="927" t="n"/>
      <c r="BQ23" s="927" t="n"/>
      <c r="BR23" s="927" t="n"/>
      <c r="BS23" s="927" t="n"/>
      <c r="BT23" s="927" t="n"/>
      <c r="BU23" s="927" t="n"/>
      <c r="BV23" s="927" t="n"/>
      <c r="BW23" s="927" t="n"/>
      <c r="BX23" s="927" t="n"/>
      <c r="BY23" s="927" t="n"/>
      <c r="BZ23" s="927" t="n"/>
      <c r="CA23" s="927" t="n"/>
      <c r="CB23" s="927" t="n"/>
      <c r="CC23" s="927" t="n"/>
      <c r="CD23" s="927" t="n"/>
      <c r="CE23" s="927" t="n"/>
      <c r="CF23" s="927" t="n"/>
      <c r="CG23" s="927" t="n"/>
      <c r="CH23" s="927" t="n"/>
      <c r="CI23" s="927" t="n"/>
      <c r="CJ23" s="927" t="n"/>
      <c r="CK23" s="927" t="n"/>
      <c r="CL23" s="927" t="n"/>
      <c r="CM23" s="927" t="n"/>
      <c r="CN23" s="927" t="n"/>
      <c r="CO23" s="927" t="n"/>
      <c r="CP23" s="927" t="n"/>
      <c r="CQ23" s="927" t="n"/>
      <c r="CR23" s="927" t="n"/>
      <c r="CS23" s="927" t="n"/>
      <c r="CT23" s="927" t="n"/>
      <c r="CU23" s="927" t="n"/>
      <c r="CV23" s="927" t="n"/>
      <c r="CW23" s="927" t="n"/>
      <c r="CX23" s="927" t="n"/>
      <c r="CY23" s="927" t="n"/>
      <c r="CZ23" s="984" t="n"/>
    </row>
    <row r="24" ht="13.5" customHeight="1" s="820">
      <c r="A24" s="535">
        <f>B測定!A27</f>
        <v/>
      </c>
      <c r="B24" s="536">
        <f>B測定!B27</f>
        <v/>
      </c>
      <c r="C24" s="491">
        <f>B測定!Q27</f>
        <v/>
      </c>
      <c r="D24" s="930">
        <f>B測定!R27</f>
        <v/>
      </c>
      <c r="E24" s="983">
        <f>IF(B測定!S27="","",B測定!S27-$D24)</f>
        <v/>
      </c>
      <c r="F24" s="983">
        <f>IF(B測定!T27="","",B測定!T27-$D24)</f>
        <v/>
      </c>
      <c r="G24" s="927" t="n"/>
      <c r="H24" s="927" t="n"/>
      <c r="I24" s="927" t="n"/>
      <c r="J24" s="927" t="n"/>
      <c r="K24" s="927" t="n"/>
      <c r="L24" s="927" t="n"/>
      <c r="M24" s="927" t="n"/>
      <c r="N24" s="927" t="n"/>
      <c r="O24" s="927" t="n"/>
      <c r="P24" s="927" t="n"/>
      <c r="Q24" s="927" t="n"/>
      <c r="R24" s="927" t="n"/>
      <c r="S24" s="927" t="n"/>
      <c r="T24" s="927" t="n"/>
      <c r="U24" s="927" t="n"/>
      <c r="V24" s="927" t="n"/>
      <c r="W24" s="927" t="n"/>
      <c r="X24" s="927" t="n"/>
      <c r="Y24" s="927" t="n"/>
      <c r="Z24" s="927" t="n"/>
      <c r="AA24" s="927" t="n"/>
      <c r="AB24" s="927" t="n"/>
      <c r="AC24" s="927" t="n"/>
      <c r="AD24" s="927" t="n"/>
      <c r="AE24" s="927" t="n"/>
      <c r="AF24" s="927" t="n"/>
      <c r="AG24" s="927" t="n"/>
      <c r="AH24" s="927" t="n"/>
      <c r="AI24" s="927" t="n"/>
      <c r="AJ24" s="927" t="n"/>
      <c r="AK24" s="927" t="n"/>
      <c r="AL24" s="927" t="n"/>
      <c r="AM24" s="927" t="n"/>
      <c r="AN24" s="927" t="n"/>
      <c r="AO24" s="927" t="n"/>
      <c r="AP24" s="927" t="n"/>
      <c r="AQ24" s="927" t="n"/>
      <c r="AR24" s="927" t="n"/>
      <c r="AS24" s="927" t="n"/>
      <c r="AT24" s="927" t="n"/>
      <c r="AU24" s="927" t="n"/>
      <c r="AV24" s="927" t="n"/>
      <c r="AW24" s="927" t="n"/>
      <c r="AX24" s="927" t="n"/>
      <c r="AY24" s="927" t="n"/>
      <c r="AZ24" s="927" t="n"/>
      <c r="BA24" s="927" t="n"/>
      <c r="BB24" s="927" t="n"/>
      <c r="BC24" s="927" t="n"/>
      <c r="BD24" s="927" t="n"/>
      <c r="BE24" s="927" t="n"/>
      <c r="BF24" s="927" t="n"/>
      <c r="BG24" s="927" t="n"/>
      <c r="BH24" s="927" t="n"/>
      <c r="BI24" s="927" t="n"/>
      <c r="BJ24" s="927" t="n"/>
      <c r="BK24" s="927" t="n"/>
      <c r="BL24" s="927" t="n"/>
      <c r="BM24" s="927" t="n"/>
      <c r="BN24" s="927" t="n"/>
      <c r="BO24" s="927" t="n"/>
      <c r="BP24" s="927" t="n"/>
      <c r="BQ24" s="927" t="n"/>
      <c r="BR24" s="927" t="n"/>
      <c r="BS24" s="927" t="n"/>
      <c r="BT24" s="927" t="n"/>
      <c r="BU24" s="927" t="n"/>
      <c r="BV24" s="927" t="n"/>
      <c r="BW24" s="927" t="n"/>
      <c r="BX24" s="927" t="n"/>
      <c r="BY24" s="927" t="n"/>
      <c r="BZ24" s="927" t="n"/>
      <c r="CA24" s="927" t="n"/>
      <c r="CB24" s="927" t="n"/>
      <c r="CC24" s="927" t="n"/>
      <c r="CD24" s="927" t="n"/>
      <c r="CE24" s="927" t="n"/>
      <c r="CF24" s="927" t="n"/>
      <c r="CG24" s="927" t="n"/>
      <c r="CH24" s="927" t="n"/>
      <c r="CI24" s="927" t="n"/>
      <c r="CJ24" s="927" t="n"/>
      <c r="CK24" s="927" t="n"/>
      <c r="CL24" s="927" t="n"/>
      <c r="CM24" s="927" t="n"/>
      <c r="CN24" s="927" t="n"/>
      <c r="CO24" s="927" t="n"/>
      <c r="CP24" s="927" t="n"/>
      <c r="CQ24" s="927" t="n"/>
      <c r="CR24" s="927" t="n"/>
      <c r="CS24" s="927" t="n"/>
      <c r="CT24" s="927" t="n"/>
      <c r="CU24" s="927" t="n"/>
      <c r="CV24" s="927" t="n"/>
      <c r="CW24" s="927" t="n"/>
      <c r="CX24" s="927" t="n"/>
      <c r="CY24" s="927" t="n"/>
      <c r="CZ24" s="984" t="n"/>
    </row>
    <row r="25" ht="13.5" customHeight="1" s="820">
      <c r="A25" s="535">
        <f>B測定!A28</f>
        <v/>
      </c>
      <c r="B25" s="536">
        <f>B測定!B28</f>
        <v/>
      </c>
      <c r="C25" s="491">
        <f>B測定!Q28</f>
        <v/>
      </c>
      <c r="D25" s="930">
        <f>B測定!R28</f>
        <v/>
      </c>
      <c r="E25" s="983">
        <f>IF(B測定!S28="","",B測定!S28-$D25)</f>
        <v/>
      </c>
      <c r="F25" s="983">
        <f>IF(B測定!T28="","",B測定!T28-$D25)</f>
        <v/>
      </c>
      <c r="G25" s="927" t="n"/>
      <c r="H25" s="927" t="n"/>
      <c r="I25" s="927" t="n"/>
      <c r="J25" s="927" t="n"/>
      <c r="K25" s="927" t="n"/>
      <c r="L25" s="927" t="n"/>
      <c r="M25" s="927" t="n"/>
      <c r="N25" s="927" t="n"/>
      <c r="O25" s="927" t="n"/>
      <c r="P25" s="927" t="n"/>
      <c r="Q25" s="927" t="n"/>
      <c r="R25" s="927" t="n"/>
      <c r="S25" s="927" t="n"/>
      <c r="T25" s="927" t="n"/>
      <c r="U25" s="927" t="n"/>
      <c r="V25" s="927" t="n"/>
      <c r="W25" s="927" t="n"/>
      <c r="X25" s="927" t="n"/>
      <c r="Y25" s="927" t="n"/>
      <c r="Z25" s="927" t="n"/>
      <c r="AA25" s="927" t="n"/>
      <c r="AB25" s="927" t="n"/>
      <c r="AC25" s="927" t="n"/>
      <c r="AD25" s="927" t="n"/>
      <c r="AE25" s="927" t="n"/>
      <c r="AF25" s="927" t="n"/>
      <c r="AG25" s="927" t="n"/>
      <c r="AH25" s="927" t="n"/>
      <c r="AI25" s="927" t="n"/>
      <c r="AJ25" s="927" t="n"/>
      <c r="AK25" s="927" t="n"/>
      <c r="AL25" s="927" t="n"/>
      <c r="AM25" s="927" t="n"/>
      <c r="AN25" s="927" t="n"/>
      <c r="AO25" s="927" t="n"/>
      <c r="AP25" s="927" t="n"/>
      <c r="AQ25" s="927" t="n"/>
      <c r="AR25" s="927" t="n"/>
      <c r="AS25" s="927" t="n"/>
      <c r="AT25" s="927" t="n"/>
      <c r="AU25" s="927" t="n"/>
      <c r="AV25" s="927" t="n"/>
      <c r="AW25" s="927" t="n"/>
      <c r="AX25" s="927" t="n"/>
      <c r="AY25" s="927" t="n"/>
      <c r="AZ25" s="927" t="n"/>
      <c r="BA25" s="927" t="n"/>
      <c r="BB25" s="927" t="n"/>
      <c r="BC25" s="927" t="n"/>
      <c r="BD25" s="927" t="n"/>
      <c r="BE25" s="927" t="n"/>
      <c r="BF25" s="927" t="n"/>
      <c r="BG25" s="927" t="n"/>
      <c r="BH25" s="927" t="n"/>
      <c r="BI25" s="927" t="n"/>
      <c r="BJ25" s="927" t="n"/>
      <c r="BK25" s="927" t="n"/>
      <c r="BL25" s="927" t="n"/>
      <c r="BM25" s="927" t="n"/>
      <c r="BN25" s="927" t="n"/>
      <c r="BO25" s="927" t="n"/>
      <c r="BP25" s="927" t="n"/>
      <c r="BQ25" s="927" t="n"/>
      <c r="BR25" s="927" t="n"/>
      <c r="BS25" s="927" t="n"/>
      <c r="BT25" s="927" t="n"/>
      <c r="BU25" s="927" t="n"/>
      <c r="BV25" s="927" t="n"/>
      <c r="BW25" s="927" t="n"/>
      <c r="BX25" s="927" t="n"/>
      <c r="BY25" s="927" t="n"/>
      <c r="BZ25" s="927" t="n"/>
      <c r="CA25" s="927" t="n"/>
      <c r="CB25" s="927" t="n"/>
      <c r="CC25" s="927" t="n"/>
      <c r="CD25" s="927" t="n"/>
      <c r="CE25" s="927" t="n"/>
      <c r="CF25" s="927" t="n"/>
      <c r="CG25" s="927" t="n"/>
      <c r="CH25" s="927" t="n"/>
      <c r="CI25" s="927" t="n"/>
      <c r="CJ25" s="927" t="n"/>
      <c r="CK25" s="927" t="n"/>
      <c r="CL25" s="927" t="n"/>
      <c r="CM25" s="927" t="n"/>
      <c r="CN25" s="927" t="n"/>
      <c r="CO25" s="927" t="n"/>
      <c r="CP25" s="927" t="n"/>
      <c r="CQ25" s="927" t="n"/>
      <c r="CR25" s="927" t="n"/>
      <c r="CS25" s="927" t="n"/>
      <c r="CT25" s="927" t="n"/>
      <c r="CU25" s="927" t="n"/>
      <c r="CV25" s="927" t="n"/>
      <c r="CW25" s="927" t="n"/>
      <c r="CX25" s="927" t="n"/>
      <c r="CY25" s="927" t="n"/>
      <c r="CZ25" s="984" t="n"/>
    </row>
    <row r="26" ht="13.5" customHeight="1" s="820">
      <c r="A26" s="535">
        <f>B測定!A29</f>
        <v/>
      </c>
      <c r="B26" s="536">
        <f>B測定!B29</f>
        <v/>
      </c>
      <c r="C26" s="491">
        <f>B測定!Q29</f>
        <v/>
      </c>
      <c r="D26" s="930">
        <f>B測定!R29</f>
        <v/>
      </c>
      <c r="E26" s="983">
        <f>IF(B測定!S29="","",B測定!S29-$D26)</f>
        <v/>
      </c>
      <c r="F26" s="983">
        <f>IF(B測定!T29="","",B測定!T29-$D26)</f>
        <v/>
      </c>
      <c r="G26" s="927" t="n"/>
      <c r="H26" s="927" t="n"/>
      <c r="I26" s="927" t="n"/>
      <c r="J26" s="927" t="n"/>
      <c r="K26" s="927" t="n"/>
      <c r="L26" s="927" t="n"/>
      <c r="M26" s="927" t="n"/>
      <c r="N26" s="927" t="n"/>
      <c r="O26" s="927" t="n"/>
      <c r="P26" s="927" t="n"/>
      <c r="Q26" s="927" t="n"/>
      <c r="R26" s="927" t="n"/>
      <c r="S26" s="927" t="n"/>
      <c r="T26" s="927" t="n"/>
      <c r="U26" s="927" t="n"/>
      <c r="V26" s="927" t="n"/>
      <c r="W26" s="927" t="n"/>
      <c r="X26" s="927" t="n"/>
      <c r="Y26" s="927" t="n"/>
      <c r="Z26" s="927" t="n"/>
      <c r="AA26" s="927" t="n"/>
      <c r="AB26" s="927" t="n"/>
      <c r="AC26" s="927" t="n"/>
      <c r="AD26" s="927" t="n"/>
      <c r="AE26" s="927" t="n"/>
      <c r="AF26" s="927" t="n"/>
      <c r="AG26" s="927" t="n"/>
      <c r="AH26" s="927" t="n"/>
      <c r="AI26" s="927" t="n"/>
      <c r="AJ26" s="927" t="n"/>
      <c r="AK26" s="927" t="n"/>
      <c r="AL26" s="927" t="n"/>
      <c r="AM26" s="927" t="n"/>
      <c r="AN26" s="927" t="n"/>
      <c r="AO26" s="927" t="n"/>
      <c r="AP26" s="927" t="n"/>
      <c r="AQ26" s="927" t="n"/>
      <c r="AR26" s="927" t="n"/>
      <c r="AS26" s="927" t="n"/>
      <c r="AT26" s="927" t="n"/>
      <c r="AU26" s="927" t="n"/>
      <c r="AV26" s="927" t="n"/>
      <c r="AW26" s="927" t="n"/>
      <c r="AX26" s="927" t="n"/>
      <c r="AY26" s="927" t="n"/>
      <c r="AZ26" s="927" t="n"/>
      <c r="BA26" s="927" t="n"/>
      <c r="BB26" s="927" t="n"/>
      <c r="BC26" s="927" t="n"/>
      <c r="BD26" s="927" t="n"/>
      <c r="BE26" s="927" t="n"/>
      <c r="BF26" s="927" t="n"/>
      <c r="BG26" s="927" t="n"/>
      <c r="BH26" s="927" t="n"/>
      <c r="BI26" s="927" t="n"/>
      <c r="BJ26" s="927" t="n"/>
      <c r="BK26" s="927" t="n"/>
      <c r="BL26" s="927" t="n"/>
      <c r="BM26" s="927" t="n"/>
      <c r="BN26" s="927" t="n"/>
      <c r="BO26" s="927" t="n"/>
      <c r="BP26" s="927" t="n"/>
      <c r="BQ26" s="927" t="n"/>
      <c r="BR26" s="927" t="n"/>
      <c r="BS26" s="927" t="n"/>
      <c r="BT26" s="927" t="n"/>
      <c r="BU26" s="927" t="n"/>
      <c r="BV26" s="927" t="n"/>
      <c r="BW26" s="927" t="n"/>
      <c r="BX26" s="927" t="n"/>
      <c r="BY26" s="927" t="n"/>
      <c r="BZ26" s="927" t="n"/>
      <c r="CA26" s="927" t="n"/>
      <c r="CB26" s="927" t="n"/>
      <c r="CC26" s="927" t="n"/>
      <c r="CD26" s="927" t="n"/>
      <c r="CE26" s="927" t="n"/>
      <c r="CF26" s="927" t="n"/>
      <c r="CG26" s="927" t="n"/>
      <c r="CH26" s="927" t="n"/>
      <c r="CI26" s="927" t="n"/>
      <c r="CJ26" s="927" t="n"/>
      <c r="CK26" s="927" t="n"/>
      <c r="CL26" s="927" t="n"/>
      <c r="CM26" s="927" t="n"/>
      <c r="CN26" s="927" t="n"/>
      <c r="CO26" s="927" t="n"/>
      <c r="CP26" s="927" t="n"/>
      <c r="CQ26" s="927" t="n"/>
      <c r="CR26" s="927" t="n"/>
      <c r="CS26" s="927" t="n"/>
      <c r="CT26" s="927" t="n"/>
      <c r="CU26" s="927" t="n"/>
      <c r="CV26" s="927" t="n"/>
      <c r="CW26" s="927" t="n"/>
      <c r="CX26" s="927" t="n"/>
      <c r="CY26" s="927" t="n"/>
      <c r="CZ26" s="984" t="n"/>
    </row>
    <row r="27" ht="13.5" customHeight="1" s="820">
      <c r="A27" s="535">
        <f>B測定!A30</f>
        <v/>
      </c>
      <c r="B27" s="536">
        <f>B測定!B30</f>
        <v/>
      </c>
      <c r="C27" s="491">
        <f>B測定!Q30</f>
        <v/>
      </c>
      <c r="D27" s="930">
        <f>B測定!R30</f>
        <v/>
      </c>
      <c r="E27" s="983">
        <f>IF(B測定!S30="","",B測定!S30-$D27)</f>
        <v/>
      </c>
      <c r="F27" s="983">
        <f>IF(B測定!T30="","",B測定!T30-$D27)</f>
        <v/>
      </c>
      <c r="G27" s="927" t="n"/>
      <c r="H27" s="927" t="n"/>
      <c r="I27" s="927" t="n"/>
      <c r="J27" s="927" t="n"/>
      <c r="K27" s="927" t="n"/>
      <c r="L27" s="927" t="n"/>
      <c r="M27" s="927" t="n"/>
      <c r="N27" s="927" t="n"/>
      <c r="O27" s="927" t="n"/>
      <c r="P27" s="927" t="n"/>
      <c r="Q27" s="927" t="n"/>
      <c r="R27" s="927" t="n"/>
      <c r="S27" s="927" t="n"/>
      <c r="T27" s="927" t="n"/>
      <c r="U27" s="927" t="n"/>
      <c r="V27" s="927" t="n"/>
      <c r="W27" s="927" t="n"/>
      <c r="X27" s="927" t="n"/>
      <c r="Y27" s="927" t="n"/>
      <c r="Z27" s="927" t="n"/>
      <c r="AA27" s="927" t="n"/>
      <c r="AB27" s="927" t="n"/>
      <c r="AC27" s="927" t="n"/>
      <c r="AD27" s="927" t="n"/>
      <c r="AE27" s="927" t="n"/>
      <c r="AF27" s="927" t="n"/>
      <c r="AG27" s="927" t="n"/>
      <c r="AH27" s="927" t="n"/>
      <c r="AI27" s="927" t="n"/>
      <c r="AJ27" s="927" t="n"/>
      <c r="AK27" s="927" t="n"/>
      <c r="AL27" s="927" t="n"/>
      <c r="AM27" s="927" t="n"/>
      <c r="AN27" s="927" t="n"/>
      <c r="AO27" s="927" t="n"/>
      <c r="AP27" s="927" t="n"/>
      <c r="AQ27" s="927" t="n"/>
      <c r="AR27" s="927" t="n"/>
      <c r="AS27" s="927" t="n"/>
      <c r="AT27" s="927" t="n"/>
      <c r="AU27" s="927" t="n"/>
      <c r="AV27" s="927" t="n"/>
      <c r="AW27" s="927" t="n"/>
      <c r="AX27" s="927" t="n"/>
      <c r="AY27" s="927" t="n"/>
      <c r="AZ27" s="927" t="n"/>
      <c r="BA27" s="927" t="n"/>
      <c r="BB27" s="927" t="n"/>
      <c r="BC27" s="927" t="n"/>
      <c r="BD27" s="927" t="n"/>
      <c r="BE27" s="927" t="n"/>
      <c r="BF27" s="927" t="n"/>
      <c r="BG27" s="927" t="n"/>
      <c r="BH27" s="927" t="n"/>
      <c r="BI27" s="927" t="n"/>
      <c r="BJ27" s="927" t="n"/>
      <c r="BK27" s="927" t="n"/>
      <c r="BL27" s="927" t="n"/>
      <c r="BM27" s="927" t="n"/>
      <c r="BN27" s="927" t="n"/>
      <c r="BO27" s="927" t="n"/>
      <c r="BP27" s="927" t="n"/>
      <c r="BQ27" s="927" t="n"/>
      <c r="BR27" s="927" t="n"/>
      <c r="BS27" s="927" t="n"/>
      <c r="BT27" s="927" t="n"/>
      <c r="BU27" s="927" t="n"/>
      <c r="BV27" s="927" t="n"/>
      <c r="BW27" s="927" t="n"/>
      <c r="BX27" s="927" t="n"/>
      <c r="BY27" s="927" t="n"/>
      <c r="BZ27" s="927" t="n"/>
      <c r="CA27" s="927" t="n"/>
      <c r="CB27" s="927" t="n"/>
      <c r="CC27" s="927" t="n"/>
      <c r="CD27" s="927" t="n"/>
      <c r="CE27" s="927" t="n"/>
      <c r="CF27" s="927" t="n"/>
      <c r="CG27" s="927" t="n"/>
      <c r="CH27" s="927" t="n"/>
      <c r="CI27" s="927" t="n"/>
      <c r="CJ27" s="927" t="n"/>
      <c r="CK27" s="927" t="n"/>
      <c r="CL27" s="927" t="n"/>
      <c r="CM27" s="927" t="n"/>
      <c r="CN27" s="927" t="n"/>
      <c r="CO27" s="927" t="n"/>
      <c r="CP27" s="927" t="n"/>
      <c r="CQ27" s="927" t="n"/>
      <c r="CR27" s="927" t="n"/>
      <c r="CS27" s="927" t="n"/>
      <c r="CT27" s="927" t="n"/>
      <c r="CU27" s="927" t="n"/>
      <c r="CV27" s="927" t="n"/>
      <c r="CW27" s="927" t="n"/>
      <c r="CX27" s="927" t="n"/>
      <c r="CY27" s="927" t="n"/>
      <c r="CZ27" s="984" t="n"/>
    </row>
    <row r="28" ht="13.5" customHeight="1" s="820">
      <c r="A28" s="535">
        <f>B測定!A31</f>
        <v/>
      </c>
      <c r="B28" s="536">
        <f>B測定!B31</f>
        <v/>
      </c>
      <c r="C28" s="491">
        <f>B測定!Q31</f>
        <v/>
      </c>
      <c r="D28" s="930">
        <f>B測定!R31</f>
        <v/>
      </c>
      <c r="E28" s="983">
        <f>IF(B測定!S31="","",B測定!S31-$D28)</f>
        <v/>
      </c>
      <c r="F28" s="983">
        <f>IF(B測定!T31="","",B測定!T31-$D28)</f>
        <v/>
      </c>
      <c r="G28" s="927" t="n"/>
      <c r="H28" s="927" t="n"/>
      <c r="I28" s="927" t="n"/>
      <c r="J28" s="927" t="n"/>
      <c r="K28" s="927" t="n"/>
      <c r="L28" s="927" t="n"/>
      <c r="M28" s="927" t="n"/>
      <c r="N28" s="927" t="n"/>
      <c r="O28" s="927" t="n"/>
      <c r="P28" s="927" t="n"/>
      <c r="Q28" s="927" t="n"/>
      <c r="R28" s="927" t="n"/>
      <c r="S28" s="927" t="n"/>
      <c r="T28" s="927" t="n"/>
      <c r="U28" s="927" t="n"/>
      <c r="V28" s="927" t="n"/>
      <c r="W28" s="927" t="n"/>
      <c r="X28" s="927" t="n"/>
      <c r="Y28" s="927" t="n"/>
      <c r="Z28" s="927" t="n"/>
      <c r="AA28" s="927" t="n"/>
      <c r="AB28" s="927" t="n"/>
      <c r="AC28" s="927" t="n"/>
      <c r="AD28" s="927" t="n"/>
      <c r="AE28" s="927" t="n"/>
      <c r="AF28" s="927" t="n"/>
      <c r="AG28" s="927" t="n"/>
      <c r="AH28" s="927" t="n"/>
      <c r="AI28" s="927" t="n"/>
      <c r="AJ28" s="927" t="n"/>
      <c r="AK28" s="927" t="n"/>
      <c r="AL28" s="927" t="n"/>
      <c r="AM28" s="927" t="n"/>
      <c r="AN28" s="927" t="n"/>
      <c r="AO28" s="927" t="n"/>
      <c r="AP28" s="927" t="n"/>
      <c r="AQ28" s="927" t="n"/>
      <c r="AR28" s="927" t="n"/>
      <c r="AS28" s="927" t="n"/>
      <c r="AT28" s="927" t="n"/>
      <c r="AU28" s="927" t="n"/>
      <c r="AV28" s="927" t="n"/>
      <c r="AW28" s="927" t="n"/>
      <c r="AX28" s="927" t="n"/>
      <c r="AY28" s="927" t="n"/>
      <c r="AZ28" s="927" t="n"/>
      <c r="BA28" s="927" t="n"/>
      <c r="BB28" s="927" t="n"/>
      <c r="BC28" s="927" t="n"/>
      <c r="BD28" s="927" t="n"/>
      <c r="BE28" s="927" t="n"/>
      <c r="BF28" s="927" t="n"/>
      <c r="BG28" s="927" t="n"/>
      <c r="BH28" s="927" t="n"/>
      <c r="BI28" s="927" t="n"/>
      <c r="BJ28" s="927" t="n"/>
      <c r="BK28" s="927" t="n"/>
      <c r="BL28" s="927" t="n"/>
      <c r="BM28" s="927" t="n"/>
      <c r="BN28" s="927" t="n"/>
      <c r="BO28" s="927" t="n"/>
      <c r="BP28" s="927" t="n"/>
      <c r="BQ28" s="927" t="n"/>
      <c r="BR28" s="927" t="n"/>
      <c r="BS28" s="927" t="n"/>
      <c r="BT28" s="927" t="n"/>
      <c r="BU28" s="927" t="n"/>
      <c r="BV28" s="927" t="n"/>
      <c r="BW28" s="927" t="n"/>
      <c r="BX28" s="927" t="n"/>
      <c r="BY28" s="927" t="n"/>
      <c r="BZ28" s="927" t="n"/>
      <c r="CA28" s="927" t="n"/>
      <c r="CB28" s="927" t="n"/>
      <c r="CC28" s="927" t="n"/>
      <c r="CD28" s="927" t="n"/>
      <c r="CE28" s="927" t="n"/>
      <c r="CF28" s="927" t="n"/>
      <c r="CG28" s="927" t="n"/>
      <c r="CH28" s="927" t="n"/>
      <c r="CI28" s="927" t="n"/>
      <c r="CJ28" s="927" t="n"/>
      <c r="CK28" s="927" t="n"/>
      <c r="CL28" s="927" t="n"/>
      <c r="CM28" s="927" t="n"/>
      <c r="CN28" s="927" t="n"/>
      <c r="CO28" s="927" t="n"/>
      <c r="CP28" s="927" t="n"/>
      <c r="CQ28" s="927" t="n"/>
      <c r="CR28" s="927" t="n"/>
      <c r="CS28" s="927" t="n"/>
      <c r="CT28" s="927" t="n"/>
      <c r="CU28" s="927" t="n"/>
      <c r="CV28" s="927" t="n"/>
      <c r="CW28" s="927" t="n"/>
      <c r="CX28" s="927" t="n"/>
      <c r="CY28" s="927" t="n"/>
      <c r="CZ28" s="984" t="n"/>
    </row>
    <row r="29" ht="13.5" customHeight="1" s="820">
      <c r="A29" s="535">
        <f>B測定!A32</f>
        <v/>
      </c>
      <c r="B29" s="536">
        <f>B測定!B32</f>
        <v/>
      </c>
      <c r="C29" s="491">
        <f>B測定!Q32</f>
        <v/>
      </c>
      <c r="D29" s="930">
        <f>B測定!R32</f>
        <v/>
      </c>
      <c r="E29" s="983">
        <f>IF(B測定!S32="","",B測定!S32-$D29)</f>
        <v/>
      </c>
      <c r="F29" s="983">
        <f>IF(B測定!T32="","",B測定!T32-$D29)</f>
        <v/>
      </c>
      <c r="G29" s="927" t="n"/>
      <c r="H29" s="927" t="n"/>
      <c r="I29" s="927" t="n"/>
      <c r="J29" s="927" t="n"/>
      <c r="K29" s="927" t="n"/>
      <c r="L29" s="927" t="n"/>
      <c r="M29" s="927" t="n"/>
      <c r="N29" s="927" t="n"/>
      <c r="O29" s="927" t="n"/>
      <c r="P29" s="927" t="n"/>
      <c r="Q29" s="927" t="n"/>
      <c r="R29" s="927" t="n"/>
      <c r="S29" s="927" t="n"/>
      <c r="T29" s="927" t="n"/>
      <c r="U29" s="927" t="n"/>
      <c r="V29" s="927" t="n"/>
      <c r="W29" s="927" t="n"/>
      <c r="X29" s="927" t="n"/>
      <c r="Y29" s="927" t="n"/>
      <c r="Z29" s="927" t="n"/>
      <c r="AA29" s="927" t="n"/>
      <c r="AB29" s="927" t="n"/>
      <c r="AC29" s="927" t="n"/>
      <c r="AD29" s="927" t="n"/>
      <c r="AE29" s="927" t="n"/>
      <c r="AF29" s="927" t="n"/>
      <c r="AG29" s="927" t="n"/>
      <c r="AH29" s="927" t="n"/>
      <c r="AI29" s="927" t="n"/>
      <c r="AJ29" s="927" t="n"/>
      <c r="AK29" s="927" t="n"/>
      <c r="AL29" s="927" t="n"/>
      <c r="AM29" s="927" t="n"/>
      <c r="AN29" s="927" t="n"/>
      <c r="AO29" s="927" t="n"/>
      <c r="AP29" s="927" t="n"/>
      <c r="AQ29" s="927" t="n"/>
      <c r="AR29" s="927" t="n"/>
      <c r="AS29" s="927" t="n"/>
      <c r="AT29" s="927" t="n"/>
      <c r="AU29" s="927" t="n"/>
      <c r="AV29" s="927" t="n"/>
      <c r="AW29" s="927" t="n"/>
      <c r="AX29" s="927" t="n"/>
      <c r="AY29" s="927" t="n"/>
      <c r="AZ29" s="927" t="n"/>
      <c r="BA29" s="927" t="n"/>
      <c r="BB29" s="927" t="n"/>
      <c r="BC29" s="927" t="n"/>
      <c r="BD29" s="927" t="n"/>
      <c r="BE29" s="927" t="n"/>
      <c r="BF29" s="927" t="n"/>
      <c r="BG29" s="927" t="n"/>
      <c r="BH29" s="927" t="n"/>
      <c r="BI29" s="927" t="n"/>
      <c r="BJ29" s="927" t="n"/>
      <c r="BK29" s="927" t="n"/>
      <c r="BL29" s="927" t="n"/>
      <c r="BM29" s="927" t="n"/>
      <c r="BN29" s="927" t="n"/>
      <c r="BO29" s="927" t="n"/>
      <c r="BP29" s="927" t="n"/>
      <c r="BQ29" s="927" t="n"/>
      <c r="BR29" s="927" t="n"/>
      <c r="BS29" s="927" t="n"/>
      <c r="BT29" s="927" t="n"/>
      <c r="BU29" s="927" t="n"/>
      <c r="BV29" s="927" t="n"/>
      <c r="BW29" s="927" t="n"/>
      <c r="BX29" s="927" t="n"/>
      <c r="BY29" s="927" t="n"/>
      <c r="BZ29" s="927" t="n"/>
      <c r="CA29" s="927" t="n"/>
      <c r="CB29" s="927" t="n"/>
      <c r="CC29" s="927" t="n"/>
      <c r="CD29" s="927" t="n"/>
      <c r="CE29" s="927" t="n"/>
      <c r="CF29" s="927" t="n"/>
      <c r="CG29" s="927" t="n"/>
      <c r="CH29" s="927" t="n"/>
      <c r="CI29" s="927" t="n"/>
      <c r="CJ29" s="927" t="n"/>
      <c r="CK29" s="927" t="n"/>
      <c r="CL29" s="927" t="n"/>
      <c r="CM29" s="927" t="n"/>
      <c r="CN29" s="927" t="n"/>
      <c r="CO29" s="927" t="n"/>
      <c r="CP29" s="927" t="n"/>
      <c r="CQ29" s="927" t="n"/>
      <c r="CR29" s="927" t="n"/>
      <c r="CS29" s="927" t="n"/>
      <c r="CT29" s="927" t="n"/>
      <c r="CU29" s="927" t="n"/>
      <c r="CV29" s="927" t="n"/>
      <c r="CW29" s="927" t="n"/>
      <c r="CX29" s="927" t="n"/>
      <c r="CY29" s="927" t="n"/>
      <c r="CZ29" s="984" t="n"/>
    </row>
    <row r="30" ht="13.5" customHeight="1" s="820">
      <c r="A30" s="535">
        <f>B測定!A33</f>
        <v/>
      </c>
      <c r="B30" s="536">
        <f>B測定!B33</f>
        <v/>
      </c>
      <c r="C30" s="491">
        <f>B測定!Q33</f>
        <v/>
      </c>
      <c r="D30" s="930">
        <f>B測定!R33</f>
        <v/>
      </c>
      <c r="E30" s="983">
        <f>IF(B測定!S33="","",B測定!S33-$D30)</f>
        <v/>
      </c>
      <c r="F30" s="983">
        <f>IF(B測定!T33="","",B測定!T33-$D30)</f>
        <v/>
      </c>
      <c r="G30" s="927" t="n"/>
      <c r="H30" s="927" t="n"/>
      <c r="I30" s="927" t="n"/>
      <c r="J30" s="927" t="n"/>
      <c r="K30" s="927" t="n"/>
      <c r="L30" s="927" t="n"/>
      <c r="M30" s="927" t="n"/>
      <c r="N30" s="927" t="n"/>
      <c r="O30" s="927" t="n"/>
      <c r="P30" s="927" t="n"/>
      <c r="Q30" s="927" t="n"/>
      <c r="R30" s="927" t="n"/>
      <c r="S30" s="927" t="n"/>
      <c r="T30" s="927" t="n"/>
      <c r="U30" s="927" t="n"/>
      <c r="V30" s="927" t="n"/>
      <c r="W30" s="927" t="n"/>
      <c r="X30" s="927" t="n"/>
      <c r="Y30" s="927" t="n"/>
      <c r="Z30" s="927" t="n"/>
      <c r="AA30" s="927" t="n"/>
      <c r="AB30" s="927" t="n"/>
      <c r="AC30" s="927" t="n"/>
      <c r="AD30" s="927" t="n"/>
      <c r="AE30" s="927" t="n"/>
      <c r="AF30" s="927" t="n"/>
      <c r="AG30" s="927" t="n"/>
      <c r="AH30" s="927" t="n"/>
      <c r="AI30" s="927" t="n"/>
      <c r="AJ30" s="927" t="n"/>
      <c r="AK30" s="927" t="n"/>
      <c r="AL30" s="927" t="n"/>
      <c r="AM30" s="927" t="n"/>
      <c r="AN30" s="927" t="n"/>
      <c r="AO30" s="927" t="n"/>
      <c r="AP30" s="927" t="n"/>
      <c r="AQ30" s="927" t="n"/>
      <c r="AR30" s="927" t="n"/>
      <c r="AS30" s="927" t="n"/>
      <c r="AT30" s="927" t="n"/>
      <c r="AU30" s="927" t="n"/>
      <c r="AV30" s="927" t="n"/>
      <c r="AW30" s="927" t="n"/>
      <c r="AX30" s="927" t="n"/>
      <c r="AY30" s="927" t="n"/>
      <c r="AZ30" s="927" t="n"/>
      <c r="BA30" s="927" t="n"/>
      <c r="BB30" s="927" t="n"/>
      <c r="BC30" s="927" t="n"/>
      <c r="BD30" s="927" t="n"/>
      <c r="BE30" s="927" t="n"/>
      <c r="BF30" s="927" t="n"/>
      <c r="BG30" s="927" t="n"/>
      <c r="BH30" s="927" t="n"/>
      <c r="BI30" s="927" t="n"/>
      <c r="BJ30" s="927" t="n"/>
      <c r="BK30" s="927" t="n"/>
      <c r="BL30" s="927" t="n"/>
      <c r="BM30" s="927" t="n"/>
      <c r="BN30" s="927" t="n"/>
      <c r="BO30" s="927" t="n"/>
      <c r="BP30" s="927" t="n"/>
      <c r="BQ30" s="927" t="n"/>
      <c r="BR30" s="927" t="n"/>
      <c r="BS30" s="927" t="n"/>
      <c r="BT30" s="927" t="n"/>
      <c r="BU30" s="927" t="n"/>
      <c r="BV30" s="927" t="n"/>
      <c r="BW30" s="927" t="n"/>
      <c r="BX30" s="927" t="n"/>
      <c r="BY30" s="927" t="n"/>
      <c r="BZ30" s="927" t="n"/>
      <c r="CA30" s="927" t="n"/>
      <c r="CB30" s="927" t="n"/>
      <c r="CC30" s="927" t="n"/>
      <c r="CD30" s="927" t="n"/>
      <c r="CE30" s="927" t="n"/>
      <c r="CF30" s="927" t="n"/>
      <c r="CG30" s="927" t="n"/>
      <c r="CH30" s="927" t="n"/>
      <c r="CI30" s="927" t="n"/>
      <c r="CJ30" s="927" t="n"/>
      <c r="CK30" s="927" t="n"/>
      <c r="CL30" s="927" t="n"/>
      <c r="CM30" s="927" t="n"/>
      <c r="CN30" s="927" t="n"/>
      <c r="CO30" s="927" t="n"/>
      <c r="CP30" s="927" t="n"/>
      <c r="CQ30" s="927" t="n"/>
      <c r="CR30" s="927" t="n"/>
      <c r="CS30" s="927" t="n"/>
      <c r="CT30" s="927" t="n"/>
      <c r="CU30" s="927" t="n"/>
      <c r="CV30" s="927" t="n"/>
      <c r="CW30" s="927" t="n"/>
      <c r="CX30" s="927" t="n"/>
      <c r="CY30" s="927" t="n"/>
      <c r="CZ30" s="984" t="n"/>
    </row>
    <row r="31" ht="13.5" customHeight="1" s="820">
      <c r="A31" s="535">
        <f>B測定!A34</f>
        <v/>
      </c>
      <c r="B31" s="536">
        <f>B測定!B34</f>
        <v/>
      </c>
      <c r="C31" s="491">
        <f>B測定!Q34</f>
        <v/>
      </c>
      <c r="D31" s="930">
        <f>B測定!R34</f>
        <v/>
      </c>
      <c r="E31" s="983">
        <f>IF(B測定!S34="","",B測定!S34-$D31)</f>
        <v/>
      </c>
      <c r="F31" s="983">
        <f>IF(B測定!T34="","",B測定!T34-$D31)</f>
        <v/>
      </c>
      <c r="G31" s="927" t="n"/>
      <c r="H31" s="927" t="n"/>
      <c r="I31" s="927" t="n"/>
      <c r="J31" s="927" t="n"/>
      <c r="K31" s="927" t="n"/>
      <c r="L31" s="927" t="n"/>
      <c r="M31" s="927" t="n"/>
      <c r="N31" s="927" t="n"/>
      <c r="O31" s="927" t="n"/>
      <c r="P31" s="927" t="n"/>
      <c r="Q31" s="927" t="n"/>
      <c r="R31" s="927" t="n"/>
      <c r="S31" s="927" t="n"/>
      <c r="T31" s="927" t="n"/>
      <c r="U31" s="927" t="n"/>
      <c r="V31" s="927" t="n"/>
      <c r="W31" s="927" t="n"/>
      <c r="X31" s="927" t="n"/>
      <c r="Y31" s="927" t="n"/>
      <c r="Z31" s="927" t="n"/>
      <c r="AA31" s="927" t="n"/>
      <c r="AB31" s="927" t="n"/>
      <c r="AC31" s="927" t="n"/>
      <c r="AD31" s="927" t="n"/>
      <c r="AE31" s="927" t="n"/>
      <c r="AF31" s="927" t="n"/>
      <c r="AG31" s="927" t="n"/>
      <c r="AH31" s="927" t="n"/>
      <c r="AI31" s="927" t="n"/>
      <c r="AJ31" s="927" t="n"/>
      <c r="AK31" s="927" t="n"/>
      <c r="AL31" s="927" t="n"/>
      <c r="AM31" s="927" t="n"/>
      <c r="AN31" s="927" t="n"/>
      <c r="AO31" s="927" t="n"/>
      <c r="AP31" s="927" t="n"/>
      <c r="AQ31" s="927" t="n"/>
      <c r="AR31" s="927" t="n"/>
      <c r="AS31" s="927" t="n"/>
      <c r="AT31" s="927" t="n"/>
      <c r="AU31" s="927" t="n"/>
      <c r="AV31" s="927" t="n"/>
      <c r="AW31" s="927" t="n"/>
      <c r="AX31" s="927" t="n"/>
      <c r="AY31" s="927" t="n"/>
      <c r="AZ31" s="927" t="n"/>
      <c r="BA31" s="927" t="n"/>
      <c r="BB31" s="927" t="n"/>
      <c r="BC31" s="927" t="n"/>
      <c r="BD31" s="927" t="n"/>
      <c r="BE31" s="927" t="n"/>
      <c r="BF31" s="927" t="n"/>
      <c r="BG31" s="927" t="n"/>
      <c r="BH31" s="927" t="n"/>
      <c r="BI31" s="927" t="n"/>
      <c r="BJ31" s="927" t="n"/>
      <c r="BK31" s="927" t="n"/>
      <c r="BL31" s="927" t="n"/>
      <c r="BM31" s="927" t="n"/>
      <c r="BN31" s="927" t="n"/>
      <c r="BO31" s="927" t="n"/>
      <c r="BP31" s="927" t="n"/>
      <c r="BQ31" s="927" t="n"/>
      <c r="BR31" s="927" t="n"/>
      <c r="BS31" s="927" t="n"/>
      <c r="BT31" s="927" t="n"/>
      <c r="BU31" s="927" t="n"/>
      <c r="BV31" s="927" t="n"/>
      <c r="BW31" s="927" t="n"/>
      <c r="BX31" s="927" t="n"/>
      <c r="BY31" s="927" t="n"/>
      <c r="BZ31" s="927" t="n"/>
      <c r="CA31" s="927" t="n"/>
      <c r="CB31" s="927" t="n"/>
      <c r="CC31" s="927" t="n"/>
      <c r="CD31" s="927" t="n"/>
      <c r="CE31" s="927" t="n"/>
      <c r="CF31" s="927" t="n"/>
      <c r="CG31" s="927" t="n"/>
      <c r="CH31" s="927" t="n"/>
      <c r="CI31" s="927" t="n"/>
      <c r="CJ31" s="927" t="n"/>
      <c r="CK31" s="927" t="n"/>
      <c r="CL31" s="927" t="n"/>
      <c r="CM31" s="927" t="n"/>
      <c r="CN31" s="927" t="n"/>
      <c r="CO31" s="927" t="n"/>
      <c r="CP31" s="927" t="n"/>
      <c r="CQ31" s="927" t="n"/>
      <c r="CR31" s="927" t="n"/>
      <c r="CS31" s="927" t="n"/>
      <c r="CT31" s="927" t="n"/>
      <c r="CU31" s="927" t="n"/>
      <c r="CV31" s="927" t="n"/>
      <c r="CW31" s="927" t="n"/>
      <c r="CX31" s="927" t="n"/>
      <c r="CY31" s="927" t="n"/>
      <c r="CZ31" s="984" t="n"/>
    </row>
    <row r="32" ht="13.5" customHeight="1" s="820">
      <c r="A32" s="535">
        <f>B測定!A35</f>
        <v/>
      </c>
      <c r="B32" s="536">
        <f>B測定!B35</f>
        <v/>
      </c>
      <c r="C32" s="491">
        <f>B測定!Q35</f>
        <v/>
      </c>
      <c r="D32" s="930">
        <f>B測定!R35</f>
        <v/>
      </c>
      <c r="E32" s="983">
        <f>IF(B測定!S35="","",B測定!S35-$D32)</f>
        <v/>
      </c>
      <c r="F32" s="983">
        <f>IF(B測定!T35="","",B測定!T35-$D32)</f>
        <v/>
      </c>
      <c r="G32" s="927" t="n"/>
      <c r="H32" s="927" t="n"/>
      <c r="I32" s="927" t="n"/>
      <c r="J32" s="927" t="n"/>
      <c r="K32" s="927" t="n"/>
      <c r="L32" s="927" t="n"/>
      <c r="M32" s="927" t="n"/>
      <c r="N32" s="927" t="n"/>
      <c r="O32" s="927" t="n"/>
      <c r="P32" s="927" t="n"/>
      <c r="Q32" s="927" t="n"/>
      <c r="R32" s="927" t="n"/>
      <c r="S32" s="927" t="n"/>
      <c r="T32" s="927" t="n"/>
      <c r="U32" s="927" t="n"/>
      <c r="V32" s="927" t="n"/>
      <c r="W32" s="927" t="n"/>
      <c r="X32" s="927" t="n"/>
      <c r="Y32" s="927" t="n"/>
      <c r="Z32" s="927" t="n"/>
      <c r="AA32" s="927" t="n"/>
      <c r="AB32" s="927" t="n"/>
      <c r="AC32" s="927" t="n"/>
      <c r="AD32" s="927" t="n"/>
      <c r="AE32" s="927" t="n"/>
      <c r="AF32" s="927" t="n"/>
      <c r="AG32" s="927" t="n"/>
      <c r="AH32" s="927" t="n"/>
      <c r="AI32" s="927" t="n"/>
      <c r="AJ32" s="927" t="n"/>
      <c r="AK32" s="927" t="n"/>
      <c r="AL32" s="927" t="n"/>
      <c r="AM32" s="927" t="n"/>
      <c r="AN32" s="927" t="n"/>
      <c r="AO32" s="927" t="n"/>
      <c r="AP32" s="927" t="n"/>
      <c r="AQ32" s="927" t="n"/>
      <c r="AR32" s="927" t="n"/>
      <c r="AS32" s="927" t="n"/>
      <c r="AT32" s="927" t="n"/>
      <c r="AU32" s="927" t="n"/>
      <c r="AV32" s="927" t="n"/>
      <c r="AW32" s="927" t="n"/>
      <c r="AX32" s="927" t="n"/>
      <c r="AY32" s="927" t="n"/>
      <c r="AZ32" s="927" t="n"/>
      <c r="BA32" s="927" t="n"/>
      <c r="BB32" s="927" t="n"/>
      <c r="BC32" s="927" t="n"/>
      <c r="BD32" s="927" t="n"/>
      <c r="BE32" s="927" t="n"/>
      <c r="BF32" s="927" t="n"/>
      <c r="BG32" s="927" t="n"/>
      <c r="BH32" s="927" t="n"/>
      <c r="BI32" s="927" t="n"/>
      <c r="BJ32" s="927" t="n"/>
      <c r="BK32" s="927" t="n"/>
      <c r="BL32" s="927" t="n"/>
      <c r="BM32" s="927" t="n"/>
      <c r="BN32" s="927" t="n"/>
      <c r="BO32" s="927" t="n"/>
      <c r="BP32" s="927" t="n"/>
      <c r="BQ32" s="927" t="n"/>
      <c r="BR32" s="927" t="n"/>
      <c r="BS32" s="927" t="n"/>
      <c r="BT32" s="927" t="n"/>
      <c r="BU32" s="927" t="n"/>
      <c r="BV32" s="927" t="n"/>
      <c r="BW32" s="927" t="n"/>
      <c r="BX32" s="927" t="n"/>
      <c r="BY32" s="927" t="n"/>
      <c r="BZ32" s="927" t="n"/>
      <c r="CA32" s="927" t="n"/>
      <c r="CB32" s="927" t="n"/>
      <c r="CC32" s="927" t="n"/>
      <c r="CD32" s="927" t="n"/>
      <c r="CE32" s="927" t="n"/>
      <c r="CF32" s="927" t="n"/>
      <c r="CG32" s="927" t="n"/>
      <c r="CH32" s="927" t="n"/>
      <c r="CI32" s="927" t="n"/>
      <c r="CJ32" s="927" t="n"/>
      <c r="CK32" s="927" t="n"/>
      <c r="CL32" s="927" t="n"/>
      <c r="CM32" s="927" t="n"/>
      <c r="CN32" s="927" t="n"/>
      <c r="CO32" s="927" t="n"/>
      <c r="CP32" s="927" t="n"/>
      <c r="CQ32" s="927" t="n"/>
      <c r="CR32" s="927" t="n"/>
      <c r="CS32" s="927" t="n"/>
      <c r="CT32" s="927" t="n"/>
      <c r="CU32" s="927" t="n"/>
      <c r="CV32" s="927" t="n"/>
      <c r="CW32" s="927" t="n"/>
      <c r="CX32" s="927" t="n"/>
      <c r="CY32" s="927" t="n"/>
      <c r="CZ32" s="984" t="n"/>
    </row>
    <row r="33" ht="13.5" customHeight="1" s="820">
      <c r="A33" s="535">
        <f>B測定!A36</f>
        <v/>
      </c>
      <c r="B33" s="536">
        <f>B測定!B36</f>
        <v/>
      </c>
      <c r="C33" s="491">
        <f>B測定!Q36</f>
        <v/>
      </c>
      <c r="D33" s="930">
        <f>B測定!R36</f>
        <v/>
      </c>
      <c r="E33" s="983">
        <f>IF(B測定!S36="","",B測定!S36-$D33)</f>
        <v/>
      </c>
      <c r="F33" s="983">
        <f>IF(B測定!T36="","",B測定!T36-$D33)</f>
        <v/>
      </c>
      <c r="G33" s="927" t="n"/>
      <c r="H33" s="927" t="n"/>
      <c r="I33" s="927" t="n"/>
      <c r="J33" s="927" t="n"/>
      <c r="K33" s="927" t="n"/>
      <c r="L33" s="927" t="n"/>
      <c r="M33" s="927" t="n"/>
      <c r="N33" s="927" t="n"/>
      <c r="O33" s="927" t="n"/>
      <c r="P33" s="927" t="n"/>
      <c r="Q33" s="927" t="n"/>
      <c r="R33" s="927" t="n"/>
      <c r="S33" s="927" t="n"/>
      <c r="T33" s="927" t="n"/>
      <c r="U33" s="927" t="n"/>
      <c r="V33" s="927" t="n"/>
      <c r="W33" s="927" t="n"/>
      <c r="X33" s="927" t="n"/>
      <c r="Y33" s="927" t="n"/>
      <c r="Z33" s="927" t="n"/>
      <c r="AA33" s="927" t="n"/>
      <c r="AB33" s="927" t="n"/>
      <c r="AC33" s="927" t="n"/>
      <c r="AD33" s="927" t="n"/>
      <c r="AE33" s="927" t="n"/>
      <c r="AF33" s="927" t="n"/>
      <c r="AG33" s="927" t="n"/>
      <c r="AH33" s="927" t="n"/>
      <c r="AI33" s="927" t="n"/>
      <c r="AJ33" s="927" t="n"/>
      <c r="AK33" s="927" t="n"/>
      <c r="AL33" s="927" t="n"/>
      <c r="AM33" s="927" t="n"/>
      <c r="AN33" s="927" t="n"/>
      <c r="AO33" s="927" t="n"/>
      <c r="AP33" s="927" t="n"/>
      <c r="AQ33" s="927" t="n"/>
      <c r="AR33" s="927" t="n"/>
      <c r="AS33" s="927" t="n"/>
      <c r="AT33" s="927" t="n"/>
      <c r="AU33" s="927" t="n"/>
      <c r="AV33" s="927" t="n"/>
      <c r="AW33" s="927" t="n"/>
      <c r="AX33" s="927" t="n"/>
      <c r="AY33" s="927" t="n"/>
      <c r="AZ33" s="927" t="n"/>
      <c r="BA33" s="927" t="n"/>
      <c r="BB33" s="927" t="n"/>
      <c r="BC33" s="927" t="n"/>
      <c r="BD33" s="927" t="n"/>
      <c r="BE33" s="927" t="n"/>
      <c r="BF33" s="927" t="n"/>
      <c r="BG33" s="927" t="n"/>
      <c r="BH33" s="927" t="n"/>
      <c r="BI33" s="927" t="n"/>
      <c r="BJ33" s="927" t="n"/>
      <c r="BK33" s="927" t="n"/>
      <c r="BL33" s="927" t="n"/>
      <c r="BM33" s="927" t="n"/>
      <c r="BN33" s="927" t="n"/>
      <c r="BO33" s="927" t="n"/>
      <c r="BP33" s="927" t="n"/>
      <c r="BQ33" s="927" t="n"/>
      <c r="BR33" s="927" t="n"/>
      <c r="BS33" s="927" t="n"/>
      <c r="BT33" s="927" t="n"/>
      <c r="BU33" s="927" t="n"/>
      <c r="BV33" s="927" t="n"/>
      <c r="BW33" s="927" t="n"/>
      <c r="BX33" s="927" t="n"/>
      <c r="BY33" s="927" t="n"/>
      <c r="BZ33" s="927" t="n"/>
      <c r="CA33" s="927" t="n"/>
      <c r="CB33" s="927" t="n"/>
      <c r="CC33" s="927" t="n"/>
      <c r="CD33" s="927" t="n"/>
      <c r="CE33" s="927" t="n"/>
      <c r="CF33" s="927" t="n"/>
      <c r="CG33" s="927" t="n"/>
      <c r="CH33" s="927" t="n"/>
      <c r="CI33" s="927" t="n"/>
      <c r="CJ33" s="927" t="n"/>
      <c r="CK33" s="927" t="n"/>
      <c r="CL33" s="927" t="n"/>
      <c r="CM33" s="927" t="n"/>
      <c r="CN33" s="927" t="n"/>
      <c r="CO33" s="927" t="n"/>
      <c r="CP33" s="927" t="n"/>
      <c r="CQ33" s="927" t="n"/>
      <c r="CR33" s="927" t="n"/>
      <c r="CS33" s="927" t="n"/>
      <c r="CT33" s="927" t="n"/>
      <c r="CU33" s="927" t="n"/>
      <c r="CV33" s="927" t="n"/>
      <c r="CW33" s="927" t="n"/>
      <c r="CX33" s="927" t="n"/>
      <c r="CY33" s="927" t="n"/>
      <c r="CZ33" s="984" t="n"/>
    </row>
    <row r="34" ht="13.5" customHeight="1" s="820">
      <c r="A34" s="535">
        <f>B測定!A37</f>
        <v/>
      </c>
      <c r="B34" s="536">
        <f>B測定!B37</f>
        <v/>
      </c>
      <c r="C34" s="491">
        <f>B測定!Q37</f>
        <v/>
      </c>
      <c r="D34" s="930">
        <f>B測定!R37</f>
        <v/>
      </c>
      <c r="E34" s="983">
        <f>IF(B測定!S37="","",B測定!S37-$D34)</f>
        <v/>
      </c>
      <c r="F34" s="983">
        <f>IF(B測定!T37="","",B測定!T37-$D34)</f>
        <v/>
      </c>
      <c r="G34" s="927" t="n"/>
      <c r="H34" s="927" t="n"/>
      <c r="I34" s="927" t="n"/>
      <c r="J34" s="927" t="n"/>
      <c r="K34" s="927" t="n"/>
      <c r="L34" s="927" t="n"/>
      <c r="M34" s="927" t="n"/>
      <c r="N34" s="927" t="n"/>
      <c r="O34" s="927" t="n"/>
      <c r="P34" s="927" t="n"/>
      <c r="Q34" s="927" t="n"/>
      <c r="R34" s="927" t="n"/>
      <c r="S34" s="927" t="n"/>
      <c r="T34" s="927" t="n"/>
      <c r="U34" s="927" t="n"/>
      <c r="V34" s="927" t="n"/>
      <c r="W34" s="927" t="n"/>
      <c r="X34" s="927" t="n"/>
      <c r="Y34" s="927" t="n"/>
      <c r="Z34" s="927" t="n"/>
      <c r="AA34" s="927" t="n"/>
      <c r="AB34" s="927" t="n"/>
      <c r="AC34" s="927" t="n"/>
      <c r="AD34" s="927" t="n"/>
      <c r="AE34" s="927" t="n"/>
      <c r="AF34" s="927" t="n"/>
      <c r="AG34" s="927" t="n"/>
      <c r="AH34" s="927" t="n"/>
      <c r="AI34" s="927" t="n"/>
      <c r="AJ34" s="927" t="n"/>
      <c r="AK34" s="927" t="n"/>
      <c r="AL34" s="927" t="n"/>
      <c r="AM34" s="927" t="n"/>
      <c r="AN34" s="927" t="n"/>
      <c r="AO34" s="927" t="n"/>
      <c r="AP34" s="927" t="n"/>
      <c r="AQ34" s="927" t="n"/>
      <c r="AR34" s="927" t="n"/>
      <c r="AS34" s="927" t="n"/>
      <c r="AT34" s="927" t="n"/>
      <c r="AU34" s="927" t="n"/>
      <c r="AV34" s="927" t="n"/>
      <c r="AW34" s="927" t="n"/>
      <c r="AX34" s="927" t="n"/>
      <c r="AY34" s="927" t="n"/>
      <c r="AZ34" s="927" t="n"/>
      <c r="BA34" s="927" t="n"/>
      <c r="BB34" s="927" t="n"/>
      <c r="BC34" s="927" t="n"/>
      <c r="BD34" s="927" t="n"/>
      <c r="BE34" s="927" t="n"/>
      <c r="BF34" s="927" t="n"/>
      <c r="BG34" s="927" t="n"/>
      <c r="BH34" s="927" t="n"/>
      <c r="BI34" s="927" t="n"/>
      <c r="BJ34" s="927" t="n"/>
      <c r="BK34" s="927" t="n"/>
      <c r="BL34" s="927" t="n"/>
      <c r="BM34" s="927" t="n"/>
      <c r="BN34" s="927" t="n"/>
      <c r="BO34" s="927" t="n"/>
      <c r="BP34" s="927" t="n"/>
      <c r="BQ34" s="927" t="n"/>
      <c r="BR34" s="927" t="n"/>
      <c r="BS34" s="927" t="n"/>
      <c r="BT34" s="927" t="n"/>
      <c r="BU34" s="927" t="n"/>
      <c r="BV34" s="927" t="n"/>
      <c r="BW34" s="927" t="n"/>
      <c r="BX34" s="927" t="n"/>
      <c r="BY34" s="927" t="n"/>
      <c r="BZ34" s="927" t="n"/>
      <c r="CA34" s="927" t="n"/>
      <c r="CB34" s="927" t="n"/>
      <c r="CC34" s="927" t="n"/>
      <c r="CD34" s="927" t="n"/>
      <c r="CE34" s="927" t="n"/>
      <c r="CF34" s="927" t="n"/>
      <c r="CG34" s="927" t="n"/>
      <c r="CH34" s="927" t="n"/>
      <c r="CI34" s="927" t="n"/>
      <c r="CJ34" s="927" t="n"/>
      <c r="CK34" s="927" t="n"/>
      <c r="CL34" s="927" t="n"/>
      <c r="CM34" s="927" t="n"/>
      <c r="CN34" s="927" t="n"/>
      <c r="CO34" s="927" t="n"/>
      <c r="CP34" s="927" t="n"/>
      <c r="CQ34" s="927" t="n"/>
      <c r="CR34" s="927" t="n"/>
      <c r="CS34" s="927" t="n"/>
      <c r="CT34" s="927" t="n"/>
      <c r="CU34" s="927" t="n"/>
      <c r="CV34" s="927" t="n"/>
      <c r="CW34" s="927" t="n"/>
      <c r="CX34" s="927" t="n"/>
      <c r="CY34" s="927" t="n"/>
      <c r="CZ34" s="984" t="n"/>
    </row>
    <row r="35" ht="13.5" customHeight="1" s="820">
      <c r="A35" s="535">
        <f>B測定!A38</f>
        <v/>
      </c>
      <c r="B35" s="536">
        <f>B測定!B38</f>
        <v/>
      </c>
      <c r="C35" s="491">
        <f>B測定!Q38</f>
        <v/>
      </c>
      <c r="D35" s="930">
        <f>B測定!R38</f>
        <v/>
      </c>
      <c r="E35" s="983">
        <f>IF(B測定!S38="","",B測定!S38-$D35)</f>
        <v/>
      </c>
      <c r="F35" s="983">
        <f>IF(B測定!T38="","",B測定!T38-$D35)</f>
        <v/>
      </c>
      <c r="G35" s="927" t="n"/>
      <c r="H35" s="927" t="n"/>
      <c r="I35" s="927" t="n"/>
      <c r="J35" s="927" t="n"/>
      <c r="K35" s="927" t="n"/>
      <c r="L35" s="927" t="n"/>
      <c r="M35" s="927" t="n"/>
      <c r="N35" s="927" t="n"/>
      <c r="O35" s="927" t="n"/>
      <c r="P35" s="927" t="n"/>
      <c r="Q35" s="927" t="n"/>
      <c r="R35" s="927" t="n"/>
      <c r="S35" s="927" t="n"/>
      <c r="T35" s="927" t="n"/>
      <c r="U35" s="927" t="n"/>
      <c r="V35" s="927" t="n"/>
      <c r="W35" s="927" t="n"/>
      <c r="X35" s="927" t="n"/>
      <c r="Y35" s="927" t="n"/>
      <c r="Z35" s="927" t="n"/>
      <c r="AA35" s="927" t="n"/>
      <c r="AB35" s="927" t="n"/>
      <c r="AC35" s="927" t="n"/>
      <c r="AD35" s="927" t="n"/>
      <c r="AE35" s="927" t="n"/>
      <c r="AF35" s="927" t="n"/>
      <c r="AG35" s="927" t="n"/>
      <c r="AH35" s="927" t="n"/>
      <c r="AI35" s="927" t="n"/>
      <c r="AJ35" s="927" t="n"/>
      <c r="AK35" s="927" t="n"/>
      <c r="AL35" s="927" t="n"/>
      <c r="AM35" s="927" t="n"/>
      <c r="AN35" s="927" t="n"/>
      <c r="AO35" s="927" t="n"/>
      <c r="AP35" s="927" t="n"/>
      <c r="AQ35" s="927" t="n"/>
      <c r="AR35" s="927" t="n"/>
      <c r="AS35" s="927" t="n"/>
      <c r="AT35" s="927" t="n"/>
      <c r="AU35" s="927" t="n"/>
      <c r="AV35" s="927" t="n"/>
      <c r="AW35" s="927" t="n"/>
      <c r="AX35" s="927" t="n"/>
      <c r="AY35" s="927" t="n"/>
      <c r="AZ35" s="927" t="n"/>
      <c r="BA35" s="927" t="n"/>
      <c r="BB35" s="927" t="n"/>
      <c r="BC35" s="927" t="n"/>
      <c r="BD35" s="927" t="n"/>
      <c r="BE35" s="927" t="n"/>
      <c r="BF35" s="927" t="n"/>
      <c r="BG35" s="927" t="n"/>
      <c r="BH35" s="927" t="n"/>
      <c r="BI35" s="927" t="n"/>
      <c r="BJ35" s="927" t="n"/>
      <c r="BK35" s="927" t="n"/>
      <c r="BL35" s="927" t="n"/>
      <c r="BM35" s="927" t="n"/>
      <c r="BN35" s="927" t="n"/>
      <c r="BO35" s="927" t="n"/>
      <c r="BP35" s="927" t="n"/>
      <c r="BQ35" s="927" t="n"/>
      <c r="BR35" s="927" t="n"/>
      <c r="BS35" s="927" t="n"/>
      <c r="BT35" s="927" t="n"/>
      <c r="BU35" s="927" t="n"/>
      <c r="BV35" s="927" t="n"/>
      <c r="BW35" s="927" t="n"/>
      <c r="BX35" s="927" t="n"/>
      <c r="BY35" s="927" t="n"/>
      <c r="BZ35" s="927" t="n"/>
      <c r="CA35" s="927" t="n"/>
      <c r="CB35" s="927" t="n"/>
      <c r="CC35" s="927" t="n"/>
      <c r="CD35" s="927" t="n"/>
      <c r="CE35" s="927" t="n"/>
      <c r="CF35" s="927" t="n"/>
      <c r="CG35" s="927" t="n"/>
      <c r="CH35" s="927" t="n"/>
      <c r="CI35" s="927" t="n"/>
      <c r="CJ35" s="927" t="n"/>
      <c r="CK35" s="927" t="n"/>
      <c r="CL35" s="927" t="n"/>
      <c r="CM35" s="927" t="n"/>
      <c r="CN35" s="927" t="n"/>
      <c r="CO35" s="927" t="n"/>
      <c r="CP35" s="927" t="n"/>
      <c r="CQ35" s="927" t="n"/>
      <c r="CR35" s="927" t="n"/>
      <c r="CS35" s="927" t="n"/>
      <c r="CT35" s="927" t="n"/>
      <c r="CU35" s="927" t="n"/>
      <c r="CV35" s="927" t="n"/>
      <c r="CW35" s="927" t="n"/>
      <c r="CX35" s="927" t="n"/>
      <c r="CY35" s="927" t="n"/>
      <c r="CZ35" s="984" t="n"/>
    </row>
    <row r="36" ht="13.5" customHeight="1" s="820">
      <c r="A36" s="535">
        <f>B測定!A39</f>
        <v/>
      </c>
      <c r="B36" s="536">
        <f>B測定!B39</f>
        <v/>
      </c>
      <c r="C36" s="491">
        <f>B測定!Q39</f>
        <v/>
      </c>
      <c r="D36" s="930">
        <f>B測定!R39</f>
        <v/>
      </c>
      <c r="E36" s="983">
        <f>IF(B測定!S39="","",B測定!S39-$D36)</f>
        <v/>
      </c>
      <c r="F36" s="983">
        <f>IF(B測定!T39="","",B測定!T39-$D36)</f>
        <v/>
      </c>
      <c r="G36" s="927" t="n"/>
      <c r="H36" s="927" t="n"/>
      <c r="I36" s="927" t="n"/>
      <c r="J36" s="927" t="n"/>
      <c r="K36" s="927" t="n"/>
      <c r="L36" s="927" t="n"/>
      <c r="M36" s="927" t="n"/>
      <c r="N36" s="927" t="n"/>
      <c r="O36" s="927" t="n"/>
      <c r="P36" s="927" t="n"/>
      <c r="Q36" s="927" t="n"/>
      <c r="R36" s="927" t="n"/>
      <c r="S36" s="927" t="n"/>
      <c r="T36" s="927" t="n"/>
      <c r="U36" s="927" t="n"/>
      <c r="V36" s="927" t="n"/>
      <c r="W36" s="927" t="n"/>
      <c r="X36" s="927" t="n"/>
      <c r="Y36" s="927" t="n"/>
      <c r="Z36" s="927" t="n"/>
      <c r="AA36" s="927" t="n"/>
      <c r="AB36" s="927" t="n"/>
      <c r="AC36" s="927" t="n"/>
      <c r="AD36" s="927" t="n"/>
      <c r="AE36" s="927" t="n"/>
      <c r="AF36" s="927" t="n"/>
      <c r="AG36" s="927" t="n"/>
      <c r="AH36" s="927" t="n"/>
      <c r="AI36" s="927" t="n"/>
      <c r="AJ36" s="927" t="n"/>
      <c r="AK36" s="927" t="n"/>
      <c r="AL36" s="927" t="n"/>
      <c r="AM36" s="927" t="n"/>
      <c r="AN36" s="927" t="n"/>
      <c r="AO36" s="927" t="n"/>
      <c r="AP36" s="927" t="n"/>
      <c r="AQ36" s="927" t="n"/>
      <c r="AR36" s="927" t="n"/>
      <c r="AS36" s="927" t="n"/>
      <c r="AT36" s="927" t="n"/>
      <c r="AU36" s="927" t="n"/>
      <c r="AV36" s="927" t="n"/>
      <c r="AW36" s="927" t="n"/>
      <c r="AX36" s="927" t="n"/>
      <c r="AY36" s="927" t="n"/>
      <c r="AZ36" s="927" t="n"/>
      <c r="BA36" s="927" t="n"/>
      <c r="BB36" s="927" t="n"/>
      <c r="BC36" s="927" t="n"/>
      <c r="BD36" s="927" t="n"/>
      <c r="BE36" s="927" t="n"/>
      <c r="BF36" s="927" t="n"/>
      <c r="BG36" s="927" t="n"/>
      <c r="BH36" s="927" t="n"/>
      <c r="BI36" s="927" t="n"/>
      <c r="BJ36" s="927" t="n"/>
      <c r="BK36" s="927" t="n"/>
      <c r="BL36" s="927" t="n"/>
      <c r="BM36" s="927" t="n"/>
      <c r="BN36" s="927" t="n"/>
      <c r="BO36" s="927" t="n"/>
      <c r="BP36" s="927" t="n"/>
      <c r="BQ36" s="927" t="n"/>
      <c r="BR36" s="927" t="n"/>
      <c r="BS36" s="927" t="n"/>
      <c r="BT36" s="927" t="n"/>
      <c r="BU36" s="927" t="n"/>
      <c r="BV36" s="927" t="n"/>
      <c r="BW36" s="927" t="n"/>
      <c r="BX36" s="927" t="n"/>
      <c r="BY36" s="927" t="n"/>
      <c r="BZ36" s="927" t="n"/>
      <c r="CA36" s="927" t="n"/>
      <c r="CB36" s="927" t="n"/>
      <c r="CC36" s="927" t="n"/>
      <c r="CD36" s="927" t="n"/>
      <c r="CE36" s="927" t="n"/>
      <c r="CF36" s="927" t="n"/>
      <c r="CG36" s="927" t="n"/>
      <c r="CH36" s="927" t="n"/>
      <c r="CI36" s="927" t="n"/>
      <c r="CJ36" s="927" t="n"/>
      <c r="CK36" s="927" t="n"/>
      <c r="CL36" s="927" t="n"/>
      <c r="CM36" s="927" t="n"/>
      <c r="CN36" s="927" t="n"/>
      <c r="CO36" s="927" t="n"/>
      <c r="CP36" s="927" t="n"/>
      <c r="CQ36" s="927" t="n"/>
      <c r="CR36" s="927" t="n"/>
      <c r="CS36" s="927" t="n"/>
      <c r="CT36" s="927" t="n"/>
      <c r="CU36" s="927" t="n"/>
      <c r="CV36" s="927" t="n"/>
      <c r="CW36" s="927" t="n"/>
      <c r="CX36" s="927" t="n"/>
      <c r="CY36" s="927" t="n"/>
      <c r="CZ36" s="984" t="n"/>
    </row>
    <row r="37" ht="13.5" customHeight="1" s="820">
      <c r="A37" s="535">
        <f>B測定!A40</f>
        <v/>
      </c>
      <c r="B37" s="536">
        <f>B測定!B40</f>
        <v/>
      </c>
      <c r="C37" s="491">
        <f>B測定!Q40</f>
        <v/>
      </c>
      <c r="D37" s="930">
        <f>B測定!R40</f>
        <v/>
      </c>
      <c r="E37" s="983">
        <f>IF(B測定!S40="","",B測定!S40-$D37)</f>
        <v/>
      </c>
      <c r="F37" s="983">
        <f>IF(B測定!T40="","",B測定!T40-$D37)</f>
        <v/>
      </c>
      <c r="G37" s="927" t="n"/>
      <c r="H37" s="927" t="n"/>
      <c r="I37" s="927" t="n"/>
      <c r="J37" s="927" t="n"/>
      <c r="K37" s="927" t="n"/>
      <c r="L37" s="927" t="n"/>
      <c r="M37" s="927" t="n"/>
      <c r="N37" s="927" t="n"/>
      <c r="O37" s="927" t="n"/>
      <c r="P37" s="927" t="n"/>
      <c r="Q37" s="927" t="n"/>
      <c r="R37" s="927" t="n"/>
      <c r="S37" s="927" t="n"/>
      <c r="T37" s="927" t="n"/>
      <c r="U37" s="927" t="n"/>
      <c r="V37" s="927" t="n"/>
      <c r="W37" s="927" t="n"/>
      <c r="X37" s="927" t="n"/>
      <c r="Y37" s="927" t="n"/>
      <c r="Z37" s="927" t="n"/>
      <c r="AA37" s="927" t="n"/>
      <c r="AB37" s="927" t="n"/>
      <c r="AC37" s="927" t="n"/>
      <c r="AD37" s="927" t="n"/>
      <c r="AE37" s="927" t="n"/>
      <c r="AF37" s="927" t="n"/>
      <c r="AG37" s="927" t="n"/>
      <c r="AH37" s="927" t="n"/>
      <c r="AI37" s="927" t="n"/>
      <c r="AJ37" s="927" t="n"/>
      <c r="AK37" s="927" t="n"/>
      <c r="AL37" s="927" t="n"/>
      <c r="AM37" s="927" t="n"/>
      <c r="AN37" s="927" t="n"/>
      <c r="AO37" s="927" t="n"/>
      <c r="AP37" s="927" t="n"/>
      <c r="AQ37" s="927" t="n"/>
      <c r="AR37" s="927" t="n"/>
      <c r="AS37" s="927" t="n"/>
      <c r="AT37" s="927" t="n"/>
      <c r="AU37" s="927" t="n"/>
      <c r="AV37" s="927" t="n"/>
      <c r="AW37" s="927" t="n"/>
      <c r="AX37" s="927" t="n"/>
      <c r="AY37" s="927" t="n"/>
      <c r="AZ37" s="927" t="n"/>
      <c r="BA37" s="927" t="n"/>
      <c r="BB37" s="927" t="n"/>
      <c r="BC37" s="927" t="n"/>
      <c r="BD37" s="927" t="n"/>
      <c r="BE37" s="927" t="n"/>
      <c r="BF37" s="927" t="n"/>
      <c r="BG37" s="927" t="n"/>
      <c r="BH37" s="927" t="n"/>
      <c r="BI37" s="927" t="n"/>
      <c r="BJ37" s="927" t="n"/>
      <c r="BK37" s="927" t="n"/>
      <c r="BL37" s="927" t="n"/>
      <c r="BM37" s="927" t="n"/>
      <c r="BN37" s="927" t="n"/>
      <c r="BO37" s="927" t="n"/>
      <c r="BP37" s="927" t="n"/>
      <c r="BQ37" s="927" t="n"/>
      <c r="BR37" s="927" t="n"/>
      <c r="BS37" s="927" t="n"/>
      <c r="BT37" s="927" t="n"/>
      <c r="BU37" s="927" t="n"/>
      <c r="BV37" s="927" t="n"/>
      <c r="BW37" s="927" t="n"/>
      <c r="BX37" s="927" t="n"/>
      <c r="BY37" s="927" t="n"/>
      <c r="BZ37" s="927" t="n"/>
      <c r="CA37" s="927" t="n"/>
      <c r="CB37" s="927" t="n"/>
      <c r="CC37" s="927" t="n"/>
      <c r="CD37" s="927" t="n"/>
      <c r="CE37" s="927" t="n"/>
      <c r="CF37" s="927" t="n"/>
      <c r="CG37" s="927" t="n"/>
      <c r="CH37" s="927" t="n"/>
      <c r="CI37" s="927" t="n"/>
      <c r="CJ37" s="927" t="n"/>
      <c r="CK37" s="927" t="n"/>
      <c r="CL37" s="927" t="n"/>
      <c r="CM37" s="927" t="n"/>
      <c r="CN37" s="927" t="n"/>
      <c r="CO37" s="927" t="n"/>
      <c r="CP37" s="927" t="n"/>
      <c r="CQ37" s="927" t="n"/>
      <c r="CR37" s="927" t="n"/>
      <c r="CS37" s="927" t="n"/>
      <c r="CT37" s="927" t="n"/>
      <c r="CU37" s="927" t="n"/>
      <c r="CV37" s="927" t="n"/>
      <c r="CW37" s="927" t="n"/>
      <c r="CX37" s="927" t="n"/>
      <c r="CY37" s="927" t="n"/>
      <c r="CZ37" s="984" t="n"/>
    </row>
    <row r="38" ht="13.5" customHeight="1" s="820">
      <c r="A38" s="535">
        <f>B測定!A41</f>
        <v/>
      </c>
      <c r="B38" s="536">
        <f>B測定!B41</f>
        <v/>
      </c>
      <c r="C38" s="491">
        <f>B測定!Q41</f>
        <v/>
      </c>
      <c r="D38" s="930">
        <f>B測定!R41</f>
        <v/>
      </c>
      <c r="E38" s="983">
        <f>IF(B測定!S41="","",B測定!S41-$D38)</f>
        <v/>
      </c>
      <c r="F38" s="983">
        <f>IF(B測定!T41="","",B測定!T41-$D38)</f>
        <v/>
      </c>
      <c r="G38" s="927" t="n"/>
      <c r="H38" s="927" t="n"/>
      <c r="I38" s="927" t="n"/>
      <c r="J38" s="927" t="n"/>
      <c r="K38" s="927" t="n"/>
      <c r="L38" s="927" t="n"/>
      <c r="M38" s="927" t="n"/>
      <c r="N38" s="927" t="n"/>
      <c r="O38" s="927" t="n"/>
      <c r="P38" s="927" t="n"/>
      <c r="Q38" s="927" t="n"/>
      <c r="R38" s="927" t="n"/>
      <c r="S38" s="927" t="n"/>
      <c r="T38" s="927" t="n"/>
      <c r="U38" s="927" t="n"/>
      <c r="V38" s="927" t="n"/>
      <c r="W38" s="927" t="n"/>
      <c r="X38" s="927" t="n"/>
      <c r="Y38" s="927" t="n"/>
      <c r="Z38" s="927" t="n"/>
      <c r="AA38" s="927" t="n"/>
      <c r="AB38" s="927" t="n"/>
      <c r="AC38" s="927" t="n"/>
      <c r="AD38" s="927" t="n"/>
      <c r="AE38" s="927" t="n"/>
      <c r="AF38" s="927" t="n"/>
      <c r="AG38" s="927" t="n"/>
      <c r="AH38" s="927" t="n"/>
      <c r="AI38" s="927" t="n"/>
      <c r="AJ38" s="927" t="n"/>
      <c r="AK38" s="927" t="n"/>
      <c r="AL38" s="927" t="n"/>
      <c r="AM38" s="927" t="n"/>
      <c r="AN38" s="927" t="n"/>
      <c r="AO38" s="927" t="n"/>
      <c r="AP38" s="927" t="n"/>
      <c r="AQ38" s="927" t="n"/>
      <c r="AR38" s="927" t="n"/>
      <c r="AS38" s="927" t="n"/>
      <c r="AT38" s="927" t="n"/>
      <c r="AU38" s="927" t="n"/>
      <c r="AV38" s="927" t="n"/>
      <c r="AW38" s="927" t="n"/>
      <c r="AX38" s="927" t="n"/>
      <c r="AY38" s="927" t="n"/>
      <c r="AZ38" s="927" t="n"/>
      <c r="BA38" s="927" t="n"/>
      <c r="BB38" s="927" t="n"/>
      <c r="BC38" s="927" t="n"/>
      <c r="BD38" s="927" t="n"/>
      <c r="BE38" s="927" t="n"/>
      <c r="BF38" s="927" t="n"/>
      <c r="BG38" s="927" t="n"/>
      <c r="BH38" s="927" t="n"/>
      <c r="BI38" s="927" t="n"/>
      <c r="BJ38" s="927" t="n"/>
      <c r="BK38" s="927" t="n"/>
      <c r="BL38" s="927" t="n"/>
      <c r="BM38" s="927" t="n"/>
      <c r="BN38" s="927" t="n"/>
      <c r="BO38" s="927" t="n"/>
      <c r="BP38" s="927" t="n"/>
      <c r="BQ38" s="927" t="n"/>
      <c r="BR38" s="927" t="n"/>
      <c r="BS38" s="927" t="n"/>
      <c r="BT38" s="927" t="n"/>
      <c r="BU38" s="927" t="n"/>
      <c r="BV38" s="927" t="n"/>
      <c r="BW38" s="927" t="n"/>
      <c r="BX38" s="927" t="n"/>
      <c r="BY38" s="927" t="n"/>
      <c r="BZ38" s="927" t="n"/>
      <c r="CA38" s="927" t="n"/>
      <c r="CB38" s="927" t="n"/>
      <c r="CC38" s="927" t="n"/>
      <c r="CD38" s="927" t="n"/>
      <c r="CE38" s="927" t="n"/>
      <c r="CF38" s="927" t="n"/>
      <c r="CG38" s="927" t="n"/>
      <c r="CH38" s="927" t="n"/>
      <c r="CI38" s="927" t="n"/>
      <c r="CJ38" s="927" t="n"/>
      <c r="CK38" s="927" t="n"/>
      <c r="CL38" s="927" t="n"/>
      <c r="CM38" s="927" t="n"/>
      <c r="CN38" s="927" t="n"/>
      <c r="CO38" s="927" t="n"/>
      <c r="CP38" s="927" t="n"/>
      <c r="CQ38" s="927" t="n"/>
      <c r="CR38" s="927" t="n"/>
      <c r="CS38" s="927" t="n"/>
      <c r="CT38" s="927" t="n"/>
      <c r="CU38" s="927" t="n"/>
      <c r="CV38" s="927" t="n"/>
      <c r="CW38" s="927" t="n"/>
      <c r="CX38" s="927" t="n"/>
      <c r="CY38" s="927" t="n"/>
      <c r="CZ38" s="984" t="n"/>
    </row>
    <row r="39" ht="13.5" customHeight="1" s="820">
      <c r="A39" s="535">
        <f>B測定!A42</f>
        <v/>
      </c>
      <c r="B39" s="536">
        <f>B測定!B42</f>
        <v/>
      </c>
      <c r="C39" s="491">
        <f>B測定!Q42</f>
        <v/>
      </c>
      <c r="D39" s="930">
        <f>B測定!R42</f>
        <v/>
      </c>
      <c r="E39" s="983">
        <f>IF(B測定!S42="","",B測定!S42-$D39)</f>
        <v/>
      </c>
      <c r="F39" s="983">
        <f>IF(B測定!T42="","",B測定!T42-$D39)</f>
        <v/>
      </c>
      <c r="G39" s="927" t="n"/>
      <c r="H39" s="927" t="n"/>
      <c r="I39" s="927" t="n"/>
      <c r="J39" s="927" t="n"/>
      <c r="K39" s="927" t="n"/>
      <c r="L39" s="927" t="n"/>
      <c r="M39" s="927" t="n"/>
      <c r="N39" s="927" t="n"/>
      <c r="O39" s="927" t="n"/>
      <c r="P39" s="927" t="n"/>
      <c r="Q39" s="927" t="n"/>
      <c r="R39" s="927" t="n"/>
      <c r="S39" s="927" t="n"/>
      <c r="T39" s="927" t="n"/>
      <c r="U39" s="927" t="n"/>
      <c r="V39" s="927" t="n"/>
      <c r="W39" s="927" t="n"/>
      <c r="X39" s="927" t="n"/>
      <c r="Y39" s="927" t="n"/>
      <c r="Z39" s="927" t="n"/>
      <c r="AA39" s="927" t="n"/>
      <c r="AB39" s="927" t="n"/>
      <c r="AC39" s="927" t="n"/>
      <c r="AD39" s="927" t="n"/>
      <c r="AE39" s="927" t="n"/>
      <c r="AF39" s="927" t="n"/>
      <c r="AG39" s="927" t="n"/>
      <c r="AH39" s="927" t="n"/>
      <c r="AI39" s="927" t="n"/>
      <c r="AJ39" s="927" t="n"/>
      <c r="AK39" s="927" t="n"/>
      <c r="AL39" s="927" t="n"/>
      <c r="AM39" s="927" t="n"/>
      <c r="AN39" s="927" t="n"/>
      <c r="AO39" s="927" t="n"/>
      <c r="AP39" s="927" t="n"/>
      <c r="AQ39" s="927" t="n"/>
      <c r="AR39" s="927" t="n"/>
      <c r="AS39" s="927" t="n"/>
      <c r="AT39" s="927" t="n"/>
      <c r="AU39" s="927" t="n"/>
      <c r="AV39" s="927" t="n"/>
      <c r="AW39" s="927" t="n"/>
      <c r="AX39" s="927" t="n"/>
      <c r="AY39" s="927" t="n"/>
      <c r="AZ39" s="927" t="n"/>
      <c r="BA39" s="927" t="n"/>
      <c r="BB39" s="927" t="n"/>
      <c r="BC39" s="927" t="n"/>
      <c r="BD39" s="927" t="n"/>
      <c r="BE39" s="927" t="n"/>
      <c r="BF39" s="927" t="n"/>
      <c r="BG39" s="927" t="n"/>
      <c r="BH39" s="927" t="n"/>
      <c r="BI39" s="927" t="n"/>
      <c r="BJ39" s="927" t="n"/>
      <c r="BK39" s="927" t="n"/>
      <c r="BL39" s="927" t="n"/>
      <c r="BM39" s="927" t="n"/>
      <c r="BN39" s="927" t="n"/>
      <c r="BO39" s="927" t="n"/>
      <c r="BP39" s="927" t="n"/>
      <c r="BQ39" s="927" t="n"/>
      <c r="BR39" s="927" t="n"/>
      <c r="BS39" s="927" t="n"/>
      <c r="BT39" s="927" t="n"/>
      <c r="BU39" s="927" t="n"/>
      <c r="BV39" s="927" t="n"/>
      <c r="BW39" s="927" t="n"/>
      <c r="BX39" s="927" t="n"/>
      <c r="BY39" s="927" t="n"/>
      <c r="BZ39" s="927" t="n"/>
      <c r="CA39" s="927" t="n"/>
      <c r="CB39" s="927" t="n"/>
      <c r="CC39" s="927" t="n"/>
      <c r="CD39" s="927" t="n"/>
      <c r="CE39" s="927" t="n"/>
      <c r="CF39" s="927" t="n"/>
      <c r="CG39" s="927" t="n"/>
      <c r="CH39" s="927" t="n"/>
      <c r="CI39" s="927" t="n"/>
      <c r="CJ39" s="927" t="n"/>
      <c r="CK39" s="927" t="n"/>
      <c r="CL39" s="927" t="n"/>
      <c r="CM39" s="927" t="n"/>
      <c r="CN39" s="927" t="n"/>
      <c r="CO39" s="927" t="n"/>
      <c r="CP39" s="927" t="n"/>
      <c r="CQ39" s="927" t="n"/>
      <c r="CR39" s="927" t="n"/>
      <c r="CS39" s="927" t="n"/>
      <c r="CT39" s="927" t="n"/>
      <c r="CU39" s="927" t="n"/>
      <c r="CV39" s="927" t="n"/>
      <c r="CW39" s="927" t="n"/>
      <c r="CX39" s="927" t="n"/>
      <c r="CY39" s="927" t="n"/>
      <c r="CZ39" s="984" t="n"/>
    </row>
    <row r="40" ht="13.5" customHeight="1" s="820">
      <c r="A40" s="535">
        <f>B測定!A43</f>
        <v/>
      </c>
      <c r="B40" s="536">
        <f>B測定!B43</f>
        <v/>
      </c>
      <c r="C40" s="491">
        <f>B測定!Q43</f>
        <v/>
      </c>
      <c r="D40" s="930">
        <f>B測定!R43</f>
        <v/>
      </c>
      <c r="E40" s="983">
        <f>IF(B測定!S43="","",B測定!S43-$D40)</f>
        <v/>
      </c>
      <c r="F40" s="983">
        <f>IF(B測定!T43="","",B測定!T43-$D40)</f>
        <v/>
      </c>
      <c r="G40" s="927" t="n"/>
      <c r="H40" s="927" t="n"/>
      <c r="I40" s="927" t="n"/>
      <c r="J40" s="927" t="n"/>
      <c r="K40" s="927" t="n"/>
      <c r="L40" s="927" t="n"/>
      <c r="M40" s="927" t="n"/>
      <c r="N40" s="927" t="n"/>
      <c r="O40" s="927" t="n"/>
      <c r="P40" s="927" t="n"/>
      <c r="Q40" s="927" t="n"/>
      <c r="R40" s="927" t="n"/>
      <c r="S40" s="927" t="n"/>
      <c r="T40" s="927" t="n"/>
      <c r="U40" s="927" t="n"/>
      <c r="V40" s="927" t="n"/>
      <c r="W40" s="927" t="n"/>
      <c r="X40" s="927" t="n"/>
      <c r="Y40" s="927" t="n"/>
      <c r="Z40" s="927" t="n"/>
      <c r="AA40" s="927" t="n"/>
      <c r="AB40" s="927" t="n"/>
      <c r="AC40" s="927" t="n"/>
      <c r="AD40" s="927" t="n"/>
      <c r="AE40" s="927" t="n"/>
      <c r="AF40" s="927" t="n"/>
      <c r="AG40" s="927" t="n"/>
      <c r="AH40" s="927" t="n"/>
      <c r="AI40" s="927" t="n"/>
      <c r="AJ40" s="927" t="n"/>
      <c r="AK40" s="927" t="n"/>
      <c r="AL40" s="927" t="n"/>
      <c r="AM40" s="927" t="n"/>
      <c r="AN40" s="927" t="n"/>
      <c r="AO40" s="927" t="n"/>
      <c r="AP40" s="927" t="n"/>
      <c r="AQ40" s="927" t="n"/>
      <c r="AR40" s="927" t="n"/>
      <c r="AS40" s="927" t="n"/>
      <c r="AT40" s="927" t="n"/>
      <c r="AU40" s="927" t="n"/>
      <c r="AV40" s="927" t="n"/>
      <c r="AW40" s="927" t="n"/>
      <c r="AX40" s="927" t="n"/>
      <c r="AY40" s="927" t="n"/>
      <c r="AZ40" s="927" t="n"/>
      <c r="BA40" s="927" t="n"/>
      <c r="BB40" s="927" t="n"/>
      <c r="BC40" s="927" t="n"/>
      <c r="BD40" s="927" t="n"/>
      <c r="BE40" s="927" t="n"/>
      <c r="BF40" s="927" t="n"/>
      <c r="BG40" s="927" t="n"/>
      <c r="BH40" s="927" t="n"/>
      <c r="BI40" s="927" t="n"/>
      <c r="BJ40" s="927" t="n"/>
      <c r="BK40" s="927" t="n"/>
      <c r="BL40" s="927" t="n"/>
      <c r="BM40" s="927" t="n"/>
      <c r="BN40" s="927" t="n"/>
      <c r="BO40" s="927" t="n"/>
      <c r="BP40" s="927" t="n"/>
      <c r="BQ40" s="927" t="n"/>
      <c r="BR40" s="927" t="n"/>
      <c r="BS40" s="927" t="n"/>
      <c r="BT40" s="927" t="n"/>
      <c r="BU40" s="927" t="n"/>
      <c r="BV40" s="927" t="n"/>
      <c r="BW40" s="927" t="n"/>
      <c r="BX40" s="927" t="n"/>
      <c r="BY40" s="927" t="n"/>
      <c r="BZ40" s="927" t="n"/>
      <c r="CA40" s="927" t="n"/>
      <c r="CB40" s="927" t="n"/>
      <c r="CC40" s="927" t="n"/>
      <c r="CD40" s="927" t="n"/>
      <c r="CE40" s="927" t="n"/>
      <c r="CF40" s="927" t="n"/>
      <c r="CG40" s="927" t="n"/>
      <c r="CH40" s="927" t="n"/>
      <c r="CI40" s="927" t="n"/>
      <c r="CJ40" s="927" t="n"/>
      <c r="CK40" s="927" t="n"/>
      <c r="CL40" s="927" t="n"/>
      <c r="CM40" s="927" t="n"/>
      <c r="CN40" s="927" t="n"/>
      <c r="CO40" s="927" t="n"/>
      <c r="CP40" s="927" t="n"/>
      <c r="CQ40" s="927" t="n"/>
      <c r="CR40" s="927" t="n"/>
      <c r="CS40" s="927" t="n"/>
      <c r="CT40" s="927" t="n"/>
      <c r="CU40" s="927" t="n"/>
      <c r="CV40" s="927" t="n"/>
      <c r="CW40" s="927" t="n"/>
      <c r="CX40" s="927" t="n"/>
      <c r="CY40" s="927" t="n"/>
      <c r="CZ40" s="984" t="n"/>
    </row>
    <row r="41" ht="13.5" customHeight="1" s="820">
      <c r="A41" s="535">
        <f>B測定!A44</f>
        <v/>
      </c>
      <c r="B41" s="536">
        <f>B測定!B44</f>
        <v/>
      </c>
      <c r="C41" s="491">
        <f>B測定!Q44</f>
        <v/>
      </c>
      <c r="D41" s="930">
        <f>B測定!R44</f>
        <v/>
      </c>
      <c r="E41" s="983">
        <f>IF(B測定!S44="","",B測定!S44-$D41)</f>
        <v/>
      </c>
      <c r="F41" s="983">
        <f>IF(B測定!T44="","",B測定!T44-$D41)</f>
        <v/>
      </c>
      <c r="G41" s="927" t="n"/>
      <c r="H41" s="927" t="n"/>
      <c r="I41" s="927" t="n"/>
      <c r="J41" s="927" t="n"/>
      <c r="K41" s="927" t="n"/>
      <c r="L41" s="927" t="n"/>
      <c r="M41" s="927" t="n"/>
      <c r="N41" s="927" t="n"/>
      <c r="O41" s="927" t="n"/>
      <c r="P41" s="927" t="n"/>
      <c r="Q41" s="927" t="n"/>
      <c r="R41" s="927" t="n"/>
      <c r="S41" s="927" t="n"/>
      <c r="T41" s="927" t="n"/>
      <c r="U41" s="927" t="n"/>
      <c r="V41" s="927" t="n"/>
      <c r="W41" s="927" t="n"/>
      <c r="X41" s="927" t="n"/>
      <c r="Y41" s="927" t="n"/>
      <c r="Z41" s="927" t="n"/>
      <c r="AA41" s="927" t="n"/>
      <c r="AB41" s="927" t="n"/>
      <c r="AC41" s="927" t="n"/>
      <c r="AD41" s="927" t="n"/>
      <c r="AE41" s="927" t="n"/>
      <c r="AF41" s="927" t="n"/>
      <c r="AG41" s="927" t="n"/>
      <c r="AH41" s="927" t="n"/>
      <c r="AI41" s="927" t="n"/>
      <c r="AJ41" s="927" t="n"/>
      <c r="AK41" s="927" t="n"/>
      <c r="AL41" s="927" t="n"/>
      <c r="AM41" s="927" t="n"/>
      <c r="AN41" s="927" t="n"/>
      <c r="AO41" s="927" t="n"/>
      <c r="AP41" s="927" t="n"/>
      <c r="AQ41" s="927" t="n"/>
      <c r="AR41" s="927" t="n"/>
      <c r="AS41" s="927" t="n"/>
      <c r="AT41" s="927" t="n"/>
      <c r="AU41" s="927" t="n"/>
      <c r="AV41" s="927" t="n"/>
      <c r="AW41" s="927" t="n"/>
      <c r="AX41" s="927" t="n"/>
      <c r="AY41" s="927" t="n"/>
      <c r="AZ41" s="927" t="n"/>
      <c r="BA41" s="927" t="n"/>
      <c r="BB41" s="927" t="n"/>
      <c r="BC41" s="927" t="n"/>
      <c r="BD41" s="927" t="n"/>
      <c r="BE41" s="927" t="n"/>
      <c r="BF41" s="927" t="n"/>
      <c r="BG41" s="927" t="n"/>
      <c r="BH41" s="927" t="n"/>
      <c r="BI41" s="927" t="n"/>
      <c r="BJ41" s="927" t="n"/>
      <c r="BK41" s="927" t="n"/>
      <c r="BL41" s="927" t="n"/>
      <c r="BM41" s="927" t="n"/>
      <c r="BN41" s="927" t="n"/>
      <c r="BO41" s="927" t="n"/>
      <c r="BP41" s="927" t="n"/>
      <c r="BQ41" s="927" t="n"/>
      <c r="BR41" s="927" t="n"/>
      <c r="BS41" s="927" t="n"/>
      <c r="BT41" s="927" t="n"/>
      <c r="BU41" s="927" t="n"/>
      <c r="BV41" s="927" t="n"/>
      <c r="BW41" s="927" t="n"/>
      <c r="BX41" s="927" t="n"/>
      <c r="BY41" s="927" t="n"/>
      <c r="BZ41" s="927" t="n"/>
      <c r="CA41" s="927" t="n"/>
      <c r="CB41" s="927" t="n"/>
      <c r="CC41" s="927" t="n"/>
      <c r="CD41" s="927" t="n"/>
      <c r="CE41" s="927" t="n"/>
      <c r="CF41" s="927" t="n"/>
      <c r="CG41" s="927" t="n"/>
      <c r="CH41" s="927" t="n"/>
      <c r="CI41" s="927" t="n"/>
      <c r="CJ41" s="927" t="n"/>
      <c r="CK41" s="927" t="n"/>
      <c r="CL41" s="927" t="n"/>
      <c r="CM41" s="927" t="n"/>
      <c r="CN41" s="927" t="n"/>
      <c r="CO41" s="927" t="n"/>
      <c r="CP41" s="927" t="n"/>
      <c r="CQ41" s="927" t="n"/>
      <c r="CR41" s="927" t="n"/>
      <c r="CS41" s="927" t="n"/>
      <c r="CT41" s="927" t="n"/>
      <c r="CU41" s="927" t="n"/>
      <c r="CV41" s="927" t="n"/>
      <c r="CW41" s="927" t="n"/>
      <c r="CX41" s="927" t="n"/>
      <c r="CY41" s="927" t="n"/>
      <c r="CZ41" s="984" t="n"/>
    </row>
    <row r="42" ht="13.5" customHeight="1" s="820">
      <c r="A42" s="535">
        <f>B測定!A45</f>
        <v/>
      </c>
      <c r="B42" s="536">
        <f>B測定!B45</f>
        <v/>
      </c>
      <c r="C42" s="491">
        <f>B測定!Q45</f>
        <v/>
      </c>
      <c r="D42" s="930">
        <f>B測定!R45</f>
        <v/>
      </c>
      <c r="E42" s="983">
        <f>IF(B測定!S45="","",B測定!S45-$D42)</f>
        <v/>
      </c>
      <c r="F42" s="983">
        <f>IF(B測定!T45="","",B測定!T45-$D42)</f>
        <v/>
      </c>
      <c r="G42" s="927" t="n"/>
      <c r="H42" s="927" t="n"/>
      <c r="I42" s="927" t="n"/>
      <c r="J42" s="927" t="n"/>
      <c r="K42" s="927" t="n"/>
      <c r="L42" s="927" t="n"/>
      <c r="M42" s="927" t="n"/>
      <c r="N42" s="927" t="n"/>
      <c r="O42" s="927" t="n"/>
      <c r="P42" s="927" t="n"/>
      <c r="Q42" s="927" t="n"/>
      <c r="R42" s="927" t="n"/>
      <c r="S42" s="927" t="n"/>
      <c r="T42" s="927" t="n"/>
      <c r="U42" s="927" t="n"/>
      <c r="V42" s="927" t="n"/>
      <c r="W42" s="927" t="n"/>
      <c r="X42" s="927" t="n"/>
      <c r="Y42" s="927" t="n"/>
      <c r="Z42" s="927" t="n"/>
      <c r="AA42" s="927" t="n"/>
      <c r="AB42" s="927" t="n"/>
      <c r="AC42" s="927" t="n"/>
      <c r="AD42" s="927" t="n"/>
      <c r="AE42" s="927" t="n"/>
      <c r="AF42" s="927" t="n"/>
      <c r="AG42" s="927" t="n"/>
      <c r="AH42" s="927" t="n"/>
      <c r="AI42" s="927" t="n"/>
      <c r="AJ42" s="927" t="n"/>
      <c r="AK42" s="927" t="n"/>
      <c r="AL42" s="927" t="n"/>
      <c r="AM42" s="927" t="n"/>
      <c r="AN42" s="927" t="n"/>
      <c r="AO42" s="927" t="n"/>
      <c r="AP42" s="927" t="n"/>
      <c r="AQ42" s="927" t="n"/>
      <c r="AR42" s="927" t="n"/>
      <c r="AS42" s="927" t="n"/>
      <c r="AT42" s="927" t="n"/>
      <c r="AU42" s="927" t="n"/>
      <c r="AV42" s="927" t="n"/>
      <c r="AW42" s="927" t="n"/>
      <c r="AX42" s="927" t="n"/>
      <c r="AY42" s="927" t="n"/>
      <c r="AZ42" s="927" t="n"/>
      <c r="BA42" s="927" t="n"/>
      <c r="BB42" s="927" t="n"/>
      <c r="BC42" s="927" t="n"/>
      <c r="BD42" s="927" t="n"/>
      <c r="BE42" s="927" t="n"/>
      <c r="BF42" s="927" t="n"/>
      <c r="BG42" s="927" t="n"/>
      <c r="BH42" s="927" t="n"/>
      <c r="BI42" s="927" t="n"/>
      <c r="BJ42" s="927" t="n"/>
      <c r="BK42" s="927" t="n"/>
      <c r="BL42" s="927" t="n"/>
      <c r="BM42" s="927" t="n"/>
      <c r="BN42" s="927" t="n"/>
      <c r="BO42" s="927" t="n"/>
      <c r="BP42" s="927" t="n"/>
      <c r="BQ42" s="927" t="n"/>
      <c r="BR42" s="927" t="n"/>
      <c r="BS42" s="927" t="n"/>
      <c r="BT42" s="927" t="n"/>
      <c r="BU42" s="927" t="n"/>
      <c r="BV42" s="927" t="n"/>
      <c r="BW42" s="927" t="n"/>
      <c r="BX42" s="927" t="n"/>
      <c r="BY42" s="927" t="n"/>
      <c r="BZ42" s="927" t="n"/>
      <c r="CA42" s="927" t="n"/>
      <c r="CB42" s="927" t="n"/>
      <c r="CC42" s="927" t="n"/>
      <c r="CD42" s="927" t="n"/>
      <c r="CE42" s="927" t="n"/>
      <c r="CF42" s="927" t="n"/>
      <c r="CG42" s="927" t="n"/>
      <c r="CH42" s="927" t="n"/>
      <c r="CI42" s="927" t="n"/>
      <c r="CJ42" s="927" t="n"/>
      <c r="CK42" s="927" t="n"/>
      <c r="CL42" s="927" t="n"/>
      <c r="CM42" s="927" t="n"/>
      <c r="CN42" s="927" t="n"/>
      <c r="CO42" s="927" t="n"/>
      <c r="CP42" s="927" t="n"/>
      <c r="CQ42" s="927" t="n"/>
      <c r="CR42" s="927" t="n"/>
      <c r="CS42" s="927" t="n"/>
      <c r="CT42" s="927" t="n"/>
      <c r="CU42" s="927" t="n"/>
      <c r="CV42" s="927" t="n"/>
      <c r="CW42" s="927" t="n"/>
      <c r="CX42" s="927" t="n"/>
      <c r="CY42" s="927" t="n"/>
      <c r="CZ42" s="984" t="n"/>
    </row>
    <row r="43" ht="13.5" customHeight="1" s="820">
      <c r="A43" s="535">
        <f>B測定!A46</f>
        <v/>
      </c>
      <c r="B43" s="536">
        <f>B測定!B46</f>
        <v/>
      </c>
      <c r="C43" s="491">
        <f>B測定!Q46</f>
        <v/>
      </c>
      <c r="D43" s="930">
        <f>B測定!R46</f>
        <v/>
      </c>
      <c r="E43" s="983">
        <f>IF(B測定!S46="","",B測定!S46-$D43)</f>
        <v/>
      </c>
      <c r="F43" s="983">
        <f>IF(B測定!T46="","",B測定!T46-$D43)</f>
        <v/>
      </c>
      <c r="G43" s="927" t="n"/>
      <c r="H43" s="927" t="n"/>
      <c r="I43" s="927" t="n"/>
      <c r="J43" s="927" t="n"/>
      <c r="K43" s="927" t="n"/>
      <c r="L43" s="927" t="n"/>
      <c r="M43" s="927" t="n"/>
      <c r="N43" s="927" t="n"/>
      <c r="O43" s="927" t="n"/>
      <c r="P43" s="927" t="n"/>
      <c r="Q43" s="927" t="n"/>
      <c r="R43" s="927" t="n"/>
      <c r="S43" s="927" t="n"/>
      <c r="T43" s="927" t="n"/>
      <c r="U43" s="927" t="n"/>
      <c r="V43" s="927" t="n"/>
      <c r="W43" s="927" t="n"/>
      <c r="X43" s="927" t="n"/>
      <c r="Y43" s="927" t="n"/>
      <c r="Z43" s="927" t="n"/>
      <c r="AA43" s="927" t="n"/>
      <c r="AB43" s="927" t="n"/>
      <c r="AC43" s="927" t="n"/>
      <c r="AD43" s="927" t="n"/>
      <c r="AE43" s="927" t="n"/>
      <c r="AF43" s="927" t="n"/>
      <c r="AG43" s="927" t="n"/>
      <c r="AH43" s="927" t="n"/>
      <c r="AI43" s="927" t="n"/>
      <c r="AJ43" s="927" t="n"/>
      <c r="AK43" s="927" t="n"/>
      <c r="AL43" s="927" t="n"/>
      <c r="AM43" s="927" t="n"/>
      <c r="AN43" s="927" t="n"/>
      <c r="AO43" s="927" t="n"/>
      <c r="AP43" s="927" t="n"/>
      <c r="AQ43" s="927" t="n"/>
      <c r="AR43" s="927" t="n"/>
      <c r="AS43" s="927" t="n"/>
      <c r="AT43" s="927" t="n"/>
      <c r="AU43" s="927" t="n"/>
      <c r="AV43" s="927" t="n"/>
      <c r="AW43" s="927" t="n"/>
      <c r="AX43" s="927" t="n"/>
      <c r="AY43" s="927" t="n"/>
      <c r="AZ43" s="927" t="n"/>
      <c r="BA43" s="927" t="n"/>
      <c r="BB43" s="927" t="n"/>
      <c r="BC43" s="927" t="n"/>
      <c r="BD43" s="927" t="n"/>
      <c r="BE43" s="927" t="n"/>
      <c r="BF43" s="927" t="n"/>
      <c r="BG43" s="927" t="n"/>
      <c r="BH43" s="927" t="n"/>
      <c r="BI43" s="927" t="n"/>
      <c r="BJ43" s="927" t="n"/>
      <c r="BK43" s="927" t="n"/>
      <c r="BL43" s="927" t="n"/>
      <c r="BM43" s="927" t="n"/>
      <c r="BN43" s="927" t="n"/>
      <c r="BO43" s="927" t="n"/>
      <c r="BP43" s="927" t="n"/>
      <c r="BQ43" s="927" t="n"/>
      <c r="BR43" s="927" t="n"/>
      <c r="BS43" s="927" t="n"/>
      <c r="BT43" s="927" t="n"/>
      <c r="BU43" s="927" t="n"/>
      <c r="BV43" s="927" t="n"/>
      <c r="BW43" s="927" t="n"/>
      <c r="BX43" s="927" t="n"/>
      <c r="BY43" s="927" t="n"/>
      <c r="BZ43" s="927" t="n"/>
      <c r="CA43" s="927" t="n"/>
      <c r="CB43" s="927" t="n"/>
      <c r="CC43" s="927" t="n"/>
      <c r="CD43" s="927" t="n"/>
      <c r="CE43" s="927" t="n"/>
      <c r="CF43" s="927" t="n"/>
      <c r="CG43" s="927" t="n"/>
      <c r="CH43" s="927" t="n"/>
      <c r="CI43" s="927" t="n"/>
      <c r="CJ43" s="927" t="n"/>
      <c r="CK43" s="927" t="n"/>
      <c r="CL43" s="927" t="n"/>
      <c r="CM43" s="927" t="n"/>
      <c r="CN43" s="927" t="n"/>
      <c r="CO43" s="927" t="n"/>
      <c r="CP43" s="927" t="n"/>
      <c r="CQ43" s="927" t="n"/>
      <c r="CR43" s="927" t="n"/>
      <c r="CS43" s="927" t="n"/>
      <c r="CT43" s="927" t="n"/>
      <c r="CU43" s="927" t="n"/>
      <c r="CV43" s="927" t="n"/>
      <c r="CW43" s="927" t="n"/>
      <c r="CX43" s="927" t="n"/>
      <c r="CY43" s="927" t="n"/>
      <c r="CZ43" s="984" t="n"/>
    </row>
    <row r="44" ht="13.5" customHeight="1" s="820">
      <c r="A44" s="535">
        <f>B測定!A47</f>
        <v/>
      </c>
      <c r="B44" s="536">
        <f>B測定!B47</f>
        <v/>
      </c>
      <c r="C44" s="491">
        <f>B測定!Q47</f>
        <v/>
      </c>
      <c r="D44" s="930">
        <f>B測定!R47</f>
        <v/>
      </c>
      <c r="E44" s="983">
        <f>IF(B測定!S47="","",B測定!S47-$D44)</f>
        <v/>
      </c>
      <c r="F44" s="983">
        <f>IF(B測定!T47="","",B測定!T47-$D44)</f>
        <v/>
      </c>
      <c r="G44" s="927" t="n"/>
      <c r="H44" s="927" t="n"/>
      <c r="I44" s="927" t="n"/>
      <c r="J44" s="927" t="n"/>
      <c r="K44" s="927" t="n"/>
      <c r="L44" s="927" t="n"/>
      <c r="M44" s="927" t="n"/>
      <c r="N44" s="927" t="n"/>
      <c r="O44" s="927" t="n"/>
      <c r="P44" s="927" t="n"/>
      <c r="Q44" s="927" t="n"/>
      <c r="R44" s="927" t="n"/>
      <c r="S44" s="927" t="n"/>
      <c r="T44" s="927" t="n"/>
      <c r="U44" s="927" t="n"/>
      <c r="V44" s="927" t="n"/>
      <c r="W44" s="927" t="n"/>
      <c r="X44" s="927" t="n"/>
      <c r="Y44" s="927" t="n"/>
      <c r="Z44" s="927" t="n"/>
      <c r="AA44" s="927" t="n"/>
      <c r="AB44" s="927" t="n"/>
      <c r="AC44" s="927" t="n"/>
      <c r="AD44" s="927" t="n"/>
      <c r="AE44" s="927" t="n"/>
      <c r="AF44" s="927" t="n"/>
      <c r="AG44" s="927" t="n"/>
      <c r="AH44" s="927" t="n"/>
      <c r="AI44" s="927" t="n"/>
      <c r="AJ44" s="927" t="n"/>
      <c r="AK44" s="927" t="n"/>
      <c r="AL44" s="927" t="n"/>
      <c r="AM44" s="927" t="n"/>
      <c r="AN44" s="927" t="n"/>
      <c r="AO44" s="927" t="n"/>
      <c r="AP44" s="927" t="n"/>
      <c r="AQ44" s="927" t="n"/>
      <c r="AR44" s="927" t="n"/>
      <c r="AS44" s="927" t="n"/>
      <c r="AT44" s="927" t="n"/>
      <c r="AU44" s="927" t="n"/>
      <c r="AV44" s="927" t="n"/>
      <c r="AW44" s="927" t="n"/>
      <c r="AX44" s="927" t="n"/>
      <c r="AY44" s="927" t="n"/>
      <c r="AZ44" s="927" t="n"/>
      <c r="BA44" s="927" t="n"/>
      <c r="BB44" s="927" t="n"/>
      <c r="BC44" s="927" t="n"/>
      <c r="BD44" s="927" t="n"/>
      <c r="BE44" s="927" t="n"/>
      <c r="BF44" s="927" t="n"/>
      <c r="BG44" s="927" t="n"/>
      <c r="BH44" s="927" t="n"/>
      <c r="BI44" s="927" t="n"/>
      <c r="BJ44" s="927" t="n"/>
      <c r="BK44" s="927" t="n"/>
      <c r="BL44" s="927" t="n"/>
      <c r="BM44" s="927" t="n"/>
      <c r="BN44" s="927" t="n"/>
      <c r="BO44" s="927" t="n"/>
      <c r="BP44" s="927" t="n"/>
      <c r="BQ44" s="927" t="n"/>
      <c r="BR44" s="927" t="n"/>
      <c r="BS44" s="927" t="n"/>
      <c r="BT44" s="927" t="n"/>
      <c r="BU44" s="927" t="n"/>
      <c r="BV44" s="927" t="n"/>
      <c r="BW44" s="927" t="n"/>
      <c r="BX44" s="927" t="n"/>
      <c r="BY44" s="927" t="n"/>
      <c r="BZ44" s="927" t="n"/>
      <c r="CA44" s="927" t="n"/>
      <c r="CB44" s="927" t="n"/>
      <c r="CC44" s="927" t="n"/>
      <c r="CD44" s="927" t="n"/>
      <c r="CE44" s="927" t="n"/>
      <c r="CF44" s="927" t="n"/>
      <c r="CG44" s="927" t="n"/>
      <c r="CH44" s="927" t="n"/>
      <c r="CI44" s="927" t="n"/>
      <c r="CJ44" s="927" t="n"/>
      <c r="CK44" s="927" t="n"/>
      <c r="CL44" s="927" t="n"/>
      <c r="CM44" s="927" t="n"/>
      <c r="CN44" s="927" t="n"/>
      <c r="CO44" s="927" t="n"/>
      <c r="CP44" s="927" t="n"/>
      <c r="CQ44" s="927" t="n"/>
      <c r="CR44" s="927" t="n"/>
      <c r="CS44" s="927" t="n"/>
      <c r="CT44" s="927" t="n"/>
      <c r="CU44" s="927" t="n"/>
      <c r="CV44" s="927" t="n"/>
      <c r="CW44" s="927" t="n"/>
      <c r="CX44" s="927" t="n"/>
      <c r="CY44" s="927" t="n"/>
      <c r="CZ44" s="984" t="n"/>
    </row>
    <row r="45" ht="13.5" customHeight="1" s="820">
      <c r="A45" s="535">
        <f>B測定!A48</f>
        <v/>
      </c>
      <c r="B45" s="536">
        <f>B測定!B48</f>
        <v/>
      </c>
      <c r="C45" s="491">
        <f>B測定!Q48</f>
        <v/>
      </c>
      <c r="D45" s="930">
        <f>B測定!R48</f>
        <v/>
      </c>
      <c r="E45" s="983">
        <f>IF(B測定!S48="","",B測定!S48-$D45)</f>
        <v/>
      </c>
      <c r="F45" s="983">
        <f>IF(B測定!T48="","",B測定!T48-$D45)</f>
        <v/>
      </c>
      <c r="G45" s="927" t="n"/>
      <c r="H45" s="927" t="n"/>
      <c r="I45" s="927" t="n"/>
      <c r="J45" s="927" t="n"/>
      <c r="K45" s="927" t="n"/>
      <c r="L45" s="927" t="n"/>
      <c r="M45" s="927" t="n"/>
      <c r="N45" s="927" t="n"/>
      <c r="O45" s="927" t="n"/>
      <c r="P45" s="927" t="n"/>
      <c r="Q45" s="927" t="n"/>
      <c r="R45" s="927" t="n"/>
      <c r="S45" s="927" t="n"/>
      <c r="T45" s="927" t="n"/>
      <c r="U45" s="927" t="n"/>
      <c r="V45" s="927" t="n"/>
      <c r="W45" s="927" t="n"/>
      <c r="X45" s="927" t="n"/>
      <c r="Y45" s="927" t="n"/>
      <c r="Z45" s="927" t="n"/>
      <c r="AA45" s="927" t="n"/>
      <c r="AB45" s="927" t="n"/>
      <c r="AC45" s="927" t="n"/>
      <c r="AD45" s="927" t="n"/>
      <c r="AE45" s="927" t="n"/>
      <c r="AF45" s="927" t="n"/>
      <c r="AG45" s="927" t="n"/>
      <c r="AH45" s="927" t="n"/>
      <c r="AI45" s="927" t="n"/>
      <c r="AJ45" s="927" t="n"/>
      <c r="AK45" s="927" t="n"/>
      <c r="AL45" s="927" t="n"/>
      <c r="AM45" s="927" t="n"/>
      <c r="AN45" s="927" t="n"/>
      <c r="AO45" s="927" t="n"/>
      <c r="AP45" s="927" t="n"/>
      <c r="AQ45" s="927" t="n"/>
      <c r="AR45" s="927" t="n"/>
      <c r="AS45" s="927" t="n"/>
      <c r="AT45" s="927" t="n"/>
      <c r="AU45" s="927" t="n"/>
      <c r="AV45" s="927" t="n"/>
      <c r="AW45" s="927" t="n"/>
      <c r="AX45" s="927" t="n"/>
      <c r="AY45" s="927" t="n"/>
      <c r="AZ45" s="927" t="n"/>
      <c r="BA45" s="927" t="n"/>
      <c r="BB45" s="927" t="n"/>
      <c r="BC45" s="927" t="n"/>
      <c r="BD45" s="927" t="n"/>
      <c r="BE45" s="927" t="n"/>
      <c r="BF45" s="927" t="n"/>
      <c r="BG45" s="927" t="n"/>
      <c r="BH45" s="927" t="n"/>
      <c r="BI45" s="927" t="n"/>
      <c r="BJ45" s="927" t="n"/>
      <c r="BK45" s="927" t="n"/>
      <c r="BL45" s="927" t="n"/>
      <c r="BM45" s="927" t="n"/>
      <c r="BN45" s="927" t="n"/>
      <c r="BO45" s="927" t="n"/>
      <c r="BP45" s="927" t="n"/>
      <c r="BQ45" s="927" t="n"/>
      <c r="BR45" s="927" t="n"/>
      <c r="BS45" s="927" t="n"/>
      <c r="BT45" s="927" t="n"/>
      <c r="BU45" s="927" t="n"/>
      <c r="BV45" s="927" t="n"/>
      <c r="BW45" s="927" t="n"/>
      <c r="BX45" s="927" t="n"/>
      <c r="BY45" s="927" t="n"/>
      <c r="BZ45" s="927" t="n"/>
      <c r="CA45" s="927" t="n"/>
      <c r="CB45" s="927" t="n"/>
      <c r="CC45" s="927" t="n"/>
      <c r="CD45" s="927" t="n"/>
      <c r="CE45" s="927" t="n"/>
      <c r="CF45" s="927" t="n"/>
      <c r="CG45" s="927" t="n"/>
      <c r="CH45" s="927" t="n"/>
      <c r="CI45" s="927" t="n"/>
      <c r="CJ45" s="927" t="n"/>
      <c r="CK45" s="927" t="n"/>
      <c r="CL45" s="927" t="n"/>
      <c r="CM45" s="927" t="n"/>
      <c r="CN45" s="927" t="n"/>
      <c r="CO45" s="927" t="n"/>
      <c r="CP45" s="927" t="n"/>
      <c r="CQ45" s="927" t="n"/>
      <c r="CR45" s="927" t="n"/>
      <c r="CS45" s="927" t="n"/>
      <c r="CT45" s="927" t="n"/>
      <c r="CU45" s="927" t="n"/>
      <c r="CV45" s="927" t="n"/>
      <c r="CW45" s="927" t="n"/>
      <c r="CX45" s="927" t="n"/>
      <c r="CY45" s="927" t="n"/>
      <c r="CZ45" s="984" t="n"/>
    </row>
    <row r="46" ht="13.5" customHeight="1" s="820">
      <c r="A46" s="535">
        <f>B測定!A49</f>
        <v/>
      </c>
      <c r="B46" s="536">
        <f>B測定!B49</f>
        <v/>
      </c>
      <c r="C46" s="491">
        <f>B測定!Q49</f>
        <v/>
      </c>
      <c r="D46" s="930">
        <f>B測定!R49</f>
        <v/>
      </c>
      <c r="E46" s="983">
        <f>IF(B測定!S49="","",B測定!S49-$D46)</f>
        <v/>
      </c>
      <c r="F46" s="983">
        <f>IF(B測定!T49="","",B測定!T49-$D46)</f>
        <v/>
      </c>
      <c r="G46" s="927" t="n"/>
      <c r="H46" s="927" t="n"/>
      <c r="I46" s="927" t="n"/>
      <c r="J46" s="927" t="n"/>
      <c r="K46" s="927" t="n"/>
      <c r="L46" s="927" t="n"/>
      <c r="M46" s="927" t="n"/>
      <c r="N46" s="927" t="n"/>
      <c r="O46" s="927" t="n"/>
      <c r="P46" s="927" t="n"/>
      <c r="Q46" s="927" t="n"/>
      <c r="R46" s="927" t="n"/>
      <c r="S46" s="927" t="n"/>
      <c r="T46" s="927" t="n"/>
      <c r="U46" s="927" t="n"/>
      <c r="V46" s="927" t="n"/>
      <c r="W46" s="927" t="n"/>
      <c r="X46" s="927" t="n"/>
      <c r="Y46" s="927" t="n"/>
      <c r="Z46" s="927" t="n"/>
      <c r="AA46" s="927" t="n"/>
      <c r="AB46" s="927" t="n"/>
      <c r="AC46" s="927" t="n"/>
      <c r="AD46" s="927" t="n"/>
      <c r="AE46" s="927" t="n"/>
      <c r="AF46" s="927" t="n"/>
      <c r="AG46" s="927" t="n"/>
      <c r="AH46" s="927" t="n"/>
      <c r="AI46" s="927" t="n"/>
      <c r="AJ46" s="927" t="n"/>
      <c r="AK46" s="927" t="n"/>
      <c r="AL46" s="927" t="n"/>
      <c r="AM46" s="927" t="n"/>
      <c r="AN46" s="927" t="n"/>
      <c r="AO46" s="927" t="n"/>
      <c r="AP46" s="927" t="n"/>
      <c r="AQ46" s="927" t="n"/>
      <c r="AR46" s="927" t="n"/>
      <c r="AS46" s="927" t="n"/>
      <c r="AT46" s="927" t="n"/>
      <c r="AU46" s="927" t="n"/>
      <c r="AV46" s="927" t="n"/>
      <c r="AW46" s="927" t="n"/>
      <c r="AX46" s="927" t="n"/>
      <c r="AY46" s="927" t="n"/>
      <c r="AZ46" s="927" t="n"/>
      <c r="BA46" s="927" t="n"/>
      <c r="BB46" s="927" t="n"/>
      <c r="BC46" s="927" t="n"/>
      <c r="BD46" s="927" t="n"/>
      <c r="BE46" s="927" t="n"/>
      <c r="BF46" s="927" t="n"/>
      <c r="BG46" s="927" t="n"/>
      <c r="BH46" s="927" t="n"/>
      <c r="BI46" s="927" t="n"/>
      <c r="BJ46" s="927" t="n"/>
      <c r="BK46" s="927" t="n"/>
      <c r="BL46" s="927" t="n"/>
      <c r="BM46" s="927" t="n"/>
      <c r="BN46" s="927" t="n"/>
      <c r="BO46" s="927" t="n"/>
      <c r="BP46" s="927" t="n"/>
      <c r="BQ46" s="927" t="n"/>
      <c r="BR46" s="927" t="n"/>
      <c r="BS46" s="927" t="n"/>
      <c r="BT46" s="927" t="n"/>
      <c r="BU46" s="927" t="n"/>
      <c r="BV46" s="927" t="n"/>
      <c r="BW46" s="927" t="n"/>
      <c r="BX46" s="927" t="n"/>
      <c r="BY46" s="927" t="n"/>
      <c r="BZ46" s="927" t="n"/>
      <c r="CA46" s="927" t="n"/>
      <c r="CB46" s="927" t="n"/>
      <c r="CC46" s="927" t="n"/>
      <c r="CD46" s="927" t="n"/>
      <c r="CE46" s="927" t="n"/>
      <c r="CF46" s="927" t="n"/>
      <c r="CG46" s="927" t="n"/>
      <c r="CH46" s="927" t="n"/>
      <c r="CI46" s="927" t="n"/>
      <c r="CJ46" s="927" t="n"/>
      <c r="CK46" s="927" t="n"/>
      <c r="CL46" s="927" t="n"/>
      <c r="CM46" s="927" t="n"/>
      <c r="CN46" s="927" t="n"/>
      <c r="CO46" s="927" t="n"/>
      <c r="CP46" s="927" t="n"/>
      <c r="CQ46" s="927" t="n"/>
      <c r="CR46" s="927" t="n"/>
      <c r="CS46" s="927" t="n"/>
      <c r="CT46" s="927" t="n"/>
      <c r="CU46" s="927" t="n"/>
      <c r="CV46" s="927" t="n"/>
      <c r="CW46" s="927" t="n"/>
      <c r="CX46" s="927" t="n"/>
      <c r="CY46" s="927" t="n"/>
      <c r="CZ46" s="984" t="n"/>
    </row>
    <row r="47" ht="13.5" customHeight="1" s="820">
      <c r="A47" s="535">
        <f>B測定!A50</f>
        <v/>
      </c>
      <c r="B47" s="536">
        <f>B測定!B50</f>
        <v/>
      </c>
      <c r="C47" s="491">
        <f>B測定!Q50</f>
        <v/>
      </c>
      <c r="D47" s="930">
        <f>B測定!R50</f>
        <v/>
      </c>
      <c r="E47" s="983">
        <f>IF(B測定!S50="","",B測定!S50-$D47)</f>
        <v/>
      </c>
      <c r="F47" s="983">
        <f>IF(B測定!T50="","",B測定!T50-$D47)</f>
        <v/>
      </c>
      <c r="G47" s="927" t="n"/>
      <c r="H47" s="927" t="n"/>
      <c r="I47" s="927" t="n"/>
      <c r="J47" s="927" t="n"/>
      <c r="K47" s="927" t="n"/>
      <c r="L47" s="927" t="n"/>
      <c r="M47" s="927" t="n"/>
      <c r="N47" s="927" t="n"/>
      <c r="O47" s="927" t="n"/>
      <c r="P47" s="927" t="n"/>
      <c r="Q47" s="927" t="n"/>
      <c r="R47" s="927" t="n"/>
      <c r="S47" s="927" t="n"/>
      <c r="T47" s="927" t="n"/>
      <c r="U47" s="927" t="n"/>
      <c r="V47" s="927" t="n"/>
      <c r="W47" s="927" t="n"/>
      <c r="X47" s="927" t="n"/>
      <c r="Y47" s="927" t="n"/>
      <c r="Z47" s="927" t="n"/>
      <c r="AA47" s="927" t="n"/>
      <c r="AB47" s="927" t="n"/>
      <c r="AC47" s="927" t="n"/>
      <c r="AD47" s="927" t="n"/>
      <c r="AE47" s="927" t="n"/>
      <c r="AF47" s="927" t="n"/>
      <c r="AG47" s="927" t="n"/>
      <c r="AH47" s="927" t="n"/>
      <c r="AI47" s="927" t="n"/>
      <c r="AJ47" s="927" t="n"/>
      <c r="AK47" s="927" t="n"/>
      <c r="AL47" s="927" t="n"/>
      <c r="AM47" s="927" t="n"/>
      <c r="AN47" s="927" t="n"/>
      <c r="AO47" s="927" t="n"/>
      <c r="AP47" s="927" t="n"/>
      <c r="AQ47" s="927" t="n"/>
      <c r="AR47" s="927" t="n"/>
      <c r="AS47" s="927" t="n"/>
      <c r="AT47" s="927" t="n"/>
      <c r="AU47" s="927" t="n"/>
      <c r="AV47" s="927" t="n"/>
      <c r="AW47" s="927" t="n"/>
      <c r="AX47" s="927" t="n"/>
      <c r="AY47" s="927" t="n"/>
      <c r="AZ47" s="927" t="n"/>
      <c r="BA47" s="927" t="n"/>
      <c r="BB47" s="927" t="n"/>
      <c r="BC47" s="927" t="n"/>
      <c r="BD47" s="927" t="n"/>
      <c r="BE47" s="927" t="n"/>
      <c r="BF47" s="927" t="n"/>
      <c r="BG47" s="927" t="n"/>
      <c r="BH47" s="927" t="n"/>
      <c r="BI47" s="927" t="n"/>
      <c r="BJ47" s="927" t="n"/>
      <c r="BK47" s="927" t="n"/>
      <c r="BL47" s="927" t="n"/>
      <c r="BM47" s="927" t="n"/>
      <c r="BN47" s="927" t="n"/>
      <c r="BO47" s="927" t="n"/>
      <c r="BP47" s="927" t="n"/>
      <c r="BQ47" s="927" t="n"/>
      <c r="BR47" s="927" t="n"/>
      <c r="BS47" s="927" t="n"/>
      <c r="BT47" s="927" t="n"/>
      <c r="BU47" s="927" t="n"/>
      <c r="BV47" s="927" t="n"/>
      <c r="BW47" s="927" t="n"/>
      <c r="BX47" s="927" t="n"/>
      <c r="BY47" s="927" t="n"/>
      <c r="BZ47" s="927" t="n"/>
      <c r="CA47" s="927" t="n"/>
      <c r="CB47" s="927" t="n"/>
      <c r="CC47" s="927" t="n"/>
      <c r="CD47" s="927" t="n"/>
      <c r="CE47" s="927" t="n"/>
      <c r="CF47" s="927" t="n"/>
      <c r="CG47" s="927" t="n"/>
      <c r="CH47" s="927" t="n"/>
      <c r="CI47" s="927" t="n"/>
      <c r="CJ47" s="927" t="n"/>
      <c r="CK47" s="927" t="n"/>
      <c r="CL47" s="927" t="n"/>
      <c r="CM47" s="927" t="n"/>
      <c r="CN47" s="927" t="n"/>
      <c r="CO47" s="927" t="n"/>
      <c r="CP47" s="927" t="n"/>
      <c r="CQ47" s="927" t="n"/>
      <c r="CR47" s="927" t="n"/>
      <c r="CS47" s="927" t="n"/>
      <c r="CT47" s="927" t="n"/>
      <c r="CU47" s="927" t="n"/>
      <c r="CV47" s="927" t="n"/>
      <c r="CW47" s="927" t="n"/>
      <c r="CX47" s="927" t="n"/>
      <c r="CY47" s="927" t="n"/>
      <c r="CZ47" s="984" t="n"/>
    </row>
    <row r="48" ht="13.5" customHeight="1" s="820">
      <c r="A48" s="535">
        <f>B測定!A51</f>
        <v/>
      </c>
      <c r="B48" s="536">
        <f>B測定!B51</f>
        <v/>
      </c>
      <c r="C48" s="491">
        <f>B測定!Q51</f>
        <v/>
      </c>
      <c r="D48" s="930">
        <f>B測定!R51</f>
        <v/>
      </c>
      <c r="E48" s="983">
        <f>IF(B測定!S51="","",B測定!S51-$D48)</f>
        <v/>
      </c>
      <c r="F48" s="983">
        <f>IF(B測定!T51="","",B測定!T51-$D48)</f>
        <v/>
      </c>
      <c r="G48" s="927" t="n"/>
      <c r="H48" s="927" t="n"/>
      <c r="I48" s="927" t="n"/>
      <c r="J48" s="927" t="n"/>
      <c r="K48" s="927" t="n"/>
      <c r="L48" s="927" t="n"/>
      <c r="M48" s="927" t="n"/>
      <c r="N48" s="927" t="n"/>
      <c r="O48" s="927" t="n"/>
      <c r="P48" s="927" t="n"/>
      <c r="Q48" s="927" t="n"/>
      <c r="R48" s="927" t="n"/>
      <c r="S48" s="927" t="n"/>
      <c r="T48" s="927" t="n"/>
      <c r="U48" s="927" t="n"/>
      <c r="V48" s="927" t="n"/>
      <c r="W48" s="927" t="n"/>
      <c r="X48" s="927" t="n"/>
      <c r="Y48" s="927" t="n"/>
      <c r="Z48" s="927" t="n"/>
      <c r="AA48" s="927" t="n"/>
      <c r="AB48" s="927" t="n"/>
      <c r="AC48" s="927" t="n"/>
      <c r="AD48" s="927" t="n"/>
      <c r="AE48" s="927" t="n"/>
      <c r="AF48" s="927" t="n"/>
      <c r="AG48" s="927" t="n"/>
      <c r="AH48" s="927" t="n"/>
      <c r="AI48" s="927" t="n"/>
      <c r="AJ48" s="927" t="n"/>
      <c r="AK48" s="927" t="n"/>
      <c r="AL48" s="927" t="n"/>
      <c r="AM48" s="927" t="n"/>
      <c r="AN48" s="927" t="n"/>
      <c r="AO48" s="927" t="n"/>
      <c r="AP48" s="927" t="n"/>
      <c r="AQ48" s="927" t="n"/>
      <c r="AR48" s="927" t="n"/>
      <c r="AS48" s="927" t="n"/>
      <c r="AT48" s="927" t="n"/>
      <c r="AU48" s="927" t="n"/>
      <c r="AV48" s="927" t="n"/>
      <c r="AW48" s="927" t="n"/>
      <c r="AX48" s="927" t="n"/>
      <c r="AY48" s="927" t="n"/>
      <c r="AZ48" s="927" t="n"/>
      <c r="BA48" s="927" t="n"/>
      <c r="BB48" s="927" t="n"/>
      <c r="BC48" s="927" t="n"/>
      <c r="BD48" s="927" t="n"/>
      <c r="BE48" s="927" t="n"/>
      <c r="BF48" s="927" t="n"/>
      <c r="BG48" s="927" t="n"/>
      <c r="BH48" s="927" t="n"/>
      <c r="BI48" s="927" t="n"/>
      <c r="BJ48" s="927" t="n"/>
      <c r="BK48" s="927" t="n"/>
      <c r="BL48" s="927" t="n"/>
      <c r="BM48" s="927" t="n"/>
      <c r="BN48" s="927" t="n"/>
      <c r="BO48" s="927" t="n"/>
      <c r="BP48" s="927" t="n"/>
      <c r="BQ48" s="927" t="n"/>
      <c r="BR48" s="927" t="n"/>
      <c r="BS48" s="927" t="n"/>
      <c r="BT48" s="927" t="n"/>
      <c r="BU48" s="927" t="n"/>
      <c r="BV48" s="927" t="n"/>
      <c r="BW48" s="927" t="n"/>
      <c r="BX48" s="927" t="n"/>
      <c r="BY48" s="927" t="n"/>
      <c r="BZ48" s="927" t="n"/>
      <c r="CA48" s="927" t="n"/>
      <c r="CB48" s="927" t="n"/>
      <c r="CC48" s="927" t="n"/>
      <c r="CD48" s="927" t="n"/>
      <c r="CE48" s="927" t="n"/>
      <c r="CF48" s="927" t="n"/>
      <c r="CG48" s="927" t="n"/>
      <c r="CH48" s="927" t="n"/>
      <c r="CI48" s="927" t="n"/>
      <c r="CJ48" s="927" t="n"/>
      <c r="CK48" s="927" t="n"/>
      <c r="CL48" s="927" t="n"/>
      <c r="CM48" s="927" t="n"/>
      <c r="CN48" s="927" t="n"/>
      <c r="CO48" s="927" t="n"/>
      <c r="CP48" s="927" t="n"/>
      <c r="CQ48" s="927" t="n"/>
      <c r="CR48" s="927" t="n"/>
      <c r="CS48" s="927" t="n"/>
      <c r="CT48" s="927" t="n"/>
      <c r="CU48" s="927" t="n"/>
      <c r="CV48" s="927" t="n"/>
      <c r="CW48" s="927" t="n"/>
      <c r="CX48" s="927" t="n"/>
      <c r="CY48" s="927" t="n"/>
      <c r="CZ48" s="984" t="n"/>
    </row>
    <row r="49" ht="13.5" customHeight="1" s="820">
      <c r="A49" s="535">
        <f>B測定!A52</f>
        <v/>
      </c>
      <c r="B49" s="536">
        <f>B測定!B52</f>
        <v/>
      </c>
      <c r="C49" s="491">
        <f>B測定!Q52</f>
        <v/>
      </c>
      <c r="D49" s="930">
        <f>B測定!R52</f>
        <v/>
      </c>
      <c r="E49" s="983">
        <f>IF(B測定!S52="","",B測定!S52-$D49)</f>
        <v/>
      </c>
      <c r="F49" s="983">
        <f>IF(B測定!T52="","",B測定!T52-$D49)</f>
        <v/>
      </c>
      <c r="G49" s="927" t="n"/>
      <c r="H49" s="927" t="n"/>
      <c r="I49" s="927" t="n"/>
      <c r="J49" s="927" t="n"/>
      <c r="K49" s="927" t="n"/>
      <c r="L49" s="927" t="n"/>
      <c r="M49" s="927" t="n"/>
      <c r="N49" s="927" t="n"/>
      <c r="O49" s="927" t="n"/>
      <c r="P49" s="927" t="n"/>
      <c r="Q49" s="927" t="n"/>
      <c r="R49" s="927" t="n"/>
      <c r="S49" s="927" t="n"/>
      <c r="T49" s="927" t="n"/>
      <c r="U49" s="927" t="n"/>
      <c r="V49" s="927" t="n"/>
      <c r="W49" s="927" t="n"/>
      <c r="X49" s="927" t="n"/>
      <c r="Y49" s="927" t="n"/>
      <c r="Z49" s="927" t="n"/>
      <c r="AA49" s="927" t="n"/>
      <c r="AB49" s="927" t="n"/>
      <c r="AC49" s="927" t="n"/>
      <c r="AD49" s="927" t="n"/>
      <c r="AE49" s="927" t="n"/>
      <c r="AF49" s="927" t="n"/>
      <c r="AG49" s="927" t="n"/>
      <c r="AH49" s="927" t="n"/>
      <c r="AI49" s="927" t="n"/>
      <c r="AJ49" s="927" t="n"/>
      <c r="AK49" s="927" t="n"/>
      <c r="AL49" s="927" t="n"/>
      <c r="AM49" s="927" t="n"/>
      <c r="AN49" s="927" t="n"/>
      <c r="AO49" s="927" t="n"/>
      <c r="AP49" s="927" t="n"/>
      <c r="AQ49" s="927" t="n"/>
      <c r="AR49" s="927" t="n"/>
      <c r="AS49" s="927" t="n"/>
      <c r="AT49" s="927" t="n"/>
      <c r="AU49" s="927" t="n"/>
      <c r="AV49" s="927" t="n"/>
      <c r="AW49" s="927" t="n"/>
      <c r="AX49" s="927" t="n"/>
      <c r="AY49" s="927" t="n"/>
      <c r="AZ49" s="927" t="n"/>
      <c r="BA49" s="927" t="n"/>
      <c r="BB49" s="927" t="n"/>
      <c r="BC49" s="927" t="n"/>
      <c r="BD49" s="927" t="n"/>
      <c r="BE49" s="927" t="n"/>
      <c r="BF49" s="927" t="n"/>
      <c r="BG49" s="927" t="n"/>
      <c r="BH49" s="927" t="n"/>
      <c r="BI49" s="927" t="n"/>
      <c r="BJ49" s="927" t="n"/>
      <c r="BK49" s="927" t="n"/>
      <c r="BL49" s="927" t="n"/>
      <c r="BM49" s="927" t="n"/>
      <c r="BN49" s="927" t="n"/>
      <c r="BO49" s="927" t="n"/>
      <c r="BP49" s="927" t="n"/>
      <c r="BQ49" s="927" t="n"/>
      <c r="BR49" s="927" t="n"/>
      <c r="BS49" s="927" t="n"/>
      <c r="BT49" s="927" t="n"/>
      <c r="BU49" s="927" t="n"/>
      <c r="BV49" s="927" t="n"/>
      <c r="BW49" s="927" t="n"/>
      <c r="BX49" s="927" t="n"/>
      <c r="BY49" s="927" t="n"/>
      <c r="BZ49" s="927" t="n"/>
      <c r="CA49" s="927" t="n"/>
      <c r="CB49" s="927" t="n"/>
      <c r="CC49" s="927" t="n"/>
      <c r="CD49" s="927" t="n"/>
      <c r="CE49" s="927" t="n"/>
      <c r="CF49" s="927" t="n"/>
      <c r="CG49" s="927" t="n"/>
      <c r="CH49" s="927" t="n"/>
      <c r="CI49" s="927" t="n"/>
      <c r="CJ49" s="927" t="n"/>
      <c r="CK49" s="927" t="n"/>
      <c r="CL49" s="927" t="n"/>
      <c r="CM49" s="927" t="n"/>
      <c r="CN49" s="927" t="n"/>
      <c r="CO49" s="927" t="n"/>
      <c r="CP49" s="927" t="n"/>
      <c r="CQ49" s="927" t="n"/>
      <c r="CR49" s="927" t="n"/>
      <c r="CS49" s="927" t="n"/>
      <c r="CT49" s="927" t="n"/>
      <c r="CU49" s="927" t="n"/>
      <c r="CV49" s="927" t="n"/>
      <c r="CW49" s="927" t="n"/>
      <c r="CX49" s="927" t="n"/>
      <c r="CY49" s="927" t="n"/>
      <c r="CZ49" s="984" t="n"/>
    </row>
    <row r="50" ht="13.5" customHeight="1" s="820">
      <c r="A50" s="535">
        <f>B測定!A53</f>
        <v/>
      </c>
      <c r="B50" s="536">
        <f>B測定!B53</f>
        <v/>
      </c>
      <c r="C50" s="491">
        <f>B測定!Q53</f>
        <v/>
      </c>
      <c r="D50" s="930">
        <f>B測定!R53</f>
        <v/>
      </c>
      <c r="E50" s="983">
        <f>IF(B測定!S53="","",B測定!S53-$D50)</f>
        <v/>
      </c>
      <c r="F50" s="983">
        <f>IF(B測定!T53="","",B測定!T53-$D50)</f>
        <v/>
      </c>
      <c r="G50" s="927" t="n"/>
      <c r="H50" s="927" t="n"/>
      <c r="I50" s="927" t="n"/>
      <c r="J50" s="927" t="n"/>
      <c r="K50" s="927" t="n"/>
      <c r="L50" s="927" t="n"/>
      <c r="M50" s="927" t="n"/>
      <c r="N50" s="927" t="n"/>
      <c r="O50" s="927" t="n"/>
      <c r="P50" s="927" t="n"/>
      <c r="Q50" s="927" t="n"/>
      <c r="R50" s="927" t="n"/>
      <c r="S50" s="927" t="n"/>
      <c r="T50" s="927" t="n"/>
      <c r="U50" s="927" t="n"/>
      <c r="V50" s="927" t="n"/>
      <c r="W50" s="927" t="n"/>
      <c r="X50" s="927" t="n"/>
      <c r="Y50" s="927" t="n"/>
      <c r="Z50" s="927" t="n"/>
      <c r="AA50" s="927" t="n"/>
      <c r="AB50" s="927" t="n"/>
      <c r="AC50" s="927" t="n"/>
      <c r="AD50" s="927" t="n"/>
      <c r="AE50" s="927" t="n"/>
      <c r="AF50" s="927" t="n"/>
      <c r="AG50" s="927" t="n"/>
      <c r="AH50" s="927" t="n"/>
      <c r="AI50" s="927" t="n"/>
      <c r="AJ50" s="927" t="n"/>
      <c r="AK50" s="927" t="n"/>
      <c r="AL50" s="927" t="n"/>
      <c r="AM50" s="927" t="n"/>
      <c r="AN50" s="927" t="n"/>
      <c r="AO50" s="927" t="n"/>
      <c r="AP50" s="927" t="n"/>
      <c r="AQ50" s="927" t="n"/>
      <c r="AR50" s="927" t="n"/>
      <c r="AS50" s="927" t="n"/>
      <c r="AT50" s="927" t="n"/>
      <c r="AU50" s="927" t="n"/>
      <c r="AV50" s="927" t="n"/>
      <c r="AW50" s="927" t="n"/>
      <c r="AX50" s="927" t="n"/>
      <c r="AY50" s="927" t="n"/>
      <c r="AZ50" s="927" t="n"/>
      <c r="BA50" s="927" t="n"/>
      <c r="BB50" s="927" t="n"/>
      <c r="BC50" s="927" t="n"/>
      <c r="BD50" s="927" t="n"/>
      <c r="BE50" s="927" t="n"/>
      <c r="BF50" s="927" t="n"/>
      <c r="BG50" s="927" t="n"/>
      <c r="BH50" s="927" t="n"/>
      <c r="BI50" s="927" t="n"/>
      <c r="BJ50" s="927" t="n"/>
      <c r="BK50" s="927" t="n"/>
      <c r="BL50" s="927" t="n"/>
      <c r="BM50" s="927" t="n"/>
      <c r="BN50" s="927" t="n"/>
      <c r="BO50" s="927" t="n"/>
      <c r="BP50" s="927" t="n"/>
      <c r="BQ50" s="927" t="n"/>
      <c r="BR50" s="927" t="n"/>
      <c r="BS50" s="927" t="n"/>
      <c r="BT50" s="927" t="n"/>
      <c r="BU50" s="927" t="n"/>
      <c r="BV50" s="927" t="n"/>
      <c r="BW50" s="927" t="n"/>
      <c r="BX50" s="927" t="n"/>
      <c r="BY50" s="927" t="n"/>
      <c r="BZ50" s="927" t="n"/>
      <c r="CA50" s="927" t="n"/>
      <c r="CB50" s="927" t="n"/>
      <c r="CC50" s="927" t="n"/>
      <c r="CD50" s="927" t="n"/>
      <c r="CE50" s="927" t="n"/>
      <c r="CF50" s="927" t="n"/>
      <c r="CG50" s="927" t="n"/>
      <c r="CH50" s="927" t="n"/>
      <c r="CI50" s="927" t="n"/>
      <c r="CJ50" s="927" t="n"/>
      <c r="CK50" s="927" t="n"/>
      <c r="CL50" s="927" t="n"/>
      <c r="CM50" s="927" t="n"/>
      <c r="CN50" s="927" t="n"/>
      <c r="CO50" s="927" t="n"/>
      <c r="CP50" s="927" t="n"/>
      <c r="CQ50" s="927" t="n"/>
      <c r="CR50" s="927" t="n"/>
      <c r="CS50" s="927" t="n"/>
      <c r="CT50" s="927" t="n"/>
      <c r="CU50" s="927" t="n"/>
      <c r="CV50" s="927" t="n"/>
      <c r="CW50" s="927" t="n"/>
      <c r="CX50" s="927" t="n"/>
      <c r="CY50" s="927" t="n"/>
      <c r="CZ50" s="984" t="n"/>
    </row>
    <row r="51" ht="13.5" customHeight="1" s="820">
      <c r="A51" s="535">
        <f>B測定!A54</f>
        <v/>
      </c>
      <c r="B51" s="536">
        <f>B測定!B54</f>
        <v/>
      </c>
      <c r="C51" s="491">
        <f>B測定!Q54</f>
        <v/>
      </c>
      <c r="D51" s="930">
        <f>B測定!R54</f>
        <v/>
      </c>
      <c r="E51" s="983">
        <f>IF(B測定!S54="","",B測定!S54-$D51)</f>
        <v/>
      </c>
      <c r="F51" s="983">
        <f>IF(B測定!T54="","",B測定!T54-$D51)</f>
        <v/>
      </c>
      <c r="G51" s="927" t="n"/>
      <c r="H51" s="927" t="n"/>
      <c r="I51" s="927" t="n"/>
      <c r="J51" s="927" t="n"/>
      <c r="K51" s="927" t="n"/>
      <c r="L51" s="927" t="n"/>
      <c r="M51" s="927" t="n"/>
      <c r="N51" s="927" t="n"/>
      <c r="O51" s="927" t="n"/>
      <c r="P51" s="927" t="n"/>
      <c r="Q51" s="927" t="n"/>
      <c r="R51" s="927" t="n"/>
      <c r="S51" s="927" t="n"/>
      <c r="T51" s="927" t="n"/>
      <c r="U51" s="927" t="n"/>
      <c r="V51" s="927" t="n"/>
      <c r="W51" s="927" t="n"/>
      <c r="X51" s="927" t="n"/>
      <c r="Y51" s="927" t="n"/>
      <c r="Z51" s="927" t="n"/>
      <c r="AA51" s="927" t="n"/>
      <c r="AB51" s="927" t="n"/>
      <c r="AC51" s="927" t="n"/>
      <c r="AD51" s="927" t="n"/>
      <c r="AE51" s="927" t="n"/>
      <c r="AF51" s="927" t="n"/>
      <c r="AG51" s="927" t="n"/>
      <c r="AH51" s="927" t="n"/>
      <c r="AI51" s="927" t="n"/>
      <c r="AJ51" s="927" t="n"/>
      <c r="AK51" s="927" t="n"/>
      <c r="AL51" s="927" t="n"/>
      <c r="AM51" s="927" t="n"/>
      <c r="AN51" s="927" t="n"/>
      <c r="AO51" s="927" t="n"/>
      <c r="AP51" s="927" t="n"/>
      <c r="AQ51" s="927" t="n"/>
      <c r="AR51" s="927" t="n"/>
      <c r="AS51" s="927" t="n"/>
      <c r="AT51" s="927" t="n"/>
      <c r="AU51" s="927" t="n"/>
      <c r="AV51" s="927" t="n"/>
      <c r="AW51" s="927" t="n"/>
      <c r="AX51" s="927" t="n"/>
      <c r="AY51" s="927" t="n"/>
      <c r="AZ51" s="927" t="n"/>
      <c r="BA51" s="927" t="n"/>
      <c r="BB51" s="927" t="n"/>
      <c r="BC51" s="927" t="n"/>
      <c r="BD51" s="927" t="n"/>
      <c r="BE51" s="927" t="n"/>
      <c r="BF51" s="927" t="n"/>
      <c r="BG51" s="927" t="n"/>
      <c r="BH51" s="927" t="n"/>
      <c r="BI51" s="927" t="n"/>
      <c r="BJ51" s="927" t="n"/>
      <c r="BK51" s="927" t="n"/>
      <c r="BL51" s="927" t="n"/>
      <c r="BM51" s="927" t="n"/>
      <c r="BN51" s="927" t="n"/>
      <c r="BO51" s="927" t="n"/>
      <c r="BP51" s="927" t="n"/>
      <c r="BQ51" s="927" t="n"/>
      <c r="BR51" s="927" t="n"/>
      <c r="BS51" s="927" t="n"/>
      <c r="BT51" s="927" t="n"/>
      <c r="BU51" s="927" t="n"/>
      <c r="BV51" s="927" t="n"/>
      <c r="BW51" s="927" t="n"/>
      <c r="BX51" s="927" t="n"/>
      <c r="BY51" s="927" t="n"/>
      <c r="BZ51" s="927" t="n"/>
      <c r="CA51" s="927" t="n"/>
      <c r="CB51" s="927" t="n"/>
      <c r="CC51" s="927" t="n"/>
      <c r="CD51" s="927" t="n"/>
      <c r="CE51" s="927" t="n"/>
      <c r="CF51" s="927" t="n"/>
      <c r="CG51" s="927" t="n"/>
      <c r="CH51" s="927" t="n"/>
      <c r="CI51" s="927" t="n"/>
      <c r="CJ51" s="927" t="n"/>
      <c r="CK51" s="927" t="n"/>
      <c r="CL51" s="927" t="n"/>
      <c r="CM51" s="927" t="n"/>
      <c r="CN51" s="927" t="n"/>
      <c r="CO51" s="927" t="n"/>
      <c r="CP51" s="927" t="n"/>
      <c r="CQ51" s="927" t="n"/>
      <c r="CR51" s="927" t="n"/>
      <c r="CS51" s="927" t="n"/>
      <c r="CT51" s="927" t="n"/>
      <c r="CU51" s="927" t="n"/>
      <c r="CV51" s="927" t="n"/>
      <c r="CW51" s="927" t="n"/>
      <c r="CX51" s="927" t="n"/>
      <c r="CY51" s="927" t="n"/>
      <c r="CZ51" s="984" t="n"/>
    </row>
    <row r="52" ht="13.5" customHeight="1" s="820">
      <c r="A52" s="535">
        <f>B測定!A55</f>
        <v/>
      </c>
      <c r="B52" s="536">
        <f>B測定!B55</f>
        <v/>
      </c>
      <c r="C52" s="491">
        <f>B測定!Q55</f>
        <v/>
      </c>
      <c r="D52" s="930">
        <f>B測定!R55</f>
        <v/>
      </c>
      <c r="E52" s="983">
        <f>IF(B測定!S55="","",B測定!S55-$D52)</f>
        <v/>
      </c>
      <c r="F52" s="983">
        <f>IF(B測定!T55="","",B測定!T55-$D52)</f>
        <v/>
      </c>
      <c r="G52" s="927" t="n"/>
      <c r="H52" s="927" t="n"/>
      <c r="I52" s="927" t="n"/>
      <c r="J52" s="927" t="n"/>
      <c r="K52" s="927" t="n"/>
      <c r="L52" s="927" t="n"/>
      <c r="M52" s="927" t="n"/>
      <c r="N52" s="927" t="n"/>
      <c r="O52" s="927" t="n"/>
      <c r="P52" s="927" t="n"/>
      <c r="Q52" s="927" t="n"/>
      <c r="R52" s="927" t="n"/>
      <c r="S52" s="927" t="n"/>
      <c r="T52" s="927" t="n"/>
      <c r="U52" s="927" t="n"/>
      <c r="V52" s="927" t="n"/>
      <c r="W52" s="927" t="n"/>
      <c r="X52" s="927" t="n"/>
      <c r="Y52" s="927" t="n"/>
      <c r="Z52" s="927" t="n"/>
      <c r="AA52" s="927" t="n"/>
      <c r="AB52" s="927" t="n"/>
      <c r="AC52" s="927" t="n"/>
      <c r="AD52" s="927" t="n"/>
      <c r="AE52" s="927" t="n"/>
      <c r="AF52" s="927" t="n"/>
      <c r="AG52" s="927" t="n"/>
      <c r="AH52" s="927" t="n"/>
      <c r="AI52" s="927" t="n"/>
      <c r="AJ52" s="927" t="n"/>
      <c r="AK52" s="927" t="n"/>
      <c r="AL52" s="927" t="n"/>
      <c r="AM52" s="927" t="n"/>
      <c r="AN52" s="927" t="n"/>
      <c r="AO52" s="927" t="n"/>
      <c r="AP52" s="927" t="n"/>
      <c r="AQ52" s="927" t="n"/>
      <c r="AR52" s="927" t="n"/>
      <c r="AS52" s="927" t="n"/>
      <c r="AT52" s="927" t="n"/>
      <c r="AU52" s="927" t="n"/>
      <c r="AV52" s="927" t="n"/>
      <c r="AW52" s="927" t="n"/>
      <c r="AX52" s="927" t="n"/>
      <c r="AY52" s="927" t="n"/>
      <c r="AZ52" s="927" t="n"/>
      <c r="BA52" s="927" t="n"/>
      <c r="BB52" s="927" t="n"/>
      <c r="BC52" s="927" t="n"/>
      <c r="BD52" s="927" t="n"/>
      <c r="BE52" s="927" t="n"/>
      <c r="BF52" s="927" t="n"/>
      <c r="BG52" s="927" t="n"/>
      <c r="BH52" s="927" t="n"/>
      <c r="BI52" s="927" t="n"/>
      <c r="BJ52" s="927" t="n"/>
      <c r="BK52" s="927" t="n"/>
      <c r="BL52" s="927" t="n"/>
      <c r="BM52" s="927" t="n"/>
      <c r="BN52" s="927" t="n"/>
      <c r="BO52" s="927" t="n"/>
      <c r="BP52" s="927" t="n"/>
      <c r="BQ52" s="927" t="n"/>
      <c r="BR52" s="927" t="n"/>
      <c r="BS52" s="927" t="n"/>
      <c r="BT52" s="927" t="n"/>
      <c r="BU52" s="927" t="n"/>
      <c r="BV52" s="927" t="n"/>
      <c r="BW52" s="927" t="n"/>
      <c r="BX52" s="927" t="n"/>
      <c r="BY52" s="927" t="n"/>
      <c r="BZ52" s="927" t="n"/>
      <c r="CA52" s="927" t="n"/>
      <c r="CB52" s="927" t="n"/>
      <c r="CC52" s="927" t="n"/>
      <c r="CD52" s="927" t="n"/>
      <c r="CE52" s="927" t="n"/>
      <c r="CF52" s="927" t="n"/>
      <c r="CG52" s="927" t="n"/>
      <c r="CH52" s="927" t="n"/>
      <c r="CI52" s="927" t="n"/>
      <c r="CJ52" s="927" t="n"/>
      <c r="CK52" s="927" t="n"/>
      <c r="CL52" s="927" t="n"/>
      <c r="CM52" s="927" t="n"/>
      <c r="CN52" s="927" t="n"/>
      <c r="CO52" s="927" t="n"/>
      <c r="CP52" s="927" t="n"/>
      <c r="CQ52" s="927" t="n"/>
      <c r="CR52" s="927" t="n"/>
      <c r="CS52" s="927" t="n"/>
      <c r="CT52" s="927" t="n"/>
      <c r="CU52" s="927" t="n"/>
      <c r="CV52" s="927" t="n"/>
      <c r="CW52" s="927" t="n"/>
      <c r="CX52" s="927" t="n"/>
      <c r="CY52" s="927" t="n"/>
      <c r="CZ52" s="984" t="n"/>
    </row>
    <row r="53" ht="13.5" customHeight="1" s="820">
      <c r="A53" s="535">
        <f>B測定!A56</f>
        <v/>
      </c>
      <c r="B53" s="536">
        <f>B測定!B56</f>
        <v/>
      </c>
      <c r="C53" s="491">
        <f>B測定!Q56</f>
        <v/>
      </c>
      <c r="D53" s="930">
        <f>B測定!R56</f>
        <v/>
      </c>
      <c r="E53" s="983">
        <f>IF(B測定!S56="","",B測定!S56-$D53)</f>
        <v/>
      </c>
      <c r="F53" s="983">
        <f>IF(B測定!T56="","",B測定!T56-$D53)</f>
        <v/>
      </c>
      <c r="G53" s="927" t="n"/>
      <c r="H53" s="927" t="n"/>
      <c r="I53" s="927" t="n"/>
      <c r="J53" s="927" t="n"/>
      <c r="K53" s="927" t="n"/>
      <c r="L53" s="927" t="n"/>
      <c r="M53" s="927" t="n"/>
      <c r="N53" s="927" t="n"/>
      <c r="O53" s="927" t="n"/>
      <c r="P53" s="927" t="n"/>
      <c r="Q53" s="927" t="n"/>
      <c r="R53" s="927" t="n"/>
      <c r="S53" s="927" t="n"/>
      <c r="T53" s="927" t="n"/>
      <c r="U53" s="927" t="n"/>
      <c r="V53" s="927" t="n"/>
      <c r="W53" s="927" t="n"/>
      <c r="X53" s="927" t="n"/>
      <c r="Y53" s="927" t="n"/>
      <c r="Z53" s="927" t="n"/>
      <c r="AA53" s="927" t="n"/>
      <c r="AB53" s="927" t="n"/>
      <c r="AC53" s="927" t="n"/>
      <c r="AD53" s="927" t="n"/>
      <c r="AE53" s="927" t="n"/>
      <c r="AF53" s="927" t="n"/>
      <c r="AG53" s="927" t="n"/>
      <c r="AH53" s="927" t="n"/>
      <c r="AI53" s="927" t="n"/>
      <c r="AJ53" s="927" t="n"/>
      <c r="AK53" s="927" t="n"/>
      <c r="AL53" s="927" t="n"/>
      <c r="AM53" s="927" t="n"/>
      <c r="AN53" s="927" t="n"/>
      <c r="AO53" s="927" t="n"/>
      <c r="AP53" s="927" t="n"/>
      <c r="AQ53" s="927" t="n"/>
      <c r="AR53" s="927" t="n"/>
      <c r="AS53" s="927" t="n"/>
      <c r="AT53" s="927" t="n"/>
      <c r="AU53" s="927" t="n"/>
      <c r="AV53" s="927" t="n"/>
      <c r="AW53" s="927" t="n"/>
      <c r="AX53" s="927" t="n"/>
      <c r="AY53" s="927" t="n"/>
      <c r="AZ53" s="927" t="n"/>
      <c r="BA53" s="927" t="n"/>
      <c r="BB53" s="927" t="n"/>
      <c r="BC53" s="927" t="n"/>
      <c r="BD53" s="927" t="n"/>
      <c r="BE53" s="927" t="n"/>
      <c r="BF53" s="927" t="n"/>
      <c r="BG53" s="927" t="n"/>
      <c r="BH53" s="927" t="n"/>
      <c r="BI53" s="927" t="n"/>
      <c r="BJ53" s="927" t="n"/>
      <c r="BK53" s="927" t="n"/>
      <c r="BL53" s="927" t="n"/>
      <c r="BM53" s="927" t="n"/>
      <c r="BN53" s="927" t="n"/>
      <c r="BO53" s="927" t="n"/>
      <c r="BP53" s="927" t="n"/>
      <c r="BQ53" s="927" t="n"/>
      <c r="BR53" s="927" t="n"/>
      <c r="BS53" s="927" t="n"/>
      <c r="BT53" s="927" t="n"/>
      <c r="BU53" s="927" t="n"/>
      <c r="BV53" s="927" t="n"/>
      <c r="BW53" s="927" t="n"/>
      <c r="BX53" s="927" t="n"/>
      <c r="BY53" s="927" t="n"/>
      <c r="BZ53" s="927" t="n"/>
      <c r="CA53" s="927" t="n"/>
      <c r="CB53" s="927" t="n"/>
      <c r="CC53" s="927" t="n"/>
      <c r="CD53" s="927" t="n"/>
      <c r="CE53" s="927" t="n"/>
      <c r="CF53" s="927" t="n"/>
      <c r="CG53" s="927" t="n"/>
      <c r="CH53" s="927" t="n"/>
      <c r="CI53" s="927" t="n"/>
      <c r="CJ53" s="927" t="n"/>
      <c r="CK53" s="927" t="n"/>
      <c r="CL53" s="927" t="n"/>
      <c r="CM53" s="927" t="n"/>
      <c r="CN53" s="927" t="n"/>
      <c r="CO53" s="927" t="n"/>
      <c r="CP53" s="927" t="n"/>
      <c r="CQ53" s="927" t="n"/>
      <c r="CR53" s="927" t="n"/>
      <c r="CS53" s="927" t="n"/>
      <c r="CT53" s="927" t="n"/>
      <c r="CU53" s="927" t="n"/>
      <c r="CV53" s="927" t="n"/>
      <c r="CW53" s="927" t="n"/>
      <c r="CX53" s="927" t="n"/>
      <c r="CY53" s="927" t="n"/>
      <c r="CZ53" s="984" t="n"/>
    </row>
    <row r="54" ht="13.5" customHeight="1" s="820">
      <c r="A54" s="535">
        <f>B測定!A57</f>
        <v/>
      </c>
      <c r="B54" s="536">
        <f>B測定!B57</f>
        <v/>
      </c>
      <c r="C54" s="491">
        <f>B測定!Q57</f>
        <v/>
      </c>
      <c r="D54" s="930">
        <f>B測定!R57</f>
        <v/>
      </c>
      <c r="E54" s="983">
        <f>IF(B測定!S57="","",B測定!S57-$D54)</f>
        <v/>
      </c>
      <c r="F54" s="983">
        <f>IF(B測定!T57="","",B測定!T57-$D54)</f>
        <v/>
      </c>
      <c r="G54" s="927" t="n"/>
      <c r="H54" s="927" t="n"/>
      <c r="I54" s="927" t="n"/>
      <c r="J54" s="927" t="n"/>
      <c r="K54" s="927" t="n"/>
      <c r="L54" s="927" t="n"/>
      <c r="M54" s="927" t="n"/>
      <c r="N54" s="927" t="n"/>
      <c r="O54" s="927" t="n"/>
      <c r="P54" s="927" t="n"/>
      <c r="Q54" s="927" t="n"/>
      <c r="R54" s="927" t="n"/>
      <c r="S54" s="927" t="n"/>
      <c r="T54" s="927" t="n"/>
      <c r="U54" s="927" t="n"/>
      <c r="V54" s="927" t="n"/>
      <c r="W54" s="927" t="n"/>
      <c r="X54" s="927" t="n"/>
      <c r="Y54" s="927" t="n"/>
      <c r="Z54" s="927" t="n"/>
      <c r="AA54" s="927" t="n"/>
      <c r="AB54" s="927" t="n"/>
      <c r="AC54" s="927" t="n"/>
      <c r="AD54" s="927" t="n"/>
      <c r="AE54" s="927" t="n"/>
      <c r="AF54" s="927" t="n"/>
      <c r="AG54" s="927" t="n"/>
      <c r="AH54" s="927" t="n"/>
      <c r="AI54" s="927" t="n"/>
      <c r="AJ54" s="927" t="n"/>
      <c r="AK54" s="927" t="n"/>
      <c r="AL54" s="927" t="n"/>
      <c r="AM54" s="927" t="n"/>
      <c r="AN54" s="927" t="n"/>
      <c r="AO54" s="927" t="n"/>
      <c r="AP54" s="927" t="n"/>
      <c r="AQ54" s="927" t="n"/>
      <c r="AR54" s="927" t="n"/>
      <c r="AS54" s="927" t="n"/>
      <c r="AT54" s="927" t="n"/>
      <c r="AU54" s="927" t="n"/>
      <c r="AV54" s="927" t="n"/>
      <c r="AW54" s="927" t="n"/>
      <c r="AX54" s="927" t="n"/>
      <c r="AY54" s="927" t="n"/>
      <c r="AZ54" s="927" t="n"/>
      <c r="BA54" s="927" t="n"/>
      <c r="BB54" s="927" t="n"/>
      <c r="BC54" s="927" t="n"/>
      <c r="BD54" s="927" t="n"/>
      <c r="BE54" s="927" t="n"/>
      <c r="BF54" s="927" t="n"/>
      <c r="BG54" s="927" t="n"/>
      <c r="BH54" s="927" t="n"/>
      <c r="BI54" s="927" t="n"/>
      <c r="BJ54" s="927" t="n"/>
      <c r="BK54" s="927" t="n"/>
      <c r="BL54" s="927" t="n"/>
      <c r="BM54" s="927" t="n"/>
      <c r="BN54" s="927" t="n"/>
      <c r="BO54" s="927" t="n"/>
      <c r="BP54" s="927" t="n"/>
      <c r="BQ54" s="927" t="n"/>
      <c r="BR54" s="927" t="n"/>
      <c r="BS54" s="927" t="n"/>
      <c r="BT54" s="927" t="n"/>
      <c r="BU54" s="927" t="n"/>
      <c r="BV54" s="927" t="n"/>
      <c r="BW54" s="927" t="n"/>
      <c r="BX54" s="927" t="n"/>
      <c r="BY54" s="927" t="n"/>
      <c r="BZ54" s="927" t="n"/>
      <c r="CA54" s="927" t="n"/>
      <c r="CB54" s="927" t="n"/>
      <c r="CC54" s="927" t="n"/>
      <c r="CD54" s="927" t="n"/>
      <c r="CE54" s="927" t="n"/>
      <c r="CF54" s="927" t="n"/>
      <c r="CG54" s="927" t="n"/>
      <c r="CH54" s="927" t="n"/>
      <c r="CI54" s="927" t="n"/>
      <c r="CJ54" s="927" t="n"/>
      <c r="CK54" s="927" t="n"/>
      <c r="CL54" s="927" t="n"/>
      <c r="CM54" s="927" t="n"/>
      <c r="CN54" s="927" t="n"/>
      <c r="CO54" s="927" t="n"/>
      <c r="CP54" s="927" t="n"/>
      <c r="CQ54" s="927" t="n"/>
      <c r="CR54" s="927" t="n"/>
      <c r="CS54" s="927" t="n"/>
      <c r="CT54" s="927" t="n"/>
      <c r="CU54" s="927" t="n"/>
      <c r="CV54" s="927" t="n"/>
      <c r="CW54" s="927" t="n"/>
      <c r="CX54" s="927" t="n"/>
      <c r="CY54" s="927" t="n"/>
      <c r="CZ54" s="984" t="n"/>
    </row>
    <row r="55" ht="13.5" customHeight="1" s="820">
      <c r="A55" s="535">
        <f>B測定!A58</f>
        <v/>
      </c>
      <c r="B55" s="536">
        <f>B測定!B58</f>
        <v/>
      </c>
      <c r="C55" s="491">
        <f>B測定!Q58</f>
        <v/>
      </c>
      <c r="D55" s="930">
        <f>B測定!R58</f>
        <v/>
      </c>
      <c r="E55" s="983">
        <f>IF(B測定!S58="","",B測定!S58-$D55)</f>
        <v/>
      </c>
      <c r="F55" s="983">
        <f>IF(B測定!T58="","",B測定!T58-$D55)</f>
        <v/>
      </c>
      <c r="G55" s="927" t="n"/>
      <c r="H55" s="927" t="n"/>
      <c r="I55" s="927" t="n"/>
      <c r="J55" s="927" t="n"/>
      <c r="K55" s="927" t="n"/>
      <c r="L55" s="927" t="n"/>
      <c r="M55" s="927" t="n"/>
      <c r="N55" s="927" t="n"/>
      <c r="O55" s="927" t="n"/>
      <c r="P55" s="927" t="n"/>
      <c r="Q55" s="927" t="n"/>
      <c r="R55" s="927" t="n"/>
      <c r="S55" s="927" t="n"/>
      <c r="T55" s="927" t="n"/>
      <c r="U55" s="927" t="n"/>
      <c r="V55" s="927" t="n"/>
      <c r="W55" s="927" t="n"/>
      <c r="X55" s="927" t="n"/>
      <c r="Y55" s="927" t="n"/>
      <c r="Z55" s="927" t="n"/>
      <c r="AA55" s="927" t="n"/>
      <c r="AB55" s="927" t="n"/>
      <c r="AC55" s="927" t="n"/>
      <c r="AD55" s="927" t="n"/>
      <c r="AE55" s="927" t="n"/>
      <c r="AF55" s="927" t="n"/>
      <c r="AG55" s="927" t="n"/>
      <c r="AH55" s="927" t="n"/>
      <c r="AI55" s="927" t="n"/>
      <c r="AJ55" s="927" t="n"/>
      <c r="AK55" s="927" t="n"/>
      <c r="AL55" s="927" t="n"/>
      <c r="AM55" s="927" t="n"/>
      <c r="AN55" s="927" t="n"/>
      <c r="AO55" s="927" t="n"/>
      <c r="AP55" s="927" t="n"/>
      <c r="AQ55" s="927" t="n"/>
      <c r="AR55" s="927" t="n"/>
      <c r="AS55" s="927" t="n"/>
      <c r="AT55" s="927" t="n"/>
      <c r="AU55" s="927" t="n"/>
      <c r="AV55" s="927" t="n"/>
      <c r="AW55" s="927" t="n"/>
      <c r="AX55" s="927" t="n"/>
      <c r="AY55" s="927" t="n"/>
      <c r="AZ55" s="927" t="n"/>
      <c r="BA55" s="927" t="n"/>
      <c r="BB55" s="927" t="n"/>
      <c r="BC55" s="927" t="n"/>
      <c r="BD55" s="927" t="n"/>
      <c r="BE55" s="927" t="n"/>
      <c r="BF55" s="927" t="n"/>
      <c r="BG55" s="927" t="n"/>
      <c r="BH55" s="927" t="n"/>
      <c r="BI55" s="927" t="n"/>
      <c r="BJ55" s="927" t="n"/>
      <c r="BK55" s="927" t="n"/>
      <c r="BL55" s="927" t="n"/>
      <c r="BM55" s="927" t="n"/>
      <c r="BN55" s="927" t="n"/>
      <c r="BO55" s="927" t="n"/>
      <c r="BP55" s="927" t="n"/>
      <c r="BQ55" s="927" t="n"/>
      <c r="BR55" s="927" t="n"/>
      <c r="BS55" s="927" t="n"/>
      <c r="BT55" s="927" t="n"/>
      <c r="BU55" s="927" t="n"/>
      <c r="BV55" s="927" t="n"/>
      <c r="BW55" s="927" t="n"/>
      <c r="BX55" s="927" t="n"/>
      <c r="BY55" s="927" t="n"/>
      <c r="BZ55" s="927" t="n"/>
      <c r="CA55" s="927" t="n"/>
      <c r="CB55" s="927" t="n"/>
      <c r="CC55" s="927" t="n"/>
      <c r="CD55" s="927" t="n"/>
      <c r="CE55" s="927" t="n"/>
      <c r="CF55" s="927" t="n"/>
      <c r="CG55" s="927" t="n"/>
      <c r="CH55" s="927" t="n"/>
      <c r="CI55" s="927" t="n"/>
      <c r="CJ55" s="927" t="n"/>
      <c r="CK55" s="927" t="n"/>
      <c r="CL55" s="927" t="n"/>
      <c r="CM55" s="927" t="n"/>
      <c r="CN55" s="927" t="n"/>
      <c r="CO55" s="927" t="n"/>
      <c r="CP55" s="927" t="n"/>
      <c r="CQ55" s="927" t="n"/>
      <c r="CR55" s="927" t="n"/>
      <c r="CS55" s="927" t="n"/>
      <c r="CT55" s="927" t="n"/>
      <c r="CU55" s="927" t="n"/>
      <c r="CV55" s="927" t="n"/>
      <c r="CW55" s="927" t="n"/>
      <c r="CX55" s="927" t="n"/>
      <c r="CY55" s="927" t="n"/>
      <c r="CZ55" s="984" t="n"/>
    </row>
    <row r="56" ht="13.5" customHeight="1" s="820">
      <c r="A56" s="535">
        <f>B測定!A59</f>
        <v/>
      </c>
      <c r="B56" s="536">
        <f>B測定!B59</f>
        <v/>
      </c>
      <c r="C56" s="491">
        <f>B測定!Q59</f>
        <v/>
      </c>
      <c r="D56" s="930">
        <f>B測定!R59</f>
        <v/>
      </c>
      <c r="E56" s="983">
        <f>IF(B測定!S59="","",B測定!S59-$D56)</f>
        <v/>
      </c>
      <c r="F56" s="983">
        <f>IF(B測定!T59="","",B測定!T59-$D56)</f>
        <v/>
      </c>
      <c r="G56" s="927" t="n"/>
      <c r="H56" s="927" t="n"/>
      <c r="I56" s="927" t="n"/>
      <c r="J56" s="927" t="n"/>
      <c r="K56" s="927" t="n"/>
      <c r="L56" s="927" t="n"/>
      <c r="M56" s="927" t="n"/>
      <c r="N56" s="927" t="n"/>
      <c r="O56" s="927" t="n"/>
      <c r="P56" s="927" t="n"/>
      <c r="Q56" s="927" t="n"/>
      <c r="R56" s="927" t="n"/>
      <c r="S56" s="927" t="n"/>
      <c r="T56" s="927" t="n"/>
      <c r="U56" s="927" t="n"/>
      <c r="V56" s="927" t="n"/>
      <c r="W56" s="927" t="n"/>
      <c r="X56" s="927" t="n"/>
      <c r="Y56" s="927" t="n"/>
      <c r="Z56" s="927" t="n"/>
      <c r="AA56" s="927" t="n"/>
      <c r="AB56" s="927" t="n"/>
      <c r="AC56" s="927" t="n"/>
      <c r="AD56" s="927" t="n"/>
      <c r="AE56" s="927" t="n"/>
      <c r="AF56" s="927" t="n"/>
      <c r="AG56" s="927" t="n"/>
      <c r="AH56" s="927" t="n"/>
      <c r="AI56" s="927" t="n"/>
      <c r="AJ56" s="927" t="n"/>
      <c r="AK56" s="927" t="n"/>
      <c r="AL56" s="927" t="n"/>
      <c r="AM56" s="927" t="n"/>
      <c r="AN56" s="927" t="n"/>
      <c r="AO56" s="927" t="n"/>
      <c r="AP56" s="927" t="n"/>
      <c r="AQ56" s="927" t="n"/>
      <c r="AR56" s="927" t="n"/>
      <c r="AS56" s="927" t="n"/>
      <c r="AT56" s="927" t="n"/>
      <c r="AU56" s="927" t="n"/>
      <c r="AV56" s="927" t="n"/>
      <c r="AW56" s="927" t="n"/>
      <c r="AX56" s="927" t="n"/>
      <c r="AY56" s="927" t="n"/>
      <c r="AZ56" s="927" t="n"/>
      <c r="BA56" s="927" t="n"/>
      <c r="BB56" s="927" t="n"/>
      <c r="BC56" s="927" t="n"/>
      <c r="BD56" s="927" t="n"/>
      <c r="BE56" s="927" t="n"/>
      <c r="BF56" s="927" t="n"/>
      <c r="BG56" s="927" t="n"/>
      <c r="BH56" s="927" t="n"/>
      <c r="BI56" s="927" t="n"/>
      <c r="BJ56" s="927" t="n"/>
      <c r="BK56" s="927" t="n"/>
      <c r="BL56" s="927" t="n"/>
      <c r="BM56" s="927" t="n"/>
      <c r="BN56" s="927" t="n"/>
      <c r="BO56" s="927" t="n"/>
      <c r="BP56" s="927" t="n"/>
      <c r="BQ56" s="927" t="n"/>
      <c r="BR56" s="927" t="n"/>
      <c r="BS56" s="927" t="n"/>
      <c r="BT56" s="927" t="n"/>
      <c r="BU56" s="927" t="n"/>
      <c r="BV56" s="927" t="n"/>
      <c r="BW56" s="927" t="n"/>
      <c r="BX56" s="927" t="n"/>
      <c r="BY56" s="927" t="n"/>
      <c r="BZ56" s="927" t="n"/>
      <c r="CA56" s="927" t="n"/>
      <c r="CB56" s="927" t="n"/>
      <c r="CC56" s="927" t="n"/>
      <c r="CD56" s="927" t="n"/>
      <c r="CE56" s="927" t="n"/>
      <c r="CF56" s="927" t="n"/>
      <c r="CG56" s="927" t="n"/>
      <c r="CH56" s="927" t="n"/>
      <c r="CI56" s="927" t="n"/>
      <c r="CJ56" s="927" t="n"/>
      <c r="CK56" s="927" t="n"/>
      <c r="CL56" s="927" t="n"/>
      <c r="CM56" s="927" t="n"/>
      <c r="CN56" s="927" t="n"/>
      <c r="CO56" s="927" t="n"/>
      <c r="CP56" s="927" t="n"/>
      <c r="CQ56" s="927" t="n"/>
      <c r="CR56" s="927" t="n"/>
      <c r="CS56" s="927" t="n"/>
      <c r="CT56" s="927" t="n"/>
      <c r="CU56" s="927" t="n"/>
      <c r="CV56" s="927" t="n"/>
      <c r="CW56" s="927" t="n"/>
      <c r="CX56" s="927" t="n"/>
      <c r="CY56" s="927" t="n"/>
      <c r="CZ56" s="984" t="n"/>
    </row>
    <row r="57" ht="13.5" customHeight="1" s="820">
      <c r="A57" s="535">
        <f>B測定!A60</f>
        <v/>
      </c>
      <c r="B57" s="536">
        <f>B測定!B60</f>
        <v/>
      </c>
      <c r="C57" s="491">
        <f>B測定!Q60</f>
        <v/>
      </c>
      <c r="D57" s="930">
        <f>B測定!R60</f>
        <v/>
      </c>
      <c r="E57" s="983">
        <f>IF(B測定!S60="","",B測定!S60-$D57)</f>
        <v/>
      </c>
      <c r="F57" s="983">
        <f>IF(B測定!T60="","",B測定!T60-$D57)</f>
        <v/>
      </c>
      <c r="G57" s="927" t="n"/>
      <c r="H57" s="927" t="n"/>
      <c r="I57" s="927" t="n"/>
      <c r="J57" s="927" t="n"/>
      <c r="K57" s="927" t="n"/>
      <c r="L57" s="927" t="n"/>
      <c r="M57" s="927" t="n"/>
      <c r="N57" s="927" t="n"/>
      <c r="O57" s="927" t="n"/>
      <c r="P57" s="927" t="n"/>
      <c r="Q57" s="927" t="n"/>
      <c r="R57" s="927" t="n"/>
      <c r="S57" s="927" t="n"/>
      <c r="T57" s="927" t="n"/>
      <c r="U57" s="927" t="n"/>
      <c r="V57" s="927" t="n"/>
      <c r="W57" s="927" t="n"/>
      <c r="X57" s="927" t="n"/>
      <c r="Y57" s="927" t="n"/>
      <c r="Z57" s="927" t="n"/>
      <c r="AA57" s="927" t="n"/>
      <c r="AB57" s="927" t="n"/>
      <c r="AC57" s="927" t="n"/>
      <c r="AD57" s="927" t="n"/>
      <c r="AE57" s="927" t="n"/>
      <c r="AF57" s="927" t="n"/>
      <c r="AG57" s="927" t="n"/>
      <c r="AH57" s="927" t="n"/>
      <c r="AI57" s="927" t="n"/>
      <c r="AJ57" s="927" t="n"/>
      <c r="AK57" s="927" t="n"/>
      <c r="AL57" s="927" t="n"/>
      <c r="AM57" s="927" t="n"/>
      <c r="AN57" s="927" t="n"/>
      <c r="AO57" s="927" t="n"/>
      <c r="AP57" s="927" t="n"/>
      <c r="AQ57" s="927" t="n"/>
      <c r="AR57" s="927" t="n"/>
      <c r="AS57" s="927" t="n"/>
      <c r="AT57" s="927" t="n"/>
      <c r="AU57" s="927" t="n"/>
      <c r="AV57" s="927" t="n"/>
      <c r="AW57" s="927" t="n"/>
      <c r="AX57" s="927" t="n"/>
      <c r="AY57" s="927" t="n"/>
      <c r="AZ57" s="927" t="n"/>
      <c r="BA57" s="927" t="n"/>
      <c r="BB57" s="927" t="n"/>
      <c r="BC57" s="927" t="n"/>
      <c r="BD57" s="927" t="n"/>
      <c r="BE57" s="927" t="n"/>
      <c r="BF57" s="927" t="n"/>
      <c r="BG57" s="927" t="n"/>
      <c r="BH57" s="927" t="n"/>
      <c r="BI57" s="927" t="n"/>
      <c r="BJ57" s="927" t="n"/>
      <c r="BK57" s="927" t="n"/>
      <c r="BL57" s="927" t="n"/>
      <c r="BM57" s="927" t="n"/>
      <c r="BN57" s="927" t="n"/>
      <c r="BO57" s="927" t="n"/>
      <c r="BP57" s="927" t="n"/>
      <c r="BQ57" s="927" t="n"/>
      <c r="BR57" s="927" t="n"/>
      <c r="BS57" s="927" t="n"/>
      <c r="BT57" s="927" t="n"/>
      <c r="BU57" s="927" t="n"/>
      <c r="BV57" s="927" t="n"/>
      <c r="BW57" s="927" t="n"/>
      <c r="BX57" s="927" t="n"/>
      <c r="BY57" s="927" t="n"/>
      <c r="BZ57" s="927" t="n"/>
      <c r="CA57" s="927" t="n"/>
      <c r="CB57" s="927" t="n"/>
      <c r="CC57" s="927" t="n"/>
      <c r="CD57" s="927" t="n"/>
      <c r="CE57" s="927" t="n"/>
      <c r="CF57" s="927" t="n"/>
      <c r="CG57" s="927" t="n"/>
      <c r="CH57" s="927" t="n"/>
      <c r="CI57" s="927" t="n"/>
      <c r="CJ57" s="927" t="n"/>
      <c r="CK57" s="927" t="n"/>
      <c r="CL57" s="927" t="n"/>
      <c r="CM57" s="927" t="n"/>
      <c r="CN57" s="927" t="n"/>
      <c r="CO57" s="927" t="n"/>
      <c r="CP57" s="927" t="n"/>
      <c r="CQ57" s="927" t="n"/>
      <c r="CR57" s="927" t="n"/>
      <c r="CS57" s="927" t="n"/>
      <c r="CT57" s="927" t="n"/>
      <c r="CU57" s="927" t="n"/>
      <c r="CV57" s="927" t="n"/>
      <c r="CW57" s="927" t="n"/>
      <c r="CX57" s="927" t="n"/>
      <c r="CY57" s="927" t="n"/>
      <c r="CZ57" s="984" t="n"/>
    </row>
    <row r="58" ht="13.5" customHeight="1" s="820">
      <c r="A58" s="535">
        <f>B測定!A61</f>
        <v/>
      </c>
      <c r="B58" s="536">
        <f>B測定!B61</f>
        <v/>
      </c>
      <c r="C58" s="491">
        <f>B測定!Q61</f>
        <v/>
      </c>
      <c r="D58" s="930">
        <f>B測定!R61</f>
        <v/>
      </c>
      <c r="E58" s="983">
        <f>IF(B測定!S61="","",B測定!S61-$D58)</f>
        <v/>
      </c>
      <c r="F58" s="983">
        <f>IF(B測定!T61="","",B測定!T61-$D58)</f>
        <v/>
      </c>
      <c r="G58" s="927" t="n"/>
      <c r="H58" s="927" t="n"/>
      <c r="I58" s="927" t="n"/>
      <c r="J58" s="927" t="n"/>
      <c r="K58" s="927" t="n"/>
      <c r="L58" s="927" t="n"/>
      <c r="M58" s="927" t="n"/>
      <c r="N58" s="927" t="n"/>
      <c r="O58" s="927" t="n"/>
      <c r="P58" s="927" t="n"/>
      <c r="Q58" s="927" t="n"/>
      <c r="R58" s="927" t="n"/>
      <c r="S58" s="927" t="n"/>
      <c r="T58" s="927" t="n"/>
      <c r="U58" s="927" t="n"/>
      <c r="V58" s="927" t="n"/>
      <c r="W58" s="927" t="n"/>
      <c r="X58" s="927" t="n"/>
      <c r="Y58" s="927" t="n"/>
      <c r="Z58" s="927" t="n"/>
      <c r="AA58" s="927" t="n"/>
      <c r="AB58" s="927" t="n"/>
      <c r="AC58" s="927" t="n"/>
      <c r="AD58" s="927" t="n"/>
      <c r="AE58" s="927" t="n"/>
      <c r="AF58" s="927" t="n"/>
      <c r="AG58" s="927" t="n"/>
      <c r="AH58" s="927" t="n"/>
      <c r="AI58" s="927" t="n"/>
      <c r="AJ58" s="927" t="n"/>
      <c r="AK58" s="927" t="n"/>
      <c r="AL58" s="927" t="n"/>
      <c r="AM58" s="927" t="n"/>
      <c r="AN58" s="927" t="n"/>
      <c r="AO58" s="927" t="n"/>
      <c r="AP58" s="927" t="n"/>
      <c r="AQ58" s="927" t="n"/>
      <c r="AR58" s="927" t="n"/>
      <c r="AS58" s="927" t="n"/>
      <c r="AT58" s="927" t="n"/>
      <c r="AU58" s="927" t="n"/>
      <c r="AV58" s="927" t="n"/>
      <c r="AW58" s="927" t="n"/>
      <c r="AX58" s="927" t="n"/>
      <c r="AY58" s="927" t="n"/>
      <c r="AZ58" s="927" t="n"/>
      <c r="BA58" s="927" t="n"/>
      <c r="BB58" s="927" t="n"/>
      <c r="BC58" s="927" t="n"/>
      <c r="BD58" s="927" t="n"/>
      <c r="BE58" s="927" t="n"/>
      <c r="BF58" s="927" t="n"/>
      <c r="BG58" s="927" t="n"/>
      <c r="BH58" s="927" t="n"/>
      <c r="BI58" s="927" t="n"/>
      <c r="BJ58" s="927" t="n"/>
      <c r="BK58" s="927" t="n"/>
      <c r="BL58" s="927" t="n"/>
      <c r="BM58" s="927" t="n"/>
      <c r="BN58" s="927" t="n"/>
      <c r="BO58" s="927" t="n"/>
      <c r="BP58" s="927" t="n"/>
      <c r="BQ58" s="927" t="n"/>
      <c r="BR58" s="927" t="n"/>
      <c r="BS58" s="927" t="n"/>
      <c r="BT58" s="927" t="n"/>
      <c r="BU58" s="927" t="n"/>
      <c r="BV58" s="927" t="n"/>
      <c r="BW58" s="927" t="n"/>
      <c r="BX58" s="927" t="n"/>
      <c r="BY58" s="927" t="n"/>
      <c r="BZ58" s="927" t="n"/>
      <c r="CA58" s="927" t="n"/>
      <c r="CB58" s="927" t="n"/>
      <c r="CC58" s="927" t="n"/>
      <c r="CD58" s="927" t="n"/>
      <c r="CE58" s="927" t="n"/>
      <c r="CF58" s="927" t="n"/>
      <c r="CG58" s="927" t="n"/>
      <c r="CH58" s="927" t="n"/>
      <c r="CI58" s="927" t="n"/>
      <c r="CJ58" s="927" t="n"/>
      <c r="CK58" s="927" t="n"/>
      <c r="CL58" s="927" t="n"/>
      <c r="CM58" s="927" t="n"/>
      <c r="CN58" s="927" t="n"/>
      <c r="CO58" s="927" t="n"/>
      <c r="CP58" s="927" t="n"/>
      <c r="CQ58" s="927" t="n"/>
      <c r="CR58" s="927" t="n"/>
      <c r="CS58" s="927" t="n"/>
      <c r="CT58" s="927" t="n"/>
      <c r="CU58" s="927" t="n"/>
      <c r="CV58" s="927" t="n"/>
      <c r="CW58" s="927" t="n"/>
      <c r="CX58" s="927" t="n"/>
      <c r="CY58" s="927" t="n"/>
      <c r="CZ58" s="984" t="n"/>
    </row>
    <row r="59" ht="13.5" customHeight="1" s="820">
      <c r="A59" s="535">
        <f>B測定!A62</f>
        <v/>
      </c>
      <c r="B59" s="536">
        <f>B測定!B62</f>
        <v/>
      </c>
      <c r="C59" s="491">
        <f>B測定!Q62</f>
        <v/>
      </c>
      <c r="D59" s="930">
        <f>B測定!R62</f>
        <v/>
      </c>
      <c r="E59" s="983">
        <f>IF(B測定!S62="","",B測定!S62-$D59)</f>
        <v/>
      </c>
      <c r="F59" s="983">
        <f>IF(B測定!T62="","",B測定!T62-$D59)</f>
        <v/>
      </c>
      <c r="G59" s="927" t="n"/>
      <c r="H59" s="927" t="n"/>
      <c r="I59" s="927" t="n"/>
      <c r="J59" s="927" t="n"/>
      <c r="K59" s="927" t="n"/>
      <c r="L59" s="927" t="n"/>
      <c r="M59" s="927" t="n"/>
      <c r="N59" s="927" t="n"/>
      <c r="O59" s="927" t="n"/>
      <c r="P59" s="927" t="n"/>
      <c r="Q59" s="927" t="n"/>
      <c r="R59" s="927" t="n"/>
      <c r="S59" s="927" t="n"/>
      <c r="T59" s="927" t="n"/>
      <c r="U59" s="927" t="n"/>
      <c r="V59" s="927" t="n"/>
      <c r="W59" s="927" t="n"/>
      <c r="X59" s="927" t="n"/>
      <c r="Y59" s="927" t="n"/>
      <c r="Z59" s="927" t="n"/>
      <c r="AA59" s="927" t="n"/>
      <c r="AB59" s="927" t="n"/>
      <c r="AC59" s="927" t="n"/>
      <c r="AD59" s="927" t="n"/>
      <c r="AE59" s="927" t="n"/>
      <c r="AF59" s="927" t="n"/>
      <c r="AG59" s="927" t="n"/>
      <c r="AH59" s="927" t="n"/>
      <c r="AI59" s="927" t="n"/>
      <c r="AJ59" s="927" t="n"/>
      <c r="AK59" s="927" t="n"/>
      <c r="AL59" s="927" t="n"/>
      <c r="AM59" s="927" t="n"/>
      <c r="AN59" s="927" t="n"/>
      <c r="AO59" s="927" t="n"/>
      <c r="AP59" s="927" t="n"/>
      <c r="AQ59" s="927" t="n"/>
      <c r="AR59" s="927" t="n"/>
      <c r="AS59" s="927" t="n"/>
      <c r="AT59" s="927" t="n"/>
      <c r="AU59" s="927" t="n"/>
      <c r="AV59" s="927" t="n"/>
      <c r="AW59" s="927" t="n"/>
      <c r="AX59" s="927" t="n"/>
      <c r="AY59" s="927" t="n"/>
      <c r="AZ59" s="927" t="n"/>
      <c r="BA59" s="927" t="n"/>
      <c r="BB59" s="927" t="n"/>
      <c r="BC59" s="927" t="n"/>
      <c r="BD59" s="927" t="n"/>
      <c r="BE59" s="927" t="n"/>
      <c r="BF59" s="927" t="n"/>
      <c r="BG59" s="927" t="n"/>
      <c r="BH59" s="927" t="n"/>
      <c r="BI59" s="927" t="n"/>
      <c r="BJ59" s="927" t="n"/>
      <c r="BK59" s="927" t="n"/>
      <c r="BL59" s="927" t="n"/>
      <c r="BM59" s="927" t="n"/>
      <c r="BN59" s="927" t="n"/>
      <c r="BO59" s="927" t="n"/>
      <c r="BP59" s="927" t="n"/>
      <c r="BQ59" s="927" t="n"/>
      <c r="BR59" s="927" t="n"/>
      <c r="BS59" s="927" t="n"/>
      <c r="BT59" s="927" t="n"/>
      <c r="BU59" s="927" t="n"/>
      <c r="BV59" s="927" t="n"/>
      <c r="BW59" s="927" t="n"/>
      <c r="BX59" s="927" t="n"/>
      <c r="BY59" s="927" t="n"/>
      <c r="BZ59" s="927" t="n"/>
      <c r="CA59" s="927" t="n"/>
      <c r="CB59" s="927" t="n"/>
      <c r="CC59" s="927" t="n"/>
      <c r="CD59" s="927" t="n"/>
      <c r="CE59" s="927" t="n"/>
      <c r="CF59" s="927" t="n"/>
      <c r="CG59" s="927" t="n"/>
      <c r="CH59" s="927" t="n"/>
      <c r="CI59" s="927" t="n"/>
      <c r="CJ59" s="927" t="n"/>
      <c r="CK59" s="927" t="n"/>
      <c r="CL59" s="927" t="n"/>
      <c r="CM59" s="927" t="n"/>
      <c r="CN59" s="927" t="n"/>
      <c r="CO59" s="927" t="n"/>
      <c r="CP59" s="927" t="n"/>
      <c r="CQ59" s="927" t="n"/>
      <c r="CR59" s="927" t="n"/>
      <c r="CS59" s="927" t="n"/>
      <c r="CT59" s="927" t="n"/>
      <c r="CU59" s="927" t="n"/>
      <c r="CV59" s="927" t="n"/>
      <c r="CW59" s="927" t="n"/>
      <c r="CX59" s="927" t="n"/>
      <c r="CY59" s="927" t="n"/>
      <c r="CZ59" s="984" t="n"/>
    </row>
    <row r="60" ht="13.5" customHeight="1" s="820">
      <c r="A60" s="535">
        <f>B測定!A63</f>
        <v/>
      </c>
      <c r="B60" s="536">
        <f>B測定!B63</f>
        <v/>
      </c>
      <c r="C60" s="491">
        <f>B測定!Q63</f>
        <v/>
      </c>
      <c r="D60" s="930">
        <f>B測定!R63</f>
        <v/>
      </c>
      <c r="E60" s="983">
        <f>IF(B測定!S63="","",B測定!S63-$D60)</f>
        <v/>
      </c>
      <c r="F60" s="983">
        <f>IF(B測定!T63="","",B測定!T63-$D60)</f>
        <v/>
      </c>
      <c r="G60" s="927" t="n"/>
      <c r="H60" s="927" t="n"/>
      <c r="I60" s="927" t="n"/>
      <c r="J60" s="927" t="n"/>
      <c r="K60" s="927" t="n"/>
      <c r="L60" s="927" t="n"/>
      <c r="M60" s="927" t="n"/>
      <c r="N60" s="927" t="n"/>
      <c r="O60" s="927" t="n"/>
      <c r="P60" s="927" t="n"/>
      <c r="Q60" s="927" t="n"/>
      <c r="R60" s="927" t="n"/>
      <c r="S60" s="927" t="n"/>
      <c r="T60" s="927" t="n"/>
      <c r="U60" s="927" t="n"/>
      <c r="V60" s="927" t="n"/>
      <c r="W60" s="927" t="n"/>
      <c r="X60" s="927" t="n"/>
      <c r="Y60" s="927" t="n"/>
      <c r="Z60" s="927" t="n"/>
      <c r="AA60" s="927" t="n"/>
      <c r="AB60" s="927" t="n"/>
      <c r="AC60" s="927" t="n"/>
      <c r="AD60" s="927" t="n"/>
      <c r="AE60" s="927" t="n"/>
      <c r="AF60" s="927" t="n"/>
      <c r="AG60" s="927" t="n"/>
      <c r="AH60" s="927" t="n"/>
      <c r="AI60" s="927" t="n"/>
      <c r="AJ60" s="927" t="n"/>
      <c r="AK60" s="927" t="n"/>
      <c r="AL60" s="927" t="n"/>
      <c r="AM60" s="927" t="n"/>
      <c r="AN60" s="927" t="n"/>
      <c r="AO60" s="927" t="n"/>
      <c r="AP60" s="927" t="n"/>
      <c r="AQ60" s="927" t="n"/>
      <c r="AR60" s="927" t="n"/>
      <c r="AS60" s="927" t="n"/>
      <c r="AT60" s="927" t="n"/>
      <c r="AU60" s="927" t="n"/>
      <c r="AV60" s="927" t="n"/>
      <c r="AW60" s="927" t="n"/>
      <c r="AX60" s="927" t="n"/>
      <c r="AY60" s="927" t="n"/>
      <c r="AZ60" s="927" t="n"/>
      <c r="BA60" s="927" t="n"/>
      <c r="BB60" s="927" t="n"/>
      <c r="BC60" s="927" t="n"/>
      <c r="BD60" s="927" t="n"/>
      <c r="BE60" s="927" t="n"/>
      <c r="BF60" s="927" t="n"/>
      <c r="BG60" s="927" t="n"/>
      <c r="BH60" s="927" t="n"/>
      <c r="BI60" s="927" t="n"/>
      <c r="BJ60" s="927" t="n"/>
      <c r="BK60" s="927" t="n"/>
      <c r="BL60" s="927" t="n"/>
      <c r="BM60" s="927" t="n"/>
      <c r="BN60" s="927" t="n"/>
      <c r="BO60" s="927" t="n"/>
      <c r="BP60" s="927" t="n"/>
      <c r="BQ60" s="927" t="n"/>
      <c r="BR60" s="927" t="n"/>
      <c r="BS60" s="927" t="n"/>
      <c r="BT60" s="927" t="n"/>
      <c r="BU60" s="927" t="n"/>
      <c r="BV60" s="927" t="n"/>
      <c r="BW60" s="927" t="n"/>
      <c r="BX60" s="927" t="n"/>
      <c r="BY60" s="927" t="n"/>
      <c r="BZ60" s="927" t="n"/>
      <c r="CA60" s="927" t="n"/>
      <c r="CB60" s="927" t="n"/>
      <c r="CC60" s="927" t="n"/>
      <c r="CD60" s="927" t="n"/>
      <c r="CE60" s="927" t="n"/>
      <c r="CF60" s="927" t="n"/>
      <c r="CG60" s="927" t="n"/>
      <c r="CH60" s="927" t="n"/>
      <c r="CI60" s="927" t="n"/>
      <c r="CJ60" s="927" t="n"/>
      <c r="CK60" s="927" t="n"/>
      <c r="CL60" s="927" t="n"/>
      <c r="CM60" s="927" t="n"/>
      <c r="CN60" s="927" t="n"/>
      <c r="CO60" s="927" t="n"/>
      <c r="CP60" s="927" t="n"/>
      <c r="CQ60" s="927" t="n"/>
      <c r="CR60" s="927" t="n"/>
      <c r="CS60" s="927" t="n"/>
      <c r="CT60" s="927" t="n"/>
      <c r="CU60" s="927" t="n"/>
      <c r="CV60" s="927" t="n"/>
      <c r="CW60" s="927" t="n"/>
      <c r="CX60" s="927" t="n"/>
      <c r="CY60" s="927" t="n"/>
      <c r="CZ60" s="984" t="n"/>
    </row>
    <row r="61" ht="13.5" customHeight="1" s="820">
      <c r="A61" s="535">
        <f>B測定!A64</f>
        <v/>
      </c>
      <c r="B61" s="536">
        <f>B測定!B64</f>
        <v/>
      </c>
      <c r="C61" s="491">
        <f>B測定!Q64</f>
        <v/>
      </c>
      <c r="D61" s="930">
        <f>B測定!R64</f>
        <v/>
      </c>
      <c r="E61" s="983">
        <f>IF(B測定!S64="","",B測定!S64-$D61)</f>
        <v/>
      </c>
      <c r="F61" s="983">
        <f>IF(B測定!T64="","",B測定!T64-$D61)</f>
        <v/>
      </c>
      <c r="G61" s="927" t="n"/>
      <c r="H61" s="927" t="n"/>
      <c r="I61" s="927" t="n"/>
      <c r="J61" s="927" t="n"/>
      <c r="K61" s="927" t="n"/>
      <c r="L61" s="927" t="n"/>
      <c r="M61" s="927" t="n"/>
      <c r="N61" s="927" t="n"/>
      <c r="O61" s="927" t="n"/>
      <c r="P61" s="927" t="n"/>
      <c r="Q61" s="927" t="n"/>
      <c r="R61" s="927" t="n"/>
      <c r="S61" s="927" t="n"/>
      <c r="T61" s="927" t="n"/>
      <c r="U61" s="927" t="n"/>
      <c r="V61" s="927" t="n"/>
      <c r="W61" s="927" t="n"/>
      <c r="X61" s="927" t="n"/>
      <c r="Y61" s="927" t="n"/>
      <c r="Z61" s="927" t="n"/>
      <c r="AA61" s="927" t="n"/>
      <c r="AB61" s="927" t="n"/>
      <c r="AC61" s="927" t="n"/>
      <c r="AD61" s="927" t="n"/>
      <c r="AE61" s="927" t="n"/>
      <c r="AF61" s="927" t="n"/>
      <c r="AG61" s="927" t="n"/>
      <c r="AH61" s="927" t="n"/>
      <c r="AI61" s="927" t="n"/>
      <c r="AJ61" s="927" t="n"/>
      <c r="AK61" s="927" t="n"/>
      <c r="AL61" s="927" t="n"/>
      <c r="AM61" s="927" t="n"/>
      <c r="AN61" s="927" t="n"/>
      <c r="AO61" s="927" t="n"/>
      <c r="AP61" s="927" t="n"/>
      <c r="AQ61" s="927" t="n"/>
      <c r="AR61" s="927" t="n"/>
      <c r="AS61" s="927" t="n"/>
      <c r="AT61" s="927" t="n"/>
      <c r="AU61" s="927" t="n"/>
      <c r="AV61" s="927" t="n"/>
      <c r="AW61" s="927" t="n"/>
      <c r="AX61" s="927" t="n"/>
      <c r="AY61" s="927" t="n"/>
      <c r="AZ61" s="927" t="n"/>
      <c r="BA61" s="927" t="n"/>
      <c r="BB61" s="927" t="n"/>
      <c r="BC61" s="927" t="n"/>
      <c r="BD61" s="927" t="n"/>
      <c r="BE61" s="927" t="n"/>
      <c r="BF61" s="927" t="n"/>
      <c r="BG61" s="927" t="n"/>
      <c r="BH61" s="927" t="n"/>
      <c r="BI61" s="927" t="n"/>
      <c r="BJ61" s="927" t="n"/>
      <c r="BK61" s="927" t="n"/>
      <c r="BL61" s="927" t="n"/>
      <c r="BM61" s="927" t="n"/>
      <c r="BN61" s="927" t="n"/>
      <c r="BO61" s="927" t="n"/>
      <c r="BP61" s="927" t="n"/>
      <c r="BQ61" s="927" t="n"/>
      <c r="BR61" s="927" t="n"/>
      <c r="BS61" s="927" t="n"/>
      <c r="BT61" s="927" t="n"/>
      <c r="BU61" s="927" t="n"/>
      <c r="BV61" s="927" t="n"/>
      <c r="BW61" s="927" t="n"/>
      <c r="BX61" s="927" t="n"/>
      <c r="BY61" s="927" t="n"/>
      <c r="BZ61" s="927" t="n"/>
      <c r="CA61" s="927" t="n"/>
      <c r="CB61" s="927" t="n"/>
      <c r="CC61" s="927" t="n"/>
      <c r="CD61" s="927" t="n"/>
      <c r="CE61" s="927" t="n"/>
      <c r="CF61" s="927" t="n"/>
      <c r="CG61" s="927" t="n"/>
      <c r="CH61" s="927" t="n"/>
      <c r="CI61" s="927" t="n"/>
      <c r="CJ61" s="927" t="n"/>
      <c r="CK61" s="927" t="n"/>
      <c r="CL61" s="927" t="n"/>
      <c r="CM61" s="927" t="n"/>
      <c r="CN61" s="927" t="n"/>
      <c r="CO61" s="927" t="n"/>
      <c r="CP61" s="927" t="n"/>
      <c r="CQ61" s="927" t="n"/>
      <c r="CR61" s="927" t="n"/>
      <c r="CS61" s="927" t="n"/>
      <c r="CT61" s="927" t="n"/>
      <c r="CU61" s="927" t="n"/>
      <c r="CV61" s="927" t="n"/>
      <c r="CW61" s="927" t="n"/>
      <c r="CX61" s="927" t="n"/>
      <c r="CY61" s="927" t="n"/>
      <c r="CZ61" s="984" t="n"/>
    </row>
    <row r="62" ht="13.5" customHeight="1" s="820">
      <c r="A62" s="535">
        <f>B測定!A65</f>
        <v/>
      </c>
      <c r="B62" s="536">
        <f>B測定!B65</f>
        <v/>
      </c>
      <c r="C62" s="491">
        <f>B測定!Q65</f>
        <v/>
      </c>
      <c r="D62" s="930">
        <f>B測定!R65</f>
        <v/>
      </c>
      <c r="E62" s="983">
        <f>IF(B測定!S65="","",B測定!S65-$D62)</f>
        <v/>
      </c>
      <c r="F62" s="983">
        <f>IF(B測定!T65="","",B測定!T65-$D62)</f>
        <v/>
      </c>
      <c r="G62" s="927" t="n"/>
      <c r="H62" s="927" t="n"/>
      <c r="I62" s="927" t="n"/>
      <c r="J62" s="927" t="n"/>
      <c r="K62" s="927" t="n"/>
      <c r="L62" s="927" t="n"/>
      <c r="M62" s="927" t="n"/>
      <c r="N62" s="927" t="n"/>
      <c r="O62" s="927" t="n"/>
      <c r="P62" s="927" t="n"/>
      <c r="Q62" s="927" t="n"/>
      <c r="R62" s="927" t="n"/>
      <c r="S62" s="927" t="n"/>
      <c r="T62" s="927" t="n"/>
      <c r="U62" s="927" t="n"/>
      <c r="V62" s="927" t="n"/>
      <c r="W62" s="927" t="n"/>
      <c r="X62" s="927" t="n"/>
      <c r="Y62" s="927" t="n"/>
      <c r="Z62" s="927" t="n"/>
      <c r="AA62" s="927" t="n"/>
      <c r="AB62" s="927" t="n"/>
      <c r="AC62" s="927" t="n"/>
      <c r="AD62" s="927" t="n"/>
      <c r="AE62" s="927" t="n"/>
      <c r="AF62" s="927" t="n"/>
      <c r="AG62" s="927" t="n"/>
      <c r="AH62" s="927" t="n"/>
      <c r="AI62" s="927" t="n"/>
      <c r="AJ62" s="927" t="n"/>
      <c r="AK62" s="927" t="n"/>
      <c r="AL62" s="927" t="n"/>
      <c r="AM62" s="927" t="n"/>
      <c r="AN62" s="927" t="n"/>
      <c r="AO62" s="927" t="n"/>
      <c r="AP62" s="927" t="n"/>
      <c r="AQ62" s="927" t="n"/>
      <c r="AR62" s="927" t="n"/>
      <c r="AS62" s="927" t="n"/>
      <c r="AT62" s="927" t="n"/>
      <c r="AU62" s="927" t="n"/>
      <c r="AV62" s="927" t="n"/>
      <c r="AW62" s="927" t="n"/>
      <c r="AX62" s="927" t="n"/>
      <c r="AY62" s="927" t="n"/>
      <c r="AZ62" s="927" t="n"/>
      <c r="BA62" s="927" t="n"/>
      <c r="BB62" s="927" t="n"/>
      <c r="BC62" s="927" t="n"/>
      <c r="BD62" s="927" t="n"/>
      <c r="BE62" s="927" t="n"/>
      <c r="BF62" s="927" t="n"/>
      <c r="BG62" s="927" t="n"/>
      <c r="BH62" s="927" t="n"/>
      <c r="BI62" s="927" t="n"/>
      <c r="BJ62" s="927" t="n"/>
      <c r="BK62" s="927" t="n"/>
      <c r="BL62" s="927" t="n"/>
      <c r="BM62" s="927" t="n"/>
      <c r="BN62" s="927" t="n"/>
      <c r="BO62" s="927" t="n"/>
      <c r="BP62" s="927" t="n"/>
      <c r="BQ62" s="927" t="n"/>
      <c r="BR62" s="927" t="n"/>
      <c r="BS62" s="927" t="n"/>
      <c r="BT62" s="927" t="n"/>
      <c r="BU62" s="927" t="n"/>
      <c r="BV62" s="927" t="n"/>
      <c r="BW62" s="927" t="n"/>
      <c r="BX62" s="927" t="n"/>
      <c r="BY62" s="927" t="n"/>
      <c r="BZ62" s="927" t="n"/>
      <c r="CA62" s="927" t="n"/>
      <c r="CB62" s="927" t="n"/>
      <c r="CC62" s="927" t="n"/>
      <c r="CD62" s="927" t="n"/>
      <c r="CE62" s="927" t="n"/>
      <c r="CF62" s="927" t="n"/>
      <c r="CG62" s="927" t="n"/>
      <c r="CH62" s="927" t="n"/>
      <c r="CI62" s="927" t="n"/>
      <c r="CJ62" s="927" t="n"/>
      <c r="CK62" s="927" t="n"/>
      <c r="CL62" s="927" t="n"/>
      <c r="CM62" s="927" t="n"/>
      <c r="CN62" s="927" t="n"/>
      <c r="CO62" s="927" t="n"/>
      <c r="CP62" s="927" t="n"/>
      <c r="CQ62" s="927" t="n"/>
      <c r="CR62" s="927" t="n"/>
      <c r="CS62" s="927" t="n"/>
      <c r="CT62" s="927" t="n"/>
      <c r="CU62" s="927" t="n"/>
      <c r="CV62" s="927" t="n"/>
      <c r="CW62" s="927" t="n"/>
      <c r="CX62" s="927" t="n"/>
      <c r="CY62" s="927" t="n"/>
      <c r="CZ62" s="984" t="n"/>
    </row>
    <row r="63" ht="13.5" customHeight="1" s="820">
      <c r="A63" s="535">
        <f>B測定!A66</f>
        <v/>
      </c>
      <c r="B63" s="536">
        <f>B測定!B66</f>
        <v/>
      </c>
      <c r="C63" s="491">
        <f>B測定!Q66</f>
        <v/>
      </c>
      <c r="D63" s="930">
        <f>B測定!R66</f>
        <v/>
      </c>
      <c r="E63" s="983">
        <f>IF(B測定!S66="","",B測定!S66-$D63)</f>
        <v/>
      </c>
      <c r="F63" s="983">
        <f>IF(B測定!T66="","",B測定!T66-$D63)</f>
        <v/>
      </c>
      <c r="G63" s="927" t="n"/>
      <c r="H63" s="927" t="n"/>
      <c r="I63" s="927" t="n"/>
      <c r="J63" s="927" t="n"/>
      <c r="K63" s="927" t="n"/>
      <c r="L63" s="927" t="n"/>
      <c r="M63" s="927" t="n"/>
      <c r="N63" s="927" t="n"/>
      <c r="O63" s="927" t="n"/>
      <c r="P63" s="927" t="n"/>
      <c r="Q63" s="927" t="n"/>
      <c r="R63" s="927" t="n"/>
      <c r="S63" s="927" t="n"/>
      <c r="T63" s="927" t="n"/>
      <c r="U63" s="927" t="n"/>
      <c r="V63" s="927" t="n"/>
      <c r="W63" s="927" t="n"/>
      <c r="X63" s="927" t="n"/>
      <c r="Y63" s="927" t="n"/>
      <c r="Z63" s="927" t="n"/>
      <c r="AA63" s="927" t="n"/>
      <c r="AB63" s="927" t="n"/>
      <c r="AC63" s="927" t="n"/>
      <c r="AD63" s="927" t="n"/>
      <c r="AE63" s="927" t="n"/>
      <c r="AF63" s="927" t="n"/>
      <c r="AG63" s="927" t="n"/>
      <c r="AH63" s="927" t="n"/>
      <c r="AI63" s="927" t="n"/>
      <c r="AJ63" s="927" t="n"/>
      <c r="AK63" s="927" t="n"/>
      <c r="AL63" s="927" t="n"/>
      <c r="AM63" s="927" t="n"/>
      <c r="AN63" s="927" t="n"/>
      <c r="AO63" s="927" t="n"/>
      <c r="AP63" s="927" t="n"/>
      <c r="AQ63" s="927" t="n"/>
      <c r="AR63" s="927" t="n"/>
      <c r="AS63" s="927" t="n"/>
      <c r="AT63" s="927" t="n"/>
      <c r="AU63" s="927" t="n"/>
      <c r="AV63" s="927" t="n"/>
      <c r="AW63" s="927" t="n"/>
      <c r="AX63" s="927" t="n"/>
      <c r="AY63" s="927" t="n"/>
      <c r="AZ63" s="927" t="n"/>
      <c r="BA63" s="927" t="n"/>
      <c r="BB63" s="927" t="n"/>
      <c r="BC63" s="927" t="n"/>
      <c r="BD63" s="927" t="n"/>
      <c r="BE63" s="927" t="n"/>
      <c r="BF63" s="927" t="n"/>
      <c r="BG63" s="927" t="n"/>
      <c r="BH63" s="927" t="n"/>
      <c r="BI63" s="927" t="n"/>
      <c r="BJ63" s="927" t="n"/>
      <c r="BK63" s="927" t="n"/>
      <c r="BL63" s="927" t="n"/>
      <c r="BM63" s="927" t="n"/>
      <c r="BN63" s="927" t="n"/>
      <c r="BO63" s="927" t="n"/>
      <c r="BP63" s="927" t="n"/>
      <c r="BQ63" s="927" t="n"/>
      <c r="BR63" s="927" t="n"/>
      <c r="BS63" s="927" t="n"/>
      <c r="BT63" s="927" t="n"/>
      <c r="BU63" s="927" t="n"/>
      <c r="BV63" s="927" t="n"/>
      <c r="BW63" s="927" t="n"/>
      <c r="BX63" s="927" t="n"/>
      <c r="BY63" s="927" t="n"/>
      <c r="BZ63" s="927" t="n"/>
      <c r="CA63" s="927" t="n"/>
      <c r="CB63" s="927" t="n"/>
      <c r="CC63" s="927" t="n"/>
      <c r="CD63" s="927" t="n"/>
      <c r="CE63" s="927" t="n"/>
      <c r="CF63" s="927" t="n"/>
      <c r="CG63" s="927" t="n"/>
      <c r="CH63" s="927" t="n"/>
      <c r="CI63" s="927" t="n"/>
      <c r="CJ63" s="927" t="n"/>
      <c r="CK63" s="927" t="n"/>
      <c r="CL63" s="927" t="n"/>
      <c r="CM63" s="927" t="n"/>
      <c r="CN63" s="927" t="n"/>
      <c r="CO63" s="927" t="n"/>
      <c r="CP63" s="927" t="n"/>
      <c r="CQ63" s="927" t="n"/>
      <c r="CR63" s="927" t="n"/>
      <c r="CS63" s="927" t="n"/>
      <c r="CT63" s="927" t="n"/>
      <c r="CU63" s="927" t="n"/>
      <c r="CV63" s="927" t="n"/>
      <c r="CW63" s="927" t="n"/>
      <c r="CX63" s="927" t="n"/>
      <c r="CY63" s="927" t="n"/>
      <c r="CZ63" s="984" t="n"/>
    </row>
    <row r="64" ht="13.5" customHeight="1" s="820">
      <c r="A64" s="535">
        <f>B測定!A67</f>
        <v/>
      </c>
      <c r="B64" s="536">
        <f>B測定!B67</f>
        <v/>
      </c>
      <c r="C64" s="491">
        <f>B測定!Q67</f>
        <v/>
      </c>
      <c r="D64" s="930">
        <f>B測定!R67</f>
        <v/>
      </c>
      <c r="E64" s="983">
        <f>IF(B測定!S67="","",B測定!S67-$D64)</f>
        <v/>
      </c>
      <c r="F64" s="983">
        <f>IF(B測定!T67="","",B測定!T67-$D64)</f>
        <v/>
      </c>
      <c r="G64" s="927" t="n"/>
      <c r="H64" s="927" t="n"/>
      <c r="I64" s="927" t="n"/>
      <c r="J64" s="927" t="n"/>
      <c r="K64" s="927" t="n"/>
      <c r="L64" s="927" t="n"/>
      <c r="M64" s="927" t="n"/>
      <c r="N64" s="927" t="n"/>
      <c r="O64" s="927" t="n"/>
      <c r="P64" s="927" t="n"/>
      <c r="Q64" s="927" t="n"/>
      <c r="R64" s="927" t="n"/>
      <c r="S64" s="927" t="n"/>
      <c r="T64" s="927" t="n"/>
      <c r="U64" s="927" t="n"/>
      <c r="V64" s="927" t="n"/>
      <c r="W64" s="927" t="n"/>
      <c r="X64" s="927" t="n"/>
      <c r="Y64" s="927" t="n"/>
      <c r="Z64" s="927" t="n"/>
      <c r="AA64" s="927" t="n"/>
      <c r="AB64" s="927" t="n"/>
      <c r="AC64" s="927" t="n"/>
      <c r="AD64" s="927" t="n"/>
      <c r="AE64" s="927" t="n"/>
      <c r="AF64" s="927" t="n"/>
      <c r="AG64" s="927" t="n"/>
      <c r="AH64" s="927" t="n"/>
      <c r="AI64" s="927" t="n"/>
      <c r="AJ64" s="927" t="n"/>
      <c r="AK64" s="927" t="n"/>
      <c r="AL64" s="927" t="n"/>
      <c r="AM64" s="927" t="n"/>
      <c r="AN64" s="927" t="n"/>
      <c r="AO64" s="927" t="n"/>
      <c r="AP64" s="927" t="n"/>
      <c r="AQ64" s="927" t="n"/>
      <c r="AR64" s="927" t="n"/>
      <c r="AS64" s="927" t="n"/>
      <c r="AT64" s="927" t="n"/>
      <c r="AU64" s="927" t="n"/>
      <c r="AV64" s="927" t="n"/>
      <c r="AW64" s="927" t="n"/>
      <c r="AX64" s="927" t="n"/>
      <c r="AY64" s="927" t="n"/>
      <c r="AZ64" s="927" t="n"/>
      <c r="BA64" s="927" t="n"/>
      <c r="BB64" s="927" t="n"/>
      <c r="BC64" s="927" t="n"/>
      <c r="BD64" s="927" t="n"/>
      <c r="BE64" s="927" t="n"/>
      <c r="BF64" s="927" t="n"/>
      <c r="BG64" s="927" t="n"/>
      <c r="BH64" s="927" t="n"/>
      <c r="BI64" s="927" t="n"/>
      <c r="BJ64" s="927" t="n"/>
      <c r="BK64" s="927" t="n"/>
      <c r="BL64" s="927" t="n"/>
      <c r="BM64" s="927" t="n"/>
      <c r="BN64" s="927" t="n"/>
      <c r="BO64" s="927" t="n"/>
      <c r="BP64" s="927" t="n"/>
      <c r="BQ64" s="927" t="n"/>
      <c r="BR64" s="927" t="n"/>
      <c r="BS64" s="927" t="n"/>
      <c r="BT64" s="927" t="n"/>
      <c r="BU64" s="927" t="n"/>
      <c r="BV64" s="927" t="n"/>
      <c r="BW64" s="927" t="n"/>
      <c r="BX64" s="927" t="n"/>
      <c r="BY64" s="927" t="n"/>
      <c r="BZ64" s="927" t="n"/>
      <c r="CA64" s="927" t="n"/>
      <c r="CB64" s="927" t="n"/>
      <c r="CC64" s="927" t="n"/>
      <c r="CD64" s="927" t="n"/>
      <c r="CE64" s="927" t="n"/>
      <c r="CF64" s="927" t="n"/>
      <c r="CG64" s="927" t="n"/>
      <c r="CH64" s="927" t="n"/>
      <c r="CI64" s="927" t="n"/>
      <c r="CJ64" s="927" t="n"/>
      <c r="CK64" s="927" t="n"/>
      <c r="CL64" s="927" t="n"/>
      <c r="CM64" s="927" t="n"/>
      <c r="CN64" s="927" t="n"/>
      <c r="CO64" s="927" t="n"/>
      <c r="CP64" s="927" t="n"/>
      <c r="CQ64" s="927" t="n"/>
      <c r="CR64" s="927" t="n"/>
      <c r="CS64" s="927" t="n"/>
      <c r="CT64" s="927" t="n"/>
      <c r="CU64" s="927" t="n"/>
      <c r="CV64" s="927" t="n"/>
      <c r="CW64" s="927" t="n"/>
      <c r="CX64" s="927" t="n"/>
      <c r="CY64" s="927" t="n"/>
      <c r="CZ64" s="984" t="n"/>
    </row>
    <row r="65" ht="13.5" customHeight="1" s="820">
      <c r="A65" s="535">
        <f>B測定!A68</f>
        <v/>
      </c>
      <c r="B65" s="536">
        <f>B測定!B68</f>
        <v/>
      </c>
      <c r="C65" s="491">
        <f>B測定!Q68</f>
        <v/>
      </c>
      <c r="D65" s="930">
        <f>B測定!R68</f>
        <v/>
      </c>
      <c r="E65" s="983">
        <f>IF(B測定!S68="","",B測定!S68-$D65)</f>
        <v/>
      </c>
      <c r="F65" s="983">
        <f>IF(B測定!T68="","",B測定!T68-$D65)</f>
        <v/>
      </c>
      <c r="G65" s="927" t="n"/>
      <c r="H65" s="927" t="n"/>
      <c r="I65" s="927" t="n"/>
      <c r="J65" s="927" t="n"/>
      <c r="K65" s="927" t="n"/>
      <c r="L65" s="927" t="n"/>
      <c r="M65" s="927" t="n"/>
      <c r="N65" s="927" t="n"/>
      <c r="O65" s="927" t="n"/>
      <c r="P65" s="927" t="n"/>
      <c r="Q65" s="927" t="n"/>
      <c r="R65" s="927" t="n"/>
      <c r="S65" s="927" t="n"/>
      <c r="T65" s="927" t="n"/>
      <c r="U65" s="927" t="n"/>
      <c r="V65" s="927" t="n"/>
      <c r="W65" s="927" t="n"/>
      <c r="X65" s="927" t="n"/>
      <c r="Y65" s="927" t="n"/>
      <c r="Z65" s="927" t="n"/>
      <c r="AA65" s="927" t="n"/>
      <c r="AB65" s="927" t="n"/>
      <c r="AC65" s="927" t="n"/>
      <c r="AD65" s="927" t="n"/>
      <c r="AE65" s="927" t="n"/>
      <c r="AF65" s="927" t="n"/>
      <c r="AG65" s="927" t="n"/>
      <c r="AH65" s="927" t="n"/>
      <c r="AI65" s="927" t="n"/>
      <c r="AJ65" s="927" t="n"/>
      <c r="AK65" s="927" t="n"/>
      <c r="AL65" s="927" t="n"/>
      <c r="AM65" s="927" t="n"/>
      <c r="AN65" s="927" t="n"/>
      <c r="AO65" s="927" t="n"/>
      <c r="AP65" s="927" t="n"/>
      <c r="AQ65" s="927" t="n"/>
      <c r="AR65" s="927" t="n"/>
      <c r="AS65" s="927" t="n"/>
      <c r="AT65" s="927" t="n"/>
      <c r="AU65" s="927" t="n"/>
      <c r="AV65" s="927" t="n"/>
      <c r="AW65" s="927" t="n"/>
      <c r="AX65" s="927" t="n"/>
      <c r="AY65" s="927" t="n"/>
      <c r="AZ65" s="927" t="n"/>
      <c r="BA65" s="927" t="n"/>
      <c r="BB65" s="927" t="n"/>
      <c r="BC65" s="927" t="n"/>
      <c r="BD65" s="927" t="n"/>
      <c r="BE65" s="927" t="n"/>
      <c r="BF65" s="927" t="n"/>
      <c r="BG65" s="927" t="n"/>
      <c r="BH65" s="927" t="n"/>
      <c r="BI65" s="927" t="n"/>
      <c r="BJ65" s="927" t="n"/>
      <c r="BK65" s="927" t="n"/>
      <c r="BL65" s="927" t="n"/>
      <c r="BM65" s="927" t="n"/>
      <c r="BN65" s="927" t="n"/>
      <c r="BO65" s="927" t="n"/>
      <c r="BP65" s="927" t="n"/>
      <c r="BQ65" s="927" t="n"/>
      <c r="BR65" s="927" t="n"/>
      <c r="BS65" s="927" t="n"/>
      <c r="BT65" s="927" t="n"/>
      <c r="BU65" s="927" t="n"/>
      <c r="BV65" s="927" t="n"/>
      <c r="BW65" s="927" t="n"/>
      <c r="BX65" s="927" t="n"/>
      <c r="BY65" s="927" t="n"/>
      <c r="BZ65" s="927" t="n"/>
      <c r="CA65" s="927" t="n"/>
      <c r="CB65" s="927" t="n"/>
      <c r="CC65" s="927" t="n"/>
      <c r="CD65" s="927" t="n"/>
      <c r="CE65" s="927" t="n"/>
      <c r="CF65" s="927" t="n"/>
      <c r="CG65" s="927" t="n"/>
      <c r="CH65" s="927" t="n"/>
      <c r="CI65" s="927" t="n"/>
      <c r="CJ65" s="927" t="n"/>
      <c r="CK65" s="927" t="n"/>
      <c r="CL65" s="927" t="n"/>
      <c r="CM65" s="927" t="n"/>
      <c r="CN65" s="927" t="n"/>
      <c r="CO65" s="927" t="n"/>
      <c r="CP65" s="927" t="n"/>
      <c r="CQ65" s="927" t="n"/>
      <c r="CR65" s="927" t="n"/>
      <c r="CS65" s="927" t="n"/>
      <c r="CT65" s="927" t="n"/>
      <c r="CU65" s="927" t="n"/>
      <c r="CV65" s="927" t="n"/>
      <c r="CW65" s="927" t="n"/>
      <c r="CX65" s="927" t="n"/>
      <c r="CY65" s="927" t="n"/>
      <c r="CZ65" s="984" t="n"/>
    </row>
    <row r="66" ht="13.5" customHeight="1" s="820">
      <c r="A66" s="535">
        <f>B測定!A69</f>
        <v/>
      </c>
      <c r="B66" s="536">
        <f>B測定!B69</f>
        <v/>
      </c>
      <c r="C66" s="491">
        <f>B測定!Q69</f>
        <v/>
      </c>
      <c r="D66" s="930">
        <f>B測定!R69</f>
        <v/>
      </c>
      <c r="E66" s="983">
        <f>IF(B測定!S69="","",B測定!S69-$D66)</f>
        <v/>
      </c>
      <c r="F66" s="983">
        <f>IF(B測定!T69="","",B測定!T69-$D66)</f>
        <v/>
      </c>
      <c r="G66" s="927" t="n"/>
      <c r="H66" s="927" t="n"/>
      <c r="I66" s="927" t="n"/>
      <c r="J66" s="927" t="n"/>
      <c r="K66" s="927" t="n"/>
      <c r="L66" s="927" t="n"/>
      <c r="M66" s="927" t="n"/>
      <c r="N66" s="927" t="n"/>
      <c r="O66" s="927" t="n"/>
      <c r="P66" s="927" t="n"/>
      <c r="Q66" s="927" t="n"/>
      <c r="R66" s="927" t="n"/>
      <c r="S66" s="927" t="n"/>
      <c r="T66" s="927" t="n"/>
      <c r="U66" s="927" t="n"/>
      <c r="V66" s="927" t="n"/>
      <c r="W66" s="927" t="n"/>
      <c r="X66" s="927" t="n"/>
      <c r="Y66" s="927" t="n"/>
      <c r="Z66" s="927" t="n"/>
      <c r="AA66" s="927" t="n"/>
      <c r="AB66" s="927" t="n"/>
      <c r="AC66" s="927" t="n"/>
      <c r="AD66" s="927" t="n"/>
      <c r="AE66" s="927" t="n"/>
      <c r="AF66" s="927" t="n"/>
      <c r="AG66" s="927" t="n"/>
      <c r="AH66" s="927" t="n"/>
      <c r="AI66" s="927" t="n"/>
      <c r="AJ66" s="927" t="n"/>
      <c r="AK66" s="927" t="n"/>
      <c r="AL66" s="927" t="n"/>
      <c r="AM66" s="927" t="n"/>
      <c r="AN66" s="927" t="n"/>
      <c r="AO66" s="927" t="n"/>
      <c r="AP66" s="927" t="n"/>
      <c r="AQ66" s="927" t="n"/>
      <c r="AR66" s="927" t="n"/>
      <c r="AS66" s="927" t="n"/>
      <c r="AT66" s="927" t="n"/>
      <c r="AU66" s="927" t="n"/>
      <c r="AV66" s="927" t="n"/>
      <c r="AW66" s="927" t="n"/>
      <c r="AX66" s="927" t="n"/>
      <c r="AY66" s="927" t="n"/>
      <c r="AZ66" s="927" t="n"/>
      <c r="BA66" s="927" t="n"/>
      <c r="BB66" s="927" t="n"/>
      <c r="BC66" s="927" t="n"/>
      <c r="BD66" s="927" t="n"/>
      <c r="BE66" s="927" t="n"/>
      <c r="BF66" s="927" t="n"/>
      <c r="BG66" s="927" t="n"/>
      <c r="BH66" s="927" t="n"/>
      <c r="BI66" s="927" t="n"/>
      <c r="BJ66" s="927" t="n"/>
      <c r="BK66" s="927" t="n"/>
      <c r="BL66" s="927" t="n"/>
      <c r="BM66" s="927" t="n"/>
      <c r="BN66" s="927" t="n"/>
      <c r="BO66" s="927" t="n"/>
      <c r="BP66" s="927" t="n"/>
      <c r="BQ66" s="927" t="n"/>
      <c r="BR66" s="927" t="n"/>
      <c r="BS66" s="927" t="n"/>
      <c r="BT66" s="927" t="n"/>
      <c r="BU66" s="927" t="n"/>
      <c r="BV66" s="927" t="n"/>
      <c r="BW66" s="927" t="n"/>
      <c r="BX66" s="927" t="n"/>
      <c r="BY66" s="927" t="n"/>
      <c r="BZ66" s="927" t="n"/>
      <c r="CA66" s="927" t="n"/>
      <c r="CB66" s="927" t="n"/>
      <c r="CC66" s="927" t="n"/>
      <c r="CD66" s="927" t="n"/>
      <c r="CE66" s="927" t="n"/>
      <c r="CF66" s="927" t="n"/>
      <c r="CG66" s="927" t="n"/>
      <c r="CH66" s="927" t="n"/>
      <c r="CI66" s="927" t="n"/>
      <c r="CJ66" s="927" t="n"/>
      <c r="CK66" s="927" t="n"/>
      <c r="CL66" s="927" t="n"/>
      <c r="CM66" s="927" t="n"/>
      <c r="CN66" s="927" t="n"/>
      <c r="CO66" s="927" t="n"/>
      <c r="CP66" s="927" t="n"/>
      <c r="CQ66" s="927" t="n"/>
      <c r="CR66" s="927" t="n"/>
      <c r="CS66" s="927" t="n"/>
      <c r="CT66" s="927" t="n"/>
      <c r="CU66" s="927" t="n"/>
      <c r="CV66" s="927" t="n"/>
      <c r="CW66" s="927" t="n"/>
      <c r="CX66" s="927" t="n"/>
      <c r="CY66" s="927" t="n"/>
      <c r="CZ66" s="984" t="n"/>
    </row>
    <row r="67" ht="13.5" customHeight="1" s="820">
      <c r="A67" s="535">
        <f>B測定!A70</f>
        <v/>
      </c>
      <c r="B67" s="536">
        <f>B測定!B70</f>
        <v/>
      </c>
      <c r="C67" s="491">
        <f>B測定!Q70</f>
        <v/>
      </c>
      <c r="D67" s="930">
        <f>B測定!R70</f>
        <v/>
      </c>
      <c r="E67" s="983">
        <f>IF(B測定!S70="","",B測定!S70-$D67)</f>
        <v/>
      </c>
      <c r="F67" s="983">
        <f>IF(B測定!T70="","",B測定!T70-$D67)</f>
        <v/>
      </c>
      <c r="G67" s="927" t="n"/>
      <c r="H67" s="927" t="n"/>
      <c r="I67" s="927" t="n"/>
      <c r="J67" s="927" t="n"/>
      <c r="K67" s="927" t="n"/>
      <c r="L67" s="927" t="n"/>
      <c r="M67" s="927" t="n"/>
      <c r="N67" s="927" t="n"/>
      <c r="O67" s="927" t="n"/>
      <c r="P67" s="927" t="n"/>
      <c r="Q67" s="927" t="n"/>
      <c r="R67" s="927" t="n"/>
      <c r="S67" s="927" t="n"/>
      <c r="T67" s="927" t="n"/>
      <c r="U67" s="927" t="n"/>
      <c r="V67" s="927" t="n"/>
      <c r="W67" s="927" t="n"/>
      <c r="X67" s="927" t="n"/>
      <c r="Y67" s="927" t="n"/>
      <c r="Z67" s="927" t="n"/>
      <c r="AA67" s="927" t="n"/>
      <c r="AB67" s="927" t="n"/>
      <c r="AC67" s="927" t="n"/>
      <c r="AD67" s="927" t="n"/>
      <c r="AE67" s="927" t="n"/>
      <c r="AF67" s="927" t="n"/>
      <c r="AG67" s="927" t="n"/>
      <c r="AH67" s="927" t="n"/>
      <c r="AI67" s="927" t="n"/>
      <c r="AJ67" s="927" t="n"/>
      <c r="AK67" s="927" t="n"/>
      <c r="AL67" s="927" t="n"/>
      <c r="AM67" s="927" t="n"/>
      <c r="AN67" s="927" t="n"/>
      <c r="AO67" s="927" t="n"/>
      <c r="AP67" s="927" t="n"/>
      <c r="AQ67" s="927" t="n"/>
      <c r="AR67" s="927" t="n"/>
      <c r="AS67" s="927" t="n"/>
      <c r="AT67" s="927" t="n"/>
      <c r="AU67" s="927" t="n"/>
      <c r="AV67" s="927" t="n"/>
      <c r="AW67" s="927" t="n"/>
      <c r="AX67" s="927" t="n"/>
      <c r="AY67" s="927" t="n"/>
      <c r="AZ67" s="927" t="n"/>
      <c r="BA67" s="927" t="n"/>
      <c r="BB67" s="927" t="n"/>
      <c r="BC67" s="927" t="n"/>
      <c r="BD67" s="927" t="n"/>
      <c r="BE67" s="927" t="n"/>
      <c r="BF67" s="927" t="n"/>
      <c r="BG67" s="927" t="n"/>
      <c r="BH67" s="927" t="n"/>
      <c r="BI67" s="927" t="n"/>
      <c r="BJ67" s="927" t="n"/>
      <c r="BK67" s="927" t="n"/>
      <c r="BL67" s="927" t="n"/>
      <c r="BM67" s="927" t="n"/>
      <c r="BN67" s="927" t="n"/>
      <c r="BO67" s="927" t="n"/>
      <c r="BP67" s="927" t="n"/>
      <c r="BQ67" s="927" t="n"/>
      <c r="BR67" s="927" t="n"/>
      <c r="BS67" s="927" t="n"/>
      <c r="BT67" s="927" t="n"/>
      <c r="BU67" s="927" t="n"/>
      <c r="BV67" s="927" t="n"/>
      <c r="BW67" s="927" t="n"/>
      <c r="BX67" s="927" t="n"/>
      <c r="BY67" s="927" t="n"/>
      <c r="BZ67" s="927" t="n"/>
      <c r="CA67" s="927" t="n"/>
      <c r="CB67" s="927" t="n"/>
      <c r="CC67" s="927" t="n"/>
      <c r="CD67" s="927" t="n"/>
      <c r="CE67" s="927" t="n"/>
      <c r="CF67" s="927" t="n"/>
      <c r="CG67" s="927" t="n"/>
      <c r="CH67" s="927" t="n"/>
      <c r="CI67" s="927" t="n"/>
      <c r="CJ67" s="927" t="n"/>
      <c r="CK67" s="927" t="n"/>
      <c r="CL67" s="927" t="n"/>
      <c r="CM67" s="927" t="n"/>
      <c r="CN67" s="927" t="n"/>
      <c r="CO67" s="927" t="n"/>
      <c r="CP67" s="927" t="n"/>
      <c r="CQ67" s="927" t="n"/>
      <c r="CR67" s="927" t="n"/>
      <c r="CS67" s="927" t="n"/>
      <c r="CT67" s="927" t="n"/>
      <c r="CU67" s="927" t="n"/>
      <c r="CV67" s="927" t="n"/>
      <c r="CW67" s="927" t="n"/>
      <c r="CX67" s="927" t="n"/>
      <c r="CY67" s="927" t="n"/>
      <c r="CZ67" s="984" t="n"/>
    </row>
    <row r="68" ht="13.5" customHeight="1" s="820">
      <c r="A68" s="535">
        <f>B測定!A71</f>
        <v/>
      </c>
      <c r="B68" s="536">
        <f>B測定!B71</f>
        <v/>
      </c>
      <c r="C68" s="491">
        <f>B測定!Q71</f>
        <v/>
      </c>
      <c r="D68" s="930">
        <f>B測定!R71</f>
        <v/>
      </c>
      <c r="E68" s="983">
        <f>IF(B測定!S71="","",B測定!S71-$D68)</f>
        <v/>
      </c>
      <c r="F68" s="983">
        <f>IF(B測定!T71="","",B測定!T71-$D68)</f>
        <v/>
      </c>
      <c r="G68" s="927" t="n"/>
      <c r="H68" s="927" t="n"/>
      <c r="I68" s="927" t="n"/>
      <c r="J68" s="927" t="n"/>
      <c r="K68" s="927" t="n"/>
      <c r="L68" s="927" t="n"/>
      <c r="M68" s="927" t="n"/>
      <c r="N68" s="927" t="n"/>
      <c r="O68" s="927" t="n"/>
      <c r="P68" s="927" t="n"/>
      <c r="Q68" s="927" t="n"/>
      <c r="R68" s="927" t="n"/>
      <c r="S68" s="927" t="n"/>
      <c r="T68" s="927" t="n"/>
      <c r="U68" s="927" t="n"/>
      <c r="V68" s="927" t="n"/>
      <c r="W68" s="927" t="n"/>
      <c r="X68" s="927" t="n"/>
      <c r="Y68" s="927" t="n"/>
      <c r="Z68" s="927" t="n"/>
      <c r="AA68" s="927" t="n"/>
      <c r="AB68" s="927" t="n"/>
      <c r="AC68" s="927" t="n"/>
      <c r="AD68" s="927" t="n"/>
      <c r="AE68" s="927" t="n"/>
      <c r="AF68" s="927" t="n"/>
      <c r="AG68" s="927" t="n"/>
      <c r="AH68" s="927" t="n"/>
      <c r="AI68" s="927" t="n"/>
      <c r="AJ68" s="927" t="n"/>
      <c r="AK68" s="927" t="n"/>
      <c r="AL68" s="927" t="n"/>
      <c r="AM68" s="927" t="n"/>
      <c r="AN68" s="927" t="n"/>
      <c r="AO68" s="927" t="n"/>
      <c r="AP68" s="927" t="n"/>
      <c r="AQ68" s="927" t="n"/>
      <c r="AR68" s="927" t="n"/>
      <c r="AS68" s="927" t="n"/>
      <c r="AT68" s="927" t="n"/>
      <c r="AU68" s="927" t="n"/>
      <c r="AV68" s="927" t="n"/>
      <c r="AW68" s="927" t="n"/>
      <c r="AX68" s="927" t="n"/>
      <c r="AY68" s="927" t="n"/>
      <c r="AZ68" s="927" t="n"/>
      <c r="BA68" s="927" t="n"/>
      <c r="BB68" s="927" t="n"/>
      <c r="BC68" s="927" t="n"/>
      <c r="BD68" s="927" t="n"/>
      <c r="BE68" s="927" t="n"/>
      <c r="BF68" s="927" t="n"/>
      <c r="BG68" s="927" t="n"/>
      <c r="BH68" s="927" t="n"/>
      <c r="BI68" s="927" t="n"/>
      <c r="BJ68" s="927" t="n"/>
      <c r="BK68" s="927" t="n"/>
      <c r="BL68" s="927" t="n"/>
      <c r="BM68" s="927" t="n"/>
      <c r="BN68" s="927" t="n"/>
      <c r="BO68" s="927" t="n"/>
      <c r="BP68" s="927" t="n"/>
      <c r="BQ68" s="927" t="n"/>
      <c r="BR68" s="927" t="n"/>
      <c r="BS68" s="927" t="n"/>
      <c r="BT68" s="927" t="n"/>
      <c r="BU68" s="927" t="n"/>
      <c r="BV68" s="927" t="n"/>
      <c r="BW68" s="927" t="n"/>
      <c r="BX68" s="927" t="n"/>
      <c r="BY68" s="927" t="n"/>
      <c r="BZ68" s="927" t="n"/>
      <c r="CA68" s="927" t="n"/>
      <c r="CB68" s="927" t="n"/>
      <c r="CC68" s="927" t="n"/>
      <c r="CD68" s="927" t="n"/>
      <c r="CE68" s="927" t="n"/>
      <c r="CF68" s="927" t="n"/>
      <c r="CG68" s="927" t="n"/>
      <c r="CH68" s="927" t="n"/>
      <c r="CI68" s="927" t="n"/>
      <c r="CJ68" s="927" t="n"/>
      <c r="CK68" s="927" t="n"/>
      <c r="CL68" s="927" t="n"/>
      <c r="CM68" s="927" t="n"/>
      <c r="CN68" s="927" t="n"/>
      <c r="CO68" s="927" t="n"/>
      <c r="CP68" s="927" t="n"/>
      <c r="CQ68" s="927" t="n"/>
      <c r="CR68" s="927" t="n"/>
      <c r="CS68" s="927" t="n"/>
      <c r="CT68" s="927" t="n"/>
      <c r="CU68" s="927" t="n"/>
      <c r="CV68" s="927" t="n"/>
      <c r="CW68" s="927" t="n"/>
      <c r="CX68" s="927" t="n"/>
      <c r="CY68" s="927" t="n"/>
      <c r="CZ68" s="984" t="n"/>
    </row>
    <row r="69" ht="13.5" customHeight="1" s="820">
      <c r="A69" s="535">
        <f>B測定!A72</f>
        <v/>
      </c>
      <c r="B69" s="536">
        <f>B測定!B72</f>
        <v/>
      </c>
      <c r="C69" s="491">
        <f>B測定!Q72</f>
        <v/>
      </c>
      <c r="D69" s="930">
        <f>B測定!R72</f>
        <v/>
      </c>
      <c r="E69" s="983">
        <f>IF(B測定!S72="","",B測定!S72-$D69)</f>
        <v/>
      </c>
      <c r="F69" s="983">
        <f>IF(B測定!T72="","",B測定!T72-$D69)</f>
        <v/>
      </c>
      <c r="G69" s="927" t="n"/>
      <c r="H69" s="927" t="n"/>
      <c r="I69" s="927" t="n"/>
      <c r="J69" s="927" t="n"/>
      <c r="K69" s="927" t="n"/>
      <c r="L69" s="927" t="n"/>
      <c r="M69" s="927" t="n"/>
      <c r="N69" s="927" t="n"/>
      <c r="O69" s="927" t="n"/>
      <c r="P69" s="927" t="n"/>
      <c r="Q69" s="927" t="n"/>
      <c r="R69" s="927" t="n"/>
      <c r="S69" s="927" t="n"/>
      <c r="T69" s="927" t="n"/>
      <c r="U69" s="927" t="n"/>
      <c r="V69" s="927" t="n"/>
      <c r="W69" s="927" t="n"/>
      <c r="X69" s="927" t="n"/>
      <c r="Y69" s="927" t="n"/>
      <c r="Z69" s="927" t="n"/>
      <c r="AA69" s="927" t="n"/>
      <c r="AB69" s="927" t="n"/>
      <c r="AC69" s="927" t="n"/>
      <c r="AD69" s="927" t="n"/>
      <c r="AE69" s="927" t="n"/>
      <c r="AF69" s="927" t="n"/>
      <c r="AG69" s="927" t="n"/>
      <c r="AH69" s="927" t="n"/>
      <c r="AI69" s="927" t="n"/>
      <c r="AJ69" s="927" t="n"/>
      <c r="AK69" s="927" t="n"/>
      <c r="AL69" s="927" t="n"/>
      <c r="AM69" s="927" t="n"/>
      <c r="AN69" s="927" t="n"/>
      <c r="AO69" s="927" t="n"/>
      <c r="AP69" s="927" t="n"/>
      <c r="AQ69" s="927" t="n"/>
      <c r="AR69" s="927" t="n"/>
      <c r="AS69" s="927" t="n"/>
      <c r="AT69" s="927" t="n"/>
      <c r="AU69" s="927" t="n"/>
      <c r="AV69" s="927" t="n"/>
      <c r="AW69" s="927" t="n"/>
      <c r="AX69" s="927" t="n"/>
      <c r="AY69" s="927" t="n"/>
      <c r="AZ69" s="927" t="n"/>
      <c r="BA69" s="927" t="n"/>
      <c r="BB69" s="927" t="n"/>
      <c r="BC69" s="927" t="n"/>
      <c r="BD69" s="927" t="n"/>
      <c r="BE69" s="927" t="n"/>
      <c r="BF69" s="927" t="n"/>
      <c r="BG69" s="927" t="n"/>
      <c r="BH69" s="927" t="n"/>
      <c r="BI69" s="927" t="n"/>
      <c r="BJ69" s="927" t="n"/>
      <c r="BK69" s="927" t="n"/>
      <c r="BL69" s="927" t="n"/>
      <c r="BM69" s="927" t="n"/>
      <c r="BN69" s="927" t="n"/>
      <c r="BO69" s="927" t="n"/>
      <c r="BP69" s="927" t="n"/>
      <c r="BQ69" s="927" t="n"/>
      <c r="BR69" s="927" t="n"/>
      <c r="BS69" s="927" t="n"/>
      <c r="BT69" s="927" t="n"/>
      <c r="BU69" s="927" t="n"/>
      <c r="BV69" s="927" t="n"/>
      <c r="BW69" s="927" t="n"/>
      <c r="BX69" s="927" t="n"/>
      <c r="BY69" s="927" t="n"/>
      <c r="BZ69" s="927" t="n"/>
      <c r="CA69" s="927" t="n"/>
      <c r="CB69" s="927" t="n"/>
      <c r="CC69" s="927" t="n"/>
      <c r="CD69" s="927" t="n"/>
      <c r="CE69" s="927" t="n"/>
      <c r="CF69" s="927" t="n"/>
      <c r="CG69" s="927" t="n"/>
      <c r="CH69" s="927" t="n"/>
      <c r="CI69" s="927" t="n"/>
      <c r="CJ69" s="927" t="n"/>
      <c r="CK69" s="927" t="n"/>
      <c r="CL69" s="927" t="n"/>
      <c r="CM69" s="927" t="n"/>
      <c r="CN69" s="927" t="n"/>
      <c r="CO69" s="927" t="n"/>
      <c r="CP69" s="927" t="n"/>
      <c r="CQ69" s="927" t="n"/>
      <c r="CR69" s="927" t="n"/>
      <c r="CS69" s="927" t="n"/>
      <c r="CT69" s="927" t="n"/>
      <c r="CU69" s="927" t="n"/>
      <c r="CV69" s="927" t="n"/>
      <c r="CW69" s="927" t="n"/>
      <c r="CX69" s="927" t="n"/>
      <c r="CY69" s="927" t="n"/>
      <c r="CZ69" s="984" t="n"/>
    </row>
    <row r="70" ht="13.5" customHeight="1" s="820">
      <c r="A70" s="535">
        <f>B測定!A73</f>
        <v/>
      </c>
      <c r="B70" s="536">
        <f>B測定!B73</f>
        <v/>
      </c>
      <c r="C70" s="491">
        <f>B測定!Q73</f>
        <v/>
      </c>
      <c r="D70" s="930">
        <f>B測定!R73</f>
        <v/>
      </c>
      <c r="E70" s="983">
        <f>IF(B測定!S73="","",B測定!S73-$D70)</f>
        <v/>
      </c>
      <c r="F70" s="983">
        <f>IF(B測定!T73="","",B測定!T73-$D70)</f>
        <v/>
      </c>
      <c r="G70" s="927" t="n"/>
      <c r="H70" s="927" t="n"/>
      <c r="I70" s="927" t="n"/>
      <c r="J70" s="927" t="n"/>
      <c r="K70" s="927" t="n"/>
      <c r="L70" s="927" t="n"/>
      <c r="M70" s="927" t="n"/>
      <c r="N70" s="927" t="n"/>
      <c r="O70" s="927" t="n"/>
      <c r="P70" s="927" t="n"/>
      <c r="Q70" s="927" t="n"/>
      <c r="R70" s="927" t="n"/>
      <c r="S70" s="927" t="n"/>
      <c r="T70" s="927" t="n"/>
      <c r="U70" s="927" t="n"/>
      <c r="V70" s="927" t="n"/>
      <c r="W70" s="927" t="n"/>
      <c r="X70" s="927" t="n"/>
      <c r="Y70" s="927" t="n"/>
      <c r="Z70" s="927" t="n"/>
      <c r="AA70" s="927" t="n"/>
      <c r="AB70" s="927" t="n"/>
      <c r="AC70" s="927" t="n"/>
      <c r="AD70" s="927" t="n"/>
      <c r="AE70" s="927" t="n"/>
      <c r="AF70" s="927" t="n"/>
      <c r="AG70" s="927" t="n"/>
      <c r="AH70" s="927" t="n"/>
      <c r="AI70" s="927" t="n"/>
      <c r="AJ70" s="927" t="n"/>
      <c r="AK70" s="927" t="n"/>
      <c r="AL70" s="927" t="n"/>
      <c r="AM70" s="927" t="n"/>
      <c r="AN70" s="927" t="n"/>
      <c r="AO70" s="927" t="n"/>
      <c r="AP70" s="927" t="n"/>
      <c r="AQ70" s="927" t="n"/>
      <c r="AR70" s="927" t="n"/>
      <c r="AS70" s="927" t="n"/>
      <c r="AT70" s="927" t="n"/>
      <c r="AU70" s="927" t="n"/>
      <c r="AV70" s="927" t="n"/>
      <c r="AW70" s="927" t="n"/>
      <c r="AX70" s="927" t="n"/>
      <c r="AY70" s="927" t="n"/>
      <c r="AZ70" s="927" t="n"/>
      <c r="BA70" s="927" t="n"/>
      <c r="BB70" s="927" t="n"/>
      <c r="BC70" s="927" t="n"/>
      <c r="BD70" s="927" t="n"/>
      <c r="BE70" s="927" t="n"/>
      <c r="BF70" s="927" t="n"/>
      <c r="BG70" s="927" t="n"/>
      <c r="BH70" s="927" t="n"/>
      <c r="BI70" s="927" t="n"/>
      <c r="BJ70" s="927" t="n"/>
      <c r="BK70" s="927" t="n"/>
      <c r="BL70" s="927" t="n"/>
      <c r="BM70" s="927" t="n"/>
      <c r="BN70" s="927" t="n"/>
      <c r="BO70" s="927" t="n"/>
      <c r="BP70" s="927" t="n"/>
      <c r="BQ70" s="927" t="n"/>
      <c r="BR70" s="927" t="n"/>
      <c r="BS70" s="927" t="n"/>
      <c r="BT70" s="927" t="n"/>
      <c r="BU70" s="927" t="n"/>
      <c r="BV70" s="927" t="n"/>
      <c r="BW70" s="927" t="n"/>
      <c r="BX70" s="927" t="n"/>
      <c r="BY70" s="927" t="n"/>
      <c r="BZ70" s="927" t="n"/>
      <c r="CA70" s="927" t="n"/>
      <c r="CB70" s="927" t="n"/>
      <c r="CC70" s="927" t="n"/>
      <c r="CD70" s="927" t="n"/>
      <c r="CE70" s="927" t="n"/>
      <c r="CF70" s="927" t="n"/>
      <c r="CG70" s="927" t="n"/>
      <c r="CH70" s="927" t="n"/>
      <c r="CI70" s="927" t="n"/>
      <c r="CJ70" s="927" t="n"/>
      <c r="CK70" s="927" t="n"/>
      <c r="CL70" s="927" t="n"/>
      <c r="CM70" s="927" t="n"/>
      <c r="CN70" s="927" t="n"/>
      <c r="CO70" s="927" t="n"/>
      <c r="CP70" s="927" t="n"/>
      <c r="CQ70" s="927" t="n"/>
      <c r="CR70" s="927" t="n"/>
      <c r="CS70" s="927" t="n"/>
      <c r="CT70" s="927" t="n"/>
      <c r="CU70" s="927" t="n"/>
      <c r="CV70" s="927" t="n"/>
      <c r="CW70" s="927" t="n"/>
      <c r="CX70" s="927" t="n"/>
      <c r="CY70" s="927" t="n"/>
      <c r="CZ70" s="984" t="n"/>
    </row>
    <row r="71" ht="13.5" customHeight="1" s="820">
      <c r="A71" s="535">
        <f>B測定!A74</f>
        <v/>
      </c>
      <c r="B71" s="536">
        <f>B測定!B74</f>
        <v/>
      </c>
      <c r="C71" s="491">
        <f>B測定!Q74</f>
        <v/>
      </c>
      <c r="D71" s="930">
        <f>B測定!R74</f>
        <v/>
      </c>
      <c r="E71" s="983">
        <f>IF(B測定!S74="","",B測定!S74-$D71)</f>
        <v/>
      </c>
      <c r="F71" s="983">
        <f>IF(B測定!T74="","",B測定!T74-$D71)</f>
        <v/>
      </c>
      <c r="G71" s="927" t="n"/>
      <c r="H71" s="927" t="n"/>
      <c r="I71" s="927" t="n"/>
      <c r="J71" s="927" t="n"/>
      <c r="K71" s="927" t="n"/>
      <c r="L71" s="927" t="n"/>
      <c r="M71" s="927" t="n"/>
      <c r="N71" s="927" t="n"/>
      <c r="O71" s="927" t="n"/>
      <c r="P71" s="927" t="n"/>
      <c r="Q71" s="927" t="n"/>
      <c r="R71" s="927" t="n"/>
      <c r="S71" s="927" t="n"/>
      <c r="T71" s="927" t="n"/>
      <c r="U71" s="927" t="n"/>
      <c r="V71" s="927" t="n"/>
      <c r="W71" s="927" t="n"/>
      <c r="X71" s="927" t="n"/>
      <c r="Y71" s="927" t="n"/>
      <c r="Z71" s="927" t="n"/>
      <c r="AA71" s="927" t="n"/>
      <c r="AB71" s="927" t="n"/>
      <c r="AC71" s="927" t="n"/>
      <c r="AD71" s="927" t="n"/>
      <c r="AE71" s="927" t="n"/>
      <c r="AF71" s="927" t="n"/>
      <c r="AG71" s="927" t="n"/>
      <c r="AH71" s="927" t="n"/>
      <c r="AI71" s="927" t="n"/>
      <c r="AJ71" s="927" t="n"/>
      <c r="AK71" s="927" t="n"/>
      <c r="AL71" s="927" t="n"/>
      <c r="AM71" s="927" t="n"/>
      <c r="AN71" s="927" t="n"/>
      <c r="AO71" s="927" t="n"/>
      <c r="AP71" s="927" t="n"/>
      <c r="AQ71" s="927" t="n"/>
      <c r="AR71" s="927" t="n"/>
      <c r="AS71" s="927" t="n"/>
      <c r="AT71" s="927" t="n"/>
      <c r="AU71" s="927" t="n"/>
      <c r="AV71" s="927" t="n"/>
      <c r="AW71" s="927" t="n"/>
      <c r="AX71" s="927" t="n"/>
      <c r="AY71" s="927" t="n"/>
      <c r="AZ71" s="927" t="n"/>
      <c r="BA71" s="927" t="n"/>
      <c r="BB71" s="927" t="n"/>
      <c r="BC71" s="927" t="n"/>
      <c r="BD71" s="927" t="n"/>
      <c r="BE71" s="927" t="n"/>
      <c r="BF71" s="927" t="n"/>
      <c r="BG71" s="927" t="n"/>
      <c r="BH71" s="927" t="n"/>
      <c r="BI71" s="927" t="n"/>
      <c r="BJ71" s="927" t="n"/>
      <c r="BK71" s="927" t="n"/>
      <c r="BL71" s="927" t="n"/>
      <c r="BM71" s="927" t="n"/>
      <c r="BN71" s="927" t="n"/>
      <c r="BO71" s="927" t="n"/>
      <c r="BP71" s="927" t="n"/>
      <c r="BQ71" s="927" t="n"/>
      <c r="BR71" s="927" t="n"/>
      <c r="BS71" s="927" t="n"/>
      <c r="BT71" s="927" t="n"/>
      <c r="BU71" s="927" t="n"/>
      <c r="BV71" s="927" t="n"/>
      <c r="BW71" s="927" t="n"/>
      <c r="BX71" s="927" t="n"/>
      <c r="BY71" s="927" t="n"/>
      <c r="BZ71" s="927" t="n"/>
      <c r="CA71" s="927" t="n"/>
      <c r="CB71" s="927" t="n"/>
      <c r="CC71" s="927" t="n"/>
      <c r="CD71" s="927" t="n"/>
      <c r="CE71" s="927" t="n"/>
      <c r="CF71" s="927" t="n"/>
      <c r="CG71" s="927" t="n"/>
      <c r="CH71" s="927" t="n"/>
      <c r="CI71" s="927" t="n"/>
      <c r="CJ71" s="927" t="n"/>
      <c r="CK71" s="927" t="n"/>
      <c r="CL71" s="927" t="n"/>
      <c r="CM71" s="927" t="n"/>
      <c r="CN71" s="927" t="n"/>
      <c r="CO71" s="927" t="n"/>
      <c r="CP71" s="927" t="n"/>
      <c r="CQ71" s="927" t="n"/>
      <c r="CR71" s="927" t="n"/>
      <c r="CS71" s="927" t="n"/>
      <c r="CT71" s="927" t="n"/>
      <c r="CU71" s="927" t="n"/>
      <c r="CV71" s="927" t="n"/>
      <c r="CW71" s="927" t="n"/>
      <c r="CX71" s="927" t="n"/>
      <c r="CY71" s="927" t="n"/>
      <c r="CZ71" s="984" t="n"/>
    </row>
    <row r="72" ht="13.5" customHeight="1" s="820">
      <c r="A72" s="535">
        <f>B測定!A75</f>
        <v/>
      </c>
      <c r="B72" s="536">
        <f>B測定!B75</f>
        <v/>
      </c>
      <c r="C72" s="491">
        <f>B測定!Q75</f>
        <v/>
      </c>
      <c r="D72" s="930">
        <f>B測定!R75</f>
        <v/>
      </c>
      <c r="E72" s="983">
        <f>IF(B測定!S75="","",B測定!S75-$D72)</f>
        <v/>
      </c>
      <c r="F72" s="983">
        <f>IF(B測定!T75="","",B測定!T75-$D72)</f>
        <v/>
      </c>
      <c r="G72" s="927" t="n"/>
      <c r="H72" s="927" t="n"/>
      <c r="I72" s="927" t="n"/>
      <c r="J72" s="927" t="n"/>
      <c r="K72" s="927" t="n"/>
      <c r="L72" s="927" t="n"/>
      <c r="M72" s="927" t="n"/>
      <c r="N72" s="927" t="n"/>
      <c r="O72" s="927" t="n"/>
      <c r="P72" s="927" t="n"/>
      <c r="Q72" s="927" t="n"/>
      <c r="R72" s="927" t="n"/>
      <c r="S72" s="927" t="n"/>
      <c r="T72" s="927" t="n"/>
      <c r="U72" s="927" t="n"/>
      <c r="V72" s="927" t="n"/>
      <c r="W72" s="927" t="n"/>
      <c r="X72" s="927" t="n"/>
      <c r="Y72" s="927" t="n"/>
      <c r="Z72" s="927" t="n"/>
      <c r="AA72" s="927" t="n"/>
      <c r="AB72" s="927" t="n"/>
      <c r="AC72" s="927" t="n"/>
      <c r="AD72" s="927" t="n"/>
      <c r="AE72" s="927" t="n"/>
      <c r="AF72" s="927" t="n"/>
      <c r="AG72" s="927" t="n"/>
      <c r="AH72" s="927" t="n"/>
      <c r="AI72" s="927" t="n"/>
      <c r="AJ72" s="927" t="n"/>
      <c r="AK72" s="927" t="n"/>
      <c r="AL72" s="927" t="n"/>
      <c r="AM72" s="927" t="n"/>
      <c r="AN72" s="927" t="n"/>
      <c r="AO72" s="927" t="n"/>
      <c r="AP72" s="927" t="n"/>
      <c r="AQ72" s="927" t="n"/>
      <c r="AR72" s="927" t="n"/>
      <c r="AS72" s="927" t="n"/>
      <c r="AT72" s="927" t="n"/>
      <c r="AU72" s="927" t="n"/>
      <c r="AV72" s="927" t="n"/>
      <c r="AW72" s="927" t="n"/>
      <c r="AX72" s="927" t="n"/>
      <c r="AY72" s="927" t="n"/>
      <c r="AZ72" s="927" t="n"/>
      <c r="BA72" s="927" t="n"/>
      <c r="BB72" s="927" t="n"/>
      <c r="BC72" s="927" t="n"/>
      <c r="BD72" s="927" t="n"/>
      <c r="BE72" s="927" t="n"/>
      <c r="BF72" s="927" t="n"/>
      <c r="BG72" s="927" t="n"/>
      <c r="BH72" s="927" t="n"/>
      <c r="BI72" s="927" t="n"/>
      <c r="BJ72" s="927" t="n"/>
      <c r="BK72" s="927" t="n"/>
      <c r="BL72" s="927" t="n"/>
      <c r="BM72" s="927" t="n"/>
      <c r="BN72" s="927" t="n"/>
      <c r="BO72" s="927" t="n"/>
      <c r="BP72" s="927" t="n"/>
      <c r="BQ72" s="927" t="n"/>
      <c r="BR72" s="927" t="n"/>
      <c r="BS72" s="927" t="n"/>
      <c r="BT72" s="927" t="n"/>
      <c r="BU72" s="927" t="n"/>
      <c r="BV72" s="927" t="n"/>
      <c r="BW72" s="927" t="n"/>
      <c r="BX72" s="927" t="n"/>
      <c r="BY72" s="927" t="n"/>
      <c r="BZ72" s="927" t="n"/>
      <c r="CA72" s="927" t="n"/>
      <c r="CB72" s="927" t="n"/>
      <c r="CC72" s="927" t="n"/>
      <c r="CD72" s="927" t="n"/>
      <c r="CE72" s="927" t="n"/>
      <c r="CF72" s="927" t="n"/>
      <c r="CG72" s="927" t="n"/>
      <c r="CH72" s="927" t="n"/>
      <c r="CI72" s="927" t="n"/>
      <c r="CJ72" s="927" t="n"/>
      <c r="CK72" s="927" t="n"/>
      <c r="CL72" s="927" t="n"/>
      <c r="CM72" s="927" t="n"/>
      <c r="CN72" s="927" t="n"/>
      <c r="CO72" s="927" t="n"/>
      <c r="CP72" s="927" t="n"/>
      <c r="CQ72" s="927" t="n"/>
      <c r="CR72" s="927" t="n"/>
      <c r="CS72" s="927" t="n"/>
      <c r="CT72" s="927" t="n"/>
      <c r="CU72" s="927" t="n"/>
      <c r="CV72" s="927" t="n"/>
      <c r="CW72" s="927" t="n"/>
      <c r="CX72" s="927" t="n"/>
      <c r="CY72" s="927" t="n"/>
      <c r="CZ72" s="984" t="n"/>
    </row>
    <row r="73" ht="13.5" customHeight="1" s="820">
      <c r="A73" s="535">
        <f>B測定!A76</f>
        <v/>
      </c>
      <c r="B73" s="536">
        <f>B測定!B76</f>
        <v/>
      </c>
      <c r="C73" s="491">
        <f>B測定!Q76</f>
        <v/>
      </c>
      <c r="D73" s="930">
        <f>B測定!R76</f>
        <v/>
      </c>
      <c r="E73" s="983">
        <f>IF(B測定!S76="","",B測定!S76-$D73)</f>
        <v/>
      </c>
      <c r="F73" s="983">
        <f>IF(B測定!T76="","",B測定!T76-$D73)</f>
        <v/>
      </c>
      <c r="G73" s="927" t="n"/>
      <c r="H73" s="927" t="n"/>
      <c r="I73" s="927" t="n"/>
      <c r="J73" s="927" t="n"/>
      <c r="K73" s="927" t="n"/>
      <c r="L73" s="927" t="n"/>
      <c r="M73" s="927" t="n"/>
      <c r="N73" s="927" t="n"/>
      <c r="O73" s="927" t="n"/>
      <c r="P73" s="927" t="n"/>
      <c r="Q73" s="927" t="n"/>
      <c r="R73" s="927" t="n"/>
      <c r="S73" s="927" t="n"/>
      <c r="T73" s="927" t="n"/>
      <c r="U73" s="927" t="n"/>
      <c r="V73" s="927" t="n"/>
      <c r="W73" s="927" t="n"/>
      <c r="X73" s="927" t="n"/>
      <c r="Y73" s="927" t="n"/>
      <c r="Z73" s="927" t="n"/>
      <c r="AA73" s="927" t="n"/>
      <c r="AB73" s="927" t="n"/>
      <c r="AC73" s="927" t="n"/>
      <c r="AD73" s="927" t="n"/>
      <c r="AE73" s="927" t="n"/>
      <c r="AF73" s="927" t="n"/>
      <c r="AG73" s="927" t="n"/>
      <c r="AH73" s="927" t="n"/>
      <c r="AI73" s="927" t="n"/>
      <c r="AJ73" s="927" t="n"/>
      <c r="AK73" s="927" t="n"/>
      <c r="AL73" s="927" t="n"/>
      <c r="AM73" s="927" t="n"/>
      <c r="AN73" s="927" t="n"/>
      <c r="AO73" s="927" t="n"/>
      <c r="AP73" s="927" t="n"/>
      <c r="AQ73" s="927" t="n"/>
      <c r="AR73" s="927" t="n"/>
      <c r="AS73" s="927" t="n"/>
      <c r="AT73" s="927" t="n"/>
      <c r="AU73" s="927" t="n"/>
      <c r="AV73" s="927" t="n"/>
      <c r="AW73" s="927" t="n"/>
      <c r="AX73" s="927" t="n"/>
      <c r="AY73" s="927" t="n"/>
      <c r="AZ73" s="927" t="n"/>
      <c r="BA73" s="927" t="n"/>
      <c r="BB73" s="927" t="n"/>
      <c r="BC73" s="927" t="n"/>
      <c r="BD73" s="927" t="n"/>
      <c r="BE73" s="927" t="n"/>
      <c r="BF73" s="927" t="n"/>
      <c r="BG73" s="927" t="n"/>
      <c r="BH73" s="927" t="n"/>
      <c r="BI73" s="927" t="n"/>
      <c r="BJ73" s="927" t="n"/>
      <c r="BK73" s="927" t="n"/>
      <c r="BL73" s="927" t="n"/>
      <c r="BM73" s="927" t="n"/>
      <c r="BN73" s="927" t="n"/>
      <c r="BO73" s="927" t="n"/>
      <c r="BP73" s="927" t="n"/>
      <c r="BQ73" s="927" t="n"/>
      <c r="BR73" s="927" t="n"/>
      <c r="BS73" s="927" t="n"/>
      <c r="BT73" s="927" t="n"/>
      <c r="BU73" s="927" t="n"/>
      <c r="BV73" s="927" t="n"/>
      <c r="BW73" s="927" t="n"/>
      <c r="BX73" s="927" t="n"/>
      <c r="BY73" s="927" t="n"/>
      <c r="BZ73" s="927" t="n"/>
      <c r="CA73" s="927" t="n"/>
      <c r="CB73" s="927" t="n"/>
      <c r="CC73" s="927" t="n"/>
      <c r="CD73" s="927" t="n"/>
      <c r="CE73" s="927" t="n"/>
      <c r="CF73" s="927" t="n"/>
      <c r="CG73" s="927" t="n"/>
      <c r="CH73" s="927" t="n"/>
      <c r="CI73" s="927" t="n"/>
      <c r="CJ73" s="927" t="n"/>
      <c r="CK73" s="927" t="n"/>
      <c r="CL73" s="927" t="n"/>
      <c r="CM73" s="927" t="n"/>
      <c r="CN73" s="927" t="n"/>
      <c r="CO73" s="927" t="n"/>
      <c r="CP73" s="927" t="n"/>
      <c r="CQ73" s="927" t="n"/>
      <c r="CR73" s="927" t="n"/>
      <c r="CS73" s="927" t="n"/>
      <c r="CT73" s="927" t="n"/>
      <c r="CU73" s="927" t="n"/>
      <c r="CV73" s="927" t="n"/>
      <c r="CW73" s="927" t="n"/>
      <c r="CX73" s="927" t="n"/>
      <c r="CY73" s="927" t="n"/>
      <c r="CZ73" s="984" t="n"/>
    </row>
    <row r="74" ht="13.5" customHeight="1" s="820">
      <c r="A74" s="535">
        <f>B測定!A77</f>
        <v/>
      </c>
      <c r="B74" s="536">
        <f>B測定!B77</f>
        <v/>
      </c>
      <c r="C74" s="491">
        <f>B測定!Q77</f>
        <v/>
      </c>
      <c r="D74" s="930">
        <f>B測定!R77</f>
        <v/>
      </c>
      <c r="E74" s="983">
        <f>IF(B測定!S77="","",B測定!S77-$D74)</f>
        <v/>
      </c>
      <c r="F74" s="983">
        <f>IF(B測定!T77="","",B測定!T77-$D74)</f>
        <v/>
      </c>
      <c r="G74" s="927" t="n"/>
      <c r="H74" s="927" t="n"/>
      <c r="I74" s="927" t="n"/>
      <c r="J74" s="927" t="n"/>
      <c r="K74" s="927" t="n"/>
      <c r="L74" s="927" t="n"/>
      <c r="M74" s="927" t="n"/>
      <c r="N74" s="927" t="n"/>
      <c r="O74" s="927" t="n"/>
      <c r="P74" s="927" t="n"/>
      <c r="Q74" s="927" t="n"/>
      <c r="R74" s="927" t="n"/>
      <c r="S74" s="927" t="n"/>
      <c r="T74" s="927" t="n"/>
      <c r="U74" s="927" t="n"/>
      <c r="V74" s="927" t="n"/>
      <c r="W74" s="927" t="n"/>
      <c r="X74" s="927" t="n"/>
      <c r="Y74" s="927" t="n"/>
      <c r="Z74" s="927" t="n"/>
      <c r="AA74" s="927" t="n"/>
      <c r="AB74" s="927" t="n"/>
      <c r="AC74" s="927" t="n"/>
      <c r="AD74" s="927" t="n"/>
      <c r="AE74" s="927" t="n"/>
      <c r="AF74" s="927" t="n"/>
      <c r="AG74" s="927" t="n"/>
      <c r="AH74" s="927" t="n"/>
      <c r="AI74" s="927" t="n"/>
      <c r="AJ74" s="927" t="n"/>
      <c r="AK74" s="927" t="n"/>
      <c r="AL74" s="927" t="n"/>
      <c r="AM74" s="927" t="n"/>
      <c r="AN74" s="927" t="n"/>
      <c r="AO74" s="927" t="n"/>
      <c r="AP74" s="927" t="n"/>
      <c r="AQ74" s="927" t="n"/>
      <c r="AR74" s="927" t="n"/>
      <c r="AS74" s="927" t="n"/>
      <c r="AT74" s="927" t="n"/>
      <c r="AU74" s="927" t="n"/>
      <c r="AV74" s="927" t="n"/>
      <c r="AW74" s="927" t="n"/>
      <c r="AX74" s="927" t="n"/>
      <c r="AY74" s="927" t="n"/>
      <c r="AZ74" s="927" t="n"/>
      <c r="BA74" s="927" t="n"/>
      <c r="BB74" s="927" t="n"/>
      <c r="BC74" s="927" t="n"/>
      <c r="BD74" s="927" t="n"/>
      <c r="BE74" s="927" t="n"/>
      <c r="BF74" s="927" t="n"/>
      <c r="BG74" s="927" t="n"/>
      <c r="BH74" s="927" t="n"/>
      <c r="BI74" s="927" t="n"/>
      <c r="BJ74" s="927" t="n"/>
      <c r="BK74" s="927" t="n"/>
      <c r="BL74" s="927" t="n"/>
      <c r="BM74" s="927" t="n"/>
      <c r="BN74" s="927" t="n"/>
      <c r="BO74" s="927" t="n"/>
      <c r="BP74" s="927" t="n"/>
      <c r="BQ74" s="927" t="n"/>
      <c r="BR74" s="927" t="n"/>
      <c r="BS74" s="927" t="n"/>
      <c r="BT74" s="927" t="n"/>
      <c r="BU74" s="927" t="n"/>
      <c r="BV74" s="927" t="n"/>
      <c r="BW74" s="927" t="n"/>
      <c r="BX74" s="927" t="n"/>
      <c r="BY74" s="927" t="n"/>
      <c r="BZ74" s="927" t="n"/>
      <c r="CA74" s="927" t="n"/>
      <c r="CB74" s="927" t="n"/>
      <c r="CC74" s="927" t="n"/>
      <c r="CD74" s="927" t="n"/>
      <c r="CE74" s="927" t="n"/>
      <c r="CF74" s="927" t="n"/>
      <c r="CG74" s="927" t="n"/>
      <c r="CH74" s="927" t="n"/>
      <c r="CI74" s="927" t="n"/>
      <c r="CJ74" s="927" t="n"/>
      <c r="CK74" s="927" t="n"/>
      <c r="CL74" s="927" t="n"/>
      <c r="CM74" s="927" t="n"/>
      <c r="CN74" s="927" t="n"/>
      <c r="CO74" s="927" t="n"/>
      <c r="CP74" s="927" t="n"/>
      <c r="CQ74" s="927" t="n"/>
      <c r="CR74" s="927" t="n"/>
      <c r="CS74" s="927" t="n"/>
      <c r="CT74" s="927" t="n"/>
      <c r="CU74" s="927" t="n"/>
      <c r="CV74" s="927" t="n"/>
      <c r="CW74" s="927" t="n"/>
      <c r="CX74" s="927" t="n"/>
      <c r="CY74" s="927" t="n"/>
      <c r="CZ74" s="984" t="n"/>
    </row>
    <row r="75" ht="13.5" customHeight="1" s="820">
      <c r="A75" s="535">
        <f>B測定!A78</f>
        <v/>
      </c>
      <c r="B75" s="536">
        <f>B測定!B78</f>
        <v/>
      </c>
      <c r="C75" s="491">
        <f>B測定!Q78</f>
        <v/>
      </c>
      <c r="D75" s="930">
        <f>B測定!R78</f>
        <v/>
      </c>
      <c r="E75" s="983">
        <f>IF(B測定!S78="","",B測定!S78-$D75)</f>
        <v/>
      </c>
      <c r="F75" s="983">
        <f>IF(B測定!T78="","",B測定!T78-$D75)</f>
        <v/>
      </c>
      <c r="G75" s="927" t="n"/>
      <c r="H75" s="927" t="n"/>
      <c r="I75" s="927" t="n"/>
      <c r="J75" s="927" t="n"/>
      <c r="K75" s="927" t="n"/>
      <c r="L75" s="927" t="n"/>
      <c r="M75" s="927" t="n"/>
      <c r="N75" s="927" t="n"/>
      <c r="O75" s="927" t="n"/>
      <c r="P75" s="927" t="n"/>
      <c r="Q75" s="927" t="n"/>
      <c r="R75" s="927" t="n"/>
      <c r="S75" s="927" t="n"/>
      <c r="T75" s="927" t="n"/>
      <c r="U75" s="927" t="n"/>
      <c r="V75" s="927" t="n"/>
      <c r="W75" s="927" t="n"/>
      <c r="X75" s="927" t="n"/>
      <c r="Y75" s="927" t="n"/>
      <c r="Z75" s="927" t="n"/>
      <c r="AA75" s="927" t="n"/>
      <c r="AB75" s="927" t="n"/>
      <c r="AC75" s="927" t="n"/>
      <c r="AD75" s="927" t="n"/>
      <c r="AE75" s="927" t="n"/>
      <c r="AF75" s="927" t="n"/>
      <c r="AG75" s="927" t="n"/>
      <c r="AH75" s="927" t="n"/>
      <c r="AI75" s="927" t="n"/>
      <c r="AJ75" s="927" t="n"/>
      <c r="AK75" s="927" t="n"/>
      <c r="AL75" s="927" t="n"/>
      <c r="AM75" s="927" t="n"/>
      <c r="AN75" s="927" t="n"/>
      <c r="AO75" s="927" t="n"/>
      <c r="AP75" s="927" t="n"/>
      <c r="AQ75" s="927" t="n"/>
      <c r="AR75" s="927" t="n"/>
      <c r="AS75" s="927" t="n"/>
      <c r="AT75" s="927" t="n"/>
      <c r="AU75" s="927" t="n"/>
      <c r="AV75" s="927" t="n"/>
      <c r="AW75" s="927" t="n"/>
      <c r="AX75" s="927" t="n"/>
      <c r="AY75" s="927" t="n"/>
      <c r="AZ75" s="927" t="n"/>
      <c r="BA75" s="927" t="n"/>
      <c r="BB75" s="927" t="n"/>
      <c r="BC75" s="927" t="n"/>
      <c r="BD75" s="927" t="n"/>
      <c r="BE75" s="927" t="n"/>
      <c r="BF75" s="927" t="n"/>
      <c r="BG75" s="927" t="n"/>
      <c r="BH75" s="927" t="n"/>
      <c r="BI75" s="927" t="n"/>
      <c r="BJ75" s="927" t="n"/>
      <c r="BK75" s="927" t="n"/>
      <c r="BL75" s="927" t="n"/>
      <c r="BM75" s="927" t="n"/>
      <c r="BN75" s="927" t="n"/>
      <c r="BO75" s="927" t="n"/>
      <c r="BP75" s="927" t="n"/>
      <c r="BQ75" s="927" t="n"/>
      <c r="BR75" s="927" t="n"/>
      <c r="BS75" s="927" t="n"/>
      <c r="BT75" s="927" t="n"/>
      <c r="BU75" s="927" t="n"/>
      <c r="BV75" s="927" t="n"/>
      <c r="BW75" s="927" t="n"/>
      <c r="BX75" s="927" t="n"/>
      <c r="BY75" s="927" t="n"/>
      <c r="BZ75" s="927" t="n"/>
      <c r="CA75" s="927" t="n"/>
      <c r="CB75" s="927" t="n"/>
      <c r="CC75" s="927" t="n"/>
      <c r="CD75" s="927" t="n"/>
      <c r="CE75" s="927" t="n"/>
      <c r="CF75" s="927" t="n"/>
      <c r="CG75" s="927" t="n"/>
      <c r="CH75" s="927" t="n"/>
      <c r="CI75" s="927" t="n"/>
      <c r="CJ75" s="927" t="n"/>
      <c r="CK75" s="927" t="n"/>
      <c r="CL75" s="927" t="n"/>
      <c r="CM75" s="927" t="n"/>
      <c r="CN75" s="927" t="n"/>
      <c r="CO75" s="927" t="n"/>
      <c r="CP75" s="927" t="n"/>
      <c r="CQ75" s="927" t="n"/>
      <c r="CR75" s="927" t="n"/>
      <c r="CS75" s="927" t="n"/>
      <c r="CT75" s="927" t="n"/>
      <c r="CU75" s="927" t="n"/>
      <c r="CV75" s="927" t="n"/>
      <c r="CW75" s="927" t="n"/>
      <c r="CX75" s="927" t="n"/>
      <c r="CY75" s="927" t="n"/>
      <c r="CZ75" s="984" t="n"/>
    </row>
    <row r="76" ht="13.5" customHeight="1" s="820">
      <c r="A76" s="535">
        <f>B測定!A79</f>
        <v/>
      </c>
      <c r="B76" s="536">
        <f>B測定!B79</f>
        <v/>
      </c>
      <c r="C76" s="491">
        <f>B測定!Q79</f>
        <v/>
      </c>
      <c r="D76" s="930">
        <f>B測定!R79</f>
        <v/>
      </c>
      <c r="E76" s="983">
        <f>IF(B測定!S79="","",B測定!S79-$D76)</f>
        <v/>
      </c>
      <c r="F76" s="983">
        <f>IF(B測定!T79="","",B測定!T79-$D76)</f>
        <v/>
      </c>
      <c r="G76" s="927" t="n"/>
      <c r="H76" s="927" t="n"/>
      <c r="I76" s="927" t="n"/>
      <c r="J76" s="927" t="n"/>
      <c r="K76" s="927" t="n"/>
      <c r="L76" s="927" t="n"/>
      <c r="M76" s="927" t="n"/>
      <c r="N76" s="927" t="n"/>
      <c r="O76" s="927" t="n"/>
      <c r="P76" s="927" t="n"/>
      <c r="Q76" s="927" t="n"/>
      <c r="R76" s="927" t="n"/>
      <c r="S76" s="927" t="n"/>
      <c r="T76" s="927" t="n"/>
      <c r="U76" s="927" t="n"/>
      <c r="V76" s="927" t="n"/>
      <c r="W76" s="927" t="n"/>
      <c r="X76" s="927" t="n"/>
      <c r="Y76" s="927" t="n"/>
      <c r="Z76" s="927" t="n"/>
      <c r="AA76" s="927" t="n"/>
      <c r="AB76" s="927" t="n"/>
      <c r="AC76" s="927" t="n"/>
      <c r="AD76" s="927" t="n"/>
      <c r="AE76" s="927" t="n"/>
      <c r="AF76" s="927" t="n"/>
      <c r="AG76" s="927" t="n"/>
      <c r="AH76" s="927" t="n"/>
      <c r="AI76" s="927" t="n"/>
      <c r="AJ76" s="927" t="n"/>
      <c r="AK76" s="927" t="n"/>
      <c r="AL76" s="927" t="n"/>
      <c r="AM76" s="927" t="n"/>
      <c r="AN76" s="927" t="n"/>
      <c r="AO76" s="927" t="n"/>
      <c r="AP76" s="927" t="n"/>
      <c r="AQ76" s="927" t="n"/>
      <c r="AR76" s="927" t="n"/>
      <c r="AS76" s="927" t="n"/>
      <c r="AT76" s="927" t="n"/>
      <c r="AU76" s="927" t="n"/>
      <c r="AV76" s="927" t="n"/>
      <c r="AW76" s="927" t="n"/>
      <c r="AX76" s="927" t="n"/>
      <c r="AY76" s="927" t="n"/>
      <c r="AZ76" s="927" t="n"/>
      <c r="BA76" s="927" t="n"/>
      <c r="BB76" s="927" t="n"/>
      <c r="BC76" s="927" t="n"/>
      <c r="BD76" s="927" t="n"/>
      <c r="BE76" s="927" t="n"/>
      <c r="BF76" s="927" t="n"/>
      <c r="BG76" s="927" t="n"/>
      <c r="BH76" s="927" t="n"/>
      <c r="BI76" s="927" t="n"/>
      <c r="BJ76" s="927" t="n"/>
      <c r="BK76" s="927" t="n"/>
      <c r="BL76" s="927" t="n"/>
      <c r="BM76" s="927" t="n"/>
      <c r="BN76" s="927" t="n"/>
      <c r="BO76" s="927" t="n"/>
      <c r="BP76" s="927" t="n"/>
      <c r="BQ76" s="927" t="n"/>
      <c r="BR76" s="927" t="n"/>
      <c r="BS76" s="927" t="n"/>
      <c r="BT76" s="927" t="n"/>
      <c r="BU76" s="927" t="n"/>
      <c r="BV76" s="927" t="n"/>
      <c r="BW76" s="927" t="n"/>
      <c r="BX76" s="927" t="n"/>
      <c r="BY76" s="927" t="n"/>
      <c r="BZ76" s="927" t="n"/>
      <c r="CA76" s="927" t="n"/>
      <c r="CB76" s="927" t="n"/>
      <c r="CC76" s="927" t="n"/>
      <c r="CD76" s="927" t="n"/>
      <c r="CE76" s="927" t="n"/>
      <c r="CF76" s="927" t="n"/>
      <c r="CG76" s="927" t="n"/>
      <c r="CH76" s="927" t="n"/>
      <c r="CI76" s="927" t="n"/>
      <c r="CJ76" s="927" t="n"/>
      <c r="CK76" s="927" t="n"/>
      <c r="CL76" s="927" t="n"/>
      <c r="CM76" s="927" t="n"/>
      <c r="CN76" s="927" t="n"/>
      <c r="CO76" s="927" t="n"/>
      <c r="CP76" s="927" t="n"/>
      <c r="CQ76" s="927" t="n"/>
      <c r="CR76" s="927" t="n"/>
      <c r="CS76" s="927" t="n"/>
      <c r="CT76" s="927" t="n"/>
      <c r="CU76" s="927" t="n"/>
      <c r="CV76" s="927" t="n"/>
      <c r="CW76" s="927" t="n"/>
      <c r="CX76" s="927" t="n"/>
      <c r="CY76" s="927" t="n"/>
      <c r="CZ76" s="984" t="n"/>
    </row>
    <row r="77" ht="13.5" customHeight="1" s="820">
      <c r="A77" s="535">
        <f>B測定!A80</f>
        <v/>
      </c>
      <c r="B77" s="536">
        <f>B測定!B80</f>
        <v/>
      </c>
      <c r="C77" s="491">
        <f>B測定!Q80</f>
        <v/>
      </c>
      <c r="D77" s="930">
        <f>B測定!R80</f>
        <v/>
      </c>
      <c r="E77" s="983">
        <f>IF(B測定!S80="","",B測定!S80-$D77)</f>
        <v/>
      </c>
      <c r="F77" s="983">
        <f>IF(B測定!T80="","",B測定!T80-$D77)</f>
        <v/>
      </c>
      <c r="G77" s="927" t="n"/>
      <c r="H77" s="927" t="n"/>
      <c r="I77" s="927" t="n"/>
      <c r="J77" s="927" t="n"/>
      <c r="K77" s="927" t="n"/>
      <c r="L77" s="927" t="n"/>
      <c r="M77" s="927" t="n"/>
      <c r="N77" s="927" t="n"/>
      <c r="O77" s="927" t="n"/>
      <c r="P77" s="927" t="n"/>
      <c r="Q77" s="927" t="n"/>
      <c r="R77" s="927" t="n"/>
      <c r="S77" s="927" t="n"/>
      <c r="T77" s="927" t="n"/>
      <c r="U77" s="927" t="n"/>
      <c r="V77" s="927" t="n"/>
      <c r="W77" s="927" t="n"/>
      <c r="X77" s="927" t="n"/>
      <c r="Y77" s="927" t="n"/>
      <c r="Z77" s="927" t="n"/>
      <c r="AA77" s="927" t="n"/>
      <c r="AB77" s="927" t="n"/>
      <c r="AC77" s="927" t="n"/>
      <c r="AD77" s="927" t="n"/>
      <c r="AE77" s="927" t="n"/>
      <c r="AF77" s="927" t="n"/>
      <c r="AG77" s="927" t="n"/>
      <c r="AH77" s="927" t="n"/>
      <c r="AI77" s="927" t="n"/>
      <c r="AJ77" s="927" t="n"/>
      <c r="AK77" s="927" t="n"/>
      <c r="AL77" s="927" t="n"/>
      <c r="AM77" s="927" t="n"/>
      <c r="AN77" s="927" t="n"/>
      <c r="AO77" s="927" t="n"/>
      <c r="AP77" s="927" t="n"/>
      <c r="AQ77" s="927" t="n"/>
      <c r="AR77" s="927" t="n"/>
      <c r="AS77" s="927" t="n"/>
      <c r="AT77" s="927" t="n"/>
      <c r="AU77" s="927" t="n"/>
      <c r="AV77" s="927" t="n"/>
      <c r="AW77" s="927" t="n"/>
      <c r="AX77" s="927" t="n"/>
      <c r="AY77" s="927" t="n"/>
      <c r="AZ77" s="927" t="n"/>
      <c r="BA77" s="927" t="n"/>
      <c r="BB77" s="927" t="n"/>
      <c r="BC77" s="927" t="n"/>
      <c r="BD77" s="927" t="n"/>
      <c r="BE77" s="927" t="n"/>
      <c r="BF77" s="927" t="n"/>
      <c r="BG77" s="927" t="n"/>
      <c r="BH77" s="927" t="n"/>
      <c r="BI77" s="927" t="n"/>
      <c r="BJ77" s="927" t="n"/>
      <c r="BK77" s="927" t="n"/>
      <c r="BL77" s="927" t="n"/>
      <c r="BM77" s="927" t="n"/>
      <c r="BN77" s="927" t="n"/>
      <c r="BO77" s="927" t="n"/>
      <c r="BP77" s="927" t="n"/>
      <c r="BQ77" s="927" t="n"/>
      <c r="BR77" s="927" t="n"/>
      <c r="BS77" s="927" t="n"/>
      <c r="BT77" s="927" t="n"/>
      <c r="BU77" s="927" t="n"/>
      <c r="BV77" s="927" t="n"/>
      <c r="BW77" s="927" t="n"/>
      <c r="BX77" s="927" t="n"/>
      <c r="BY77" s="927" t="n"/>
      <c r="BZ77" s="927" t="n"/>
      <c r="CA77" s="927" t="n"/>
      <c r="CB77" s="927" t="n"/>
      <c r="CC77" s="927" t="n"/>
      <c r="CD77" s="927" t="n"/>
      <c r="CE77" s="927" t="n"/>
      <c r="CF77" s="927" t="n"/>
      <c r="CG77" s="927" t="n"/>
      <c r="CH77" s="927" t="n"/>
      <c r="CI77" s="927" t="n"/>
      <c r="CJ77" s="927" t="n"/>
      <c r="CK77" s="927" t="n"/>
      <c r="CL77" s="927" t="n"/>
      <c r="CM77" s="927" t="n"/>
      <c r="CN77" s="927" t="n"/>
      <c r="CO77" s="927" t="n"/>
      <c r="CP77" s="927" t="n"/>
      <c r="CQ77" s="927" t="n"/>
      <c r="CR77" s="927" t="n"/>
      <c r="CS77" s="927" t="n"/>
      <c r="CT77" s="927" t="n"/>
      <c r="CU77" s="927" t="n"/>
      <c r="CV77" s="927" t="n"/>
      <c r="CW77" s="927" t="n"/>
      <c r="CX77" s="927" t="n"/>
      <c r="CY77" s="927" t="n"/>
      <c r="CZ77" s="984" t="n"/>
    </row>
    <row r="78" ht="13.5" customHeight="1" s="820">
      <c r="A78" s="535">
        <f>B測定!A81</f>
        <v/>
      </c>
      <c r="B78" s="536">
        <f>B測定!B81</f>
        <v/>
      </c>
      <c r="C78" s="491">
        <f>B測定!Q81</f>
        <v/>
      </c>
      <c r="D78" s="930">
        <f>B測定!R81</f>
        <v/>
      </c>
      <c r="E78" s="983">
        <f>IF(B測定!S81="","",B測定!S81-$D78)</f>
        <v/>
      </c>
      <c r="F78" s="983">
        <f>IF(B測定!T81="","",B測定!T81-$D78)</f>
        <v/>
      </c>
      <c r="G78" s="927" t="n"/>
      <c r="H78" s="927" t="n"/>
      <c r="I78" s="927" t="n"/>
      <c r="J78" s="927" t="n"/>
      <c r="K78" s="927" t="n"/>
      <c r="L78" s="927" t="n"/>
      <c r="M78" s="927" t="n"/>
      <c r="N78" s="927" t="n"/>
      <c r="O78" s="927" t="n"/>
      <c r="P78" s="927" t="n"/>
      <c r="Q78" s="927" t="n"/>
      <c r="R78" s="927" t="n"/>
      <c r="S78" s="927" t="n"/>
      <c r="T78" s="927" t="n"/>
      <c r="U78" s="927" t="n"/>
      <c r="V78" s="927" t="n"/>
      <c r="W78" s="927" t="n"/>
      <c r="X78" s="927" t="n"/>
      <c r="Y78" s="927" t="n"/>
      <c r="Z78" s="927" t="n"/>
      <c r="AA78" s="927" t="n"/>
      <c r="AB78" s="927" t="n"/>
      <c r="AC78" s="927" t="n"/>
      <c r="AD78" s="927" t="n"/>
      <c r="AE78" s="927" t="n"/>
      <c r="AF78" s="927" t="n"/>
      <c r="AG78" s="927" t="n"/>
      <c r="AH78" s="927" t="n"/>
      <c r="AI78" s="927" t="n"/>
      <c r="AJ78" s="927" t="n"/>
      <c r="AK78" s="927" t="n"/>
      <c r="AL78" s="927" t="n"/>
      <c r="AM78" s="927" t="n"/>
      <c r="AN78" s="927" t="n"/>
      <c r="AO78" s="927" t="n"/>
      <c r="AP78" s="927" t="n"/>
      <c r="AQ78" s="927" t="n"/>
      <c r="AR78" s="927" t="n"/>
      <c r="AS78" s="927" t="n"/>
      <c r="AT78" s="927" t="n"/>
      <c r="AU78" s="927" t="n"/>
      <c r="AV78" s="927" t="n"/>
      <c r="AW78" s="927" t="n"/>
      <c r="AX78" s="927" t="n"/>
      <c r="AY78" s="927" t="n"/>
      <c r="AZ78" s="927" t="n"/>
      <c r="BA78" s="927" t="n"/>
      <c r="BB78" s="927" t="n"/>
      <c r="BC78" s="927" t="n"/>
      <c r="BD78" s="927" t="n"/>
      <c r="BE78" s="927" t="n"/>
      <c r="BF78" s="927" t="n"/>
      <c r="BG78" s="927" t="n"/>
      <c r="BH78" s="927" t="n"/>
      <c r="BI78" s="927" t="n"/>
      <c r="BJ78" s="927" t="n"/>
      <c r="BK78" s="927" t="n"/>
      <c r="BL78" s="927" t="n"/>
      <c r="BM78" s="927" t="n"/>
      <c r="BN78" s="927" t="n"/>
      <c r="BO78" s="927" t="n"/>
      <c r="BP78" s="927" t="n"/>
      <c r="BQ78" s="927" t="n"/>
      <c r="BR78" s="927" t="n"/>
      <c r="BS78" s="927" t="n"/>
      <c r="BT78" s="927" t="n"/>
      <c r="BU78" s="927" t="n"/>
      <c r="BV78" s="927" t="n"/>
      <c r="BW78" s="927" t="n"/>
      <c r="BX78" s="927" t="n"/>
      <c r="BY78" s="927" t="n"/>
      <c r="BZ78" s="927" t="n"/>
      <c r="CA78" s="927" t="n"/>
      <c r="CB78" s="927" t="n"/>
      <c r="CC78" s="927" t="n"/>
      <c r="CD78" s="927" t="n"/>
      <c r="CE78" s="927" t="n"/>
      <c r="CF78" s="927" t="n"/>
      <c r="CG78" s="927" t="n"/>
      <c r="CH78" s="927" t="n"/>
      <c r="CI78" s="927" t="n"/>
      <c r="CJ78" s="927" t="n"/>
      <c r="CK78" s="927" t="n"/>
      <c r="CL78" s="927" t="n"/>
      <c r="CM78" s="927" t="n"/>
      <c r="CN78" s="927" t="n"/>
      <c r="CO78" s="927" t="n"/>
      <c r="CP78" s="927" t="n"/>
      <c r="CQ78" s="927" t="n"/>
      <c r="CR78" s="927" t="n"/>
      <c r="CS78" s="927" t="n"/>
      <c r="CT78" s="927" t="n"/>
      <c r="CU78" s="927" t="n"/>
      <c r="CV78" s="927" t="n"/>
      <c r="CW78" s="927" t="n"/>
      <c r="CX78" s="927" t="n"/>
      <c r="CY78" s="927" t="n"/>
      <c r="CZ78" s="984" t="n"/>
    </row>
    <row r="79" ht="13.5" customHeight="1" s="820">
      <c r="A79" s="535">
        <f>B測定!A82</f>
        <v/>
      </c>
      <c r="B79" s="536">
        <f>B測定!B82</f>
        <v/>
      </c>
      <c r="C79" s="491">
        <f>B測定!Q82</f>
        <v/>
      </c>
      <c r="D79" s="930">
        <f>B測定!R82</f>
        <v/>
      </c>
      <c r="E79" s="983">
        <f>IF(B測定!S82="","",B測定!S82-$D79)</f>
        <v/>
      </c>
      <c r="F79" s="983">
        <f>IF(B測定!T82="","",B測定!T82-$D79)</f>
        <v/>
      </c>
      <c r="G79" s="927" t="n"/>
      <c r="H79" s="927" t="n"/>
      <c r="I79" s="927" t="n"/>
      <c r="J79" s="927" t="n"/>
      <c r="K79" s="927" t="n"/>
      <c r="L79" s="927" t="n"/>
      <c r="M79" s="927" t="n"/>
      <c r="N79" s="927" t="n"/>
      <c r="O79" s="927" t="n"/>
      <c r="P79" s="927" t="n"/>
      <c r="Q79" s="927" t="n"/>
      <c r="R79" s="927" t="n"/>
      <c r="S79" s="927" t="n"/>
      <c r="T79" s="927" t="n"/>
      <c r="U79" s="927" t="n"/>
      <c r="V79" s="927" t="n"/>
      <c r="W79" s="927" t="n"/>
      <c r="X79" s="927" t="n"/>
      <c r="Y79" s="927" t="n"/>
      <c r="Z79" s="927" t="n"/>
      <c r="AA79" s="927" t="n"/>
      <c r="AB79" s="927" t="n"/>
      <c r="AC79" s="927" t="n"/>
      <c r="AD79" s="927" t="n"/>
      <c r="AE79" s="927" t="n"/>
      <c r="AF79" s="927" t="n"/>
      <c r="AG79" s="927" t="n"/>
      <c r="AH79" s="927" t="n"/>
      <c r="AI79" s="927" t="n"/>
      <c r="AJ79" s="927" t="n"/>
      <c r="AK79" s="927" t="n"/>
      <c r="AL79" s="927" t="n"/>
      <c r="AM79" s="927" t="n"/>
      <c r="AN79" s="927" t="n"/>
      <c r="AO79" s="927" t="n"/>
      <c r="AP79" s="927" t="n"/>
      <c r="AQ79" s="927" t="n"/>
      <c r="AR79" s="927" t="n"/>
      <c r="AS79" s="927" t="n"/>
      <c r="AT79" s="927" t="n"/>
      <c r="AU79" s="927" t="n"/>
      <c r="AV79" s="927" t="n"/>
      <c r="AW79" s="927" t="n"/>
      <c r="AX79" s="927" t="n"/>
      <c r="AY79" s="927" t="n"/>
      <c r="AZ79" s="927" t="n"/>
      <c r="BA79" s="927" t="n"/>
      <c r="BB79" s="927" t="n"/>
      <c r="BC79" s="927" t="n"/>
      <c r="BD79" s="927" t="n"/>
      <c r="BE79" s="927" t="n"/>
      <c r="BF79" s="927" t="n"/>
      <c r="BG79" s="927" t="n"/>
      <c r="BH79" s="927" t="n"/>
      <c r="BI79" s="927" t="n"/>
      <c r="BJ79" s="927" t="n"/>
      <c r="BK79" s="927" t="n"/>
      <c r="BL79" s="927" t="n"/>
      <c r="BM79" s="927" t="n"/>
      <c r="BN79" s="927" t="n"/>
      <c r="BO79" s="927" t="n"/>
      <c r="BP79" s="927" t="n"/>
      <c r="BQ79" s="927" t="n"/>
      <c r="BR79" s="927" t="n"/>
      <c r="BS79" s="927" t="n"/>
      <c r="BT79" s="927" t="n"/>
      <c r="BU79" s="927" t="n"/>
      <c r="BV79" s="927" t="n"/>
      <c r="BW79" s="927" t="n"/>
      <c r="BX79" s="927" t="n"/>
      <c r="BY79" s="927" t="n"/>
      <c r="BZ79" s="927" t="n"/>
      <c r="CA79" s="927" t="n"/>
      <c r="CB79" s="927" t="n"/>
      <c r="CC79" s="927" t="n"/>
      <c r="CD79" s="927" t="n"/>
      <c r="CE79" s="927" t="n"/>
      <c r="CF79" s="927" t="n"/>
      <c r="CG79" s="927" t="n"/>
      <c r="CH79" s="927" t="n"/>
      <c r="CI79" s="927" t="n"/>
      <c r="CJ79" s="927" t="n"/>
      <c r="CK79" s="927" t="n"/>
      <c r="CL79" s="927" t="n"/>
      <c r="CM79" s="927" t="n"/>
      <c r="CN79" s="927" t="n"/>
      <c r="CO79" s="927" t="n"/>
      <c r="CP79" s="927" t="n"/>
      <c r="CQ79" s="927" t="n"/>
      <c r="CR79" s="927" t="n"/>
      <c r="CS79" s="927" t="n"/>
      <c r="CT79" s="927" t="n"/>
      <c r="CU79" s="927" t="n"/>
      <c r="CV79" s="927" t="n"/>
      <c r="CW79" s="927" t="n"/>
      <c r="CX79" s="927" t="n"/>
      <c r="CY79" s="927" t="n"/>
      <c r="CZ79" s="984" t="n"/>
    </row>
    <row r="80" ht="13.5" customHeight="1" s="820">
      <c r="A80" s="535">
        <f>B測定!A83</f>
        <v/>
      </c>
      <c r="B80" s="536">
        <f>B測定!B83</f>
        <v/>
      </c>
      <c r="C80" s="491">
        <f>B測定!Q83</f>
        <v/>
      </c>
      <c r="D80" s="930">
        <f>B測定!R83</f>
        <v/>
      </c>
      <c r="E80" s="983">
        <f>IF(B測定!S83="","",B測定!S83-$D80)</f>
        <v/>
      </c>
      <c r="F80" s="983">
        <f>IF(B測定!T83="","",B測定!T83-$D80)</f>
        <v/>
      </c>
      <c r="G80" s="927" t="n"/>
      <c r="H80" s="927" t="n"/>
      <c r="I80" s="927" t="n"/>
      <c r="J80" s="927" t="n"/>
      <c r="K80" s="927" t="n"/>
      <c r="L80" s="927" t="n"/>
      <c r="M80" s="927" t="n"/>
      <c r="N80" s="927" t="n"/>
      <c r="O80" s="927" t="n"/>
      <c r="P80" s="927" t="n"/>
      <c r="Q80" s="927" t="n"/>
      <c r="R80" s="927" t="n"/>
      <c r="S80" s="927" t="n"/>
      <c r="T80" s="927" t="n"/>
      <c r="U80" s="927" t="n"/>
      <c r="V80" s="927" t="n"/>
      <c r="W80" s="927" t="n"/>
      <c r="X80" s="927" t="n"/>
      <c r="Y80" s="927" t="n"/>
      <c r="Z80" s="927" t="n"/>
      <c r="AA80" s="927" t="n"/>
      <c r="AB80" s="927" t="n"/>
      <c r="AC80" s="927" t="n"/>
      <c r="AD80" s="927" t="n"/>
      <c r="AE80" s="927" t="n"/>
      <c r="AF80" s="927" t="n"/>
      <c r="AG80" s="927" t="n"/>
      <c r="AH80" s="927" t="n"/>
      <c r="AI80" s="927" t="n"/>
      <c r="AJ80" s="927" t="n"/>
      <c r="AK80" s="927" t="n"/>
      <c r="AL80" s="927" t="n"/>
      <c r="AM80" s="927" t="n"/>
      <c r="AN80" s="927" t="n"/>
      <c r="AO80" s="927" t="n"/>
      <c r="AP80" s="927" t="n"/>
      <c r="AQ80" s="927" t="n"/>
      <c r="AR80" s="927" t="n"/>
      <c r="AS80" s="927" t="n"/>
      <c r="AT80" s="927" t="n"/>
      <c r="AU80" s="927" t="n"/>
      <c r="AV80" s="927" t="n"/>
      <c r="AW80" s="927" t="n"/>
      <c r="AX80" s="927" t="n"/>
      <c r="AY80" s="927" t="n"/>
      <c r="AZ80" s="927" t="n"/>
      <c r="BA80" s="927" t="n"/>
      <c r="BB80" s="927" t="n"/>
      <c r="BC80" s="927" t="n"/>
      <c r="BD80" s="927" t="n"/>
      <c r="BE80" s="927" t="n"/>
      <c r="BF80" s="927" t="n"/>
      <c r="BG80" s="927" t="n"/>
      <c r="BH80" s="927" t="n"/>
      <c r="BI80" s="927" t="n"/>
      <c r="BJ80" s="927" t="n"/>
      <c r="BK80" s="927" t="n"/>
      <c r="BL80" s="927" t="n"/>
      <c r="BM80" s="927" t="n"/>
      <c r="BN80" s="927" t="n"/>
      <c r="BO80" s="927" t="n"/>
      <c r="BP80" s="927" t="n"/>
      <c r="BQ80" s="927" t="n"/>
      <c r="BR80" s="927" t="n"/>
      <c r="BS80" s="927" t="n"/>
      <c r="BT80" s="927" t="n"/>
      <c r="BU80" s="927" t="n"/>
      <c r="BV80" s="927" t="n"/>
      <c r="BW80" s="927" t="n"/>
      <c r="BX80" s="927" t="n"/>
      <c r="BY80" s="927" t="n"/>
      <c r="BZ80" s="927" t="n"/>
      <c r="CA80" s="927" t="n"/>
      <c r="CB80" s="927" t="n"/>
      <c r="CC80" s="927" t="n"/>
      <c r="CD80" s="927" t="n"/>
      <c r="CE80" s="927" t="n"/>
      <c r="CF80" s="927" t="n"/>
      <c r="CG80" s="927" t="n"/>
      <c r="CH80" s="927" t="n"/>
      <c r="CI80" s="927" t="n"/>
      <c r="CJ80" s="927" t="n"/>
      <c r="CK80" s="927" t="n"/>
      <c r="CL80" s="927" t="n"/>
      <c r="CM80" s="927" t="n"/>
      <c r="CN80" s="927" t="n"/>
      <c r="CO80" s="927" t="n"/>
      <c r="CP80" s="927" t="n"/>
      <c r="CQ80" s="927" t="n"/>
      <c r="CR80" s="927" t="n"/>
      <c r="CS80" s="927" t="n"/>
      <c r="CT80" s="927" t="n"/>
      <c r="CU80" s="927" t="n"/>
      <c r="CV80" s="927" t="n"/>
      <c r="CW80" s="927" t="n"/>
      <c r="CX80" s="927" t="n"/>
      <c r="CY80" s="927" t="n"/>
      <c r="CZ80" s="984" t="n"/>
    </row>
    <row r="81" ht="13.5" customHeight="1" s="820">
      <c r="A81" s="535">
        <f>B測定!A84</f>
        <v/>
      </c>
      <c r="B81" s="536">
        <f>B測定!B84</f>
        <v/>
      </c>
      <c r="C81" s="491">
        <f>B測定!Q84</f>
        <v/>
      </c>
      <c r="D81" s="930">
        <f>B測定!R84</f>
        <v/>
      </c>
      <c r="E81" s="983">
        <f>IF(B測定!S84="","",B測定!S84-$D81)</f>
        <v/>
      </c>
      <c r="F81" s="983">
        <f>IF(B測定!T84="","",B測定!T84-$D81)</f>
        <v/>
      </c>
      <c r="G81" s="927" t="n"/>
      <c r="H81" s="927" t="n"/>
      <c r="I81" s="927" t="n"/>
      <c r="J81" s="927" t="n"/>
      <c r="K81" s="927" t="n"/>
      <c r="L81" s="927" t="n"/>
      <c r="M81" s="927" t="n"/>
      <c r="N81" s="927" t="n"/>
      <c r="O81" s="927" t="n"/>
      <c r="P81" s="927" t="n"/>
      <c r="Q81" s="927" t="n"/>
      <c r="R81" s="927" t="n"/>
      <c r="S81" s="927" t="n"/>
      <c r="T81" s="927" t="n"/>
      <c r="U81" s="927" t="n"/>
      <c r="V81" s="927" t="n"/>
      <c r="W81" s="927" t="n"/>
      <c r="X81" s="927" t="n"/>
      <c r="Y81" s="927" t="n"/>
      <c r="Z81" s="927" t="n"/>
      <c r="AA81" s="927" t="n"/>
      <c r="AB81" s="927" t="n"/>
      <c r="AC81" s="927" t="n"/>
      <c r="AD81" s="927" t="n"/>
      <c r="AE81" s="927" t="n"/>
      <c r="AF81" s="927" t="n"/>
      <c r="AG81" s="927" t="n"/>
      <c r="AH81" s="927" t="n"/>
      <c r="AI81" s="927" t="n"/>
      <c r="AJ81" s="927" t="n"/>
      <c r="AK81" s="927" t="n"/>
      <c r="AL81" s="927" t="n"/>
      <c r="AM81" s="927" t="n"/>
      <c r="AN81" s="927" t="n"/>
      <c r="AO81" s="927" t="n"/>
      <c r="AP81" s="927" t="n"/>
      <c r="AQ81" s="927" t="n"/>
      <c r="AR81" s="927" t="n"/>
      <c r="AS81" s="927" t="n"/>
      <c r="AT81" s="927" t="n"/>
      <c r="AU81" s="927" t="n"/>
      <c r="AV81" s="927" t="n"/>
      <c r="AW81" s="927" t="n"/>
      <c r="AX81" s="927" t="n"/>
      <c r="AY81" s="927" t="n"/>
      <c r="AZ81" s="927" t="n"/>
      <c r="BA81" s="927" t="n"/>
      <c r="BB81" s="927" t="n"/>
      <c r="BC81" s="927" t="n"/>
      <c r="BD81" s="927" t="n"/>
      <c r="BE81" s="927" t="n"/>
      <c r="BF81" s="927" t="n"/>
      <c r="BG81" s="927" t="n"/>
      <c r="BH81" s="927" t="n"/>
      <c r="BI81" s="927" t="n"/>
      <c r="BJ81" s="927" t="n"/>
      <c r="BK81" s="927" t="n"/>
      <c r="BL81" s="927" t="n"/>
      <c r="BM81" s="927" t="n"/>
      <c r="BN81" s="927" t="n"/>
      <c r="BO81" s="927" t="n"/>
      <c r="BP81" s="927" t="n"/>
      <c r="BQ81" s="927" t="n"/>
      <c r="BR81" s="927" t="n"/>
      <c r="BS81" s="927" t="n"/>
      <c r="BT81" s="927" t="n"/>
      <c r="BU81" s="927" t="n"/>
      <c r="BV81" s="927" t="n"/>
      <c r="BW81" s="927" t="n"/>
      <c r="BX81" s="927" t="n"/>
      <c r="BY81" s="927" t="n"/>
      <c r="BZ81" s="927" t="n"/>
      <c r="CA81" s="927" t="n"/>
      <c r="CB81" s="927" t="n"/>
      <c r="CC81" s="927" t="n"/>
      <c r="CD81" s="927" t="n"/>
      <c r="CE81" s="927" t="n"/>
      <c r="CF81" s="927" t="n"/>
      <c r="CG81" s="927" t="n"/>
      <c r="CH81" s="927" t="n"/>
      <c r="CI81" s="927" t="n"/>
      <c r="CJ81" s="927" t="n"/>
      <c r="CK81" s="927" t="n"/>
      <c r="CL81" s="927" t="n"/>
      <c r="CM81" s="927" t="n"/>
      <c r="CN81" s="927" t="n"/>
      <c r="CO81" s="927" t="n"/>
      <c r="CP81" s="927" t="n"/>
      <c r="CQ81" s="927" t="n"/>
      <c r="CR81" s="927" t="n"/>
      <c r="CS81" s="927" t="n"/>
      <c r="CT81" s="927" t="n"/>
      <c r="CU81" s="927" t="n"/>
      <c r="CV81" s="927" t="n"/>
      <c r="CW81" s="927" t="n"/>
      <c r="CX81" s="927" t="n"/>
      <c r="CY81" s="927" t="n"/>
      <c r="CZ81" s="984" t="n"/>
    </row>
    <row r="82" ht="13.5" customHeight="1" s="820">
      <c r="A82" s="535">
        <f>B測定!A85</f>
        <v/>
      </c>
      <c r="B82" s="536">
        <f>B測定!B85</f>
        <v/>
      </c>
      <c r="C82" s="491">
        <f>B測定!Q85</f>
        <v/>
      </c>
      <c r="D82" s="930">
        <f>B測定!R85</f>
        <v/>
      </c>
      <c r="E82" s="983">
        <f>IF(B測定!S85="","",B測定!S85-$D82)</f>
        <v/>
      </c>
      <c r="F82" s="983">
        <f>IF(B測定!T85="","",B測定!T85-$D82)</f>
        <v/>
      </c>
      <c r="G82" s="927" t="n"/>
      <c r="H82" s="927" t="n"/>
      <c r="I82" s="927" t="n"/>
      <c r="J82" s="927" t="n"/>
      <c r="K82" s="927" t="n"/>
      <c r="L82" s="927" t="n"/>
      <c r="M82" s="927" t="n"/>
      <c r="N82" s="927" t="n"/>
      <c r="O82" s="927" t="n"/>
      <c r="P82" s="927" t="n"/>
      <c r="Q82" s="927" t="n"/>
      <c r="R82" s="927" t="n"/>
      <c r="S82" s="927" t="n"/>
      <c r="T82" s="927" t="n"/>
      <c r="U82" s="927" t="n"/>
      <c r="V82" s="927" t="n"/>
      <c r="W82" s="927" t="n"/>
      <c r="X82" s="927" t="n"/>
      <c r="Y82" s="927" t="n"/>
      <c r="Z82" s="927" t="n"/>
      <c r="AA82" s="927" t="n"/>
      <c r="AB82" s="927" t="n"/>
      <c r="AC82" s="927" t="n"/>
      <c r="AD82" s="927" t="n"/>
      <c r="AE82" s="927" t="n"/>
      <c r="AF82" s="927" t="n"/>
      <c r="AG82" s="927" t="n"/>
      <c r="AH82" s="927" t="n"/>
      <c r="AI82" s="927" t="n"/>
      <c r="AJ82" s="927" t="n"/>
      <c r="AK82" s="927" t="n"/>
      <c r="AL82" s="927" t="n"/>
      <c r="AM82" s="927" t="n"/>
      <c r="AN82" s="927" t="n"/>
      <c r="AO82" s="927" t="n"/>
      <c r="AP82" s="927" t="n"/>
      <c r="AQ82" s="927" t="n"/>
      <c r="AR82" s="927" t="n"/>
      <c r="AS82" s="927" t="n"/>
      <c r="AT82" s="927" t="n"/>
      <c r="AU82" s="927" t="n"/>
      <c r="AV82" s="927" t="n"/>
      <c r="AW82" s="927" t="n"/>
      <c r="AX82" s="927" t="n"/>
      <c r="AY82" s="927" t="n"/>
      <c r="AZ82" s="927" t="n"/>
      <c r="BA82" s="927" t="n"/>
      <c r="BB82" s="927" t="n"/>
      <c r="BC82" s="927" t="n"/>
      <c r="BD82" s="927" t="n"/>
      <c r="BE82" s="927" t="n"/>
      <c r="BF82" s="927" t="n"/>
      <c r="BG82" s="927" t="n"/>
      <c r="BH82" s="927" t="n"/>
      <c r="BI82" s="927" t="n"/>
      <c r="BJ82" s="927" t="n"/>
      <c r="BK82" s="927" t="n"/>
      <c r="BL82" s="927" t="n"/>
      <c r="BM82" s="927" t="n"/>
      <c r="BN82" s="927" t="n"/>
      <c r="BO82" s="927" t="n"/>
      <c r="BP82" s="927" t="n"/>
      <c r="BQ82" s="927" t="n"/>
      <c r="BR82" s="927" t="n"/>
      <c r="BS82" s="927" t="n"/>
      <c r="BT82" s="927" t="n"/>
      <c r="BU82" s="927" t="n"/>
      <c r="BV82" s="927" t="n"/>
      <c r="BW82" s="927" t="n"/>
      <c r="BX82" s="927" t="n"/>
      <c r="BY82" s="927" t="n"/>
      <c r="BZ82" s="927" t="n"/>
      <c r="CA82" s="927" t="n"/>
      <c r="CB82" s="927" t="n"/>
      <c r="CC82" s="927" t="n"/>
      <c r="CD82" s="927" t="n"/>
      <c r="CE82" s="927" t="n"/>
      <c r="CF82" s="927" t="n"/>
      <c r="CG82" s="927" t="n"/>
      <c r="CH82" s="927" t="n"/>
      <c r="CI82" s="927" t="n"/>
      <c r="CJ82" s="927" t="n"/>
      <c r="CK82" s="927" t="n"/>
      <c r="CL82" s="927" t="n"/>
      <c r="CM82" s="927" t="n"/>
      <c r="CN82" s="927" t="n"/>
      <c r="CO82" s="927" t="n"/>
      <c r="CP82" s="927" t="n"/>
      <c r="CQ82" s="927" t="n"/>
      <c r="CR82" s="927" t="n"/>
      <c r="CS82" s="927" t="n"/>
      <c r="CT82" s="927" t="n"/>
      <c r="CU82" s="927" t="n"/>
      <c r="CV82" s="927" t="n"/>
      <c r="CW82" s="927" t="n"/>
      <c r="CX82" s="927" t="n"/>
      <c r="CY82" s="927" t="n"/>
      <c r="CZ82" s="984" t="n"/>
    </row>
    <row r="83" ht="13.5" customHeight="1" s="820">
      <c r="A83" s="535">
        <f>B測定!A86</f>
        <v/>
      </c>
      <c r="B83" s="536">
        <f>B測定!B86</f>
        <v/>
      </c>
      <c r="C83" s="491">
        <f>B測定!Q86</f>
        <v/>
      </c>
      <c r="D83" s="930">
        <f>B測定!R86</f>
        <v/>
      </c>
      <c r="E83" s="983">
        <f>IF(B測定!S86="","",B測定!S86-$D83)</f>
        <v/>
      </c>
      <c r="F83" s="983">
        <f>IF(B測定!T86="","",B測定!T86-$D83)</f>
        <v/>
      </c>
      <c r="G83" s="927" t="n"/>
      <c r="H83" s="927" t="n"/>
      <c r="I83" s="927" t="n"/>
      <c r="J83" s="927" t="n"/>
      <c r="K83" s="927" t="n"/>
      <c r="L83" s="927" t="n"/>
      <c r="M83" s="927" t="n"/>
      <c r="N83" s="927" t="n"/>
      <c r="O83" s="927" t="n"/>
      <c r="P83" s="927" t="n"/>
      <c r="Q83" s="927" t="n"/>
      <c r="R83" s="927" t="n"/>
      <c r="S83" s="927" t="n"/>
      <c r="T83" s="927" t="n"/>
      <c r="U83" s="927" t="n"/>
      <c r="V83" s="927" t="n"/>
      <c r="W83" s="927" t="n"/>
      <c r="X83" s="927" t="n"/>
      <c r="Y83" s="927" t="n"/>
      <c r="Z83" s="927" t="n"/>
      <c r="AA83" s="927" t="n"/>
      <c r="AB83" s="927" t="n"/>
      <c r="AC83" s="927" t="n"/>
      <c r="AD83" s="927" t="n"/>
      <c r="AE83" s="927" t="n"/>
      <c r="AF83" s="927" t="n"/>
      <c r="AG83" s="927" t="n"/>
      <c r="AH83" s="927" t="n"/>
      <c r="AI83" s="927" t="n"/>
      <c r="AJ83" s="927" t="n"/>
      <c r="AK83" s="927" t="n"/>
      <c r="AL83" s="927" t="n"/>
      <c r="AM83" s="927" t="n"/>
      <c r="AN83" s="927" t="n"/>
      <c r="AO83" s="927" t="n"/>
      <c r="AP83" s="927" t="n"/>
      <c r="AQ83" s="927" t="n"/>
      <c r="AR83" s="927" t="n"/>
      <c r="AS83" s="927" t="n"/>
      <c r="AT83" s="927" t="n"/>
      <c r="AU83" s="927" t="n"/>
      <c r="AV83" s="927" t="n"/>
      <c r="AW83" s="927" t="n"/>
      <c r="AX83" s="927" t="n"/>
      <c r="AY83" s="927" t="n"/>
      <c r="AZ83" s="927" t="n"/>
      <c r="BA83" s="927" t="n"/>
      <c r="BB83" s="927" t="n"/>
      <c r="BC83" s="927" t="n"/>
      <c r="BD83" s="927" t="n"/>
      <c r="BE83" s="927" t="n"/>
      <c r="BF83" s="927" t="n"/>
      <c r="BG83" s="927" t="n"/>
      <c r="BH83" s="927" t="n"/>
      <c r="BI83" s="927" t="n"/>
      <c r="BJ83" s="927" t="n"/>
      <c r="BK83" s="927" t="n"/>
      <c r="BL83" s="927" t="n"/>
      <c r="BM83" s="927" t="n"/>
      <c r="BN83" s="927" t="n"/>
      <c r="BO83" s="927" t="n"/>
      <c r="BP83" s="927" t="n"/>
      <c r="BQ83" s="927" t="n"/>
      <c r="BR83" s="927" t="n"/>
      <c r="BS83" s="927" t="n"/>
      <c r="BT83" s="927" t="n"/>
      <c r="BU83" s="927" t="n"/>
      <c r="BV83" s="927" t="n"/>
      <c r="BW83" s="927" t="n"/>
      <c r="BX83" s="927" t="n"/>
      <c r="BY83" s="927" t="n"/>
      <c r="BZ83" s="927" t="n"/>
      <c r="CA83" s="927" t="n"/>
      <c r="CB83" s="927" t="n"/>
      <c r="CC83" s="927" t="n"/>
      <c r="CD83" s="927" t="n"/>
      <c r="CE83" s="927" t="n"/>
      <c r="CF83" s="927" t="n"/>
      <c r="CG83" s="927" t="n"/>
      <c r="CH83" s="927" t="n"/>
      <c r="CI83" s="927" t="n"/>
      <c r="CJ83" s="927" t="n"/>
      <c r="CK83" s="927" t="n"/>
      <c r="CL83" s="927" t="n"/>
      <c r="CM83" s="927" t="n"/>
      <c r="CN83" s="927" t="n"/>
      <c r="CO83" s="927" t="n"/>
      <c r="CP83" s="927" t="n"/>
      <c r="CQ83" s="927" t="n"/>
      <c r="CR83" s="927" t="n"/>
      <c r="CS83" s="927" t="n"/>
      <c r="CT83" s="927" t="n"/>
      <c r="CU83" s="927" t="n"/>
      <c r="CV83" s="927" t="n"/>
      <c r="CW83" s="927" t="n"/>
      <c r="CX83" s="927" t="n"/>
      <c r="CY83" s="927" t="n"/>
      <c r="CZ83" s="984" t="n"/>
    </row>
    <row r="84" ht="13.5" customHeight="1" s="820">
      <c r="A84" s="535">
        <f>B測定!A87</f>
        <v/>
      </c>
      <c r="B84" s="536">
        <f>B測定!B87</f>
        <v/>
      </c>
      <c r="C84" s="491">
        <f>B測定!Q87</f>
        <v/>
      </c>
      <c r="D84" s="930">
        <f>B測定!R87</f>
        <v/>
      </c>
      <c r="E84" s="983">
        <f>IF(B測定!S87="","",B測定!S87-$D84)</f>
        <v/>
      </c>
      <c r="F84" s="983">
        <f>IF(B測定!T87="","",B測定!T87-$D84)</f>
        <v/>
      </c>
      <c r="G84" s="927" t="n"/>
      <c r="H84" s="927" t="n"/>
      <c r="I84" s="927" t="n"/>
      <c r="J84" s="927" t="n"/>
      <c r="K84" s="927" t="n"/>
      <c r="L84" s="927" t="n"/>
      <c r="M84" s="927" t="n"/>
      <c r="N84" s="927" t="n"/>
      <c r="O84" s="927" t="n"/>
      <c r="P84" s="927" t="n"/>
      <c r="Q84" s="927" t="n"/>
      <c r="R84" s="927" t="n"/>
      <c r="S84" s="927" t="n"/>
      <c r="T84" s="927" t="n"/>
      <c r="U84" s="927" t="n"/>
      <c r="V84" s="927" t="n"/>
      <c r="W84" s="927" t="n"/>
      <c r="X84" s="927" t="n"/>
      <c r="Y84" s="927" t="n"/>
      <c r="Z84" s="927" t="n"/>
      <c r="AA84" s="927" t="n"/>
      <c r="AB84" s="927" t="n"/>
      <c r="AC84" s="927" t="n"/>
      <c r="AD84" s="927" t="n"/>
      <c r="AE84" s="927" t="n"/>
      <c r="AF84" s="927" t="n"/>
      <c r="AG84" s="927" t="n"/>
      <c r="AH84" s="927" t="n"/>
      <c r="AI84" s="927" t="n"/>
      <c r="AJ84" s="927" t="n"/>
      <c r="AK84" s="927" t="n"/>
      <c r="AL84" s="927" t="n"/>
      <c r="AM84" s="927" t="n"/>
      <c r="AN84" s="927" t="n"/>
      <c r="AO84" s="927" t="n"/>
      <c r="AP84" s="927" t="n"/>
      <c r="AQ84" s="927" t="n"/>
      <c r="AR84" s="927" t="n"/>
      <c r="AS84" s="927" t="n"/>
      <c r="AT84" s="927" t="n"/>
      <c r="AU84" s="927" t="n"/>
      <c r="AV84" s="927" t="n"/>
      <c r="AW84" s="927" t="n"/>
      <c r="AX84" s="927" t="n"/>
      <c r="AY84" s="927" t="n"/>
      <c r="AZ84" s="927" t="n"/>
      <c r="BA84" s="927" t="n"/>
      <c r="BB84" s="927" t="n"/>
      <c r="BC84" s="927" t="n"/>
      <c r="BD84" s="927" t="n"/>
      <c r="BE84" s="927" t="n"/>
      <c r="BF84" s="927" t="n"/>
      <c r="BG84" s="927" t="n"/>
      <c r="BH84" s="927" t="n"/>
      <c r="BI84" s="927" t="n"/>
      <c r="BJ84" s="927" t="n"/>
      <c r="BK84" s="927" t="n"/>
      <c r="BL84" s="927" t="n"/>
      <c r="BM84" s="927" t="n"/>
      <c r="BN84" s="927" t="n"/>
      <c r="BO84" s="927" t="n"/>
      <c r="BP84" s="927" t="n"/>
      <c r="BQ84" s="927" t="n"/>
      <c r="BR84" s="927" t="n"/>
      <c r="BS84" s="927" t="n"/>
      <c r="BT84" s="927" t="n"/>
      <c r="BU84" s="927" t="n"/>
      <c r="BV84" s="927" t="n"/>
      <c r="BW84" s="927" t="n"/>
      <c r="BX84" s="927" t="n"/>
      <c r="BY84" s="927" t="n"/>
      <c r="BZ84" s="927" t="n"/>
      <c r="CA84" s="927" t="n"/>
      <c r="CB84" s="927" t="n"/>
      <c r="CC84" s="927" t="n"/>
      <c r="CD84" s="927" t="n"/>
      <c r="CE84" s="927" t="n"/>
      <c r="CF84" s="927" t="n"/>
      <c r="CG84" s="927" t="n"/>
      <c r="CH84" s="927" t="n"/>
      <c r="CI84" s="927" t="n"/>
      <c r="CJ84" s="927" t="n"/>
      <c r="CK84" s="927" t="n"/>
      <c r="CL84" s="927" t="n"/>
      <c r="CM84" s="927" t="n"/>
      <c r="CN84" s="927" t="n"/>
      <c r="CO84" s="927" t="n"/>
      <c r="CP84" s="927" t="n"/>
      <c r="CQ84" s="927" t="n"/>
      <c r="CR84" s="927" t="n"/>
      <c r="CS84" s="927" t="n"/>
      <c r="CT84" s="927" t="n"/>
      <c r="CU84" s="927" t="n"/>
      <c r="CV84" s="927" t="n"/>
      <c r="CW84" s="927" t="n"/>
      <c r="CX84" s="927" t="n"/>
      <c r="CY84" s="927" t="n"/>
      <c r="CZ84" s="984" t="n"/>
    </row>
    <row r="85" ht="13.5" customHeight="1" s="820">
      <c r="A85" s="535">
        <f>B測定!A88</f>
        <v/>
      </c>
      <c r="B85" s="536">
        <f>B測定!B88</f>
        <v/>
      </c>
      <c r="C85" s="491">
        <f>B測定!Q88</f>
        <v/>
      </c>
      <c r="D85" s="930">
        <f>B測定!R88</f>
        <v/>
      </c>
      <c r="E85" s="983">
        <f>IF(B測定!S88="","",B測定!S88-$D85)</f>
        <v/>
      </c>
      <c r="F85" s="983">
        <f>IF(B測定!T88="","",B測定!T88-$D85)</f>
        <v/>
      </c>
      <c r="G85" s="927" t="n"/>
      <c r="H85" s="927" t="n"/>
      <c r="I85" s="927" t="n"/>
      <c r="J85" s="927" t="n"/>
      <c r="K85" s="927" t="n"/>
      <c r="L85" s="927" t="n"/>
      <c r="M85" s="927" t="n"/>
      <c r="N85" s="927" t="n"/>
      <c r="O85" s="927" t="n"/>
      <c r="P85" s="927" t="n"/>
      <c r="Q85" s="927" t="n"/>
      <c r="R85" s="927" t="n"/>
      <c r="S85" s="927" t="n"/>
      <c r="T85" s="927" t="n"/>
      <c r="U85" s="927" t="n"/>
      <c r="V85" s="927" t="n"/>
      <c r="W85" s="927" t="n"/>
      <c r="X85" s="927" t="n"/>
      <c r="Y85" s="927" t="n"/>
      <c r="Z85" s="927" t="n"/>
      <c r="AA85" s="927" t="n"/>
      <c r="AB85" s="927" t="n"/>
      <c r="AC85" s="927" t="n"/>
      <c r="AD85" s="927" t="n"/>
      <c r="AE85" s="927" t="n"/>
      <c r="AF85" s="927" t="n"/>
      <c r="AG85" s="927" t="n"/>
      <c r="AH85" s="927" t="n"/>
      <c r="AI85" s="927" t="n"/>
      <c r="AJ85" s="927" t="n"/>
      <c r="AK85" s="927" t="n"/>
      <c r="AL85" s="927" t="n"/>
      <c r="AM85" s="927" t="n"/>
      <c r="AN85" s="927" t="n"/>
      <c r="AO85" s="927" t="n"/>
      <c r="AP85" s="927" t="n"/>
      <c r="AQ85" s="927" t="n"/>
      <c r="AR85" s="927" t="n"/>
      <c r="AS85" s="927" t="n"/>
      <c r="AT85" s="927" t="n"/>
      <c r="AU85" s="927" t="n"/>
      <c r="AV85" s="927" t="n"/>
      <c r="AW85" s="927" t="n"/>
      <c r="AX85" s="927" t="n"/>
      <c r="AY85" s="927" t="n"/>
      <c r="AZ85" s="927" t="n"/>
      <c r="BA85" s="927" t="n"/>
      <c r="BB85" s="927" t="n"/>
      <c r="BC85" s="927" t="n"/>
      <c r="BD85" s="927" t="n"/>
      <c r="BE85" s="927" t="n"/>
      <c r="BF85" s="927" t="n"/>
      <c r="BG85" s="927" t="n"/>
      <c r="BH85" s="927" t="n"/>
      <c r="BI85" s="927" t="n"/>
      <c r="BJ85" s="927" t="n"/>
      <c r="BK85" s="927" t="n"/>
      <c r="BL85" s="927" t="n"/>
      <c r="BM85" s="927" t="n"/>
      <c r="BN85" s="927" t="n"/>
      <c r="BO85" s="927" t="n"/>
      <c r="BP85" s="927" t="n"/>
      <c r="BQ85" s="927" t="n"/>
      <c r="BR85" s="927" t="n"/>
      <c r="BS85" s="927" t="n"/>
      <c r="BT85" s="927" t="n"/>
      <c r="BU85" s="927" t="n"/>
      <c r="BV85" s="927" t="n"/>
      <c r="BW85" s="927" t="n"/>
      <c r="BX85" s="927" t="n"/>
      <c r="BY85" s="927" t="n"/>
      <c r="BZ85" s="927" t="n"/>
      <c r="CA85" s="927" t="n"/>
      <c r="CB85" s="927" t="n"/>
      <c r="CC85" s="927" t="n"/>
      <c r="CD85" s="927" t="n"/>
      <c r="CE85" s="927" t="n"/>
      <c r="CF85" s="927" t="n"/>
      <c r="CG85" s="927" t="n"/>
      <c r="CH85" s="927" t="n"/>
      <c r="CI85" s="927" t="n"/>
      <c r="CJ85" s="927" t="n"/>
      <c r="CK85" s="927" t="n"/>
      <c r="CL85" s="927" t="n"/>
      <c r="CM85" s="927" t="n"/>
      <c r="CN85" s="927" t="n"/>
      <c r="CO85" s="927" t="n"/>
      <c r="CP85" s="927" t="n"/>
      <c r="CQ85" s="927" t="n"/>
      <c r="CR85" s="927" t="n"/>
      <c r="CS85" s="927" t="n"/>
      <c r="CT85" s="927" t="n"/>
      <c r="CU85" s="927" t="n"/>
      <c r="CV85" s="927" t="n"/>
      <c r="CW85" s="927" t="n"/>
      <c r="CX85" s="927" t="n"/>
      <c r="CY85" s="927" t="n"/>
      <c r="CZ85" s="984" t="n"/>
    </row>
    <row r="86" ht="13.5" customHeight="1" s="820">
      <c r="A86" s="535">
        <f>B測定!A89</f>
        <v/>
      </c>
      <c r="B86" s="536">
        <f>B測定!B89</f>
        <v/>
      </c>
      <c r="C86" s="491">
        <f>B測定!Q89</f>
        <v/>
      </c>
      <c r="D86" s="930">
        <f>B測定!R89</f>
        <v/>
      </c>
      <c r="E86" s="983">
        <f>IF(B測定!S89="","",B測定!S89-$D86)</f>
        <v/>
      </c>
      <c r="F86" s="983">
        <f>IF(B測定!T89="","",B測定!T89-$D86)</f>
        <v/>
      </c>
      <c r="G86" s="927" t="n"/>
      <c r="H86" s="927" t="n"/>
      <c r="I86" s="927" t="n"/>
      <c r="J86" s="927" t="n"/>
      <c r="K86" s="927" t="n"/>
      <c r="L86" s="927" t="n"/>
      <c r="M86" s="927" t="n"/>
      <c r="N86" s="927" t="n"/>
      <c r="O86" s="927" t="n"/>
      <c r="P86" s="927" t="n"/>
      <c r="Q86" s="927" t="n"/>
      <c r="R86" s="927" t="n"/>
      <c r="S86" s="927" t="n"/>
      <c r="T86" s="927" t="n"/>
      <c r="U86" s="927" t="n"/>
      <c r="V86" s="927" t="n"/>
      <c r="W86" s="927" t="n"/>
      <c r="X86" s="927" t="n"/>
      <c r="Y86" s="927" t="n"/>
      <c r="Z86" s="927" t="n"/>
      <c r="AA86" s="927" t="n"/>
      <c r="AB86" s="927" t="n"/>
      <c r="AC86" s="927" t="n"/>
      <c r="AD86" s="927" t="n"/>
      <c r="AE86" s="927" t="n"/>
      <c r="AF86" s="927" t="n"/>
      <c r="AG86" s="927" t="n"/>
      <c r="AH86" s="927" t="n"/>
      <c r="AI86" s="927" t="n"/>
      <c r="AJ86" s="927" t="n"/>
      <c r="AK86" s="927" t="n"/>
      <c r="AL86" s="927" t="n"/>
      <c r="AM86" s="927" t="n"/>
      <c r="AN86" s="927" t="n"/>
      <c r="AO86" s="927" t="n"/>
      <c r="AP86" s="927" t="n"/>
      <c r="AQ86" s="927" t="n"/>
      <c r="AR86" s="927" t="n"/>
      <c r="AS86" s="927" t="n"/>
      <c r="AT86" s="927" t="n"/>
      <c r="AU86" s="927" t="n"/>
      <c r="AV86" s="927" t="n"/>
      <c r="AW86" s="927" t="n"/>
      <c r="AX86" s="927" t="n"/>
      <c r="AY86" s="927" t="n"/>
      <c r="AZ86" s="927" t="n"/>
      <c r="BA86" s="927" t="n"/>
      <c r="BB86" s="927" t="n"/>
      <c r="BC86" s="927" t="n"/>
      <c r="BD86" s="927" t="n"/>
      <c r="BE86" s="927" t="n"/>
      <c r="BF86" s="927" t="n"/>
      <c r="BG86" s="927" t="n"/>
      <c r="BH86" s="927" t="n"/>
      <c r="BI86" s="927" t="n"/>
      <c r="BJ86" s="927" t="n"/>
      <c r="BK86" s="927" t="n"/>
      <c r="BL86" s="927" t="n"/>
      <c r="BM86" s="927" t="n"/>
      <c r="BN86" s="927" t="n"/>
      <c r="BO86" s="927" t="n"/>
      <c r="BP86" s="927" t="n"/>
      <c r="BQ86" s="927" t="n"/>
      <c r="BR86" s="927" t="n"/>
      <c r="BS86" s="927" t="n"/>
      <c r="BT86" s="927" t="n"/>
      <c r="BU86" s="927" t="n"/>
      <c r="BV86" s="927" t="n"/>
      <c r="BW86" s="927" t="n"/>
      <c r="BX86" s="927" t="n"/>
      <c r="BY86" s="927" t="n"/>
      <c r="BZ86" s="927" t="n"/>
      <c r="CA86" s="927" t="n"/>
      <c r="CB86" s="927" t="n"/>
      <c r="CC86" s="927" t="n"/>
      <c r="CD86" s="927" t="n"/>
      <c r="CE86" s="927" t="n"/>
      <c r="CF86" s="927" t="n"/>
      <c r="CG86" s="927" t="n"/>
      <c r="CH86" s="927" t="n"/>
      <c r="CI86" s="927" t="n"/>
      <c r="CJ86" s="927" t="n"/>
      <c r="CK86" s="927" t="n"/>
      <c r="CL86" s="927" t="n"/>
      <c r="CM86" s="927" t="n"/>
      <c r="CN86" s="927" t="n"/>
      <c r="CO86" s="927" t="n"/>
      <c r="CP86" s="927" t="n"/>
      <c r="CQ86" s="927" t="n"/>
      <c r="CR86" s="927" t="n"/>
      <c r="CS86" s="927" t="n"/>
      <c r="CT86" s="927" t="n"/>
      <c r="CU86" s="927" t="n"/>
      <c r="CV86" s="927" t="n"/>
      <c r="CW86" s="927" t="n"/>
      <c r="CX86" s="927" t="n"/>
      <c r="CY86" s="927" t="n"/>
      <c r="CZ86" s="984" t="n"/>
    </row>
    <row r="87" ht="13.5" customHeight="1" s="820">
      <c r="A87" s="535">
        <f>B測定!A90</f>
        <v/>
      </c>
      <c r="B87" s="536">
        <f>B測定!B90</f>
        <v/>
      </c>
      <c r="C87" s="491">
        <f>B測定!Q90</f>
        <v/>
      </c>
      <c r="D87" s="930">
        <f>B測定!R90</f>
        <v/>
      </c>
      <c r="E87" s="983">
        <f>IF(B測定!S90="","",B測定!S90-$D87)</f>
        <v/>
      </c>
      <c r="F87" s="983">
        <f>IF(B測定!T90="","",B測定!T90-$D87)</f>
        <v/>
      </c>
      <c r="G87" s="927" t="n"/>
      <c r="H87" s="927" t="n"/>
      <c r="I87" s="927" t="n"/>
      <c r="J87" s="927" t="n"/>
      <c r="K87" s="927" t="n"/>
      <c r="L87" s="927" t="n"/>
      <c r="M87" s="927" t="n"/>
      <c r="N87" s="927" t="n"/>
      <c r="O87" s="927" t="n"/>
      <c r="P87" s="927" t="n"/>
      <c r="Q87" s="927" t="n"/>
      <c r="R87" s="927" t="n"/>
      <c r="S87" s="927" t="n"/>
      <c r="T87" s="927" t="n"/>
      <c r="U87" s="927" t="n"/>
      <c r="V87" s="927" t="n"/>
      <c r="W87" s="927" t="n"/>
      <c r="X87" s="927" t="n"/>
      <c r="Y87" s="927" t="n"/>
      <c r="Z87" s="927" t="n"/>
      <c r="AA87" s="927" t="n"/>
      <c r="AB87" s="927" t="n"/>
      <c r="AC87" s="927" t="n"/>
      <c r="AD87" s="927" t="n"/>
      <c r="AE87" s="927" t="n"/>
      <c r="AF87" s="927" t="n"/>
      <c r="AG87" s="927" t="n"/>
      <c r="AH87" s="927" t="n"/>
      <c r="AI87" s="927" t="n"/>
      <c r="AJ87" s="927" t="n"/>
      <c r="AK87" s="927" t="n"/>
      <c r="AL87" s="927" t="n"/>
      <c r="AM87" s="927" t="n"/>
      <c r="AN87" s="927" t="n"/>
      <c r="AO87" s="927" t="n"/>
      <c r="AP87" s="927" t="n"/>
      <c r="AQ87" s="927" t="n"/>
      <c r="AR87" s="927" t="n"/>
      <c r="AS87" s="927" t="n"/>
      <c r="AT87" s="927" t="n"/>
      <c r="AU87" s="927" t="n"/>
      <c r="AV87" s="927" t="n"/>
      <c r="AW87" s="927" t="n"/>
      <c r="AX87" s="927" t="n"/>
      <c r="AY87" s="927" t="n"/>
      <c r="AZ87" s="927" t="n"/>
      <c r="BA87" s="927" t="n"/>
      <c r="BB87" s="927" t="n"/>
      <c r="BC87" s="927" t="n"/>
      <c r="BD87" s="927" t="n"/>
      <c r="BE87" s="927" t="n"/>
      <c r="BF87" s="927" t="n"/>
      <c r="BG87" s="927" t="n"/>
      <c r="BH87" s="927" t="n"/>
      <c r="BI87" s="927" t="n"/>
      <c r="BJ87" s="927" t="n"/>
      <c r="BK87" s="927" t="n"/>
      <c r="BL87" s="927" t="n"/>
      <c r="BM87" s="927" t="n"/>
      <c r="BN87" s="927" t="n"/>
      <c r="BO87" s="927" t="n"/>
      <c r="BP87" s="927" t="n"/>
      <c r="BQ87" s="927" t="n"/>
      <c r="BR87" s="927" t="n"/>
      <c r="BS87" s="927" t="n"/>
      <c r="BT87" s="927" t="n"/>
      <c r="BU87" s="927" t="n"/>
      <c r="BV87" s="927" t="n"/>
      <c r="BW87" s="927" t="n"/>
      <c r="BX87" s="927" t="n"/>
      <c r="BY87" s="927" t="n"/>
      <c r="BZ87" s="927" t="n"/>
      <c r="CA87" s="927" t="n"/>
      <c r="CB87" s="927" t="n"/>
      <c r="CC87" s="927" t="n"/>
      <c r="CD87" s="927" t="n"/>
      <c r="CE87" s="927" t="n"/>
      <c r="CF87" s="927" t="n"/>
      <c r="CG87" s="927" t="n"/>
      <c r="CH87" s="927" t="n"/>
      <c r="CI87" s="927" t="n"/>
      <c r="CJ87" s="927" t="n"/>
      <c r="CK87" s="927" t="n"/>
      <c r="CL87" s="927" t="n"/>
      <c r="CM87" s="927" t="n"/>
      <c r="CN87" s="927" t="n"/>
      <c r="CO87" s="927" t="n"/>
      <c r="CP87" s="927" t="n"/>
      <c r="CQ87" s="927" t="n"/>
      <c r="CR87" s="927" t="n"/>
      <c r="CS87" s="927" t="n"/>
      <c r="CT87" s="927" t="n"/>
      <c r="CU87" s="927" t="n"/>
      <c r="CV87" s="927" t="n"/>
      <c r="CW87" s="927" t="n"/>
      <c r="CX87" s="927" t="n"/>
      <c r="CY87" s="927" t="n"/>
      <c r="CZ87" s="984" t="n"/>
    </row>
    <row r="88" ht="13.5" customHeight="1" s="820">
      <c r="A88" s="535">
        <f>B測定!A91</f>
        <v/>
      </c>
      <c r="B88" s="536">
        <f>B測定!B91</f>
        <v/>
      </c>
      <c r="C88" s="491">
        <f>B測定!Q91</f>
        <v/>
      </c>
      <c r="D88" s="930">
        <f>B測定!R91</f>
        <v/>
      </c>
      <c r="E88" s="983">
        <f>IF(B測定!S91="","",B測定!S91-$D88)</f>
        <v/>
      </c>
      <c r="F88" s="983">
        <f>IF(B測定!T91="","",B測定!T91-$D88)</f>
        <v/>
      </c>
      <c r="G88" s="927" t="n"/>
      <c r="H88" s="927" t="n"/>
      <c r="I88" s="927" t="n"/>
      <c r="J88" s="927" t="n"/>
      <c r="K88" s="927" t="n"/>
      <c r="L88" s="927" t="n"/>
      <c r="M88" s="927" t="n"/>
      <c r="N88" s="927" t="n"/>
      <c r="O88" s="927" t="n"/>
      <c r="P88" s="927" t="n"/>
      <c r="Q88" s="927" t="n"/>
      <c r="R88" s="927" t="n"/>
      <c r="S88" s="927" t="n"/>
      <c r="T88" s="927" t="n"/>
      <c r="U88" s="927" t="n"/>
      <c r="V88" s="927" t="n"/>
      <c r="W88" s="927" t="n"/>
      <c r="X88" s="927" t="n"/>
      <c r="Y88" s="927" t="n"/>
      <c r="Z88" s="927" t="n"/>
      <c r="AA88" s="927" t="n"/>
      <c r="AB88" s="927" t="n"/>
      <c r="AC88" s="927" t="n"/>
      <c r="AD88" s="927" t="n"/>
      <c r="AE88" s="927" t="n"/>
      <c r="AF88" s="927" t="n"/>
      <c r="AG88" s="927" t="n"/>
      <c r="AH88" s="927" t="n"/>
      <c r="AI88" s="927" t="n"/>
      <c r="AJ88" s="927" t="n"/>
      <c r="AK88" s="927" t="n"/>
      <c r="AL88" s="927" t="n"/>
      <c r="AM88" s="927" t="n"/>
      <c r="AN88" s="927" t="n"/>
      <c r="AO88" s="927" t="n"/>
      <c r="AP88" s="927" t="n"/>
      <c r="AQ88" s="927" t="n"/>
      <c r="AR88" s="927" t="n"/>
      <c r="AS88" s="927" t="n"/>
      <c r="AT88" s="927" t="n"/>
      <c r="AU88" s="927" t="n"/>
      <c r="AV88" s="927" t="n"/>
      <c r="AW88" s="927" t="n"/>
      <c r="AX88" s="927" t="n"/>
      <c r="AY88" s="927" t="n"/>
      <c r="AZ88" s="927" t="n"/>
      <c r="BA88" s="927" t="n"/>
      <c r="BB88" s="927" t="n"/>
      <c r="BC88" s="927" t="n"/>
      <c r="BD88" s="927" t="n"/>
      <c r="BE88" s="927" t="n"/>
      <c r="BF88" s="927" t="n"/>
      <c r="BG88" s="927" t="n"/>
      <c r="BH88" s="927" t="n"/>
      <c r="BI88" s="927" t="n"/>
      <c r="BJ88" s="927" t="n"/>
      <c r="BK88" s="927" t="n"/>
      <c r="BL88" s="927" t="n"/>
      <c r="BM88" s="927" t="n"/>
      <c r="BN88" s="927" t="n"/>
      <c r="BO88" s="927" t="n"/>
      <c r="BP88" s="927" t="n"/>
      <c r="BQ88" s="927" t="n"/>
      <c r="BR88" s="927" t="n"/>
      <c r="BS88" s="927" t="n"/>
      <c r="BT88" s="927" t="n"/>
      <c r="BU88" s="927" t="n"/>
      <c r="BV88" s="927" t="n"/>
      <c r="BW88" s="927" t="n"/>
      <c r="BX88" s="927" t="n"/>
      <c r="BY88" s="927" t="n"/>
      <c r="BZ88" s="927" t="n"/>
      <c r="CA88" s="927" t="n"/>
      <c r="CB88" s="927" t="n"/>
      <c r="CC88" s="927" t="n"/>
      <c r="CD88" s="927" t="n"/>
      <c r="CE88" s="927" t="n"/>
      <c r="CF88" s="927" t="n"/>
      <c r="CG88" s="927" t="n"/>
      <c r="CH88" s="927" t="n"/>
      <c r="CI88" s="927" t="n"/>
      <c r="CJ88" s="927" t="n"/>
      <c r="CK88" s="927" t="n"/>
      <c r="CL88" s="927" t="n"/>
      <c r="CM88" s="927" t="n"/>
      <c r="CN88" s="927" t="n"/>
      <c r="CO88" s="927" t="n"/>
      <c r="CP88" s="927" t="n"/>
      <c r="CQ88" s="927" t="n"/>
      <c r="CR88" s="927" t="n"/>
      <c r="CS88" s="927" t="n"/>
      <c r="CT88" s="927" t="n"/>
      <c r="CU88" s="927" t="n"/>
      <c r="CV88" s="927" t="n"/>
      <c r="CW88" s="927" t="n"/>
      <c r="CX88" s="927" t="n"/>
      <c r="CY88" s="927" t="n"/>
      <c r="CZ88" s="984" t="n"/>
    </row>
    <row r="89" ht="13.5" customHeight="1" s="820">
      <c r="A89" s="535">
        <f>B測定!A92</f>
        <v/>
      </c>
      <c r="B89" s="536">
        <f>B測定!B92</f>
        <v/>
      </c>
      <c r="C89" s="491">
        <f>B測定!Q92</f>
        <v/>
      </c>
      <c r="D89" s="930">
        <f>B測定!R92</f>
        <v/>
      </c>
      <c r="E89" s="983">
        <f>IF(B測定!S92="","",B測定!S92-$D89)</f>
        <v/>
      </c>
      <c r="F89" s="983">
        <f>IF(B測定!T92="","",B測定!T92-$D89)</f>
        <v/>
      </c>
      <c r="G89" s="927" t="n"/>
      <c r="H89" s="927" t="n"/>
      <c r="I89" s="927" t="n"/>
      <c r="J89" s="927" t="n"/>
      <c r="K89" s="927" t="n"/>
      <c r="L89" s="927" t="n"/>
      <c r="M89" s="927" t="n"/>
      <c r="N89" s="927" t="n"/>
      <c r="O89" s="927" t="n"/>
      <c r="P89" s="927" t="n"/>
      <c r="Q89" s="927" t="n"/>
      <c r="R89" s="927" t="n"/>
      <c r="S89" s="927" t="n"/>
      <c r="T89" s="927" t="n"/>
      <c r="U89" s="927" t="n"/>
      <c r="V89" s="927" t="n"/>
      <c r="W89" s="927" t="n"/>
      <c r="X89" s="927" t="n"/>
      <c r="Y89" s="927" t="n"/>
      <c r="Z89" s="927" t="n"/>
      <c r="AA89" s="927" t="n"/>
      <c r="AB89" s="927" t="n"/>
      <c r="AC89" s="927" t="n"/>
      <c r="AD89" s="927" t="n"/>
      <c r="AE89" s="927" t="n"/>
      <c r="AF89" s="927" t="n"/>
      <c r="AG89" s="927" t="n"/>
      <c r="AH89" s="927" t="n"/>
      <c r="AI89" s="927" t="n"/>
      <c r="AJ89" s="927" t="n"/>
      <c r="AK89" s="927" t="n"/>
      <c r="AL89" s="927" t="n"/>
      <c r="AM89" s="927" t="n"/>
      <c r="AN89" s="927" t="n"/>
      <c r="AO89" s="927" t="n"/>
      <c r="AP89" s="927" t="n"/>
      <c r="AQ89" s="927" t="n"/>
      <c r="AR89" s="927" t="n"/>
      <c r="AS89" s="927" t="n"/>
      <c r="AT89" s="927" t="n"/>
      <c r="AU89" s="927" t="n"/>
      <c r="AV89" s="927" t="n"/>
      <c r="AW89" s="927" t="n"/>
      <c r="AX89" s="927" t="n"/>
      <c r="AY89" s="927" t="n"/>
      <c r="AZ89" s="927" t="n"/>
      <c r="BA89" s="927" t="n"/>
      <c r="BB89" s="927" t="n"/>
      <c r="BC89" s="927" t="n"/>
      <c r="BD89" s="927" t="n"/>
      <c r="BE89" s="927" t="n"/>
      <c r="BF89" s="927" t="n"/>
      <c r="BG89" s="927" t="n"/>
      <c r="BH89" s="927" t="n"/>
      <c r="BI89" s="927" t="n"/>
      <c r="BJ89" s="927" t="n"/>
      <c r="BK89" s="927" t="n"/>
      <c r="BL89" s="927" t="n"/>
      <c r="BM89" s="927" t="n"/>
      <c r="BN89" s="927" t="n"/>
      <c r="BO89" s="927" t="n"/>
      <c r="BP89" s="927" t="n"/>
      <c r="BQ89" s="927" t="n"/>
      <c r="BR89" s="927" t="n"/>
      <c r="BS89" s="927" t="n"/>
      <c r="BT89" s="927" t="n"/>
      <c r="BU89" s="927" t="n"/>
      <c r="BV89" s="927" t="n"/>
      <c r="BW89" s="927" t="n"/>
      <c r="BX89" s="927" t="n"/>
      <c r="BY89" s="927" t="n"/>
      <c r="BZ89" s="927" t="n"/>
      <c r="CA89" s="927" t="n"/>
      <c r="CB89" s="927" t="n"/>
      <c r="CC89" s="927" t="n"/>
      <c r="CD89" s="927" t="n"/>
      <c r="CE89" s="927" t="n"/>
      <c r="CF89" s="927" t="n"/>
      <c r="CG89" s="927" t="n"/>
      <c r="CH89" s="927" t="n"/>
      <c r="CI89" s="927" t="n"/>
      <c r="CJ89" s="927" t="n"/>
      <c r="CK89" s="927" t="n"/>
      <c r="CL89" s="927" t="n"/>
      <c r="CM89" s="927" t="n"/>
      <c r="CN89" s="927" t="n"/>
      <c r="CO89" s="927" t="n"/>
      <c r="CP89" s="927" t="n"/>
      <c r="CQ89" s="927" t="n"/>
      <c r="CR89" s="927" t="n"/>
      <c r="CS89" s="927" t="n"/>
      <c r="CT89" s="927" t="n"/>
      <c r="CU89" s="927" t="n"/>
      <c r="CV89" s="927" t="n"/>
      <c r="CW89" s="927" t="n"/>
      <c r="CX89" s="927" t="n"/>
      <c r="CY89" s="927" t="n"/>
      <c r="CZ89" s="984" t="n"/>
    </row>
    <row r="90" ht="13.5" customHeight="1" s="820">
      <c r="A90" s="535">
        <f>B測定!A93</f>
        <v/>
      </c>
      <c r="B90" s="536">
        <f>B測定!B93</f>
        <v/>
      </c>
      <c r="C90" s="491">
        <f>B測定!Q93</f>
        <v/>
      </c>
      <c r="D90" s="930">
        <f>B測定!R93</f>
        <v/>
      </c>
      <c r="E90" s="983">
        <f>IF(B測定!S93="","",B測定!S93-$D90)</f>
        <v/>
      </c>
      <c r="F90" s="983">
        <f>IF(B測定!T93="","",B測定!T93-$D90)</f>
        <v/>
      </c>
      <c r="G90" s="927" t="n"/>
      <c r="H90" s="927" t="n"/>
      <c r="I90" s="927" t="n"/>
      <c r="J90" s="927" t="n"/>
      <c r="K90" s="927" t="n"/>
      <c r="L90" s="927" t="n"/>
      <c r="M90" s="927" t="n"/>
      <c r="N90" s="927" t="n"/>
      <c r="O90" s="927" t="n"/>
      <c r="P90" s="927" t="n"/>
      <c r="Q90" s="927" t="n"/>
      <c r="R90" s="927" t="n"/>
      <c r="S90" s="927" t="n"/>
      <c r="T90" s="927" t="n"/>
      <c r="U90" s="927" t="n"/>
      <c r="V90" s="927" t="n"/>
      <c r="W90" s="927" t="n"/>
      <c r="X90" s="927" t="n"/>
      <c r="Y90" s="927" t="n"/>
      <c r="Z90" s="927" t="n"/>
      <c r="AA90" s="927" t="n"/>
      <c r="AB90" s="927" t="n"/>
      <c r="AC90" s="927" t="n"/>
      <c r="AD90" s="927" t="n"/>
      <c r="AE90" s="927" t="n"/>
      <c r="AF90" s="927" t="n"/>
      <c r="AG90" s="927" t="n"/>
      <c r="AH90" s="927" t="n"/>
      <c r="AI90" s="927" t="n"/>
      <c r="AJ90" s="927" t="n"/>
      <c r="AK90" s="927" t="n"/>
      <c r="AL90" s="927" t="n"/>
      <c r="AM90" s="927" t="n"/>
      <c r="AN90" s="927" t="n"/>
      <c r="AO90" s="927" t="n"/>
      <c r="AP90" s="927" t="n"/>
      <c r="AQ90" s="927" t="n"/>
      <c r="AR90" s="927" t="n"/>
      <c r="AS90" s="927" t="n"/>
      <c r="AT90" s="927" t="n"/>
      <c r="AU90" s="927" t="n"/>
      <c r="AV90" s="927" t="n"/>
      <c r="AW90" s="927" t="n"/>
      <c r="AX90" s="927" t="n"/>
      <c r="AY90" s="927" t="n"/>
      <c r="AZ90" s="927" t="n"/>
      <c r="BA90" s="927" t="n"/>
      <c r="BB90" s="927" t="n"/>
      <c r="BC90" s="927" t="n"/>
      <c r="BD90" s="927" t="n"/>
      <c r="BE90" s="927" t="n"/>
      <c r="BF90" s="927" t="n"/>
      <c r="BG90" s="927" t="n"/>
      <c r="BH90" s="927" t="n"/>
      <c r="BI90" s="927" t="n"/>
      <c r="BJ90" s="927" t="n"/>
      <c r="BK90" s="927" t="n"/>
      <c r="BL90" s="927" t="n"/>
      <c r="BM90" s="927" t="n"/>
      <c r="BN90" s="927" t="n"/>
      <c r="BO90" s="927" t="n"/>
      <c r="BP90" s="927" t="n"/>
      <c r="BQ90" s="927" t="n"/>
      <c r="BR90" s="927" t="n"/>
      <c r="BS90" s="927" t="n"/>
      <c r="BT90" s="927" t="n"/>
      <c r="BU90" s="927" t="n"/>
      <c r="BV90" s="927" t="n"/>
      <c r="BW90" s="927" t="n"/>
      <c r="BX90" s="927" t="n"/>
      <c r="BY90" s="927" t="n"/>
      <c r="BZ90" s="927" t="n"/>
      <c r="CA90" s="927" t="n"/>
      <c r="CB90" s="927" t="n"/>
      <c r="CC90" s="927" t="n"/>
      <c r="CD90" s="927" t="n"/>
      <c r="CE90" s="927" t="n"/>
      <c r="CF90" s="927" t="n"/>
      <c r="CG90" s="927" t="n"/>
      <c r="CH90" s="927" t="n"/>
      <c r="CI90" s="927" t="n"/>
      <c r="CJ90" s="927" t="n"/>
      <c r="CK90" s="927" t="n"/>
      <c r="CL90" s="927" t="n"/>
      <c r="CM90" s="927" t="n"/>
      <c r="CN90" s="927" t="n"/>
      <c r="CO90" s="927" t="n"/>
      <c r="CP90" s="927" t="n"/>
      <c r="CQ90" s="927" t="n"/>
      <c r="CR90" s="927" t="n"/>
      <c r="CS90" s="927" t="n"/>
      <c r="CT90" s="927" t="n"/>
      <c r="CU90" s="927" t="n"/>
      <c r="CV90" s="927" t="n"/>
      <c r="CW90" s="927" t="n"/>
      <c r="CX90" s="927" t="n"/>
      <c r="CY90" s="927" t="n"/>
      <c r="CZ90" s="984" t="n"/>
    </row>
    <row r="91" ht="13.5" customHeight="1" s="820">
      <c r="A91" s="535">
        <f>B測定!A94</f>
        <v/>
      </c>
      <c r="B91" s="536">
        <f>B測定!B94</f>
        <v/>
      </c>
      <c r="C91" s="491">
        <f>B測定!Q94</f>
        <v/>
      </c>
      <c r="D91" s="930">
        <f>B測定!R94</f>
        <v/>
      </c>
      <c r="E91" s="983">
        <f>IF(B測定!S94="","",B測定!S94-$D91)</f>
        <v/>
      </c>
      <c r="F91" s="983">
        <f>IF(B測定!T94="","",B測定!T94-$D91)</f>
        <v/>
      </c>
      <c r="G91" s="927" t="n"/>
      <c r="H91" s="927" t="n"/>
      <c r="I91" s="927" t="n"/>
      <c r="J91" s="927" t="n"/>
      <c r="K91" s="927" t="n"/>
      <c r="L91" s="927" t="n"/>
      <c r="M91" s="927" t="n"/>
      <c r="N91" s="927" t="n"/>
      <c r="O91" s="927" t="n"/>
      <c r="P91" s="927" t="n"/>
      <c r="Q91" s="927" t="n"/>
      <c r="R91" s="927" t="n"/>
      <c r="S91" s="927" t="n"/>
      <c r="T91" s="927" t="n"/>
      <c r="U91" s="927" t="n"/>
      <c r="V91" s="927" t="n"/>
      <c r="W91" s="927" t="n"/>
      <c r="X91" s="927" t="n"/>
      <c r="Y91" s="927" t="n"/>
      <c r="Z91" s="927" t="n"/>
      <c r="AA91" s="927" t="n"/>
      <c r="AB91" s="927" t="n"/>
      <c r="AC91" s="927" t="n"/>
      <c r="AD91" s="927" t="n"/>
      <c r="AE91" s="927" t="n"/>
      <c r="AF91" s="927" t="n"/>
      <c r="AG91" s="927" t="n"/>
      <c r="AH91" s="927" t="n"/>
      <c r="AI91" s="927" t="n"/>
      <c r="AJ91" s="927" t="n"/>
      <c r="AK91" s="927" t="n"/>
      <c r="AL91" s="927" t="n"/>
      <c r="AM91" s="927" t="n"/>
      <c r="AN91" s="927" t="n"/>
      <c r="AO91" s="927" t="n"/>
      <c r="AP91" s="927" t="n"/>
      <c r="AQ91" s="927" t="n"/>
      <c r="AR91" s="927" t="n"/>
      <c r="AS91" s="927" t="n"/>
      <c r="AT91" s="927" t="n"/>
      <c r="AU91" s="927" t="n"/>
      <c r="AV91" s="927" t="n"/>
      <c r="AW91" s="927" t="n"/>
      <c r="AX91" s="927" t="n"/>
      <c r="AY91" s="927" t="n"/>
      <c r="AZ91" s="927" t="n"/>
      <c r="BA91" s="927" t="n"/>
      <c r="BB91" s="927" t="n"/>
      <c r="BC91" s="927" t="n"/>
      <c r="BD91" s="927" t="n"/>
      <c r="BE91" s="927" t="n"/>
      <c r="BF91" s="927" t="n"/>
      <c r="BG91" s="927" t="n"/>
      <c r="BH91" s="927" t="n"/>
      <c r="BI91" s="927" t="n"/>
      <c r="BJ91" s="927" t="n"/>
      <c r="BK91" s="927" t="n"/>
      <c r="BL91" s="927" t="n"/>
      <c r="BM91" s="927" t="n"/>
      <c r="BN91" s="927" t="n"/>
      <c r="BO91" s="927" t="n"/>
      <c r="BP91" s="927" t="n"/>
      <c r="BQ91" s="927" t="n"/>
      <c r="BR91" s="927" t="n"/>
      <c r="BS91" s="927" t="n"/>
      <c r="BT91" s="927" t="n"/>
      <c r="BU91" s="927" t="n"/>
      <c r="BV91" s="927" t="n"/>
      <c r="BW91" s="927" t="n"/>
      <c r="BX91" s="927" t="n"/>
      <c r="BY91" s="927" t="n"/>
      <c r="BZ91" s="927" t="n"/>
      <c r="CA91" s="927" t="n"/>
      <c r="CB91" s="927" t="n"/>
      <c r="CC91" s="927" t="n"/>
      <c r="CD91" s="927" t="n"/>
      <c r="CE91" s="927" t="n"/>
      <c r="CF91" s="927" t="n"/>
      <c r="CG91" s="927" t="n"/>
      <c r="CH91" s="927" t="n"/>
      <c r="CI91" s="927" t="n"/>
      <c r="CJ91" s="927" t="n"/>
      <c r="CK91" s="927" t="n"/>
      <c r="CL91" s="927" t="n"/>
      <c r="CM91" s="927" t="n"/>
      <c r="CN91" s="927" t="n"/>
      <c r="CO91" s="927" t="n"/>
      <c r="CP91" s="927" t="n"/>
      <c r="CQ91" s="927" t="n"/>
      <c r="CR91" s="927" t="n"/>
      <c r="CS91" s="927" t="n"/>
      <c r="CT91" s="927" t="n"/>
      <c r="CU91" s="927" t="n"/>
      <c r="CV91" s="927" t="n"/>
      <c r="CW91" s="927" t="n"/>
      <c r="CX91" s="927" t="n"/>
      <c r="CY91" s="927" t="n"/>
      <c r="CZ91" s="984" t="n"/>
    </row>
    <row r="92" ht="13.5" customHeight="1" s="820">
      <c r="A92" s="535">
        <f>B測定!A95</f>
        <v/>
      </c>
      <c r="B92" s="536">
        <f>B測定!B95</f>
        <v/>
      </c>
      <c r="C92" s="491">
        <f>B測定!Q95</f>
        <v/>
      </c>
      <c r="D92" s="930">
        <f>B測定!R95</f>
        <v/>
      </c>
      <c r="E92" s="983">
        <f>IF(B測定!S95="","",B測定!S95-$D92)</f>
        <v/>
      </c>
      <c r="F92" s="983">
        <f>IF(B測定!T95="","",B測定!T95-$D92)</f>
        <v/>
      </c>
      <c r="G92" s="927" t="n"/>
      <c r="H92" s="927" t="n"/>
      <c r="I92" s="927" t="n"/>
      <c r="J92" s="927" t="n"/>
      <c r="K92" s="927" t="n"/>
      <c r="L92" s="927" t="n"/>
      <c r="M92" s="927" t="n"/>
      <c r="N92" s="927" t="n"/>
      <c r="O92" s="927" t="n"/>
      <c r="P92" s="927" t="n"/>
      <c r="Q92" s="927" t="n"/>
      <c r="R92" s="927" t="n"/>
      <c r="S92" s="927" t="n"/>
      <c r="T92" s="927" t="n"/>
      <c r="U92" s="927" t="n"/>
      <c r="V92" s="927" t="n"/>
      <c r="W92" s="927" t="n"/>
      <c r="X92" s="927" t="n"/>
      <c r="Y92" s="927" t="n"/>
      <c r="Z92" s="927" t="n"/>
      <c r="AA92" s="927" t="n"/>
      <c r="AB92" s="927" t="n"/>
      <c r="AC92" s="927" t="n"/>
      <c r="AD92" s="927" t="n"/>
      <c r="AE92" s="927" t="n"/>
      <c r="AF92" s="927" t="n"/>
      <c r="AG92" s="927" t="n"/>
      <c r="AH92" s="927" t="n"/>
      <c r="AI92" s="927" t="n"/>
      <c r="AJ92" s="927" t="n"/>
      <c r="AK92" s="927" t="n"/>
      <c r="AL92" s="927" t="n"/>
      <c r="AM92" s="927" t="n"/>
      <c r="AN92" s="927" t="n"/>
      <c r="AO92" s="927" t="n"/>
      <c r="AP92" s="927" t="n"/>
      <c r="AQ92" s="927" t="n"/>
      <c r="AR92" s="927" t="n"/>
      <c r="AS92" s="927" t="n"/>
      <c r="AT92" s="927" t="n"/>
      <c r="AU92" s="927" t="n"/>
      <c r="AV92" s="927" t="n"/>
      <c r="AW92" s="927" t="n"/>
      <c r="AX92" s="927" t="n"/>
      <c r="AY92" s="927" t="n"/>
      <c r="AZ92" s="927" t="n"/>
      <c r="BA92" s="927" t="n"/>
      <c r="BB92" s="927" t="n"/>
      <c r="BC92" s="927" t="n"/>
      <c r="BD92" s="927" t="n"/>
      <c r="BE92" s="927" t="n"/>
      <c r="BF92" s="927" t="n"/>
      <c r="BG92" s="927" t="n"/>
      <c r="BH92" s="927" t="n"/>
      <c r="BI92" s="927" t="n"/>
      <c r="BJ92" s="927" t="n"/>
      <c r="BK92" s="927" t="n"/>
      <c r="BL92" s="927" t="n"/>
      <c r="BM92" s="927" t="n"/>
      <c r="BN92" s="927" t="n"/>
      <c r="BO92" s="927" t="n"/>
      <c r="BP92" s="927" t="n"/>
      <c r="BQ92" s="927" t="n"/>
      <c r="BR92" s="927" t="n"/>
      <c r="BS92" s="927" t="n"/>
      <c r="BT92" s="927" t="n"/>
      <c r="BU92" s="927" t="n"/>
      <c r="BV92" s="927" t="n"/>
      <c r="BW92" s="927" t="n"/>
      <c r="BX92" s="927" t="n"/>
      <c r="BY92" s="927" t="n"/>
      <c r="BZ92" s="927" t="n"/>
      <c r="CA92" s="927" t="n"/>
      <c r="CB92" s="927" t="n"/>
      <c r="CC92" s="927" t="n"/>
      <c r="CD92" s="927" t="n"/>
      <c r="CE92" s="927" t="n"/>
      <c r="CF92" s="927" t="n"/>
      <c r="CG92" s="927" t="n"/>
      <c r="CH92" s="927" t="n"/>
      <c r="CI92" s="927" t="n"/>
      <c r="CJ92" s="927" t="n"/>
      <c r="CK92" s="927" t="n"/>
      <c r="CL92" s="927" t="n"/>
      <c r="CM92" s="927" t="n"/>
      <c r="CN92" s="927" t="n"/>
      <c r="CO92" s="927" t="n"/>
      <c r="CP92" s="927" t="n"/>
      <c r="CQ92" s="927" t="n"/>
      <c r="CR92" s="927" t="n"/>
      <c r="CS92" s="927" t="n"/>
      <c r="CT92" s="927" t="n"/>
      <c r="CU92" s="927" t="n"/>
      <c r="CV92" s="927" t="n"/>
      <c r="CW92" s="927" t="n"/>
      <c r="CX92" s="927" t="n"/>
      <c r="CY92" s="927" t="n"/>
      <c r="CZ92" s="984" t="n"/>
    </row>
    <row r="93">
      <c r="A93" s="535">
        <f>B測定!A96</f>
        <v/>
      </c>
      <c r="B93" s="536">
        <f>B測定!B96</f>
        <v/>
      </c>
      <c r="C93" s="491">
        <f>B測定!Q96</f>
        <v/>
      </c>
      <c r="D93" s="930">
        <f>B測定!R96</f>
        <v/>
      </c>
      <c r="E93" s="983">
        <f>IF(B測定!S96="","",B測定!S96-$D93)</f>
        <v/>
      </c>
      <c r="F93" s="983">
        <f>IF(B測定!T96="","",B測定!T96-$D93)</f>
        <v/>
      </c>
      <c r="G93" s="927" t="n"/>
      <c r="H93" s="927" t="n"/>
      <c r="I93" s="927" t="n"/>
      <c r="J93" s="927" t="n"/>
      <c r="K93" s="927" t="n"/>
      <c r="L93" s="927" t="n"/>
      <c r="M93" s="927" t="n"/>
      <c r="N93" s="927" t="n"/>
      <c r="O93" s="927" t="n"/>
      <c r="P93" s="927" t="n"/>
      <c r="Q93" s="927" t="n"/>
      <c r="R93" s="927" t="n"/>
      <c r="S93" s="927" t="n"/>
      <c r="T93" s="927" t="n"/>
      <c r="U93" s="927" t="n"/>
      <c r="V93" s="927" t="n"/>
      <c r="W93" s="927" t="n"/>
      <c r="X93" s="927" t="n"/>
      <c r="Y93" s="927" t="n"/>
      <c r="Z93" s="927" t="n"/>
      <c r="AA93" s="927" t="n"/>
      <c r="AB93" s="927" t="n"/>
      <c r="AC93" s="927" t="n"/>
      <c r="AD93" s="927" t="n"/>
      <c r="AE93" s="927" t="n"/>
      <c r="AF93" s="927" t="n"/>
      <c r="AG93" s="927" t="n"/>
      <c r="AH93" s="927" t="n"/>
      <c r="AI93" s="927" t="n"/>
      <c r="AJ93" s="927" t="n"/>
      <c r="AK93" s="927" t="n"/>
      <c r="AL93" s="927" t="n"/>
      <c r="AM93" s="927" t="n"/>
      <c r="AN93" s="927" t="n"/>
      <c r="AO93" s="927" t="n"/>
      <c r="AP93" s="927" t="n"/>
      <c r="AQ93" s="927" t="n"/>
      <c r="AR93" s="927" t="n"/>
      <c r="AS93" s="927" t="n"/>
      <c r="AT93" s="927" t="n"/>
      <c r="AU93" s="927" t="n"/>
      <c r="AV93" s="927" t="n"/>
      <c r="AW93" s="927" t="n"/>
      <c r="AX93" s="927" t="n"/>
      <c r="AY93" s="927" t="n"/>
      <c r="AZ93" s="927" t="n"/>
      <c r="BA93" s="927" t="n"/>
      <c r="BB93" s="927" t="n"/>
      <c r="BC93" s="927" t="n"/>
      <c r="BD93" s="927" t="n"/>
      <c r="BE93" s="927" t="n"/>
      <c r="BF93" s="927" t="n"/>
      <c r="BG93" s="927" t="n"/>
      <c r="BH93" s="927" t="n"/>
      <c r="BI93" s="927" t="n"/>
      <c r="BJ93" s="927" t="n"/>
      <c r="BK93" s="927" t="n"/>
      <c r="BL93" s="927" t="n"/>
      <c r="BM93" s="927" t="n"/>
      <c r="BN93" s="927" t="n"/>
      <c r="BO93" s="927" t="n"/>
      <c r="BP93" s="927" t="n"/>
      <c r="BQ93" s="927" t="n"/>
      <c r="BR93" s="927" t="n"/>
      <c r="BS93" s="927" t="n"/>
      <c r="BT93" s="927" t="n"/>
      <c r="BU93" s="927" t="n"/>
      <c r="BV93" s="927" t="n"/>
      <c r="BW93" s="927" t="n"/>
      <c r="BX93" s="927" t="n"/>
      <c r="BY93" s="927" t="n"/>
      <c r="BZ93" s="927" t="n"/>
      <c r="CA93" s="927" t="n"/>
      <c r="CB93" s="927" t="n"/>
      <c r="CC93" s="927" t="n"/>
      <c r="CD93" s="927" t="n"/>
      <c r="CE93" s="927" t="n"/>
      <c r="CF93" s="927" t="n"/>
      <c r="CG93" s="927" t="n"/>
      <c r="CH93" s="927" t="n"/>
      <c r="CI93" s="927" t="n"/>
      <c r="CJ93" s="927" t="n"/>
      <c r="CK93" s="927" t="n"/>
      <c r="CL93" s="927" t="n"/>
      <c r="CM93" s="927" t="n"/>
      <c r="CN93" s="927" t="n"/>
      <c r="CO93" s="927" t="n"/>
      <c r="CP93" s="927" t="n"/>
      <c r="CQ93" s="927" t="n"/>
      <c r="CR93" s="927" t="n"/>
      <c r="CS93" s="927" t="n"/>
      <c r="CT93" s="927" t="n"/>
      <c r="CU93" s="927" t="n"/>
      <c r="CV93" s="927" t="n"/>
      <c r="CW93" s="927" t="n"/>
      <c r="CX93" s="927" t="n"/>
      <c r="CY93" s="927" t="n"/>
      <c r="CZ93" s="984" t="n"/>
    </row>
    <row r="94">
      <c r="A94" s="535">
        <f>B測定!A97</f>
        <v/>
      </c>
      <c r="B94" s="536">
        <f>B測定!B97</f>
        <v/>
      </c>
      <c r="C94" s="491">
        <f>B測定!Q97</f>
        <v/>
      </c>
      <c r="D94" s="930">
        <f>B測定!R97</f>
        <v/>
      </c>
      <c r="E94" s="983">
        <f>IF(B測定!S97="","",B測定!S97-$D94)</f>
        <v/>
      </c>
      <c r="F94" s="983">
        <f>IF(B測定!T97="","",B測定!T97-$D94)</f>
        <v/>
      </c>
      <c r="G94" s="927" t="n"/>
      <c r="H94" s="927" t="n"/>
      <c r="I94" s="927" t="n"/>
      <c r="J94" s="927" t="n"/>
      <c r="K94" s="927" t="n"/>
      <c r="L94" s="927" t="n"/>
      <c r="M94" s="927" t="n"/>
      <c r="N94" s="927" t="n"/>
      <c r="O94" s="927" t="n"/>
      <c r="P94" s="927" t="n"/>
      <c r="Q94" s="927" t="n"/>
      <c r="R94" s="927" t="n"/>
      <c r="S94" s="927" t="n"/>
      <c r="T94" s="927" t="n"/>
      <c r="U94" s="927" t="n"/>
      <c r="V94" s="927" t="n"/>
      <c r="W94" s="927" t="n"/>
      <c r="X94" s="927" t="n"/>
      <c r="Y94" s="927" t="n"/>
      <c r="Z94" s="927" t="n"/>
      <c r="AA94" s="927" t="n"/>
      <c r="AB94" s="927" t="n"/>
      <c r="AC94" s="927" t="n"/>
      <c r="AD94" s="927" t="n"/>
      <c r="AE94" s="927" t="n"/>
      <c r="AF94" s="927" t="n"/>
      <c r="AG94" s="927" t="n"/>
      <c r="AH94" s="927" t="n"/>
      <c r="AI94" s="927" t="n"/>
      <c r="AJ94" s="927" t="n"/>
      <c r="AK94" s="927" t="n"/>
      <c r="AL94" s="927" t="n"/>
      <c r="AM94" s="927" t="n"/>
      <c r="AN94" s="927" t="n"/>
      <c r="AO94" s="927" t="n"/>
      <c r="AP94" s="927" t="n"/>
      <c r="AQ94" s="927" t="n"/>
      <c r="AR94" s="927" t="n"/>
      <c r="AS94" s="927" t="n"/>
      <c r="AT94" s="927" t="n"/>
      <c r="AU94" s="927" t="n"/>
      <c r="AV94" s="927" t="n"/>
      <c r="AW94" s="927" t="n"/>
      <c r="AX94" s="927" t="n"/>
      <c r="AY94" s="927" t="n"/>
      <c r="AZ94" s="927" t="n"/>
      <c r="BA94" s="927" t="n"/>
      <c r="BB94" s="927" t="n"/>
      <c r="BC94" s="927" t="n"/>
      <c r="BD94" s="927" t="n"/>
      <c r="BE94" s="927" t="n"/>
      <c r="BF94" s="927" t="n"/>
      <c r="BG94" s="927" t="n"/>
      <c r="BH94" s="927" t="n"/>
      <c r="BI94" s="927" t="n"/>
      <c r="BJ94" s="927" t="n"/>
      <c r="BK94" s="927" t="n"/>
      <c r="BL94" s="927" t="n"/>
      <c r="BM94" s="927" t="n"/>
      <c r="BN94" s="927" t="n"/>
      <c r="BO94" s="927" t="n"/>
      <c r="BP94" s="927" t="n"/>
      <c r="BQ94" s="927" t="n"/>
      <c r="BR94" s="927" t="n"/>
      <c r="BS94" s="927" t="n"/>
      <c r="BT94" s="927" t="n"/>
      <c r="BU94" s="927" t="n"/>
      <c r="BV94" s="927" t="n"/>
      <c r="BW94" s="927" t="n"/>
      <c r="BX94" s="927" t="n"/>
      <c r="BY94" s="927" t="n"/>
      <c r="BZ94" s="927" t="n"/>
      <c r="CA94" s="927" t="n"/>
      <c r="CB94" s="927" t="n"/>
      <c r="CC94" s="927" t="n"/>
      <c r="CD94" s="927" t="n"/>
      <c r="CE94" s="927" t="n"/>
      <c r="CF94" s="927" t="n"/>
      <c r="CG94" s="927" t="n"/>
      <c r="CH94" s="927" t="n"/>
      <c r="CI94" s="927" t="n"/>
      <c r="CJ94" s="927" t="n"/>
      <c r="CK94" s="927" t="n"/>
      <c r="CL94" s="927" t="n"/>
      <c r="CM94" s="927" t="n"/>
      <c r="CN94" s="927" t="n"/>
      <c r="CO94" s="927" t="n"/>
      <c r="CP94" s="927" t="n"/>
      <c r="CQ94" s="927" t="n"/>
      <c r="CR94" s="927" t="n"/>
      <c r="CS94" s="927" t="n"/>
      <c r="CT94" s="927" t="n"/>
      <c r="CU94" s="927" t="n"/>
      <c r="CV94" s="927" t="n"/>
      <c r="CW94" s="927" t="n"/>
      <c r="CX94" s="927" t="n"/>
      <c r="CY94" s="927" t="n"/>
      <c r="CZ94" s="984" t="n"/>
    </row>
    <row r="95">
      <c r="A95" s="535">
        <f>B測定!A98</f>
        <v/>
      </c>
      <c r="B95" s="536">
        <f>B測定!B98</f>
        <v/>
      </c>
      <c r="C95" s="491">
        <f>B測定!Q98</f>
        <v/>
      </c>
      <c r="D95" s="930">
        <f>B測定!R98</f>
        <v/>
      </c>
      <c r="E95" s="983">
        <f>IF(B測定!S98="","",B測定!S98-$D95)</f>
        <v/>
      </c>
      <c r="F95" s="983">
        <f>IF(B測定!T98="","",B測定!T98-$D95)</f>
        <v/>
      </c>
      <c r="G95" s="927" t="n"/>
      <c r="H95" s="927" t="n"/>
      <c r="I95" s="927" t="n"/>
      <c r="J95" s="927" t="n"/>
      <c r="K95" s="927" t="n"/>
      <c r="L95" s="927" t="n"/>
      <c r="M95" s="927" t="n"/>
      <c r="N95" s="927" t="n"/>
      <c r="O95" s="927" t="n"/>
      <c r="P95" s="927" t="n"/>
      <c r="Q95" s="927" t="n"/>
      <c r="R95" s="927" t="n"/>
      <c r="S95" s="927" t="n"/>
      <c r="T95" s="927" t="n"/>
      <c r="U95" s="927" t="n"/>
      <c r="V95" s="927" t="n"/>
      <c r="W95" s="927" t="n"/>
      <c r="X95" s="927" t="n"/>
      <c r="Y95" s="927" t="n"/>
      <c r="Z95" s="927" t="n"/>
      <c r="AA95" s="927" t="n"/>
      <c r="AB95" s="927" t="n"/>
      <c r="AC95" s="927" t="n"/>
      <c r="AD95" s="927" t="n"/>
      <c r="AE95" s="927" t="n"/>
      <c r="AF95" s="927" t="n"/>
      <c r="AG95" s="927" t="n"/>
      <c r="AH95" s="927" t="n"/>
      <c r="AI95" s="927" t="n"/>
      <c r="AJ95" s="927" t="n"/>
      <c r="AK95" s="927" t="n"/>
      <c r="AL95" s="927" t="n"/>
      <c r="AM95" s="927" t="n"/>
      <c r="AN95" s="927" t="n"/>
      <c r="AO95" s="927" t="n"/>
      <c r="AP95" s="927" t="n"/>
      <c r="AQ95" s="927" t="n"/>
      <c r="AR95" s="927" t="n"/>
      <c r="AS95" s="927" t="n"/>
      <c r="AT95" s="927" t="n"/>
      <c r="AU95" s="927" t="n"/>
      <c r="AV95" s="927" t="n"/>
      <c r="AW95" s="927" t="n"/>
      <c r="AX95" s="927" t="n"/>
      <c r="AY95" s="927" t="n"/>
      <c r="AZ95" s="927" t="n"/>
      <c r="BA95" s="927" t="n"/>
      <c r="BB95" s="927" t="n"/>
      <c r="BC95" s="927" t="n"/>
      <c r="BD95" s="927" t="n"/>
      <c r="BE95" s="927" t="n"/>
      <c r="BF95" s="927" t="n"/>
      <c r="BG95" s="927" t="n"/>
      <c r="BH95" s="927" t="n"/>
      <c r="BI95" s="927" t="n"/>
      <c r="BJ95" s="927" t="n"/>
      <c r="BK95" s="927" t="n"/>
      <c r="BL95" s="927" t="n"/>
      <c r="BM95" s="927" t="n"/>
      <c r="BN95" s="927" t="n"/>
      <c r="BO95" s="927" t="n"/>
      <c r="BP95" s="927" t="n"/>
      <c r="BQ95" s="927" t="n"/>
      <c r="BR95" s="927" t="n"/>
      <c r="BS95" s="927" t="n"/>
      <c r="BT95" s="927" t="n"/>
      <c r="BU95" s="927" t="n"/>
      <c r="BV95" s="927" t="n"/>
      <c r="BW95" s="927" t="n"/>
      <c r="BX95" s="927" t="n"/>
      <c r="BY95" s="927" t="n"/>
      <c r="BZ95" s="927" t="n"/>
      <c r="CA95" s="927" t="n"/>
      <c r="CB95" s="927" t="n"/>
      <c r="CC95" s="927" t="n"/>
      <c r="CD95" s="927" t="n"/>
      <c r="CE95" s="927" t="n"/>
      <c r="CF95" s="927" t="n"/>
      <c r="CG95" s="927" t="n"/>
      <c r="CH95" s="927" t="n"/>
      <c r="CI95" s="927" t="n"/>
      <c r="CJ95" s="927" t="n"/>
      <c r="CK95" s="927" t="n"/>
      <c r="CL95" s="927" t="n"/>
      <c r="CM95" s="927" t="n"/>
      <c r="CN95" s="927" t="n"/>
      <c r="CO95" s="927" t="n"/>
      <c r="CP95" s="927" t="n"/>
      <c r="CQ95" s="927" t="n"/>
      <c r="CR95" s="927" t="n"/>
      <c r="CS95" s="927" t="n"/>
      <c r="CT95" s="927" t="n"/>
      <c r="CU95" s="927" t="n"/>
      <c r="CV95" s="927" t="n"/>
      <c r="CW95" s="927" t="n"/>
      <c r="CX95" s="927" t="n"/>
      <c r="CY95" s="927" t="n"/>
      <c r="CZ95" s="984" t="n"/>
    </row>
    <row r="96">
      <c r="A96" s="535">
        <f>B測定!A99</f>
        <v/>
      </c>
      <c r="B96" s="536">
        <f>B測定!B99</f>
        <v/>
      </c>
      <c r="C96" s="491">
        <f>B測定!Q99</f>
        <v/>
      </c>
      <c r="D96" s="930">
        <f>B測定!R99</f>
        <v/>
      </c>
      <c r="E96" s="983">
        <f>IF(B測定!S99="","",B測定!S99-$D96)</f>
        <v/>
      </c>
      <c r="F96" s="983">
        <f>IF(B測定!T99="","",B測定!T99-$D96)</f>
        <v/>
      </c>
      <c r="G96" s="927" t="n"/>
      <c r="H96" s="927" t="n"/>
      <c r="I96" s="927" t="n"/>
      <c r="J96" s="927" t="n"/>
      <c r="K96" s="927" t="n"/>
      <c r="L96" s="927" t="n"/>
      <c r="M96" s="927" t="n"/>
      <c r="N96" s="927" t="n"/>
      <c r="O96" s="927" t="n"/>
      <c r="P96" s="927" t="n"/>
      <c r="Q96" s="927" t="n"/>
      <c r="R96" s="927" t="n"/>
      <c r="S96" s="927" t="n"/>
      <c r="T96" s="927" t="n"/>
      <c r="U96" s="927" t="n"/>
      <c r="V96" s="927" t="n"/>
      <c r="W96" s="927" t="n"/>
      <c r="X96" s="927" t="n"/>
      <c r="Y96" s="927" t="n"/>
      <c r="Z96" s="927" t="n"/>
      <c r="AA96" s="927" t="n"/>
      <c r="AB96" s="927" t="n"/>
      <c r="AC96" s="927" t="n"/>
      <c r="AD96" s="927" t="n"/>
      <c r="AE96" s="927" t="n"/>
      <c r="AF96" s="927" t="n"/>
      <c r="AG96" s="927" t="n"/>
      <c r="AH96" s="927" t="n"/>
      <c r="AI96" s="927" t="n"/>
      <c r="AJ96" s="927" t="n"/>
      <c r="AK96" s="927" t="n"/>
      <c r="AL96" s="927" t="n"/>
      <c r="AM96" s="927" t="n"/>
      <c r="AN96" s="927" t="n"/>
      <c r="AO96" s="927" t="n"/>
      <c r="AP96" s="927" t="n"/>
      <c r="AQ96" s="927" t="n"/>
      <c r="AR96" s="927" t="n"/>
      <c r="AS96" s="927" t="n"/>
      <c r="AT96" s="927" t="n"/>
      <c r="AU96" s="927" t="n"/>
      <c r="AV96" s="927" t="n"/>
      <c r="AW96" s="927" t="n"/>
      <c r="AX96" s="927" t="n"/>
      <c r="AY96" s="927" t="n"/>
      <c r="AZ96" s="927" t="n"/>
      <c r="BA96" s="927" t="n"/>
      <c r="BB96" s="927" t="n"/>
      <c r="BC96" s="927" t="n"/>
      <c r="BD96" s="927" t="n"/>
      <c r="BE96" s="927" t="n"/>
      <c r="BF96" s="927" t="n"/>
      <c r="BG96" s="927" t="n"/>
      <c r="BH96" s="927" t="n"/>
      <c r="BI96" s="927" t="n"/>
      <c r="BJ96" s="927" t="n"/>
      <c r="BK96" s="927" t="n"/>
      <c r="BL96" s="927" t="n"/>
      <c r="BM96" s="927" t="n"/>
      <c r="BN96" s="927" t="n"/>
      <c r="BO96" s="927" t="n"/>
      <c r="BP96" s="927" t="n"/>
      <c r="BQ96" s="927" t="n"/>
      <c r="BR96" s="927" t="n"/>
      <c r="BS96" s="927" t="n"/>
      <c r="BT96" s="927" t="n"/>
      <c r="BU96" s="927" t="n"/>
      <c r="BV96" s="927" t="n"/>
      <c r="BW96" s="927" t="n"/>
      <c r="BX96" s="927" t="n"/>
      <c r="BY96" s="927" t="n"/>
      <c r="BZ96" s="927" t="n"/>
      <c r="CA96" s="927" t="n"/>
      <c r="CB96" s="927" t="n"/>
      <c r="CC96" s="927" t="n"/>
      <c r="CD96" s="927" t="n"/>
      <c r="CE96" s="927" t="n"/>
      <c r="CF96" s="927" t="n"/>
      <c r="CG96" s="927" t="n"/>
      <c r="CH96" s="927" t="n"/>
      <c r="CI96" s="927" t="n"/>
      <c r="CJ96" s="927" t="n"/>
      <c r="CK96" s="927" t="n"/>
      <c r="CL96" s="927" t="n"/>
      <c r="CM96" s="927" t="n"/>
      <c r="CN96" s="927" t="n"/>
      <c r="CO96" s="927" t="n"/>
      <c r="CP96" s="927" t="n"/>
      <c r="CQ96" s="927" t="n"/>
      <c r="CR96" s="927" t="n"/>
      <c r="CS96" s="927" t="n"/>
      <c r="CT96" s="927" t="n"/>
      <c r="CU96" s="927" t="n"/>
      <c r="CV96" s="927" t="n"/>
      <c r="CW96" s="927" t="n"/>
      <c r="CX96" s="927" t="n"/>
      <c r="CY96" s="927" t="n"/>
      <c r="CZ96" s="984" t="n"/>
    </row>
    <row r="97">
      <c r="A97" s="535">
        <f>B測定!A100</f>
        <v/>
      </c>
      <c r="B97" s="536">
        <f>B測定!B100</f>
        <v/>
      </c>
      <c r="C97" s="491">
        <f>B測定!Q100</f>
        <v/>
      </c>
      <c r="D97" s="930">
        <f>B測定!R100</f>
        <v/>
      </c>
      <c r="E97" s="983">
        <f>IF(B測定!S100="","",B測定!S100-$D97)</f>
        <v/>
      </c>
      <c r="F97" s="983">
        <f>IF(B測定!T100="","",B測定!T100-$D97)</f>
        <v/>
      </c>
      <c r="G97" s="927" t="n"/>
      <c r="H97" s="927" t="n"/>
      <c r="I97" s="927" t="n"/>
      <c r="J97" s="927" t="n"/>
      <c r="K97" s="927" t="n"/>
      <c r="L97" s="927" t="n"/>
      <c r="M97" s="927" t="n"/>
      <c r="N97" s="927" t="n"/>
      <c r="O97" s="927" t="n"/>
      <c r="P97" s="927" t="n"/>
      <c r="Q97" s="927" t="n"/>
      <c r="R97" s="927" t="n"/>
      <c r="S97" s="927" t="n"/>
      <c r="T97" s="927" t="n"/>
      <c r="U97" s="927" t="n"/>
      <c r="V97" s="927" t="n"/>
      <c r="W97" s="927" t="n"/>
      <c r="X97" s="927" t="n"/>
      <c r="Y97" s="927" t="n"/>
      <c r="Z97" s="927" t="n"/>
      <c r="AA97" s="927" t="n"/>
      <c r="AB97" s="927" t="n"/>
      <c r="AC97" s="927" t="n"/>
      <c r="AD97" s="927" t="n"/>
      <c r="AE97" s="927" t="n"/>
      <c r="AF97" s="927" t="n"/>
      <c r="AG97" s="927" t="n"/>
      <c r="AH97" s="927" t="n"/>
      <c r="AI97" s="927" t="n"/>
      <c r="AJ97" s="927" t="n"/>
      <c r="AK97" s="927" t="n"/>
      <c r="AL97" s="927" t="n"/>
      <c r="AM97" s="927" t="n"/>
      <c r="AN97" s="927" t="n"/>
      <c r="AO97" s="927" t="n"/>
      <c r="AP97" s="927" t="n"/>
      <c r="AQ97" s="927" t="n"/>
      <c r="AR97" s="927" t="n"/>
      <c r="AS97" s="927" t="n"/>
      <c r="AT97" s="927" t="n"/>
      <c r="AU97" s="927" t="n"/>
      <c r="AV97" s="927" t="n"/>
      <c r="AW97" s="927" t="n"/>
      <c r="AX97" s="927" t="n"/>
      <c r="AY97" s="927" t="n"/>
      <c r="AZ97" s="927" t="n"/>
      <c r="BA97" s="927" t="n"/>
      <c r="BB97" s="927" t="n"/>
      <c r="BC97" s="927" t="n"/>
      <c r="BD97" s="927" t="n"/>
      <c r="BE97" s="927" t="n"/>
      <c r="BF97" s="927" t="n"/>
      <c r="BG97" s="927" t="n"/>
      <c r="BH97" s="927" t="n"/>
      <c r="BI97" s="927" t="n"/>
      <c r="BJ97" s="927" t="n"/>
      <c r="BK97" s="927" t="n"/>
      <c r="BL97" s="927" t="n"/>
      <c r="BM97" s="927" t="n"/>
      <c r="BN97" s="927" t="n"/>
      <c r="BO97" s="927" t="n"/>
      <c r="BP97" s="927" t="n"/>
      <c r="BQ97" s="927" t="n"/>
      <c r="BR97" s="927" t="n"/>
      <c r="BS97" s="927" t="n"/>
      <c r="BT97" s="927" t="n"/>
      <c r="BU97" s="927" t="n"/>
      <c r="BV97" s="927" t="n"/>
      <c r="BW97" s="927" t="n"/>
      <c r="BX97" s="927" t="n"/>
      <c r="BY97" s="927" t="n"/>
      <c r="BZ97" s="927" t="n"/>
      <c r="CA97" s="927" t="n"/>
      <c r="CB97" s="927" t="n"/>
      <c r="CC97" s="927" t="n"/>
      <c r="CD97" s="927" t="n"/>
      <c r="CE97" s="927" t="n"/>
      <c r="CF97" s="927" t="n"/>
      <c r="CG97" s="927" t="n"/>
      <c r="CH97" s="927" t="n"/>
      <c r="CI97" s="927" t="n"/>
      <c r="CJ97" s="927" t="n"/>
      <c r="CK97" s="927" t="n"/>
      <c r="CL97" s="927" t="n"/>
      <c r="CM97" s="927" t="n"/>
      <c r="CN97" s="927" t="n"/>
      <c r="CO97" s="927" t="n"/>
      <c r="CP97" s="927" t="n"/>
      <c r="CQ97" s="927" t="n"/>
      <c r="CR97" s="927" t="n"/>
      <c r="CS97" s="927" t="n"/>
      <c r="CT97" s="927" t="n"/>
      <c r="CU97" s="927" t="n"/>
      <c r="CV97" s="927" t="n"/>
      <c r="CW97" s="927" t="n"/>
      <c r="CX97" s="927" t="n"/>
      <c r="CY97" s="927" t="n"/>
      <c r="CZ97" s="984" t="n"/>
    </row>
    <row r="98">
      <c r="A98" s="535">
        <f>B測定!A101</f>
        <v/>
      </c>
      <c r="B98" s="536">
        <f>B測定!B101</f>
        <v/>
      </c>
      <c r="C98" s="491">
        <f>B測定!Q101</f>
        <v/>
      </c>
      <c r="D98" s="930">
        <f>B測定!R101</f>
        <v/>
      </c>
      <c r="E98" s="983">
        <f>IF(B測定!S101="","",B測定!S101-$D98)</f>
        <v/>
      </c>
      <c r="F98" s="983">
        <f>IF(B測定!T101="","",B測定!T101-$D98)</f>
        <v/>
      </c>
      <c r="G98" s="927" t="n"/>
      <c r="H98" s="927" t="n"/>
      <c r="I98" s="927" t="n"/>
      <c r="J98" s="927" t="n"/>
      <c r="K98" s="927" t="n"/>
      <c r="L98" s="927" t="n"/>
      <c r="M98" s="927" t="n"/>
      <c r="N98" s="927" t="n"/>
      <c r="O98" s="927" t="n"/>
      <c r="P98" s="927" t="n"/>
      <c r="Q98" s="927" t="n"/>
      <c r="R98" s="927" t="n"/>
      <c r="S98" s="927" t="n"/>
      <c r="T98" s="927" t="n"/>
      <c r="U98" s="927" t="n"/>
      <c r="V98" s="927" t="n"/>
      <c r="W98" s="927" t="n"/>
      <c r="X98" s="927" t="n"/>
      <c r="Y98" s="927" t="n"/>
      <c r="Z98" s="927" t="n"/>
      <c r="AA98" s="927" t="n"/>
      <c r="AB98" s="927" t="n"/>
      <c r="AC98" s="927" t="n"/>
      <c r="AD98" s="927" t="n"/>
      <c r="AE98" s="927" t="n"/>
      <c r="AF98" s="927" t="n"/>
      <c r="AG98" s="927" t="n"/>
      <c r="AH98" s="927" t="n"/>
      <c r="AI98" s="927" t="n"/>
      <c r="AJ98" s="927" t="n"/>
      <c r="AK98" s="927" t="n"/>
      <c r="AL98" s="927" t="n"/>
      <c r="AM98" s="927" t="n"/>
      <c r="AN98" s="927" t="n"/>
      <c r="AO98" s="927" t="n"/>
      <c r="AP98" s="927" t="n"/>
      <c r="AQ98" s="927" t="n"/>
      <c r="AR98" s="927" t="n"/>
      <c r="AS98" s="927" t="n"/>
      <c r="AT98" s="927" t="n"/>
      <c r="AU98" s="927" t="n"/>
      <c r="AV98" s="927" t="n"/>
      <c r="AW98" s="927" t="n"/>
      <c r="AX98" s="927" t="n"/>
      <c r="AY98" s="927" t="n"/>
      <c r="AZ98" s="927" t="n"/>
      <c r="BA98" s="927" t="n"/>
      <c r="BB98" s="927" t="n"/>
      <c r="BC98" s="927" t="n"/>
      <c r="BD98" s="927" t="n"/>
      <c r="BE98" s="927" t="n"/>
      <c r="BF98" s="927" t="n"/>
      <c r="BG98" s="927" t="n"/>
      <c r="BH98" s="927" t="n"/>
      <c r="BI98" s="927" t="n"/>
      <c r="BJ98" s="927" t="n"/>
      <c r="BK98" s="927" t="n"/>
      <c r="BL98" s="927" t="n"/>
      <c r="BM98" s="927" t="n"/>
      <c r="BN98" s="927" t="n"/>
      <c r="BO98" s="927" t="n"/>
      <c r="BP98" s="927" t="n"/>
      <c r="BQ98" s="927" t="n"/>
      <c r="BR98" s="927" t="n"/>
      <c r="BS98" s="927" t="n"/>
      <c r="BT98" s="927" t="n"/>
      <c r="BU98" s="927" t="n"/>
      <c r="BV98" s="927" t="n"/>
      <c r="BW98" s="927" t="n"/>
      <c r="BX98" s="927" t="n"/>
      <c r="BY98" s="927" t="n"/>
      <c r="BZ98" s="927" t="n"/>
      <c r="CA98" s="927" t="n"/>
      <c r="CB98" s="927" t="n"/>
      <c r="CC98" s="927" t="n"/>
      <c r="CD98" s="927" t="n"/>
      <c r="CE98" s="927" t="n"/>
      <c r="CF98" s="927" t="n"/>
      <c r="CG98" s="927" t="n"/>
      <c r="CH98" s="927" t="n"/>
      <c r="CI98" s="927" t="n"/>
      <c r="CJ98" s="927" t="n"/>
      <c r="CK98" s="927" t="n"/>
      <c r="CL98" s="927" t="n"/>
      <c r="CM98" s="927" t="n"/>
      <c r="CN98" s="927" t="n"/>
      <c r="CO98" s="927" t="n"/>
      <c r="CP98" s="927" t="n"/>
      <c r="CQ98" s="927" t="n"/>
      <c r="CR98" s="927" t="n"/>
      <c r="CS98" s="927" t="n"/>
      <c r="CT98" s="927" t="n"/>
      <c r="CU98" s="927" t="n"/>
      <c r="CV98" s="927" t="n"/>
      <c r="CW98" s="927" t="n"/>
      <c r="CX98" s="927" t="n"/>
      <c r="CY98" s="927" t="n"/>
      <c r="CZ98" s="984" t="n"/>
    </row>
    <row r="99">
      <c r="A99" s="535">
        <f>B測定!A102</f>
        <v/>
      </c>
      <c r="B99" s="536">
        <f>B測定!B102</f>
        <v/>
      </c>
      <c r="C99" s="491">
        <f>B測定!Q102</f>
        <v/>
      </c>
      <c r="D99" s="930">
        <f>B測定!R102</f>
        <v/>
      </c>
      <c r="E99" s="983">
        <f>IF(B測定!S102="","",B測定!S102-$D99)</f>
        <v/>
      </c>
      <c r="F99" s="983">
        <f>IF(B測定!T102="","",B測定!T102-$D99)</f>
        <v/>
      </c>
      <c r="G99" s="927" t="n"/>
      <c r="H99" s="927" t="n"/>
      <c r="I99" s="927" t="n"/>
      <c r="J99" s="927" t="n"/>
      <c r="K99" s="927" t="n"/>
      <c r="L99" s="927" t="n"/>
      <c r="M99" s="927" t="n"/>
      <c r="N99" s="927" t="n"/>
      <c r="O99" s="927" t="n"/>
      <c r="P99" s="927" t="n"/>
      <c r="Q99" s="927" t="n"/>
      <c r="R99" s="927" t="n"/>
      <c r="S99" s="927" t="n"/>
      <c r="T99" s="927" t="n"/>
      <c r="U99" s="927" t="n"/>
      <c r="V99" s="927" t="n"/>
      <c r="W99" s="927" t="n"/>
      <c r="X99" s="927" t="n"/>
      <c r="Y99" s="927" t="n"/>
      <c r="Z99" s="927" t="n"/>
      <c r="AA99" s="927" t="n"/>
      <c r="AB99" s="927" t="n"/>
      <c r="AC99" s="927" t="n"/>
      <c r="AD99" s="927" t="n"/>
      <c r="AE99" s="927" t="n"/>
      <c r="AF99" s="927" t="n"/>
      <c r="AG99" s="927" t="n"/>
      <c r="AH99" s="927" t="n"/>
      <c r="AI99" s="927" t="n"/>
      <c r="AJ99" s="927" t="n"/>
      <c r="AK99" s="927" t="n"/>
      <c r="AL99" s="927" t="n"/>
      <c r="AM99" s="927" t="n"/>
      <c r="AN99" s="927" t="n"/>
      <c r="AO99" s="927" t="n"/>
      <c r="AP99" s="927" t="n"/>
      <c r="AQ99" s="927" t="n"/>
      <c r="AR99" s="927" t="n"/>
      <c r="AS99" s="927" t="n"/>
      <c r="AT99" s="927" t="n"/>
      <c r="AU99" s="927" t="n"/>
      <c r="AV99" s="927" t="n"/>
      <c r="AW99" s="927" t="n"/>
      <c r="AX99" s="927" t="n"/>
      <c r="AY99" s="927" t="n"/>
      <c r="AZ99" s="927" t="n"/>
      <c r="BA99" s="927" t="n"/>
      <c r="BB99" s="927" t="n"/>
      <c r="BC99" s="927" t="n"/>
      <c r="BD99" s="927" t="n"/>
      <c r="BE99" s="927" t="n"/>
      <c r="BF99" s="927" t="n"/>
      <c r="BG99" s="927" t="n"/>
      <c r="BH99" s="927" t="n"/>
      <c r="BI99" s="927" t="n"/>
      <c r="BJ99" s="927" t="n"/>
      <c r="BK99" s="927" t="n"/>
      <c r="BL99" s="927" t="n"/>
      <c r="BM99" s="927" t="n"/>
      <c r="BN99" s="927" t="n"/>
      <c r="BO99" s="927" t="n"/>
      <c r="BP99" s="927" t="n"/>
      <c r="BQ99" s="927" t="n"/>
      <c r="BR99" s="927" t="n"/>
      <c r="BS99" s="927" t="n"/>
      <c r="BT99" s="927" t="n"/>
      <c r="BU99" s="927" t="n"/>
      <c r="BV99" s="927" t="n"/>
      <c r="BW99" s="927" t="n"/>
      <c r="BX99" s="927" t="n"/>
      <c r="BY99" s="927" t="n"/>
      <c r="BZ99" s="927" t="n"/>
      <c r="CA99" s="927" t="n"/>
      <c r="CB99" s="927" t="n"/>
      <c r="CC99" s="927" t="n"/>
      <c r="CD99" s="927" t="n"/>
      <c r="CE99" s="927" t="n"/>
      <c r="CF99" s="927" t="n"/>
      <c r="CG99" s="927" t="n"/>
      <c r="CH99" s="927" t="n"/>
      <c r="CI99" s="927" t="n"/>
      <c r="CJ99" s="927" t="n"/>
      <c r="CK99" s="927" t="n"/>
      <c r="CL99" s="927" t="n"/>
      <c r="CM99" s="927" t="n"/>
      <c r="CN99" s="927" t="n"/>
      <c r="CO99" s="927" t="n"/>
      <c r="CP99" s="927" t="n"/>
      <c r="CQ99" s="927" t="n"/>
      <c r="CR99" s="927" t="n"/>
      <c r="CS99" s="927" t="n"/>
      <c r="CT99" s="927" t="n"/>
      <c r="CU99" s="927" t="n"/>
      <c r="CV99" s="927" t="n"/>
      <c r="CW99" s="927" t="n"/>
      <c r="CX99" s="927" t="n"/>
      <c r="CY99" s="927" t="n"/>
      <c r="CZ99" s="984" t="n"/>
    </row>
    <row r="100">
      <c r="A100" s="535">
        <f>B測定!A103</f>
        <v/>
      </c>
      <c r="B100" s="536">
        <f>B測定!B103</f>
        <v/>
      </c>
      <c r="C100" s="491">
        <f>B測定!Q103</f>
        <v/>
      </c>
      <c r="D100" s="930">
        <f>B測定!R103</f>
        <v/>
      </c>
      <c r="E100" s="983">
        <f>IF(B測定!S103="","",B測定!S103-$D100)</f>
        <v/>
      </c>
      <c r="F100" s="983">
        <f>IF(B測定!T103="","",B測定!T103-$D100)</f>
        <v/>
      </c>
      <c r="G100" s="927" t="n"/>
      <c r="H100" s="927" t="n"/>
      <c r="I100" s="927" t="n"/>
      <c r="J100" s="927" t="n"/>
      <c r="K100" s="927" t="n"/>
      <c r="L100" s="927" t="n"/>
      <c r="M100" s="927" t="n"/>
      <c r="N100" s="927" t="n"/>
      <c r="O100" s="927" t="n"/>
      <c r="P100" s="927" t="n"/>
      <c r="Q100" s="927" t="n"/>
      <c r="R100" s="927" t="n"/>
      <c r="S100" s="927" t="n"/>
      <c r="T100" s="927" t="n"/>
      <c r="U100" s="927" t="n"/>
      <c r="V100" s="927" t="n"/>
      <c r="W100" s="927" t="n"/>
      <c r="X100" s="927" t="n"/>
      <c r="Y100" s="927" t="n"/>
      <c r="Z100" s="927" t="n"/>
      <c r="AA100" s="927" t="n"/>
      <c r="AB100" s="927" t="n"/>
      <c r="AC100" s="927" t="n"/>
      <c r="AD100" s="927" t="n"/>
      <c r="AE100" s="927" t="n"/>
      <c r="AF100" s="927" t="n"/>
      <c r="AG100" s="927" t="n"/>
      <c r="AH100" s="927" t="n"/>
      <c r="AI100" s="927" t="n"/>
      <c r="AJ100" s="927" t="n"/>
      <c r="AK100" s="927" t="n"/>
      <c r="AL100" s="927" t="n"/>
      <c r="AM100" s="927" t="n"/>
      <c r="AN100" s="927" t="n"/>
      <c r="AO100" s="927" t="n"/>
      <c r="AP100" s="927" t="n"/>
      <c r="AQ100" s="927" t="n"/>
      <c r="AR100" s="927" t="n"/>
      <c r="AS100" s="927" t="n"/>
      <c r="AT100" s="927" t="n"/>
      <c r="AU100" s="927" t="n"/>
      <c r="AV100" s="927" t="n"/>
      <c r="AW100" s="927" t="n"/>
      <c r="AX100" s="927" t="n"/>
      <c r="AY100" s="927" t="n"/>
      <c r="AZ100" s="927" t="n"/>
      <c r="BA100" s="927" t="n"/>
      <c r="BB100" s="927" t="n"/>
      <c r="BC100" s="927" t="n"/>
      <c r="BD100" s="927" t="n"/>
      <c r="BE100" s="927" t="n"/>
      <c r="BF100" s="927" t="n"/>
      <c r="BG100" s="927" t="n"/>
      <c r="BH100" s="927" t="n"/>
      <c r="BI100" s="927" t="n"/>
      <c r="BJ100" s="927" t="n"/>
      <c r="BK100" s="927" t="n"/>
      <c r="BL100" s="927" t="n"/>
      <c r="BM100" s="927" t="n"/>
      <c r="BN100" s="927" t="n"/>
      <c r="BO100" s="927" t="n"/>
      <c r="BP100" s="927" t="n"/>
      <c r="BQ100" s="927" t="n"/>
      <c r="BR100" s="927" t="n"/>
      <c r="BS100" s="927" t="n"/>
      <c r="BT100" s="927" t="n"/>
      <c r="BU100" s="927" t="n"/>
      <c r="BV100" s="927" t="n"/>
      <c r="BW100" s="927" t="n"/>
      <c r="BX100" s="927" t="n"/>
      <c r="BY100" s="927" t="n"/>
      <c r="BZ100" s="927" t="n"/>
      <c r="CA100" s="927" t="n"/>
      <c r="CB100" s="927" t="n"/>
      <c r="CC100" s="927" t="n"/>
      <c r="CD100" s="927" t="n"/>
      <c r="CE100" s="927" t="n"/>
      <c r="CF100" s="927" t="n"/>
      <c r="CG100" s="927" t="n"/>
      <c r="CH100" s="927" t="n"/>
      <c r="CI100" s="927" t="n"/>
      <c r="CJ100" s="927" t="n"/>
      <c r="CK100" s="927" t="n"/>
      <c r="CL100" s="927" t="n"/>
      <c r="CM100" s="927" t="n"/>
      <c r="CN100" s="927" t="n"/>
      <c r="CO100" s="927" t="n"/>
      <c r="CP100" s="927" t="n"/>
      <c r="CQ100" s="927" t="n"/>
      <c r="CR100" s="927" t="n"/>
      <c r="CS100" s="927" t="n"/>
      <c r="CT100" s="927" t="n"/>
      <c r="CU100" s="927" t="n"/>
      <c r="CV100" s="927" t="n"/>
      <c r="CW100" s="927" t="n"/>
      <c r="CX100" s="927" t="n"/>
      <c r="CY100" s="927" t="n"/>
      <c r="CZ100" s="984" t="n"/>
    </row>
    <row r="101">
      <c r="A101" s="535">
        <f>B測定!A104</f>
        <v/>
      </c>
      <c r="B101" s="536">
        <f>B測定!B104</f>
        <v/>
      </c>
      <c r="C101" s="491">
        <f>B測定!Q104</f>
        <v/>
      </c>
      <c r="D101" s="930">
        <f>B測定!R104</f>
        <v/>
      </c>
      <c r="E101" s="983">
        <f>IF(B測定!S104="","",B測定!S104-$D101)</f>
        <v/>
      </c>
      <c r="F101" s="983">
        <f>IF(B測定!T104="","",B測定!T104-$D101)</f>
        <v/>
      </c>
      <c r="G101" s="927" t="n"/>
      <c r="H101" s="927" t="n"/>
      <c r="I101" s="927" t="n"/>
      <c r="J101" s="927" t="n"/>
      <c r="K101" s="927" t="n"/>
      <c r="L101" s="927" t="n"/>
      <c r="M101" s="927" t="n"/>
      <c r="N101" s="927" t="n"/>
      <c r="O101" s="927" t="n"/>
      <c r="P101" s="927" t="n"/>
      <c r="Q101" s="927" t="n"/>
      <c r="R101" s="927" t="n"/>
      <c r="S101" s="927" t="n"/>
      <c r="T101" s="927" t="n"/>
      <c r="U101" s="927" t="n"/>
      <c r="V101" s="927" t="n"/>
      <c r="W101" s="927" t="n"/>
      <c r="X101" s="927" t="n"/>
      <c r="Y101" s="927" t="n"/>
      <c r="Z101" s="927" t="n"/>
      <c r="AA101" s="927" t="n"/>
      <c r="AB101" s="927" t="n"/>
      <c r="AC101" s="927" t="n"/>
      <c r="AD101" s="927" t="n"/>
      <c r="AE101" s="927" t="n"/>
      <c r="AF101" s="927" t="n"/>
      <c r="AG101" s="927" t="n"/>
      <c r="AH101" s="927" t="n"/>
      <c r="AI101" s="927" t="n"/>
      <c r="AJ101" s="927" t="n"/>
      <c r="AK101" s="927" t="n"/>
      <c r="AL101" s="927" t="n"/>
      <c r="AM101" s="927" t="n"/>
      <c r="AN101" s="927" t="n"/>
      <c r="AO101" s="927" t="n"/>
      <c r="AP101" s="927" t="n"/>
      <c r="AQ101" s="927" t="n"/>
      <c r="AR101" s="927" t="n"/>
      <c r="AS101" s="927" t="n"/>
      <c r="AT101" s="927" t="n"/>
      <c r="AU101" s="927" t="n"/>
      <c r="AV101" s="927" t="n"/>
      <c r="AW101" s="927" t="n"/>
      <c r="AX101" s="927" t="n"/>
      <c r="AY101" s="927" t="n"/>
      <c r="AZ101" s="927" t="n"/>
      <c r="BA101" s="927" t="n"/>
      <c r="BB101" s="927" t="n"/>
      <c r="BC101" s="927" t="n"/>
      <c r="BD101" s="927" t="n"/>
      <c r="BE101" s="927" t="n"/>
      <c r="BF101" s="927" t="n"/>
      <c r="BG101" s="927" t="n"/>
      <c r="BH101" s="927" t="n"/>
      <c r="BI101" s="927" t="n"/>
      <c r="BJ101" s="927" t="n"/>
      <c r="BK101" s="927" t="n"/>
      <c r="BL101" s="927" t="n"/>
      <c r="BM101" s="927" t="n"/>
      <c r="BN101" s="927" t="n"/>
      <c r="BO101" s="927" t="n"/>
      <c r="BP101" s="927" t="n"/>
      <c r="BQ101" s="927" t="n"/>
      <c r="BR101" s="927" t="n"/>
      <c r="BS101" s="927" t="n"/>
      <c r="BT101" s="927" t="n"/>
      <c r="BU101" s="927" t="n"/>
      <c r="BV101" s="927" t="n"/>
      <c r="BW101" s="927" t="n"/>
      <c r="BX101" s="927" t="n"/>
      <c r="BY101" s="927" t="n"/>
      <c r="BZ101" s="927" t="n"/>
      <c r="CA101" s="927" t="n"/>
      <c r="CB101" s="927" t="n"/>
      <c r="CC101" s="927" t="n"/>
      <c r="CD101" s="927" t="n"/>
      <c r="CE101" s="927" t="n"/>
      <c r="CF101" s="927" t="n"/>
      <c r="CG101" s="927" t="n"/>
      <c r="CH101" s="927" t="n"/>
      <c r="CI101" s="927" t="n"/>
      <c r="CJ101" s="927" t="n"/>
      <c r="CK101" s="927" t="n"/>
      <c r="CL101" s="927" t="n"/>
      <c r="CM101" s="927" t="n"/>
      <c r="CN101" s="927" t="n"/>
      <c r="CO101" s="927" t="n"/>
      <c r="CP101" s="927" t="n"/>
      <c r="CQ101" s="927" t="n"/>
      <c r="CR101" s="927" t="n"/>
      <c r="CS101" s="927" t="n"/>
      <c r="CT101" s="927" t="n"/>
      <c r="CU101" s="927" t="n"/>
      <c r="CV101" s="927" t="n"/>
      <c r="CW101" s="927" t="n"/>
      <c r="CX101" s="927" t="n"/>
      <c r="CY101" s="927" t="n"/>
      <c r="CZ101" s="984" t="n"/>
    </row>
    <row r="102">
      <c r="A102" s="535">
        <f>B測定!A105</f>
        <v/>
      </c>
      <c r="B102" s="536">
        <f>B測定!B105</f>
        <v/>
      </c>
      <c r="C102" s="491">
        <f>B測定!Q105</f>
        <v/>
      </c>
      <c r="D102" s="930">
        <f>B測定!R105</f>
        <v/>
      </c>
      <c r="E102" s="983">
        <f>IF(B測定!S105="","",B測定!S105-$D102)</f>
        <v/>
      </c>
      <c r="F102" s="983">
        <f>IF(B測定!T105="","",B測定!T105-$D102)</f>
        <v/>
      </c>
      <c r="G102" s="927" t="n"/>
      <c r="H102" s="927" t="n"/>
      <c r="I102" s="927" t="n"/>
      <c r="J102" s="927" t="n"/>
      <c r="K102" s="927" t="n"/>
      <c r="L102" s="927" t="n"/>
      <c r="M102" s="927" t="n"/>
      <c r="N102" s="927" t="n"/>
      <c r="O102" s="927" t="n"/>
      <c r="P102" s="927" t="n"/>
      <c r="Q102" s="927" t="n"/>
      <c r="R102" s="927" t="n"/>
      <c r="S102" s="927" t="n"/>
      <c r="T102" s="927" t="n"/>
      <c r="U102" s="927" t="n"/>
      <c r="V102" s="927" t="n"/>
      <c r="W102" s="927" t="n"/>
      <c r="X102" s="927" t="n"/>
      <c r="Y102" s="927" t="n"/>
      <c r="Z102" s="927" t="n"/>
      <c r="AA102" s="927" t="n"/>
      <c r="AB102" s="927" t="n"/>
      <c r="AC102" s="927" t="n"/>
      <c r="AD102" s="927" t="n"/>
      <c r="AE102" s="927" t="n"/>
      <c r="AF102" s="927" t="n"/>
      <c r="AG102" s="927" t="n"/>
      <c r="AH102" s="927" t="n"/>
      <c r="AI102" s="927" t="n"/>
      <c r="AJ102" s="927" t="n"/>
      <c r="AK102" s="927" t="n"/>
      <c r="AL102" s="927" t="n"/>
      <c r="AM102" s="927" t="n"/>
      <c r="AN102" s="927" t="n"/>
      <c r="AO102" s="927" t="n"/>
      <c r="AP102" s="927" t="n"/>
      <c r="AQ102" s="927" t="n"/>
      <c r="AR102" s="927" t="n"/>
      <c r="AS102" s="927" t="n"/>
      <c r="AT102" s="927" t="n"/>
      <c r="AU102" s="927" t="n"/>
      <c r="AV102" s="927" t="n"/>
      <c r="AW102" s="927" t="n"/>
      <c r="AX102" s="927" t="n"/>
      <c r="AY102" s="927" t="n"/>
      <c r="AZ102" s="927" t="n"/>
      <c r="BA102" s="927" t="n"/>
      <c r="BB102" s="927" t="n"/>
      <c r="BC102" s="927" t="n"/>
      <c r="BD102" s="927" t="n"/>
      <c r="BE102" s="927" t="n"/>
      <c r="BF102" s="927" t="n"/>
      <c r="BG102" s="927" t="n"/>
      <c r="BH102" s="927" t="n"/>
      <c r="BI102" s="927" t="n"/>
      <c r="BJ102" s="927" t="n"/>
      <c r="BK102" s="927" t="n"/>
      <c r="BL102" s="927" t="n"/>
      <c r="BM102" s="927" t="n"/>
      <c r="BN102" s="927" t="n"/>
      <c r="BO102" s="927" t="n"/>
      <c r="BP102" s="927" t="n"/>
      <c r="BQ102" s="927" t="n"/>
      <c r="BR102" s="927" t="n"/>
      <c r="BS102" s="927" t="n"/>
      <c r="BT102" s="927" t="n"/>
      <c r="BU102" s="927" t="n"/>
      <c r="BV102" s="927" t="n"/>
      <c r="BW102" s="927" t="n"/>
      <c r="BX102" s="927" t="n"/>
      <c r="BY102" s="927" t="n"/>
      <c r="BZ102" s="927" t="n"/>
      <c r="CA102" s="927" t="n"/>
      <c r="CB102" s="927" t="n"/>
      <c r="CC102" s="927" t="n"/>
      <c r="CD102" s="927" t="n"/>
      <c r="CE102" s="927" t="n"/>
      <c r="CF102" s="927" t="n"/>
      <c r="CG102" s="927" t="n"/>
      <c r="CH102" s="927" t="n"/>
      <c r="CI102" s="927" t="n"/>
      <c r="CJ102" s="927" t="n"/>
      <c r="CK102" s="927" t="n"/>
      <c r="CL102" s="927" t="n"/>
      <c r="CM102" s="927" t="n"/>
      <c r="CN102" s="927" t="n"/>
      <c r="CO102" s="927" t="n"/>
      <c r="CP102" s="927" t="n"/>
      <c r="CQ102" s="927" t="n"/>
      <c r="CR102" s="927" t="n"/>
      <c r="CS102" s="927" t="n"/>
      <c r="CT102" s="927" t="n"/>
      <c r="CU102" s="927" t="n"/>
      <c r="CV102" s="927" t="n"/>
      <c r="CW102" s="927" t="n"/>
      <c r="CX102" s="927" t="n"/>
      <c r="CY102" s="927" t="n"/>
      <c r="CZ102" s="984" t="n"/>
    </row>
    <row r="103">
      <c r="A103" s="535">
        <f>B測定!A106</f>
        <v/>
      </c>
      <c r="B103" s="536">
        <f>B測定!B106</f>
        <v/>
      </c>
      <c r="C103" s="491">
        <f>B測定!Q106</f>
        <v/>
      </c>
      <c r="D103" s="930">
        <f>B測定!R106</f>
        <v/>
      </c>
      <c r="E103" s="983">
        <f>IF(B測定!S106="","",B測定!S106-$D103)</f>
        <v/>
      </c>
      <c r="F103" s="983">
        <f>IF(B測定!T106="","",B測定!T106-$D103)</f>
        <v/>
      </c>
      <c r="G103" s="927" t="n"/>
      <c r="H103" s="927" t="n"/>
      <c r="I103" s="927" t="n"/>
      <c r="J103" s="927" t="n"/>
      <c r="K103" s="927" t="n"/>
      <c r="L103" s="927" t="n"/>
      <c r="M103" s="927" t="n"/>
      <c r="N103" s="927" t="n"/>
      <c r="O103" s="927" t="n"/>
      <c r="P103" s="927" t="n"/>
      <c r="Q103" s="927" t="n"/>
      <c r="R103" s="927" t="n"/>
      <c r="S103" s="927" t="n"/>
      <c r="T103" s="927" t="n"/>
      <c r="U103" s="927" t="n"/>
      <c r="V103" s="927" t="n"/>
      <c r="W103" s="927" t="n"/>
      <c r="X103" s="927" t="n"/>
      <c r="Y103" s="927" t="n"/>
      <c r="Z103" s="927" t="n"/>
      <c r="AA103" s="927" t="n"/>
      <c r="AB103" s="927" t="n"/>
      <c r="AC103" s="927" t="n"/>
      <c r="AD103" s="927" t="n"/>
      <c r="AE103" s="927" t="n"/>
      <c r="AF103" s="927" t="n"/>
      <c r="AG103" s="927" t="n"/>
      <c r="AH103" s="927" t="n"/>
      <c r="AI103" s="927" t="n"/>
      <c r="AJ103" s="927" t="n"/>
      <c r="AK103" s="927" t="n"/>
      <c r="AL103" s="927" t="n"/>
      <c r="AM103" s="927" t="n"/>
      <c r="AN103" s="927" t="n"/>
      <c r="AO103" s="927" t="n"/>
      <c r="AP103" s="927" t="n"/>
      <c r="AQ103" s="927" t="n"/>
      <c r="AR103" s="927" t="n"/>
      <c r="AS103" s="927" t="n"/>
      <c r="AT103" s="927" t="n"/>
      <c r="AU103" s="927" t="n"/>
      <c r="AV103" s="927" t="n"/>
      <c r="AW103" s="927" t="n"/>
      <c r="AX103" s="927" t="n"/>
      <c r="AY103" s="927" t="n"/>
      <c r="AZ103" s="927" t="n"/>
      <c r="BA103" s="927" t="n"/>
      <c r="BB103" s="927" t="n"/>
      <c r="BC103" s="927" t="n"/>
      <c r="BD103" s="927" t="n"/>
      <c r="BE103" s="927" t="n"/>
      <c r="BF103" s="927" t="n"/>
      <c r="BG103" s="927" t="n"/>
      <c r="BH103" s="927" t="n"/>
      <c r="BI103" s="927" t="n"/>
      <c r="BJ103" s="927" t="n"/>
      <c r="BK103" s="927" t="n"/>
      <c r="BL103" s="927" t="n"/>
      <c r="BM103" s="927" t="n"/>
      <c r="BN103" s="927" t="n"/>
      <c r="BO103" s="927" t="n"/>
      <c r="BP103" s="927" t="n"/>
      <c r="BQ103" s="927" t="n"/>
      <c r="BR103" s="927" t="n"/>
      <c r="BS103" s="927" t="n"/>
      <c r="BT103" s="927" t="n"/>
      <c r="BU103" s="927" t="n"/>
      <c r="BV103" s="927" t="n"/>
      <c r="BW103" s="927" t="n"/>
      <c r="BX103" s="927" t="n"/>
      <c r="BY103" s="927" t="n"/>
      <c r="BZ103" s="927" t="n"/>
      <c r="CA103" s="927" t="n"/>
      <c r="CB103" s="927" t="n"/>
      <c r="CC103" s="927" t="n"/>
      <c r="CD103" s="927" t="n"/>
      <c r="CE103" s="927" t="n"/>
      <c r="CF103" s="927" t="n"/>
      <c r="CG103" s="927" t="n"/>
      <c r="CH103" s="927" t="n"/>
      <c r="CI103" s="927" t="n"/>
      <c r="CJ103" s="927" t="n"/>
      <c r="CK103" s="927" t="n"/>
      <c r="CL103" s="927" t="n"/>
      <c r="CM103" s="927" t="n"/>
      <c r="CN103" s="927" t="n"/>
      <c r="CO103" s="927" t="n"/>
      <c r="CP103" s="927" t="n"/>
      <c r="CQ103" s="927" t="n"/>
      <c r="CR103" s="927" t="n"/>
      <c r="CS103" s="927" t="n"/>
      <c r="CT103" s="927" t="n"/>
      <c r="CU103" s="927" t="n"/>
      <c r="CV103" s="927" t="n"/>
      <c r="CW103" s="927" t="n"/>
      <c r="CX103" s="927" t="n"/>
      <c r="CY103" s="927" t="n"/>
      <c r="CZ103" s="984" t="n"/>
    </row>
    <row r="104">
      <c r="A104" s="535">
        <f>B測定!A107</f>
        <v/>
      </c>
      <c r="B104" s="536">
        <f>B測定!B107</f>
        <v/>
      </c>
      <c r="C104" s="491">
        <f>B測定!Q107</f>
        <v/>
      </c>
      <c r="D104" s="930">
        <f>B測定!R107</f>
        <v/>
      </c>
      <c r="E104" s="983">
        <f>IF(B測定!S107="","",B測定!S107-$D104)</f>
        <v/>
      </c>
      <c r="F104" s="983">
        <f>IF(B測定!T107="","",B測定!T107-$D104)</f>
        <v/>
      </c>
      <c r="G104" s="927" t="n"/>
      <c r="H104" s="927" t="n"/>
      <c r="I104" s="927" t="n"/>
      <c r="J104" s="927" t="n"/>
      <c r="K104" s="927" t="n"/>
      <c r="L104" s="927" t="n"/>
      <c r="M104" s="927" t="n"/>
      <c r="N104" s="927" t="n"/>
      <c r="O104" s="927" t="n"/>
      <c r="P104" s="927" t="n"/>
      <c r="Q104" s="927" t="n"/>
      <c r="R104" s="927" t="n"/>
      <c r="S104" s="927" t="n"/>
      <c r="T104" s="927" t="n"/>
      <c r="U104" s="927" t="n"/>
      <c r="V104" s="927" t="n"/>
      <c r="W104" s="927" t="n"/>
      <c r="X104" s="927" t="n"/>
      <c r="Y104" s="927" t="n"/>
      <c r="Z104" s="927" t="n"/>
      <c r="AA104" s="927" t="n"/>
      <c r="AB104" s="927" t="n"/>
      <c r="AC104" s="927" t="n"/>
      <c r="AD104" s="927" t="n"/>
      <c r="AE104" s="927" t="n"/>
      <c r="AF104" s="927" t="n"/>
      <c r="AG104" s="927" t="n"/>
      <c r="AH104" s="927" t="n"/>
      <c r="AI104" s="927" t="n"/>
      <c r="AJ104" s="927" t="n"/>
      <c r="AK104" s="927" t="n"/>
      <c r="AL104" s="927" t="n"/>
      <c r="AM104" s="927" t="n"/>
      <c r="AN104" s="927" t="n"/>
      <c r="AO104" s="927" t="n"/>
      <c r="AP104" s="927" t="n"/>
      <c r="AQ104" s="927" t="n"/>
      <c r="AR104" s="927" t="n"/>
      <c r="AS104" s="927" t="n"/>
      <c r="AT104" s="927" t="n"/>
      <c r="AU104" s="927" t="n"/>
      <c r="AV104" s="927" t="n"/>
      <c r="AW104" s="927" t="n"/>
      <c r="AX104" s="927" t="n"/>
      <c r="AY104" s="927" t="n"/>
      <c r="AZ104" s="927" t="n"/>
      <c r="BA104" s="927" t="n"/>
      <c r="BB104" s="927" t="n"/>
      <c r="BC104" s="927" t="n"/>
      <c r="BD104" s="927" t="n"/>
      <c r="BE104" s="927" t="n"/>
      <c r="BF104" s="927" t="n"/>
      <c r="BG104" s="927" t="n"/>
      <c r="BH104" s="927" t="n"/>
      <c r="BI104" s="927" t="n"/>
      <c r="BJ104" s="927" t="n"/>
      <c r="BK104" s="927" t="n"/>
      <c r="BL104" s="927" t="n"/>
      <c r="BM104" s="927" t="n"/>
      <c r="BN104" s="927" t="n"/>
      <c r="BO104" s="927" t="n"/>
      <c r="BP104" s="927" t="n"/>
      <c r="BQ104" s="927" t="n"/>
      <c r="BR104" s="927" t="n"/>
      <c r="BS104" s="927" t="n"/>
      <c r="BT104" s="927" t="n"/>
      <c r="BU104" s="927" t="n"/>
      <c r="BV104" s="927" t="n"/>
      <c r="BW104" s="927" t="n"/>
      <c r="BX104" s="927" t="n"/>
      <c r="BY104" s="927" t="n"/>
      <c r="BZ104" s="927" t="n"/>
      <c r="CA104" s="927" t="n"/>
      <c r="CB104" s="927" t="n"/>
      <c r="CC104" s="927" t="n"/>
      <c r="CD104" s="927" t="n"/>
      <c r="CE104" s="927" t="n"/>
      <c r="CF104" s="927" t="n"/>
      <c r="CG104" s="927" t="n"/>
      <c r="CH104" s="927" t="n"/>
      <c r="CI104" s="927" t="n"/>
      <c r="CJ104" s="927" t="n"/>
      <c r="CK104" s="927" t="n"/>
      <c r="CL104" s="927" t="n"/>
      <c r="CM104" s="927" t="n"/>
      <c r="CN104" s="927" t="n"/>
      <c r="CO104" s="927" t="n"/>
      <c r="CP104" s="927" t="n"/>
      <c r="CQ104" s="927" t="n"/>
      <c r="CR104" s="927" t="n"/>
      <c r="CS104" s="927" t="n"/>
      <c r="CT104" s="927" t="n"/>
      <c r="CU104" s="927" t="n"/>
      <c r="CV104" s="927" t="n"/>
      <c r="CW104" s="927" t="n"/>
      <c r="CX104" s="927" t="n"/>
      <c r="CY104" s="927" t="n"/>
      <c r="CZ104" s="984" t="n"/>
    </row>
    <row r="105">
      <c r="A105" s="535">
        <f>B測定!A108</f>
        <v/>
      </c>
      <c r="B105" s="536">
        <f>B測定!B108</f>
        <v/>
      </c>
      <c r="C105" s="491">
        <f>B測定!Q108</f>
        <v/>
      </c>
      <c r="D105" s="930">
        <f>B測定!R108</f>
        <v/>
      </c>
      <c r="E105" s="983">
        <f>IF(B測定!S108="","",B測定!S108-$D105)</f>
        <v/>
      </c>
      <c r="F105" s="983">
        <f>IF(B測定!T108="","",B測定!T108-$D105)</f>
        <v/>
      </c>
      <c r="G105" s="927" t="n"/>
      <c r="H105" s="927" t="n"/>
      <c r="I105" s="927" t="n"/>
      <c r="J105" s="927" t="n"/>
      <c r="K105" s="927" t="n"/>
      <c r="L105" s="927" t="n"/>
      <c r="M105" s="927" t="n"/>
      <c r="N105" s="927" t="n"/>
      <c r="O105" s="927" t="n"/>
      <c r="P105" s="927" t="n"/>
      <c r="Q105" s="927" t="n"/>
      <c r="R105" s="927" t="n"/>
      <c r="S105" s="927" t="n"/>
      <c r="T105" s="927" t="n"/>
      <c r="U105" s="927" t="n"/>
      <c r="V105" s="927" t="n"/>
      <c r="W105" s="927" t="n"/>
      <c r="X105" s="927" t="n"/>
      <c r="Y105" s="927" t="n"/>
      <c r="Z105" s="927" t="n"/>
      <c r="AA105" s="927" t="n"/>
      <c r="AB105" s="927" t="n"/>
      <c r="AC105" s="927" t="n"/>
      <c r="AD105" s="927" t="n"/>
      <c r="AE105" s="927" t="n"/>
      <c r="AF105" s="927" t="n"/>
      <c r="AG105" s="927" t="n"/>
      <c r="AH105" s="927" t="n"/>
      <c r="AI105" s="927" t="n"/>
      <c r="AJ105" s="927" t="n"/>
      <c r="AK105" s="927" t="n"/>
      <c r="AL105" s="927" t="n"/>
      <c r="AM105" s="927" t="n"/>
      <c r="AN105" s="927" t="n"/>
      <c r="AO105" s="927" t="n"/>
      <c r="AP105" s="927" t="n"/>
      <c r="AQ105" s="927" t="n"/>
      <c r="AR105" s="927" t="n"/>
      <c r="AS105" s="927" t="n"/>
      <c r="AT105" s="927" t="n"/>
      <c r="AU105" s="927" t="n"/>
      <c r="AV105" s="927" t="n"/>
      <c r="AW105" s="927" t="n"/>
      <c r="AX105" s="927" t="n"/>
      <c r="AY105" s="927" t="n"/>
      <c r="AZ105" s="927" t="n"/>
      <c r="BA105" s="927" t="n"/>
      <c r="BB105" s="927" t="n"/>
      <c r="BC105" s="927" t="n"/>
      <c r="BD105" s="927" t="n"/>
      <c r="BE105" s="927" t="n"/>
      <c r="BF105" s="927" t="n"/>
      <c r="BG105" s="927" t="n"/>
      <c r="BH105" s="927" t="n"/>
      <c r="BI105" s="927" t="n"/>
      <c r="BJ105" s="927" t="n"/>
      <c r="BK105" s="927" t="n"/>
      <c r="BL105" s="927" t="n"/>
      <c r="BM105" s="927" t="n"/>
      <c r="BN105" s="927" t="n"/>
      <c r="BO105" s="927" t="n"/>
      <c r="BP105" s="927" t="n"/>
      <c r="BQ105" s="927" t="n"/>
      <c r="BR105" s="927" t="n"/>
      <c r="BS105" s="927" t="n"/>
      <c r="BT105" s="927" t="n"/>
      <c r="BU105" s="927" t="n"/>
      <c r="BV105" s="927" t="n"/>
      <c r="BW105" s="927" t="n"/>
      <c r="BX105" s="927" t="n"/>
      <c r="BY105" s="927" t="n"/>
      <c r="BZ105" s="927" t="n"/>
      <c r="CA105" s="927" t="n"/>
      <c r="CB105" s="927" t="n"/>
      <c r="CC105" s="927" t="n"/>
      <c r="CD105" s="927" t="n"/>
      <c r="CE105" s="927" t="n"/>
      <c r="CF105" s="927" t="n"/>
      <c r="CG105" s="927" t="n"/>
      <c r="CH105" s="927" t="n"/>
      <c r="CI105" s="927" t="n"/>
      <c r="CJ105" s="927" t="n"/>
      <c r="CK105" s="927" t="n"/>
      <c r="CL105" s="927" t="n"/>
      <c r="CM105" s="927" t="n"/>
      <c r="CN105" s="927" t="n"/>
      <c r="CO105" s="927" t="n"/>
      <c r="CP105" s="927" t="n"/>
      <c r="CQ105" s="927" t="n"/>
      <c r="CR105" s="927" t="n"/>
      <c r="CS105" s="927" t="n"/>
      <c r="CT105" s="927" t="n"/>
      <c r="CU105" s="927" t="n"/>
      <c r="CV105" s="927" t="n"/>
      <c r="CW105" s="927" t="n"/>
      <c r="CX105" s="927" t="n"/>
      <c r="CY105" s="927" t="n"/>
      <c r="CZ105" s="984" t="n"/>
    </row>
    <row r="106">
      <c r="A106" s="535">
        <f>B測定!A109</f>
        <v/>
      </c>
      <c r="B106" s="536">
        <f>B測定!B109</f>
        <v/>
      </c>
      <c r="C106" s="491">
        <f>B測定!Q109</f>
        <v/>
      </c>
      <c r="D106" s="930">
        <f>B測定!R109</f>
        <v/>
      </c>
      <c r="E106" s="983">
        <f>IF(B測定!S109="","",B測定!S109-$D106)</f>
        <v/>
      </c>
      <c r="F106" s="983">
        <f>IF(B測定!T109="","",B測定!T109-$D106)</f>
        <v/>
      </c>
      <c r="G106" s="927" t="n"/>
      <c r="H106" s="927" t="n"/>
      <c r="I106" s="927" t="n"/>
      <c r="J106" s="927" t="n"/>
      <c r="K106" s="927" t="n"/>
      <c r="L106" s="927" t="n"/>
      <c r="M106" s="927" t="n"/>
      <c r="N106" s="927" t="n"/>
      <c r="O106" s="927" t="n"/>
      <c r="P106" s="927" t="n"/>
      <c r="Q106" s="927" t="n"/>
      <c r="R106" s="927" t="n"/>
      <c r="S106" s="927" t="n"/>
      <c r="T106" s="927" t="n"/>
      <c r="U106" s="927" t="n"/>
      <c r="V106" s="927" t="n"/>
      <c r="W106" s="927" t="n"/>
      <c r="X106" s="927" t="n"/>
      <c r="Y106" s="927" t="n"/>
      <c r="Z106" s="927" t="n"/>
      <c r="AA106" s="927" t="n"/>
      <c r="AB106" s="927" t="n"/>
      <c r="AC106" s="927" t="n"/>
      <c r="AD106" s="927" t="n"/>
      <c r="AE106" s="927" t="n"/>
      <c r="AF106" s="927" t="n"/>
      <c r="AG106" s="927" t="n"/>
      <c r="AH106" s="927" t="n"/>
      <c r="AI106" s="927" t="n"/>
      <c r="AJ106" s="927" t="n"/>
      <c r="AK106" s="927" t="n"/>
      <c r="AL106" s="927" t="n"/>
      <c r="AM106" s="927" t="n"/>
      <c r="AN106" s="927" t="n"/>
      <c r="AO106" s="927" t="n"/>
      <c r="AP106" s="927" t="n"/>
      <c r="AQ106" s="927" t="n"/>
      <c r="AR106" s="927" t="n"/>
      <c r="AS106" s="927" t="n"/>
      <c r="AT106" s="927" t="n"/>
      <c r="AU106" s="927" t="n"/>
      <c r="AV106" s="927" t="n"/>
      <c r="AW106" s="927" t="n"/>
      <c r="AX106" s="927" t="n"/>
      <c r="AY106" s="927" t="n"/>
      <c r="AZ106" s="927" t="n"/>
      <c r="BA106" s="927" t="n"/>
      <c r="BB106" s="927" t="n"/>
      <c r="BC106" s="927" t="n"/>
      <c r="BD106" s="927" t="n"/>
      <c r="BE106" s="927" t="n"/>
      <c r="BF106" s="927" t="n"/>
      <c r="BG106" s="927" t="n"/>
      <c r="BH106" s="927" t="n"/>
      <c r="BI106" s="927" t="n"/>
      <c r="BJ106" s="927" t="n"/>
      <c r="BK106" s="927" t="n"/>
      <c r="BL106" s="927" t="n"/>
      <c r="BM106" s="927" t="n"/>
      <c r="BN106" s="927" t="n"/>
      <c r="BO106" s="927" t="n"/>
      <c r="BP106" s="927" t="n"/>
      <c r="BQ106" s="927" t="n"/>
      <c r="BR106" s="927" t="n"/>
      <c r="BS106" s="927" t="n"/>
      <c r="BT106" s="927" t="n"/>
      <c r="BU106" s="927" t="n"/>
      <c r="BV106" s="927" t="n"/>
      <c r="BW106" s="927" t="n"/>
      <c r="BX106" s="927" t="n"/>
      <c r="BY106" s="927" t="n"/>
      <c r="BZ106" s="927" t="n"/>
      <c r="CA106" s="927" t="n"/>
      <c r="CB106" s="927" t="n"/>
      <c r="CC106" s="927" t="n"/>
      <c r="CD106" s="927" t="n"/>
      <c r="CE106" s="927" t="n"/>
      <c r="CF106" s="927" t="n"/>
      <c r="CG106" s="927" t="n"/>
      <c r="CH106" s="927" t="n"/>
      <c r="CI106" s="927" t="n"/>
      <c r="CJ106" s="927" t="n"/>
      <c r="CK106" s="927" t="n"/>
      <c r="CL106" s="927" t="n"/>
      <c r="CM106" s="927" t="n"/>
      <c r="CN106" s="927" t="n"/>
      <c r="CO106" s="927" t="n"/>
      <c r="CP106" s="927" t="n"/>
      <c r="CQ106" s="927" t="n"/>
      <c r="CR106" s="927" t="n"/>
      <c r="CS106" s="927" t="n"/>
      <c r="CT106" s="927" t="n"/>
      <c r="CU106" s="927" t="n"/>
      <c r="CV106" s="927" t="n"/>
      <c r="CW106" s="927" t="n"/>
      <c r="CX106" s="927" t="n"/>
      <c r="CY106" s="927" t="n"/>
      <c r="CZ106" s="984" t="n"/>
    </row>
    <row r="107">
      <c r="A107" s="535">
        <f>B測定!A110</f>
        <v/>
      </c>
      <c r="B107" s="536">
        <f>B測定!B110</f>
        <v/>
      </c>
      <c r="C107" s="491">
        <f>B測定!Q110</f>
        <v/>
      </c>
      <c r="D107" s="930">
        <f>B測定!R110</f>
        <v/>
      </c>
      <c r="E107" s="983">
        <f>IF(B測定!S110="","",B測定!S110-$D107)</f>
        <v/>
      </c>
      <c r="F107" s="983">
        <f>IF(B測定!T110="","",B測定!T110-$D107)</f>
        <v/>
      </c>
      <c r="G107" s="927" t="n"/>
      <c r="H107" s="927" t="n"/>
      <c r="I107" s="927" t="n"/>
      <c r="J107" s="927" t="n"/>
      <c r="K107" s="927" t="n"/>
      <c r="L107" s="927" t="n"/>
      <c r="M107" s="927" t="n"/>
      <c r="N107" s="927" t="n"/>
      <c r="O107" s="927" t="n"/>
      <c r="P107" s="927" t="n"/>
      <c r="Q107" s="927" t="n"/>
      <c r="R107" s="927" t="n"/>
      <c r="S107" s="927" t="n"/>
      <c r="T107" s="927" t="n"/>
      <c r="U107" s="927" t="n"/>
      <c r="V107" s="927" t="n"/>
      <c r="W107" s="927" t="n"/>
      <c r="X107" s="927" t="n"/>
      <c r="Y107" s="927" t="n"/>
      <c r="Z107" s="927" t="n"/>
      <c r="AA107" s="927" t="n"/>
      <c r="AB107" s="927" t="n"/>
      <c r="AC107" s="927" t="n"/>
      <c r="AD107" s="927" t="n"/>
      <c r="AE107" s="927" t="n"/>
      <c r="AF107" s="927" t="n"/>
      <c r="AG107" s="927" t="n"/>
      <c r="AH107" s="927" t="n"/>
      <c r="AI107" s="927" t="n"/>
      <c r="AJ107" s="927" t="n"/>
      <c r="AK107" s="927" t="n"/>
      <c r="AL107" s="927" t="n"/>
      <c r="AM107" s="927" t="n"/>
      <c r="AN107" s="927" t="n"/>
      <c r="AO107" s="927" t="n"/>
      <c r="AP107" s="927" t="n"/>
      <c r="AQ107" s="927" t="n"/>
      <c r="AR107" s="927" t="n"/>
      <c r="AS107" s="927" t="n"/>
      <c r="AT107" s="927" t="n"/>
      <c r="AU107" s="927" t="n"/>
      <c r="AV107" s="927" t="n"/>
      <c r="AW107" s="927" t="n"/>
      <c r="AX107" s="927" t="n"/>
      <c r="AY107" s="927" t="n"/>
      <c r="AZ107" s="927" t="n"/>
      <c r="BA107" s="927" t="n"/>
      <c r="BB107" s="927" t="n"/>
      <c r="BC107" s="927" t="n"/>
      <c r="BD107" s="927" t="n"/>
      <c r="BE107" s="927" t="n"/>
      <c r="BF107" s="927" t="n"/>
      <c r="BG107" s="927" t="n"/>
      <c r="BH107" s="927" t="n"/>
      <c r="BI107" s="927" t="n"/>
      <c r="BJ107" s="927" t="n"/>
      <c r="BK107" s="927" t="n"/>
      <c r="BL107" s="927" t="n"/>
      <c r="BM107" s="927" t="n"/>
      <c r="BN107" s="927" t="n"/>
      <c r="BO107" s="927" t="n"/>
      <c r="BP107" s="927" t="n"/>
      <c r="BQ107" s="927" t="n"/>
      <c r="BR107" s="927" t="n"/>
      <c r="BS107" s="927" t="n"/>
      <c r="BT107" s="927" t="n"/>
      <c r="BU107" s="927" t="n"/>
      <c r="BV107" s="927" t="n"/>
      <c r="BW107" s="927" t="n"/>
      <c r="BX107" s="927" t="n"/>
      <c r="BY107" s="927" t="n"/>
      <c r="BZ107" s="927" t="n"/>
      <c r="CA107" s="927" t="n"/>
      <c r="CB107" s="927" t="n"/>
      <c r="CC107" s="927" t="n"/>
      <c r="CD107" s="927" t="n"/>
      <c r="CE107" s="927" t="n"/>
      <c r="CF107" s="927" t="n"/>
      <c r="CG107" s="927" t="n"/>
      <c r="CH107" s="927" t="n"/>
      <c r="CI107" s="927" t="n"/>
      <c r="CJ107" s="927" t="n"/>
      <c r="CK107" s="927" t="n"/>
      <c r="CL107" s="927" t="n"/>
      <c r="CM107" s="927" t="n"/>
      <c r="CN107" s="927" t="n"/>
      <c r="CO107" s="927" t="n"/>
      <c r="CP107" s="927" t="n"/>
      <c r="CQ107" s="927" t="n"/>
      <c r="CR107" s="927" t="n"/>
      <c r="CS107" s="927" t="n"/>
      <c r="CT107" s="927" t="n"/>
      <c r="CU107" s="927" t="n"/>
      <c r="CV107" s="927" t="n"/>
      <c r="CW107" s="927" t="n"/>
      <c r="CX107" s="927" t="n"/>
      <c r="CY107" s="927" t="n"/>
      <c r="CZ107" s="984" t="n"/>
    </row>
    <row r="108">
      <c r="A108" s="535">
        <f>B測定!A111</f>
        <v/>
      </c>
      <c r="B108" s="536">
        <f>B測定!B111</f>
        <v/>
      </c>
      <c r="C108" s="491">
        <f>B測定!Q111</f>
        <v/>
      </c>
      <c r="D108" s="930">
        <f>B測定!R111</f>
        <v/>
      </c>
      <c r="E108" s="983">
        <f>IF(B測定!S111="","",B測定!S111-$D108)</f>
        <v/>
      </c>
      <c r="F108" s="983">
        <f>IF(B測定!T111="","",B測定!T111-$D108)</f>
        <v/>
      </c>
      <c r="G108" s="927" t="n"/>
      <c r="H108" s="927" t="n"/>
      <c r="I108" s="927" t="n"/>
      <c r="J108" s="927" t="n"/>
      <c r="K108" s="927" t="n"/>
      <c r="L108" s="927" t="n"/>
      <c r="M108" s="927" t="n"/>
      <c r="N108" s="927" t="n"/>
      <c r="O108" s="927" t="n"/>
      <c r="P108" s="927" t="n"/>
      <c r="Q108" s="927" t="n"/>
      <c r="R108" s="927" t="n"/>
      <c r="S108" s="927" t="n"/>
      <c r="T108" s="927" t="n"/>
      <c r="U108" s="927" t="n"/>
      <c r="V108" s="927" t="n"/>
      <c r="W108" s="927" t="n"/>
      <c r="X108" s="927" t="n"/>
      <c r="Y108" s="927" t="n"/>
      <c r="Z108" s="927" t="n"/>
      <c r="AA108" s="927" t="n"/>
      <c r="AB108" s="927" t="n"/>
      <c r="AC108" s="927" t="n"/>
      <c r="AD108" s="927" t="n"/>
      <c r="AE108" s="927" t="n"/>
      <c r="AF108" s="927" t="n"/>
      <c r="AG108" s="927" t="n"/>
      <c r="AH108" s="927" t="n"/>
      <c r="AI108" s="927" t="n"/>
      <c r="AJ108" s="927" t="n"/>
      <c r="AK108" s="927" t="n"/>
      <c r="AL108" s="927" t="n"/>
      <c r="AM108" s="927" t="n"/>
      <c r="AN108" s="927" t="n"/>
      <c r="AO108" s="927" t="n"/>
      <c r="AP108" s="927" t="n"/>
      <c r="AQ108" s="927" t="n"/>
      <c r="AR108" s="927" t="n"/>
      <c r="AS108" s="927" t="n"/>
      <c r="AT108" s="927" t="n"/>
      <c r="AU108" s="927" t="n"/>
      <c r="AV108" s="927" t="n"/>
      <c r="AW108" s="927" t="n"/>
      <c r="AX108" s="927" t="n"/>
      <c r="AY108" s="927" t="n"/>
      <c r="AZ108" s="927" t="n"/>
      <c r="BA108" s="927" t="n"/>
      <c r="BB108" s="927" t="n"/>
      <c r="BC108" s="927" t="n"/>
      <c r="BD108" s="927" t="n"/>
      <c r="BE108" s="927" t="n"/>
      <c r="BF108" s="927" t="n"/>
      <c r="BG108" s="927" t="n"/>
      <c r="BH108" s="927" t="n"/>
      <c r="BI108" s="927" t="n"/>
      <c r="BJ108" s="927" t="n"/>
      <c r="BK108" s="927" t="n"/>
      <c r="BL108" s="927" t="n"/>
      <c r="BM108" s="927" t="n"/>
      <c r="BN108" s="927" t="n"/>
      <c r="BO108" s="927" t="n"/>
      <c r="BP108" s="927" t="n"/>
      <c r="BQ108" s="927" t="n"/>
      <c r="BR108" s="927" t="n"/>
      <c r="BS108" s="927" t="n"/>
      <c r="BT108" s="927" t="n"/>
      <c r="BU108" s="927" t="n"/>
      <c r="BV108" s="927" t="n"/>
      <c r="BW108" s="927" t="n"/>
      <c r="BX108" s="927" t="n"/>
      <c r="BY108" s="927" t="n"/>
      <c r="BZ108" s="927" t="n"/>
      <c r="CA108" s="927" t="n"/>
      <c r="CB108" s="927" t="n"/>
      <c r="CC108" s="927" t="n"/>
      <c r="CD108" s="927" t="n"/>
      <c r="CE108" s="927" t="n"/>
      <c r="CF108" s="927" t="n"/>
      <c r="CG108" s="927" t="n"/>
      <c r="CH108" s="927" t="n"/>
      <c r="CI108" s="927" t="n"/>
      <c r="CJ108" s="927" t="n"/>
      <c r="CK108" s="927" t="n"/>
      <c r="CL108" s="927" t="n"/>
      <c r="CM108" s="927" t="n"/>
      <c r="CN108" s="927" t="n"/>
      <c r="CO108" s="927" t="n"/>
      <c r="CP108" s="927" t="n"/>
      <c r="CQ108" s="927" t="n"/>
      <c r="CR108" s="927" t="n"/>
      <c r="CS108" s="927" t="n"/>
      <c r="CT108" s="927" t="n"/>
      <c r="CU108" s="927" t="n"/>
      <c r="CV108" s="927" t="n"/>
      <c r="CW108" s="927" t="n"/>
      <c r="CX108" s="927" t="n"/>
      <c r="CY108" s="927" t="n"/>
      <c r="CZ108" s="984" t="n"/>
    </row>
    <row r="109">
      <c r="A109" s="535">
        <f>B測定!A112</f>
        <v/>
      </c>
      <c r="B109" s="536">
        <f>B測定!B112</f>
        <v/>
      </c>
      <c r="C109" s="491">
        <f>B測定!Q112</f>
        <v/>
      </c>
      <c r="D109" s="930">
        <f>B測定!R112</f>
        <v/>
      </c>
      <c r="E109" s="983">
        <f>IF(B測定!S112="","",B測定!S112-$D109)</f>
        <v/>
      </c>
      <c r="F109" s="983">
        <f>IF(B測定!T112="","",B測定!T112-$D109)</f>
        <v/>
      </c>
      <c r="G109" s="927" t="n"/>
      <c r="H109" s="927" t="n"/>
      <c r="I109" s="927" t="n"/>
      <c r="J109" s="927" t="n"/>
      <c r="K109" s="927" t="n"/>
      <c r="L109" s="927" t="n"/>
      <c r="M109" s="927" t="n"/>
      <c r="N109" s="927" t="n"/>
      <c r="O109" s="927" t="n"/>
      <c r="P109" s="927" t="n"/>
      <c r="Q109" s="927" t="n"/>
      <c r="R109" s="927" t="n"/>
      <c r="S109" s="927" t="n"/>
      <c r="T109" s="927" t="n"/>
      <c r="U109" s="927" t="n"/>
      <c r="V109" s="927" t="n"/>
      <c r="W109" s="927" t="n"/>
      <c r="X109" s="927" t="n"/>
      <c r="Y109" s="927" t="n"/>
      <c r="Z109" s="927" t="n"/>
      <c r="AA109" s="927" t="n"/>
      <c r="AB109" s="927" t="n"/>
      <c r="AC109" s="927" t="n"/>
      <c r="AD109" s="927" t="n"/>
      <c r="AE109" s="927" t="n"/>
      <c r="AF109" s="927" t="n"/>
      <c r="AG109" s="927" t="n"/>
      <c r="AH109" s="927" t="n"/>
      <c r="AI109" s="927" t="n"/>
      <c r="AJ109" s="927" t="n"/>
      <c r="AK109" s="927" t="n"/>
      <c r="AL109" s="927" t="n"/>
      <c r="AM109" s="927" t="n"/>
      <c r="AN109" s="927" t="n"/>
      <c r="AO109" s="927" t="n"/>
      <c r="AP109" s="927" t="n"/>
      <c r="AQ109" s="927" t="n"/>
      <c r="AR109" s="927" t="n"/>
      <c r="AS109" s="927" t="n"/>
      <c r="AT109" s="927" t="n"/>
      <c r="AU109" s="927" t="n"/>
      <c r="AV109" s="927" t="n"/>
      <c r="AW109" s="927" t="n"/>
      <c r="AX109" s="927" t="n"/>
      <c r="AY109" s="927" t="n"/>
      <c r="AZ109" s="927" t="n"/>
      <c r="BA109" s="927" t="n"/>
      <c r="BB109" s="927" t="n"/>
      <c r="BC109" s="927" t="n"/>
      <c r="BD109" s="927" t="n"/>
      <c r="BE109" s="927" t="n"/>
      <c r="BF109" s="927" t="n"/>
      <c r="BG109" s="927" t="n"/>
      <c r="BH109" s="927" t="n"/>
      <c r="BI109" s="927" t="n"/>
      <c r="BJ109" s="927" t="n"/>
      <c r="BK109" s="927" t="n"/>
      <c r="BL109" s="927" t="n"/>
      <c r="BM109" s="927" t="n"/>
      <c r="BN109" s="927" t="n"/>
      <c r="BO109" s="927" t="n"/>
      <c r="BP109" s="927" t="n"/>
      <c r="BQ109" s="927" t="n"/>
      <c r="BR109" s="927" t="n"/>
      <c r="BS109" s="927" t="n"/>
      <c r="BT109" s="927" t="n"/>
      <c r="BU109" s="927" t="n"/>
      <c r="BV109" s="927" t="n"/>
      <c r="BW109" s="927" t="n"/>
      <c r="BX109" s="927" t="n"/>
      <c r="BY109" s="927" t="n"/>
      <c r="BZ109" s="927" t="n"/>
      <c r="CA109" s="927" t="n"/>
      <c r="CB109" s="927" t="n"/>
      <c r="CC109" s="927" t="n"/>
      <c r="CD109" s="927" t="n"/>
      <c r="CE109" s="927" t="n"/>
      <c r="CF109" s="927" t="n"/>
      <c r="CG109" s="927" t="n"/>
      <c r="CH109" s="927" t="n"/>
      <c r="CI109" s="927" t="n"/>
      <c r="CJ109" s="927" t="n"/>
      <c r="CK109" s="927" t="n"/>
      <c r="CL109" s="927" t="n"/>
      <c r="CM109" s="927" t="n"/>
      <c r="CN109" s="927" t="n"/>
      <c r="CO109" s="927" t="n"/>
      <c r="CP109" s="927" t="n"/>
      <c r="CQ109" s="927" t="n"/>
      <c r="CR109" s="927" t="n"/>
      <c r="CS109" s="927" t="n"/>
      <c r="CT109" s="927" t="n"/>
      <c r="CU109" s="927" t="n"/>
      <c r="CV109" s="927" t="n"/>
      <c r="CW109" s="927" t="n"/>
      <c r="CX109" s="927" t="n"/>
      <c r="CY109" s="927" t="n"/>
      <c r="CZ109" s="984" t="n"/>
    </row>
    <row r="110">
      <c r="A110" s="535">
        <f>B測定!A113</f>
        <v/>
      </c>
      <c r="B110" s="536">
        <f>B測定!B113</f>
        <v/>
      </c>
      <c r="C110" s="491">
        <f>B測定!Q113</f>
        <v/>
      </c>
      <c r="D110" s="930">
        <f>B測定!R113</f>
        <v/>
      </c>
      <c r="E110" s="983">
        <f>IF(B測定!S113="","",B測定!S113-$D110)</f>
        <v/>
      </c>
      <c r="F110" s="983">
        <f>IF(B測定!T113="","",B測定!T113-$D110)</f>
        <v/>
      </c>
      <c r="G110" s="927" t="n"/>
      <c r="H110" s="927" t="n"/>
      <c r="I110" s="927" t="n"/>
      <c r="J110" s="927" t="n"/>
      <c r="K110" s="927" t="n"/>
      <c r="L110" s="927" t="n"/>
      <c r="M110" s="927" t="n"/>
      <c r="N110" s="927" t="n"/>
      <c r="O110" s="927" t="n"/>
      <c r="P110" s="927" t="n"/>
      <c r="Q110" s="927" t="n"/>
      <c r="R110" s="927" t="n"/>
      <c r="S110" s="927" t="n"/>
      <c r="T110" s="927" t="n"/>
      <c r="U110" s="927" t="n"/>
      <c r="V110" s="927" t="n"/>
      <c r="W110" s="927" t="n"/>
      <c r="X110" s="927" t="n"/>
      <c r="Y110" s="927" t="n"/>
      <c r="Z110" s="927" t="n"/>
      <c r="AA110" s="927" t="n"/>
      <c r="AB110" s="927" t="n"/>
      <c r="AC110" s="927" t="n"/>
      <c r="AD110" s="927" t="n"/>
      <c r="AE110" s="927" t="n"/>
      <c r="AF110" s="927" t="n"/>
      <c r="AG110" s="927" t="n"/>
      <c r="AH110" s="927" t="n"/>
      <c r="AI110" s="927" t="n"/>
      <c r="AJ110" s="927" t="n"/>
      <c r="AK110" s="927" t="n"/>
      <c r="AL110" s="927" t="n"/>
      <c r="AM110" s="927" t="n"/>
      <c r="AN110" s="927" t="n"/>
      <c r="AO110" s="927" t="n"/>
      <c r="AP110" s="927" t="n"/>
      <c r="AQ110" s="927" t="n"/>
      <c r="AR110" s="927" t="n"/>
      <c r="AS110" s="927" t="n"/>
      <c r="AT110" s="927" t="n"/>
      <c r="AU110" s="927" t="n"/>
      <c r="AV110" s="927" t="n"/>
      <c r="AW110" s="927" t="n"/>
      <c r="AX110" s="927" t="n"/>
      <c r="AY110" s="927" t="n"/>
      <c r="AZ110" s="927" t="n"/>
      <c r="BA110" s="927" t="n"/>
      <c r="BB110" s="927" t="n"/>
      <c r="BC110" s="927" t="n"/>
      <c r="BD110" s="927" t="n"/>
      <c r="BE110" s="927" t="n"/>
      <c r="BF110" s="927" t="n"/>
      <c r="BG110" s="927" t="n"/>
      <c r="BH110" s="927" t="n"/>
      <c r="BI110" s="927" t="n"/>
      <c r="BJ110" s="927" t="n"/>
      <c r="BK110" s="927" t="n"/>
      <c r="BL110" s="927" t="n"/>
      <c r="BM110" s="927" t="n"/>
      <c r="BN110" s="927" t="n"/>
      <c r="BO110" s="927" t="n"/>
      <c r="BP110" s="927" t="n"/>
      <c r="BQ110" s="927" t="n"/>
      <c r="BR110" s="927" t="n"/>
      <c r="BS110" s="927" t="n"/>
      <c r="BT110" s="927" t="n"/>
      <c r="BU110" s="927" t="n"/>
      <c r="BV110" s="927" t="n"/>
      <c r="BW110" s="927" t="n"/>
      <c r="BX110" s="927" t="n"/>
      <c r="BY110" s="927" t="n"/>
      <c r="BZ110" s="927" t="n"/>
      <c r="CA110" s="927" t="n"/>
      <c r="CB110" s="927" t="n"/>
      <c r="CC110" s="927" t="n"/>
      <c r="CD110" s="927" t="n"/>
      <c r="CE110" s="927" t="n"/>
      <c r="CF110" s="927" t="n"/>
      <c r="CG110" s="927" t="n"/>
      <c r="CH110" s="927" t="n"/>
      <c r="CI110" s="927" t="n"/>
      <c r="CJ110" s="927" t="n"/>
      <c r="CK110" s="927" t="n"/>
      <c r="CL110" s="927" t="n"/>
      <c r="CM110" s="927" t="n"/>
      <c r="CN110" s="927" t="n"/>
      <c r="CO110" s="927" t="n"/>
      <c r="CP110" s="927" t="n"/>
      <c r="CQ110" s="927" t="n"/>
      <c r="CR110" s="927" t="n"/>
      <c r="CS110" s="927" t="n"/>
      <c r="CT110" s="927" t="n"/>
      <c r="CU110" s="927" t="n"/>
      <c r="CV110" s="927" t="n"/>
      <c r="CW110" s="927" t="n"/>
      <c r="CX110" s="927" t="n"/>
      <c r="CY110" s="927" t="n"/>
      <c r="CZ110" s="984" t="n"/>
    </row>
    <row r="111">
      <c r="A111" s="535">
        <f>B測定!A114</f>
        <v/>
      </c>
      <c r="B111" s="536">
        <f>B測定!B114</f>
        <v/>
      </c>
      <c r="C111" s="491">
        <f>B測定!Q114</f>
        <v/>
      </c>
      <c r="D111" s="930">
        <f>B測定!R114</f>
        <v/>
      </c>
      <c r="E111" s="983">
        <f>IF(B測定!S114="","",B測定!S114-$D111)</f>
        <v/>
      </c>
      <c r="F111" s="983">
        <f>IF(B測定!T114="","",B測定!T114-$D111)</f>
        <v/>
      </c>
      <c r="G111" s="927" t="n"/>
      <c r="H111" s="927" t="n"/>
      <c r="I111" s="927" t="n"/>
      <c r="J111" s="927" t="n"/>
      <c r="K111" s="927" t="n"/>
      <c r="L111" s="927" t="n"/>
      <c r="M111" s="927" t="n"/>
      <c r="N111" s="927" t="n"/>
      <c r="O111" s="927" t="n"/>
      <c r="P111" s="927" t="n"/>
      <c r="Q111" s="927" t="n"/>
      <c r="R111" s="927" t="n"/>
      <c r="S111" s="927" t="n"/>
      <c r="T111" s="927" t="n"/>
      <c r="U111" s="927" t="n"/>
      <c r="V111" s="927" t="n"/>
      <c r="W111" s="927" t="n"/>
      <c r="X111" s="927" t="n"/>
      <c r="Y111" s="927" t="n"/>
      <c r="Z111" s="927" t="n"/>
      <c r="AA111" s="927" t="n"/>
      <c r="AB111" s="927" t="n"/>
      <c r="AC111" s="927" t="n"/>
      <c r="AD111" s="927" t="n"/>
      <c r="AE111" s="927" t="n"/>
      <c r="AF111" s="927" t="n"/>
      <c r="AG111" s="927" t="n"/>
      <c r="AH111" s="927" t="n"/>
      <c r="AI111" s="927" t="n"/>
      <c r="AJ111" s="927" t="n"/>
      <c r="AK111" s="927" t="n"/>
      <c r="AL111" s="927" t="n"/>
      <c r="AM111" s="927" t="n"/>
      <c r="AN111" s="927" t="n"/>
      <c r="AO111" s="927" t="n"/>
      <c r="AP111" s="927" t="n"/>
      <c r="AQ111" s="927" t="n"/>
      <c r="AR111" s="927" t="n"/>
      <c r="AS111" s="927" t="n"/>
      <c r="AT111" s="927" t="n"/>
      <c r="AU111" s="927" t="n"/>
      <c r="AV111" s="927" t="n"/>
      <c r="AW111" s="927" t="n"/>
      <c r="AX111" s="927" t="n"/>
      <c r="AY111" s="927" t="n"/>
      <c r="AZ111" s="927" t="n"/>
      <c r="BA111" s="927" t="n"/>
      <c r="BB111" s="927" t="n"/>
      <c r="BC111" s="927" t="n"/>
      <c r="BD111" s="927" t="n"/>
      <c r="BE111" s="927" t="n"/>
      <c r="BF111" s="927" t="n"/>
      <c r="BG111" s="927" t="n"/>
      <c r="BH111" s="927" t="n"/>
      <c r="BI111" s="927" t="n"/>
      <c r="BJ111" s="927" t="n"/>
      <c r="BK111" s="927" t="n"/>
      <c r="BL111" s="927" t="n"/>
      <c r="BM111" s="927" t="n"/>
      <c r="BN111" s="927" t="n"/>
      <c r="BO111" s="927" t="n"/>
      <c r="BP111" s="927" t="n"/>
      <c r="BQ111" s="927" t="n"/>
      <c r="BR111" s="927" t="n"/>
      <c r="BS111" s="927" t="n"/>
      <c r="BT111" s="927" t="n"/>
      <c r="BU111" s="927" t="n"/>
      <c r="BV111" s="927" t="n"/>
      <c r="BW111" s="927" t="n"/>
      <c r="BX111" s="927" t="n"/>
      <c r="BY111" s="927" t="n"/>
      <c r="BZ111" s="927" t="n"/>
      <c r="CA111" s="927" t="n"/>
      <c r="CB111" s="927" t="n"/>
      <c r="CC111" s="927" t="n"/>
      <c r="CD111" s="927" t="n"/>
      <c r="CE111" s="927" t="n"/>
      <c r="CF111" s="927" t="n"/>
      <c r="CG111" s="927" t="n"/>
      <c r="CH111" s="927" t="n"/>
      <c r="CI111" s="927" t="n"/>
      <c r="CJ111" s="927" t="n"/>
      <c r="CK111" s="927" t="n"/>
      <c r="CL111" s="927" t="n"/>
      <c r="CM111" s="927" t="n"/>
      <c r="CN111" s="927" t="n"/>
      <c r="CO111" s="927" t="n"/>
      <c r="CP111" s="927" t="n"/>
      <c r="CQ111" s="927" t="n"/>
      <c r="CR111" s="927" t="n"/>
      <c r="CS111" s="927" t="n"/>
      <c r="CT111" s="927" t="n"/>
      <c r="CU111" s="927" t="n"/>
      <c r="CV111" s="927" t="n"/>
      <c r="CW111" s="927" t="n"/>
      <c r="CX111" s="927" t="n"/>
      <c r="CY111" s="927" t="n"/>
      <c r="CZ111" s="984" t="n"/>
    </row>
    <row r="112">
      <c r="A112" s="535">
        <f>B測定!A115</f>
        <v/>
      </c>
      <c r="B112" s="536">
        <f>B測定!B115</f>
        <v/>
      </c>
      <c r="C112" s="491">
        <f>B測定!Q115</f>
        <v/>
      </c>
      <c r="D112" s="930">
        <f>B測定!R115</f>
        <v/>
      </c>
      <c r="E112" s="983">
        <f>IF(B測定!S115="","",B測定!S115-$D112)</f>
        <v/>
      </c>
      <c r="F112" s="983">
        <f>IF(B測定!T115="","",B測定!T115-$D112)</f>
        <v/>
      </c>
      <c r="G112" s="927" t="n"/>
      <c r="H112" s="927" t="n"/>
      <c r="I112" s="927" t="n"/>
      <c r="J112" s="927" t="n"/>
      <c r="K112" s="927" t="n"/>
      <c r="L112" s="927" t="n"/>
      <c r="M112" s="927" t="n"/>
      <c r="N112" s="927" t="n"/>
      <c r="O112" s="927" t="n"/>
      <c r="P112" s="927" t="n"/>
      <c r="Q112" s="927" t="n"/>
      <c r="R112" s="927" t="n"/>
      <c r="S112" s="927" t="n"/>
      <c r="T112" s="927" t="n"/>
      <c r="U112" s="927" t="n"/>
      <c r="V112" s="927" t="n"/>
      <c r="W112" s="927" t="n"/>
      <c r="X112" s="927" t="n"/>
      <c r="Y112" s="927" t="n"/>
      <c r="Z112" s="927" t="n"/>
      <c r="AA112" s="927" t="n"/>
      <c r="AB112" s="927" t="n"/>
      <c r="AC112" s="927" t="n"/>
      <c r="AD112" s="927" t="n"/>
      <c r="AE112" s="927" t="n"/>
      <c r="AF112" s="927" t="n"/>
      <c r="AG112" s="927" t="n"/>
      <c r="AH112" s="927" t="n"/>
      <c r="AI112" s="927" t="n"/>
      <c r="AJ112" s="927" t="n"/>
      <c r="AK112" s="927" t="n"/>
      <c r="AL112" s="927" t="n"/>
      <c r="AM112" s="927" t="n"/>
      <c r="AN112" s="927" t="n"/>
      <c r="AO112" s="927" t="n"/>
      <c r="AP112" s="927" t="n"/>
      <c r="AQ112" s="927" t="n"/>
      <c r="AR112" s="927" t="n"/>
      <c r="AS112" s="927" t="n"/>
      <c r="AT112" s="927" t="n"/>
      <c r="AU112" s="927" t="n"/>
      <c r="AV112" s="927" t="n"/>
      <c r="AW112" s="927" t="n"/>
      <c r="AX112" s="927" t="n"/>
      <c r="AY112" s="927" t="n"/>
      <c r="AZ112" s="927" t="n"/>
      <c r="BA112" s="927" t="n"/>
      <c r="BB112" s="927" t="n"/>
      <c r="BC112" s="927" t="n"/>
      <c r="BD112" s="927" t="n"/>
      <c r="BE112" s="927" t="n"/>
      <c r="BF112" s="927" t="n"/>
      <c r="BG112" s="927" t="n"/>
      <c r="BH112" s="927" t="n"/>
      <c r="BI112" s="927" t="n"/>
      <c r="BJ112" s="927" t="n"/>
      <c r="BK112" s="927" t="n"/>
      <c r="BL112" s="927" t="n"/>
      <c r="BM112" s="927" t="n"/>
      <c r="BN112" s="927" t="n"/>
      <c r="BO112" s="927" t="n"/>
      <c r="BP112" s="927" t="n"/>
      <c r="BQ112" s="927" t="n"/>
      <c r="BR112" s="927" t="n"/>
      <c r="BS112" s="927" t="n"/>
      <c r="BT112" s="927" t="n"/>
      <c r="BU112" s="927" t="n"/>
      <c r="BV112" s="927" t="n"/>
      <c r="BW112" s="927" t="n"/>
      <c r="BX112" s="927" t="n"/>
      <c r="BY112" s="927" t="n"/>
      <c r="BZ112" s="927" t="n"/>
      <c r="CA112" s="927" t="n"/>
      <c r="CB112" s="927" t="n"/>
      <c r="CC112" s="927" t="n"/>
      <c r="CD112" s="927" t="n"/>
      <c r="CE112" s="927" t="n"/>
      <c r="CF112" s="927" t="n"/>
      <c r="CG112" s="927" t="n"/>
      <c r="CH112" s="927" t="n"/>
      <c r="CI112" s="927" t="n"/>
      <c r="CJ112" s="927" t="n"/>
      <c r="CK112" s="927" t="n"/>
      <c r="CL112" s="927" t="n"/>
      <c r="CM112" s="927" t="n"/>
      <c r="CN112" s="927" t="n"/>
      <c r="CO112" s="927" t="n"/>
      <c r="CP112" s="927" t="n"/>
      <c r="CQ112" s="927" t="n"/>
      <c r="CR112" s="927" t="n"/>
      <c r="CS112" s="927" t="n"/>
      <c r="CT112" s="927" t="n"/>
      <c r="CU112" s="927" t="n"/>
      <c r="CV112" s="927" t="n"/>
      <c r="CW112" s="927" t="n"/>
      <c r="CX112" s="927" t="n"/>
      <c r="CY112" s="927" t="n"/>
      <c r="CZ112" s="984" t="n"/>
    </row>
    <row r="113">
      <c r="A113" s="535">
        <f>B測定!A116</f>
        <v/>
      </c>
      <c r="B113" s="536">
        <f>B測定!B116</f>
        <v/>
      </c>
      <c r="C113" s="491">
        <f>B測定!Q116</f>
        <v/>
      </c>
      <c r="D113" s="930">
        <f>B測定!R116</f>
        <v/>
      </c>
      <c r="E113" s="983">
        <f>IF(B測定!S116="","",B測定!S116-$D113)</f>
        <v/>
      </c>
      <c r="F113" s="983">
        <f>IF(B測定!T116="","",B測定!T116-$D113)</f>
        <v/>
      </c>
      <c r="G113" s="927" t="n"/>
      <c r="H113" s="927" t="n"/>
      <c r="I113" s="927" t="n"/>
      <c r="J113" s="927" t="n"/>
      <c r="K113" s="927" t="n"/>
      <c r="L113" s="927" t="n"/>
      <c r="M113" s="927" t="n"/>
      <c r="N113" s="927" t="n"/>
      <c r="O113" s="927" t="n"/>
      <c r="P113" s="927" t="n"/>
      <c r="Q113" s="927" t="n"/>
      <c r="R113" s="927" t="n"/>
      <c r="S113" s="927" t="n"/>
      <c r="T113" s="927" t="n"/>
      <c r="U113" s="927" t="n"/>
      <c r="V113" s="927" t="n"/>
      <c r="W113" s="927" t="n"/>
      <c r="X113" s="927" t="n"/>
      <c r="Y113" s="927" t="n"/>
      <c r="Z113" s="927" t="n"/>
      <c r="AA113" s="927" t="n"/>
      <c r="AB113" s="927" t="n"/>
      <c r="AC113" s="927" t="n"/>
      <c r="AD113" s="927" t="n"/>
      <c r="AE113" s="927" t="n"/>
      <c r="AF113" s="927" t="n"/>
      <c r="AG113" s="927" t="n"/>
      <c r="AH113" s="927" t="n"/>
      <c r="AI113" s="927" t="n"/>
      <c r="AJ113" s="927" t="n"/>
      <c r="AK113" s="927" t="n"/>
      <c r="AL113" s="927" t="n"/>
      <c r="AM113" s="927" t="n"/>
      <c r="AN113" s="927" t="n"/>
      <c r="AO113" s="927" t="n"/>
      <c r="AP113" s="927" t="n"/>
      <c r="AQ113" s="927" t="n"/>
      <c r="AR113" s="927" t="n"/>
      <c r="AS113" s="927" t="n"/>
      <c r="AT113" s="927" t="n"/>
      <c r="AU113" s="927" t="n"/>
      <c r="AV113" s="927" t="n"/>
      <c r="AW113" s="927" t="n"/>
      <c r="AX113" s="927" t="n"/>
      <c r="AY113" s="927" t="n"/>
      <c r="AZ113" s="927" t="n"/>
      <c r="BA113" s="927" t="n"/>
      <c r="BB113" s="927" t="n"/>
      <c r="BC113" s="927" t="n"/>
      <c r="BD113" s="927" t="n"/>
      <c r="BE113" s="927" t="n"/>
      <c r="BF113" s="927" t="n"/>
      <c r="BG113" s="927" t="n"/>
      <c r="BH113" s="927" t="n"/>
      <c r="BI113" s="927" t="n"/>
      <c r="BJ113" s="927" t="n"/>
      <c r="BK113" s="927" t="n"/>
      <c r="BL113" s="927" t="n"/>
      <c r="BM113" s="927" t="n"/>
      <c r="BN113" s="927" t="n"/>
      <c r="BO113" s="927" t="n"/>
      <c r="BP113" s="927" t="n"/>
      <c r="BQ113" s="927" t="n"/>
      <c r="BR113" s="927" t="n"/>
      <c r="BS113" s="927" t="n"/>
      <c r="BT113" s="927" t="n"/>
      <c r="BU113" s="927" t="n"/>
      <c r="BV113" s="927" t="n"/>
      <c r="BW113" s="927" t="n"/>
      <c r="BX113" s="927" t="n"/>
      <c r="BY113" s="927" t="n"/>
      <c r="BZ113" s="927" t="n"/>
      <c r="CA113" s="927" t="n"/>
      <c r="CB113" s="927" t="n"/>
      <c r="CC113" s="927" t="n"/>
      <c r="CD113" s="927" t="n"/>
      <c r="CE113" s="927" t="n"/>
      <c r="CF113" s="927" t="n"/>
      <c r="CG113" s="927" t="n"/>
      <c r="CH113" s="927" t="n"/>
      <c r="CI113" s="927" t="n"/>
      <c r="CJ113" s="927" t="n"/>
      <c r="CK113" s="927" t="n"/>
      <c r="CL113" s="927" t="n"/>
      <c r="CM113" s="927" t="n"/>
      <c r="CN113" s="927" t="n"/>
      <c r="CO113" s="927" t="n"/>
      <c r="CP113" s="927" t="n"/>
      <c r="CQ113" s="927" t="n"/>
      <c r="CR113" s="927" t="n"/>
      <c r="CS113" s="927" t="n"/>
      <c r="CT113" s="927" t="n"/>
      <c r="CU113" s="927" t="n"/>
      <c r="CV113" s="927" t="n"/>
      <c r="CW113" s="927" t="n"/>
      <c r="CX113" s="927" t="n"/>
      <c r="CY113" s="927" t="n"/>
      <c r="CZ113" s="984" t="n"/>
    </row>
    <row r="114">
      <c r="A114" s="535">
        <f>B測定!A117</f>
        <v/>
      </c>
      <c r="B114" s="536">
        <f>B測定!B117</f>
        <v/>
      </c>
      <c r="C114" s="491">
        <f>B測定!Q117</f>
        <v/>
      </c>
      <c r="D114" s="930">
        <f>B測定!R117</f>
        <v/>
      </c>
      <c r="E114" s="983">
        <f>IF(B測定!S117="","",B測定!S117-$D114)</f>
        <v/>
      </c>
      <c r="F114" s="983">
        <f>IF(B測定!T117="","",B測定!T117-$D114)</f>
        <v/>
      </c>
      <c r="G114" s="927" t="n"/>
      <c r="H114" s="927" t="n"/>
      <c r="I114" s="927" t="n"/>
      <c r="J114" s="927" t="n"/>
      <c r="K114" s="927" t="n"/>
      <c r="L114" s="927" t="n"/>
      <c r="M114" s="927" t="n"/>
      <c r="N114" s="927" t="n"/>
      <c r="O114" s="927" t="n"/>
      <c r="P114" s="927" t="n"/>
      <c r="Q114" s="927" t="n"/>
      <c r="R114" s="927" t="n"/>
      <c r="S114" s="927" t="n"/>
      <c r="T114" s="927" t="n"/>
      <c r="U114" s="927" t="n"/>
      <c r="V114" s="927" t="n"/>
      <c r="W114" s="927" t="n"/>
      <c r="X114" s="927" t="n"/>
      <c r="Y114" s="927" t="n"/>
      <c r="Z114" s="927" t="n"/>
      <c r="AA114" s="927" t="n"/>
      <c r="AB114" s="927" t="n"/>
      <c r="AC114" s="927" t="n"/>
      <c r="AD114" s="927" t="n"/>
      <c r="AE114" s="927" t="n"/>
      <c r="AF114" s="927" t="n"/>
      <c r="AG114" s="927" t="n"/>
      <c r="AH114" s="927" t="n"/>
      <c r="AI114" s="927" t="n"/>
      <c r="AJ114" s="927" t="n"/>
      <c r="AK114" s="927" t="n"/>
      <c r="AL114" s="927" t="n"/>
      <c r="AM114" s="927" t="n"/>
      <c r="AN114" s="927" t="n"/>
      <c r="AO114" s="927" t="n"/>
      <c r="AP114" s="927" t="n"/>
      <c r="AQ114" s="927" t="n"/>
      <c r="AR114" s="927" t="n"/>
      <c r="AS114" s="927" t="n"/>
      <c r="AT114" s="927" t="n"/>
      <c r="AU114" s="927" t="n"/>
      <c r="AV114" s="927" t="n"/>
      <c r="AW114" s="927" t="n"/>
      <c r="AX114" s="927" t="n"/>
      <c r="AY114" s="927" t="n"/>
      <c r="AZ114" s="927" t="n"/>
      <c r="BA114" s="927" t="n"/>
      <c r="BB114" s="927" t="n"/>
      <c r="BC114" s="927" t="n"/>
      <c r="BD114" s="927" t="n"/>
      <c r="BE114" s="927" t="n"/>
      <c r="BF114" s="927" t="n"/>
      <c r="BG114" s="927" t="n"/>
      <c r="BH114" s="927" t="n"/>
      <c r="BI114" s="927" t="n"/>
      <c r="BJ114" s="927" t="n"/>
      <c r="BK114" s="927" t="n"/>
      <c r="BL114" s="927" t="n"/>
      <c r="BM114" s="927" t="n"/>
      <c r="BN114" s="927" t="n"/>
      <c r="BO114" s="927" t="n"/>
      <c r="BP114" s="927" t="n"/>
      <c r="BQ114" s="927" t="n"/>
      <c r="BR114" s="927" t="n"/>
      <c r="BS114" s="927" t="n"/>
      <c r="BT114" s="927" t="n"/>
      <c r="BU114" s="927" t="n"/>
      <c r="BV114" s="927" t="n"/>
      <c r="BW114" s="927" t="n"/>
      <c r="BX114" s="927" t="n"/>
      <c r="BY114" s="927" t="n"/>
      <c r="BZ114" s="927" t="n"/>
      <c r="CA114" s="927" t="n"/>
      <c r="CB114" s="927" t="n"/>
      <c r="CC114" s="927" t="n"/>
      <c r="CD114" s="927" t="n"/>
      <c r="CE114" s="927" t="n"/>
      <c r="CF114" s="927" t="n"/>
      <c r="CG114" s="927" t="n"/>
      <c r="CH114" s="927" t="n"/>
      <c r="CI114" s="927" t="n"/>
      <c r="CJ114" s="927" t="n"/>
      <c r="CK114" s="927" t="n"/>
      <c r="CL114" s="927" t="n"/>
      <c r="CM114" s="927" t="n"/>
      <c r="CN114" s="927" t="n"/>
      <c r="CO114" s="927" t="n"/>
      <c r="CP114" s="927" t="n"/>
      <c r="CQ114" s="927" t="n"/>
      <c r="CR114" s="927" t="n"/>
      <c r="CS114" s="927" t="n"/>
      <c r="CT114" s="927" t="n"/>
      <c r="CU114" s="927" t="n"/>
      <c r="CV114" s="927" t="n"/>
      <c r="CW114" s="927" t="n"/>
      <c r="CX114" s="927" t="n"/>
      <c r="CY114" s="927" t="n"/>
      <c r="CZ114" s="984" t="n"/>
    </row>
    <row r="115">
      <c r="A115" s="535">
        <f>B測定!A118</f>
        <v/>
      </c>
      <c r="B115" s="536">
        <f>B測定!B118</f>
        <v/>
      </c>
      <c r="C115" s="491">
        <f>B測定!Q118</f>
        <v/>
      </c>
      <c r="D115" s="930">
        <f>B測定!R118</f>
        <v/>
      </c>
      <c r="E115" s="983">
        <f>IF(B測定!S118="","",B測定!S118-$D115)</f>
        <v/>
      </c>
      <c r="F115" s="983">
        <f>IF(B測定!T118="","",B測定!T118-$D115)</f>
        <v/>
      </c>
      <c r="G115" s="927" t="n"/>
      <c r="H115" s="927" t="n"/>
      <c r="I115" s="927" t="n"/>
      <c r="J115" s="927" t="n"/>
      <c r="K115" s="927" t="n"/>
      <c r="L115" s="927" t="n"/>
      <c r="M115" s="927" t="n"/>
      <c r="N115" s="927" t="n"/>
      <c r="O115" s="927" t="n"/>
      <c r="P115" s="927" t="n"/>
      <c r="Q115" s="927" t="n"/>
      <c r="R115" s="927" t="n"/>
      <c r="S115" s="927" t="n"/>
      <c r="T115" s="927" t="n"/>
      <c r="U115" s="927" t="n"/>
      <c r="V115" s="927" t="n"/>
      <c r="W115" s="927" t="n"/>
      <c r="X115" s="927" t="n"/>
      <c r="Y115" s="927" t="n"/>
      <c r="Z115" s="927" t="n"/>
      <c r="AA115" s="927" t="n"/>
      <c r="AB115" s="927" t="n"/>
      <c r="AC115" s="927" t="n"/>
      <c r="AD115" s="927" t="n"/>
      <c r="AE115" s="927" t="n"/>
      <c r="AF115" s="927" t="n"/>
      <c r="AG115" s="927" t="n"/>
      <c r="AH115" s="927" t="n"/>
      <c r="AI115" s="927" t="n"/>
      <c r="AJ115" s="927" t="n"/>
      <c r="AK115" s="927" t="n"/>
      <c r="AL115" s="927" t="n"/>
      <c r="AM115" s="927" t="n"/>
      <c r="AN115" s="927" t="n"/>
      <c r="AO115" s="927" t="n"/>
      <c r="AP115" s="927" t="n"/>
      <c r="AQ115" s="927" t="n"/>
      <c r="AR115" s="927" t="n"/>
      <c r="AS115" s="927" t="n"/>
      <c r="AT115" s="927" t="n"/>
      <c r="AU115" s="927" t="n"/>
      <c r="AV115" s="927" t="n"/>
      <c r="AW115" s="927" t="n"/>
      <c r="AX115" s="927" t="n"/>
      <c r="AY115" s="927" t="n"/>
      <c r="AZ115" s="927" t="n"/>
      <c r="BA115" s="927" t="n"/>
      <c r="BB115" s="927" t="n"/>
      <c r="BC115" s="927" t="n"/>
      <c r="BD115" s="927" t="n"/>
      <c r="BE115" s="927" t="n"/>
      <c r="BF115" s="927" t="n"/>
      <c r="BG115" s="927" t="n"/>
      <c r="BH115" s="927" t="n"/>
      <c r="BI115" s="927" t="n"/>
      <c r="BJ115" s="927" t="n"/>
      <c r="BK115" s="927" t="n"/>
      <c r="BL115" s="927" t="n"/>
      <c r="BM115" s="927" t="n"/>
      <c r="BN115" s="927" t="n"/>
      <c r="BO115" s="927" t="n"/>
      <c r="BP115" s="927" t="n"/>
      <c r="BQ115" s="927" t="n"/>
      <c r="BR115" s="927" t="n"/>
      <c r="BS115" s="927" t="n"/>
      <c r="BT115" s="927" t="n"/>
      <c r="BU115" s="927" t="n"/>
      <c r="BV115" s="927" t="n"/>
      <c r="BW115" s="927" t="n"/>
      <c r="BX115" s="927" t="n"/>
      <c r="BY115" s="927" t="n"/>
      <c r="BZ115" s="927" t="n"/>
      <c r="CA115" s="927" t="n"/>
      <c r="CB115" s="927" t="n"/>
      <c r="CC115" s="927" t="n"/>
      <c r="CD115" s="927" t="n"/>
      <c r="CE115" s="927" t="n"/>
      <c r="CF115" s="927" t="n"/>
      <c r="CG115" s="927" t="n"/>
      <c r="CH115" s="927" t="n"/>
      <c r="CI115" s="927" t="n"/>
      <c r="CJ115" s="927" t="n"/>
      <c r="CK115" s="927" t="n"/>
      <c r="CL115" s="927" t="n"/>
      <c r="CM115" s="927" t="n"/>
      <c r="CN115" s="927" t="n"/>
      <c r="CO115" s="927" t="n"/>
      <c r="CP115" s="927" t="n"/>
      <c r="CQ115" s="927" t="n"/>
      <c r="CR115" s="927" t="n"/>
      <c r="CS115" s="927" t="n"/>
      <c r="CT115" s="927" t="n"/>
      <c r="CU115" s="927" t="n"/>
      <c r="CV115" s="927" t="n"/>
      <c r="CW115" s="927" t="n"/>
      <c r="CX115" s="927" t="n"/>
      <c r="CY115" s="927" t="n"/>
      <c r="CZ115" s="984" t="n"/>
    </row>
    <row r="116" ht="15" customHeight="1" s="820" thickBot="1">
      <c r="A116" s="541">
        <f>B測定!A119</f>
        <v/>
      </c>
      <c r="B116" s="542">
        <f>B測定!B119</f>
        <v/>
      </c>
      <c r="C116" s="504">
        <f>B測定!Q119</f>
        <v/>
      </c>
      <c r="D116" s="939">
        <f>B測定!R119</f>
        <v/>
      </c>
      <c r="E116" s="985">
        <f>IF(B測定!S119="","",B測定!S119-$D116)</f>
        <v/>
      </c>
      <c r="F116" s="985">
        <f>IF(B測定!T119="","",B測定!T119-$D116)</f>
        <v/>
      </c>
      <c r="G116" s="936" t="n"/>
      <c r="H116" s="936" t="n"/>
      <c r="I116" s="936" t="n"/>
      <c r="J116" s="936" t="n"/>
      <c r="K116" s="936" t="n"/>
      <c r="L116" s="936" t="n"/>
      <c r="M116" s="936" t="n"/>
      <c r="N116" s="936" t="n"/>
      <c r="O116" s="936" t="n"/>
      <c r="P116" s="936" t="n"/>
      <c r="Q116" s="936" t="n"/>
      <c r="R116" s="936" t="n"/>
      <c r="S116" s="936" t="n"/>
      <c r="T116" s="936" t="n"/>
      <c r="U116" s="936" t="n"/>
      <c r="V116" s="936" t="n"/>
      <c r="W116" s="936" t="n"/>
      <c r="X116" s="936" t="n"/>
      <c r="Y116" s="936" t="n"/>
      <c r="Z116" s="936" t="n"/>
      <c r="AA116" s="936" t="n"/>
      <c r="AB116" s="936" t="n"/>
      <c r="AC116" s="936" t="n"/>
      <c r="AD116" s="936" t="n"/>
      <c r="AE116" s="936" t="n"/>
      <c r="AF116" s="936" t="n"/>
      <c r="AG116" s="936" t="n"/>
      <c r="AH116" s="936" t="n"/>
      <c r="AI116" s="936" t="n"/>
      <c r="AJ116" s="936" t="n"/>
      <c r="AK116" s="936" t="n"/>
      <c r="AL116" s="936" t="n"/>
      <c r="AM116" s="936" t="n"/>
      <c r="AN116" s="936" t="n"/>
      <c r="AO116" s="936" t="n"/>
      <c r="AP116" s="936" t="n"/>
      <c r="AQ116" s="936" t="n"/>
      <c r="AR116" s="936" t="n"/>
      <c r="AS116" s="936" t="n"/>
      <c r="AT116" s="936" t="n"/>
      <c r="AU116" s="936" t="n"/>
      <c r="AV116" s="936" t="n"/>
      <c r="AW116" s="936" t="n"/>
      <c r="AX116" s="936" t="n"/>
      <c r="AY116" s="936" t="n"/>
      <c r="AZ116" s="936" t="n"/>
      <c r="BA116" s="936" t="n"/>
      <c r="BB116" s="936" t="n"/>
      <c r="BC116" s="936" t="n"/>
      <c r="BD116" s="936" t="n"/>
      <c r="BE116" s="936" t="n"/>
      <c r="BF116" s="936" t="n"/>
      <c r="BG116" s="936" t="n"/>
      <c r="BH116" s="936" t="n"/>
      <c r="BI116" s="936" t="n"/>
      <c r="BJ116" s="936" t="n"/>
      <c r="BK116" s="936" t="n"/>
      <c r="BL116" s="936" t="n"/>
      <c r="BM116" s="936" t="n"/>
      <c r="BN116" s="936" t="n"/>
      <c r="BO116" s="936" t="n"/>
      <c r="BP116" s="936" t="n"/>
      <c r="BQ116" s="936" t="n"/>
      <c r="BR116" s="936" t="n"/>
      <c r="BS116" s="936" t="n"/>
      <c r="BT116" s="936" t="n"/>
      <c r="BU116" s="936" t="n"/>
      <c r="BV116" s="936" t="n"/>
      <c r="BW116" s="936" t="n"/>
      <c r="BX116" s="936" t="n"/>
      <c r="BY116" s="936" t="n"/>
      <c r="BZ116" s="936" t="n"/>
      <c r="CA116" s="936" t="n"/>
      <c r="CB116" s="936" t="n"/>
      <c r="CC116" s="936" t="n"/>
      <c r="CD116" s="936" t="n"/>
      <c r="CE116" s="936" t="n"/>
      <c r="CF116" s="936" t="n"/>
      <c r="CG116" s="936" t="n"/>
      <c r="CH116" s="936" t="n"/>
      <c r="CI116" s="936" t="n"/>
      <c r="CJ116" s="936" t="n"/>
      <c r="CK116" s="936" t="n"/>
      <c r="CL116" s="936" t="n"/>
      <c r="CM116" s="936" t="n"/>
      <c r="CN116" s="936" t="n"/>
      <c r="CO116" s="936" t="n"/>
      <c r="CP116" s="936" t="n"/>
      <c r="CQ116" s="936" t="n"/>
      <c r="CR116" s="936" t="n"/>
      <c r="CS116" s="936" t="n"/>
      <c r="CT116" s="936" t="n"/>
      <c r="CU116" s="936" t="n"/>
      <c r="CV116" s="936" t="n"/>
      <c r="CW116" s="936" t="n"/>
      <c r="CX116" s="936" t="n"/>
      <c r="CY116" s="936" t="n"/>
      <c r="CZ116" s="986" t="n"/>
    </row>
  </sheetData>
  <mergeCells count="3">
    <mergeCell ref="A2:B5"/>
    <mergeCell ref="A6:B7"/>
    <mergeCell ref="C2:F2"/>
  </mergeCells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5" verticalDpi="0"/>
</worksheet>
</file>

<file path=xl/worksheets/sheet6.xml><?xml version="1.0" encoding="utf-8"?>
<worksheet xmlns="http://schemas.openxmlformats.org/spreadsheetml/2006/main">
  <sheetPr transitionEvaluation="1">
    <tabColor theme="4"/>
    <outlinePr summaryBelow="1" summaryRight="1"/>
    <pageSetUpPr/>
  </sheetPr>
  <dimension ref="A1:CZ31"/>
  <sheetViews>
    <sheetView zoomScale="75" zoomScaleNormal="75" workbookViewId="0">
      <selection activeCell="D21" sqref="D21"/>
    </sheetView>
  </sheetViews>
  <sheetFormatPr baseColWidth="10" defaultColWidth="8.6640625" defaultRowHeight="14"/>
  <cols>
    <col width="5.6640625" customWidth="1" style="322" min="1" max="1"/>
    <col width="34.83203125" customWidth="1" style="322" min="2" max="2"/>
    <col width="10.1640625" customWidth="1" style="322" min="3" max="104"/>
    <col width="8.6640625" customWidth="1" style="322" min="105" max="16384"/>
  </cols>
  <sheetData>
    <row r="1" ht="15" customHeight="1" s="820" thickBot="1">
      <c r="A1" s="322">
        <f>A測定_変化量!A1</f>
        <v/>
      </c>
      <c r="D1" s="815" t="n"/>
    </row>
    <row r="2">
      <c r="A2" s="940">
        <f>AL被せ測定!A5</f>
        <v/>
      </c>
      <c r="B2" s="833" t="n"/>
      <c r="C2" s="190">
        <f>AL被せ測定!Q5</f>
        <v/>
      </c>
      <c r="D2" s="839" t="n"/>
      <c r="E2" s="839" t="n"/>
      <c r="F2" s="840" t="n"/>
    </row>
    <row r="3" ht="13.5" customHeight="1" s="820" thickBot="1">
      <c r="A3" s="816" t="n"/>
      <c r="B3" s="841" t="n"/>
      <c r="C3" s="849">
        <f>AL被せ測定!Q6</f>
        <v/>
      </c>
      <c r="D3" s="576">
        <f>AL被せ測定!R6</f>
        <v/>
      </c>
      <c r="E3" s="576">
        <f>AL被せ測定!S6</f>
        <v/>
      </c>
      <c r="F3" s="225">
        <f>AL被せ測定!T6</f>
        <v/>
      </c>
    </row>
    <row r="4" ht="13.5" customHeight="1" s="820">
      <c r="A4" s="816" t="n"/>
      <c r="B4" s="841" t="n"/>
      <c r="C4" s="852">
        <f>AL被せ測定!Q7</f>
        <v/>
      </c>
      <c r="D4" s="190">
        <f>AL被せ測定!R7</f>
        <v/>
      </c>
      <c r="E4" s="268">
        <f>AL被せ測定!S7</f>
        <v/>
      </c>
      <c r="F4" s="196">
        <f>AL被せ測定!T7</f>
        <v/>
      </c>
      <c r="G4" s="578">
        <f>AL被せ測定!U7</f>
        <v/>
      </c>
      <c r="H4" s="578">
        <f>AL被せ測定!V7</f>
        <v/>
      </c>
      <c r="I4" s="578">
        <f>AL被せ測定!W7</f>
        <v/>
      </c>
      <c r="J4" s="578">
        <f>AL被せ測定!X7</f>
        <v/>
      </c>
      <c r="K4" s="578">
        <f>AL被せ測定!Y7</f>
        <v/>
      </c>
      <c r="L4" s="578">
        <f>AL被せ測定!Z7</f>
        <v/>
      </c>
      <c r="M4" s="578">
        <f>AL被せ測定!AA7</f>
        <v/>
      </c>
      <c r="N4" s="578">
        <f>AL被せ測定!AB7</f>
        <v/>
      </c>
      <c r="O4" s="578">
        <f>AL被せ測定!AC7</f>
        <v/>
      </c>
      <c r="P4" s="578">
        <f>AL被せ測定!AD7</f>
        <v/>
      </c>
      <c r="Q4" s="578">
        <f>AL被せ測定!AE7</f>
        <v/>
      </c>
      <c r="R4" s="578">
        <f>AL被せ測定!AF7</f>
        <v/>
      </c>
      <c r="S4" s="578">
        <f>AL被せ測定!AG7</f>
        <v/>
      </c>
      <c r="T4" s="578">
        <f>AL被せ測定!AH7</f>
        <v/>
      </c>
      <c r="U4" s="578">
        <f>AL被せ測定!AI7</f>
        <v/>
      </c>
      <c r="V4" s="578">
        <f>AL被せ測定!AJ7</f>
        <v/>
      </c>
      <c r="W4" s="578">
        <f>AL被せ測定!AK7</f>
        <v/>
      </c>
      <c r="X4" s="578">
        <f>AL被せ測定!AL7</f>
        <v/>
      </c>
      <c r="Y4" s="578">
        <f>AL被せ測定!AM7</f>
        <v/>
      </c>
      <c r="Z4" s="578">
        <f>AL被せ測定!AN7</f>
        <v/>
      </c>
      <c r="AA4" s="578">
        <f>AL被せ測定!AO7</f>
        <v/>
      </c>
      <c r="AB4" s="578">
        <f>AL被せ測定!AP7</f>
        <v/>
      </c>
      <c r="AC4" s="578">
        <f>AL被せ測定!AQ7</f>
        <v/>
      </c>
      <c r="AD4" s="578">
        <f>AL被せ測定!AR7</f>
        <v/>
      </c>
      <c r="AE4" s="578">
        <f>AL被せ測定!AS7</f>
        <v/>
      </c>
      <c r="AF4" s="578">
        <f>AL被せ測定!AT7</f>
        <v/>
      </c>
      <c r="AG4" s="578">
        <f>AL被せ測定!AU7</f>
        <v/>
      </c>
      <c r="AH4" s="578">
        <f>AL被せ測定!AV7</f>
        <v/>
      </c>
      <c r="AI4" s="578">
        <f>AL被せ測定!AW7</f>
        <v/>
      </c>
      <c r="AJ4" s="578">
        <f>AL被せ測定!AX7</f>
        <v/>
      </c>
      <c r="AK4" s="578">
        <f>AL被せ測定!AY7</f>
        <v/>
      </c>
      <c r="AL4" s="578">
        <f>AL被せ測定!AZ7</f>
        <v/>
      </c>
      <c r="AM4" s="578">
        <f>AL被せ測定!BA7</f>
        <v/>
      </c>
      <c r="AN4" s="578">
        <f>AL被せ測定!BB7</f>
        <v/>
      </c>
      <c r="AO4" s="578">
        <f>AL被せ測定!BC7</f>
        <v/>
      </c>
      <c r="AP4" s="578">
        <f>AL被せ測定!BD7</f>
        <v/>
      </c>
      <c r="AQ4" s="578">
        <f>AL被せ測定!BE7</f>
        <v/>
      </c>
      <c r="AR4" s="578">
        <f>AL被せ測定!BF7</f>
        <v/>
      </c>
      <c r="AS4" s="578">
        <f>AL被せ測定!BG7</f>
        <v/>
      </c>
      <c r="AT4" s="578">
        <f>AL被せ測定!BH7</f>
        <v/>
      </c>
      <c r="AU4" s="578">
        <f>AL被せ測定!BI7</f>
        <v/>
      </c>
      <c r="AV4" s="578">
        <f>AL被せ測定!BJ7</f>
        <v/>
      </c>
      <c r="AW4" s="578">
        <f>AL被せ測定!BK7</f>
        <v/>
      </c>
      <c r="AX4" s="578">
        <f>AL被せ測定!BL7</f>
        <v/>
      </c>
      <c r="AY4" s="578">
        <f>AL被せ測定!BM7</f>
        <v/>
      </c>
      <c r="AZ4" s="578">
        <f>AL被せ測定!BN7</f>
        <v/>
      </c>
      <c r="BA4" s="578">
        <f>AL被せ測定!BO7</f>
        <v/>
      </c>
      <c r="BB4" s="578">
        <f>AL被せ測定!BP7</f>
        <v/>
      </c>
      <c r="BC4" s="578">
        <f>AL被せ測定!BQ7</f>
        <v/>
      </c>
      <c r="BD4" s="578">
        <f>AL被せ測定!BR7</f>
        <v/>
      </c>
      <c r="BE4" s="578">
        <f>AL被せ測定!BS7</f>
        <v/>
      </c>
      <c r="BF4" s="578">
        <f>AL被せ測定!BT7</f>
        <v/>
      </c>
      <c r="BG4" s="578">
        <f>AL被せ測定!BU7</f>
        <v/>
      </c>
      <c r="BH4" s="578">
        <f>AL被せ測定!BV7</f>
        <v/>
      </c>
      <c r="BI4" s="578">
        <f>AL被せ測定!BW7</f>
        <v/>
      </c>
      <c r="BJ4" s="578">
        <f>AL被せ測定!BX7</f>
        <v/>
      </c>
      <c r="BK4" s="578">
        <f>AL被せ測定!BY7</f>
        <v/>
      </c>
      <c r="BL4" s="578">
        <f>AL被せ測定!BZ7</f>
        <v/>
      </c>
      <c r="BM4" s="578">
        <f>AL被せ測定!CA7</f>
        <v/>
      </c>
      <c r="BN4" s="578">
        <f>AL被せ測定!CB7</f>
        <v/>
      </c>
      <c r="BO4" s="578">
        <f>AL被せ測定!CC7</f>
        <v/>
      </c>
      <c r="BP4" s="578">
        <f>AL被せ測定!CD7</f>
        <v/>
      </c>
      <c r="BQ4" s="578">
        <f>AL被せ測定!CE7</f>
        <v/>
      </c>
      <c r="BR4" s="578">
        <f>AL被せ測定!CF7</f>
        <v/>
      </c>
      <c r="BS4" s="578">
        <f>AL被せ測定!CG7</f>
        <v/>
      </c>
      <c r="BT4" s="578">
        <f>AL被せ測定!CH7</f>
        <v/>
      </c>
      <c r="BU4" s="578">
        <f>AL被せ測定!CI7</f>
        <v/>
      </c>
      <c r="BV4" s="578">
        <f>AL被せ測定!CJ7</f>
        <v/>
      </c>
      <c r="BW4" s="578">
        <f>AL被せ測定!CK7</f>
        <v/>
      </c>
      <c r="BX4" s="578">
        <f>AL被せ測定!CL7</f>
        <v/>
      </c>
      <c r="BY4" s="578">
        <f>AL被せ測定!CM7</f>
        <v/>
      </c>
      <c r="BZ4" s="578">
        <f>AL被せ測定!CN7</f>
        <v/>
      </c>
      <c r="CA4" s="578">
        <f>AL被せ測定!CO7</f>
        <v/>
      </c>
      <c r="CB4" s="578">
        <f>AL被せ測定!CP7</f>
        <v/>
      </c>
      <c r="CC4" s="578">
        <f>AL被せ測定!CQ7</f>
        <v/>
      </c>
      <c r="CD4" s="578">
        <f>AL被せ測定!CR7</f>
        <v/>
      </c>
      <c r="CE4" s="578">
        <f>AL被せ測定!CS7</f>
        <v/>
      </c>
      <c r="CF4" s="578">
        <f>AL被せ測定!CT7</f>
        <v/>
      </c>
      <c r="CG4" s="578">
        <f>AL被せ測定!CU7</f>
        <v/>
      </c>
      <c r="CH4" s="578">
        <f>AL被せ測定!CV7</f>
        <v/>
      </c>
      <c r="CI4" s="578">
        <f>AL被せ測定!CW7</f>
        <v/>
      </c>
      <c r="CJ4" s="578">
        <f>AL被せ測定!CX7</f>
        <v/>
      </c>
      <c r="CK4" s="578">
        <f>AL被せ測定!CY7</f>
        <v/>
      </c>
      <c r="CL4" s="578">
        <f>AL被せ測定!CZ7</f>
        <v/>
      </c>
      <c r="CM4" s="578">
        <f>AL被せ測定!DA7</f>
        <v/>
      </c>
      <c r="CN4" s="578">
        <f>AL被せ測定!DB7</f>
        <v/>
      </c>
      <c r="CO4" s="578">
        <f>AL被せ測定!DC7</f>
        <v/>
      </c>
      <c r="CP4" s="578">
        <f>AL被せ測定!DD7</f>
        <v/>
      </c>
      <c r="CQ4" s="578">
        <f>AL被せ測定!DE7</f>
        <v/>
      </c>
      <c r="CR4" s="578">
        <f>AL被せ測定!DF7</f>
        <v/>
      </c>
      <c r="CS4" s="578">
        <f>AL被せ測定!DG7</f>
        <v/>
      </c>
      <c r="CT4" s="578">
        <f>AL被せ測定!DH7</f>
        <v/>
      </c>
      <c r="CU4" s="578">
        <f>AL被せ測定!DI7</f>
        <v/>
      </c>
      <c r="CV4" s="578">
        <f>AL被せ測定!DJ7</f>
        <v/>
      </c>
      <c r="CW4" s="578">
        <f>AL被せ測定!DK7</f>
        <v/>
      </c>
      <c r="CX4" s="578">
        <f>AL被せ測定!DL7</f>
        <v/>
      </c>
      <c r="CY4" s="578">
        <f>AL被せ測定!DM7</f>
        <v/>
      </c>
      <c r="CZ4" s="258">
        <f>AL被せ測定!DN7</f>
        <v/>
      </c>
    </row>
    <row r="5" ht="13.5" customHeight="1" s="820" thickBot="1">
      <c r="A5" s="821" t="n"/>
      <c r="B5" s="848" t="n"/>
      <c r="C5" s="185">
        <f>AL被せ測定!Q8</f>
        <v/>
      </c>
      <c r="D5" s="185">
        <f>AL被せ測定!R8</f>
        <v/>
      </c>
      <c r="E5" s="987">
        <f>AL被せ測定!S8</f>
        <v/>
      </c>
      <c r="F5" s="946">
        <f>AL被せ測定!T8</f>
        <v/>
      </c>
      <c r="G5" s="946">
        <f>AL被せ測定!U8</f>
        <v/>
      </c>
      <c r="H5" s="946">
        <f>AL被せ測定!V8</f>
        <v/>
      </c>
      <c r="I5" s="946">
        <f>AL被せ測定!W8</f>
        <v/>
      </c>
      <c r="J5" s="946">
        <f>AL被せ測定!X8</f>
        <v/>
      </c>
      <c r="K5" s="946">
        <f>AL被せ測定!Y8</f>
        <v/>
      </c>
      <c r="L5" s="946">
        <f>AL被せ測定!Z8</f>
        <v/>
      </c>
      <c r="M5" s="946">
        <f>AL被せ測定!AA8</f>
        <v/>
      </c>
      <c r="N5" s="946">
        <f>AL被せ測定!AB8</f>
        <v/>
      </c>
      <c r="O5" s="946">
        <f>AL被せ測定!AC8</f>
        <v/>
      </c>
      <c r="P5" s="946">
        <f>AL被せ測定!AD8</f>
        <v/>
      </c>
      <c r="Q5" s="946">
        <f>AL被せ測定!AE8</f>
        <v/>
      </c>
      <c r="R5" s="946">
        <f>AL被せ測定!AF8</f>
        <v/>
      </c>
      <c r="S5" s="946">
        <f>AL被せ測定!AG8</f>
        <v/>
      </c>
      <c r="T5" s="946">
        <f>AL被せ測定!AH8</f>
        <v/>
      </c>
      <c r="U5" s="946">
        <f>AL被せ測定!AI8</f>
        <v/>
      </c>
      <c r="V5" s="946">
        <f>AL被せ測定!AJ8</f>
        <v/>
      </c>
      <c r="W5" s="946">
        <f>AL被せ測定!AK8</f>
        <v/>
      </c>
      <c r="X5" s="946">
        <f>AL被せ測定!AL8</f>
        <v/>
      </c>
      <c r="Y5" s="946">
        <f>AL被せ測定!AM8</f>
        <v/>
      </c>
      <c r="Z5" s="946">
        <f>AL被せ測定!AN8</f>
        <v/>
      </c>
      <c r="AA5" s="946">
        <f>AL被せ測定!AO8</f>
        <v/>
      </c>
      <c r="AB5" s="946">
        <f>AL被せ測定!AP8</f>
        <v/>
      </c>
      <c r="AC5" s="946">
        <f>AL被せ測定!AQ8</f>
        <v/>
      </c>
      <c r="AD5" s="946">
        <f>AL被せ測定!AR8</f>
        <v/>
      </c>
      <c r="AE5" s="946">
        <f>AL被せ測定!AS8</f>
        <v/>
      </c>
      <c r="AF5" s="946">
        <f>AL被せ測定!AT8</f>
        <v/>
      </c>
      <c r="AG5" s="946">
        <f>AL被せ測定!AU8</f>
        <v/>
      </c>
      <c r="AH5" s="946">
        <f>AL被せ測定!AV8</f>
        <v/>
      </c>
      <c r="AI5" s="946">
        <f>AL被せ測定!AW8</f>
        <v/>
      </c>
      <c r="AJ5" s="946">
        <f>AL被せ測定!AX8</f>
        <v/>
      </c>
      <c r="AK5" s="946">
        <f>AL被せ測定!AY8</f>
        <v/>
      </c>
      <c r="AL5" s="946">
        <f>AL被せ測定!AZ8</f>
        <v/>
      </c>
      <c r="AM5" s="946">
        <f>AL被せ測定!BA8</f>
        <v/>
      </c>
      <c r="AN5" s="946">
        <f>AL被せ測定!BB8</f>
        <v/>
      </c>
      <c r="AO5" s="946">
        <f>AL被せ測定!BC8</f>
        <v/>
      </c>
      <c r="AP5" s="946">
        <f>AL被せ測定!BD8</f>
        <v/>
      </c>
      <c r="AQ5" s="946">
        <f>AL被せ測定!BE8</f>
        <v/>
      </c>
      <c r="AR5" s="946">
        <f>AL被せ測定!BF8</f>
        <v/>
      </c>
      <c r="AS5" s="946">
        <f>AL被せ測定!BG8</f>
        <v/>
      </c>
      <c r="AT5" s="946">
        <f>AL被せ測定!BH8</f>
        <v/>
      </c>
      <c r="AU5" s="946">
        <f>AL被せ測定!BI8</f>
        <v/>
      </c>
      <c r="AV5" s="946">
        <f>AL被せ測定!BJ8</f>
        <v/>
      </c>
      <c r="AW5" s="946">
        <f>AL被せ測定!BK8</f>
        <v/>
      </c>
      <c r="AX5" s="946">
        <f>AL被せ測定!BL8</f>
        <v/>
      </c>
      <c r="AY5" s="946">
        <f>AL被せ測定!BM8</f>
        <v/>
      </c>
      <c r="AZ5" s="946">
        <f>AL被せ測定!BN8</f>
        <v/>
      </c>
      <c r="BA5" s="946">
        <f>AL被せ測定!BO8</f>
        <v/>
      </c>
      <c r="BB5" s="946">
        <f>AL被せ測定!BP8</f>
        <v/>
      </c>
      <c r="BC5" s="946">
        <f>AL被せ測定!BQ8</f>
        <v/>
      </c>
      <c r="BD5" s="946">
        <f>AL被せ測定!BR8</f>
        <v/>
      </c>
      <c r="BE5" s="946">
        <f>AL被せ測定!BS8</f>
        <v/>
      </c>
      <c r="BF5" s="946">
        <f>AL被せ測定!BT8</f>
        <v/>
      </c>
      <c r="BG5" s="946">
        <f>AL被せ測定!BU8</f>
        <v/>
      </c>
      <c r="BH5" s="946">
        <f>AL被せ測定!BV8</f>
        <v/>
      </c>
      <c r="BI5" s="946">
        <f>AL被せ測定!BW8</f>
        <v/>
      </c>
      <c r="BJ5" s="946">
        <f>AL被せ測定!BX8</f>
        <v/>
      </c>
      <c r="BK5" s="946">
        <f>AL被せ測定!BY8</f>
        <v/>
      </c>
      <c r="BL5" s="946">
        <f>AL被せ測定!BZ8</f>
        <v/>
      </c>
      <c r="BM5" s="946">
        <f>AL被せ測定!CA8</f>
        <v/>
      </c>
      <c r="BN5" s="946">
        <f>AL被せ測定!CB8</f>
        <v/>
      </c>
      <c r="BO5" s="946">
        <f>AL被せ測定!CC8</f>
        <v/>
      </c>
      <c r="BP5" s="946">
        <f>AL被せ測定!CD8</f>
        <v/>
      </c>
      <c r="BQ5" s="946">
        <f>AL被せ測定!CE8</f>
        <v/>
      </c>
      <c r="BR5" s="946">
        <f>AL被せ測定!CF8</f>
        <v/>
      </c>
      <c r="BS5" s="946">
        <f>AL被せ測定!CG8</f>
        <v/>
      </c>
      <c r="BT5" s="946">
        <f>AL被せ測定!CH8</f>
        <v/>
      </c>
      <c r="BU5" s="946">
        <f>AL被せ測定!CI8</f>
        <v/>
      </c>
      <c r="BV5" s="946">
        <f>AL被せ測定!CJ8</f>
        <v/>
      </c>
      <c r="BW5" s="946">
        <f>AL被せ測定!CK8</f>
        <v/>
      </c>
      <c r="BX5" s="946">
        <f>AL被せ測定!CL8</f>
        <v/>
      </c>
      <c r="BY5" s="946">
        <f>AL被せ測定!CM8</f>
        <v/>
      </c>
      <c r="BZ5" s="946">
        <f>AL被せ測定!CN8</f>
        <v/>
      </c>
      <c r="CA5" s="946">
        <f>AL被せ測定!CO8</f>
        <v/>
      </c>
      <c r="CB5" s="946">
        <f>AL被せ測定!CP8</f>
        <v/>
      </c>
      <c r="CC5" s="946">
        <f>AL被せ測定!CQ8</f>
        <v/>
      </c>
      <c r="CD5" s="946">
        <f>AL被せ測定!CR8</f>
        <v/>
      </c>
      <c r="CE5" s="946">
        <f>AL被せ測定!CS8</f>
        <v/>
      </c>
      <c r="CF5" s="946">
        <f>AL被せ測定!CT8</f>
        <v/>
      </c>
      <c r="CG5" s="946">
        <f>AL被せ測定!CU8</f>
        <v/>
      </c>
      <c r="CH5" s="946">
        <f>AL被せ測定!CV8</f>
        <v/>
      </c>
      <c r="CI5" s="946">
        <f>AL被せ測定!CW8</f>
        <v/>
      </c>
      <c r="CJ5" s="946">
        <f>AL被せ測定!CX8</f>
        <v/>
      </c>
      <c r="CK5" s="946">
        <f>AL被せ測定!CY8</f>
        <v/>
      </c>
      <c r="CL5" s="946">
        <f>AL被せ測定!CZ8</f>
        <v/>
      </c>
      <c r="CM5" s="946">
        <f>AL被せ測定!DA8</f>
        <v/>
      </c>
      <c r="CN5" s="946">
        <f>AL被せ測定!DB8</f>
        <v/>
      </c>
      <c r="CO5" s="946">
        <f>AL被せ測定!DC8</f>
        <v/>
      </c>
      <c r="CP5" s="946">
        <f>AL被せ測定!DD8</f>
        <v/>
      </c>
      <c r="CQ5" s="946">
        <f>AL被せ測定!DE8</f>
        <v/>
      </c>
      <c r="CR5" s="946">
        <f>AL被せ測定!DF8</f>
        <v/>
      </c>
      <c r="CS5" s="946">
        <f>AL被せ測定!DG8</f>
        <v/>
      </c>
      <c r="CT5" s="946">
        <f>AL被せ測定!DH8</f>
        <v/>
      </c>
      <c r="CU5" s="946">
        <f>AL被せ測定!DI8</f>
        <v/>
      </c>
      <c r="CV5" s="946">
        <f>AL被せ測定!DJ8</f>
        <v/>
      </c>
      <c r="CW5" s="946">
        <f>AL被せ測定!DK8</f>
        <v/>
      </c>
      <c r="CX5" s="946">
        <f>AL被せ測定!DL8</f>
        <v/>
      </c>
      <c r="CY5" s="946">
        <f>AL被せ測定!DM8</f>
        <v/>
      </c>
      <c r="CZ5" s="947">
        <f>AL被せ測定!DN8</f>
        <v/>
      </c>
    </row>
    <row r="6" ht="13.5" customHeight="1" s="820">
      <c r="A6" s="948">
        <f>AL被せ測定!A9</f>
        <v/>
      </c>
      <c r="B6" s="833" t="n"/>
      <c r="C6" s="259">
        <f>AL被せ測定!Q9</f>
        <v/>
      </c>
      <c r="D6" s="259">
        <f>AL被せ測定!R9</f>
        <v/>
      </c>
      <c r="E6" s="31">
        <f>AL被せ測定!S9</f>
        <v/>
      </c>
      <c r="F6" s="639">
        <f>AL被せ測定!T9</f>
        <v/>
      </c>
      <c r="G6" s="639">
        <f>AL被せ測定!U9</f>
        <v/>
      </c>
      <c r="H6" s="639">
        <f>AL被せ測定!V9</f>
        <v/>
      </c>
      <c r="I6" s="639">
        <f>AL被せ測定!W9</f>
        <v/>
      </c>
      <c r="J6" s="639">
        <f>AL被せ測定!X9</f>
        <v/>
      </c>
      <c r="K6" s="639">
        <f>AL被せ測定!Y9</f>
        <v/>
      </c>
      <c r="L6" s="639">
        <f>AL被せ測定!Z9</f>
        <v/>
      </c>
      <c r="M6" s="639">
        <f>AL被せ測定!AA9</f>
        <v/>
      </c>
      <c r="N6" s="639">
        <f>AL被せ測定!AB9</f>
        <v/>
      </c>
      <c r="O6" s="639">
        <f>AL被せ測定!AC9</f>
        <v/>
      </c>
      <c r="P6" s="639">
        <f>AL被せ測定!AD9</f>
        <v/>
      </c>
      <c r="Q6" s="639">
        <f>AL被せ測定!AE9</f>
        <v/>
      </c>
      <c r="R6" s="639">
        <f>AL被せ測定!AF9</f>
        <v/>
      </c>
      <c r="S6" s="639">
        <f>AL被せ測定!AG9</f>
        <v/>
      </c>
      <c r="T6" s="639">
        <f>AL被せ測定!AH9</f>
        <v/>
      </c>
      <c r="U6" s="639">
        <f>AL被せ測定!AI9</f>
        <v/>
      </c>
      <c r="V6" s="639">
        <f>AL被せ測定!AJ9</f>
        <v/>
      </c>
      <c r="W6" s="639">
        <f>AL被せ測定!AK9</f>
        <v/>
      </c>
      <c r="X6" s="639">
        <f>AL被せ測定!AL9</f>
        <v/>
      </c>
      <c r="Y6" s="639">
        <f>AL被せ測定!AM9</f>
        <v/>
      </c>
      <c r="Z6" s="639">
        <f>AL被せ測定!AN9</f>
        <v/>
      </c>
      <c r="AA6" s="639">
        <f>AL被せ測定!AO9</f>
        <v/>
      </c>
      <c r="AB6" s="639">
        <f>AL被せ測定!AP9</f>
        <v/>
      </c>
      <c r="AC6" s="639">
        <f>AL被せ測定!AQ9</f>
        <v/>
      </c>
      <c r="AD6" s="639">
        <f>AL被せ測定!AR9</f>
        <v/>
      </c>
      <c r="AE6" s="639">
        <f>AL被せ測定!AS9</f>
        <v/>
      </c>
      <c r="AF6" s="639">
        <f>AL被せ測定!AT9</f>
        <v/>
      </c>
      <c r="AG6" s="639">
        <f>AL被せ測定!AU9</f>
        <v/>
      </c>
      <c r="AH6" s="639">
        <f>AL被せ測定!AV9</f>
        <v/>
      </c>
      <c r="AI6" s="639">
        <f>AL被せ測定!AW9</f>
        <v/>
      </c>
      <c r="AJ6" s="639">
        <f>AL被せ測定!AX9</f>
        <v/>
      </c>
      <c r="AK6" s="639">
        <f>AL被せ測定!AY9</f>
        <v/>
      </c>
      <c r="AL6" s="639">
        <f>AL被せ測定!AZ9</f>
        <v/>
      </c>
      <c r="AM6" s="639">
        <f>AL被せ測定!BA9</f>
        <v/>
      </c>
      <c r="AN6" s="639">
        <f>AL被せ測定!BB9</f>
        <v/>
      </c>
      <c r="AO6" s="639">
        <f>AL被せ測定!BC9</f>
        <v/>
      </c>
      <c r="AP6" s="639">
        <f>AL被せ測定!BD9</f>
        <v/>
      </c>
      <c r="AQ6" s="639">
        <f>AL被せ測定!BE9</f>
        <v/>
      </c>
      <c r="AR6" s="639">
        <f>AL被せ測定!BF9</f>
        <v/>
      </c>
      <c r="AS6" s="639">
        <f>AL被せ測定!BG9</f>
        <v/>
      </c>
      <c r="AT6" s="639">
        <f>AL被せ測定!BH9</f>
        <v/>
      </c>
      <c r="AU6" s="639">
        <f>AL被せ測定!BI9</f>
        <v/>
      </c>
      <c r="AV6" s="639">
        <f>AL被せ測定!BJ9</f>
        <v/>
      </c>
      <c r="AW6" s="639">
        <f>AL被せ測定!BK9</f>
        <v/>
      </c>
      <c r="AX6" s="639">
        <f>AL被せ測定!BL9</f>
        <v/>
      </c>
      <c r="AY6" s="639">
        <f>AL被せ測定!BM9</f>
        <v/>
      </c>
      <c r="AZ6" s="639">
        <f>AL被せ測定!BN9</f>
        <v/>
      </c>
      <c r="BA6" s="639">
        <f>AL被せ測定!BO9</f>
        <v/>
      </c>
      <c r="BB6" s="639">
        <f>AL被せ測定!BP9</f>
        <v/>
      </c>
      <c r="BC6" s="639">
        <f>AL被せ測定!BQ9</f>
        <v/>
      </c>
      <c r="BD6" s="639">
        <f>AL被せ測定!BR9</f>
        <v/>
      </c>
      <c r="BE6" s="639">
        <f>AL被せ測定!BS9</f>
        <v/>
      </c>
      <c r="BF6" s="639">
        <f>AL被せ測定!BT9</f>
        <v/>
      </c>
      <c r="BG6" s="639">
        <f>AL被せ測定!BU9</f>
        <v/>
      </c>
      <c r="BH6" s="639">
        <f>AL被せ測定!BV9</f>
        <v/>
      </c>
      <c r="BI6" s="639">
        <f>AL被せ測定!BW9</f>
        <v/>
      </c>
      <c r="BJ6" s="639">
        <f>AL被せ測定!BX9</f>
        <v/>
      </c>
      <c r="BK6" s="639">
        <f>AL被せ測定!BY9</f>
        <v/>
      </c>
      <c r="BL6" s="639">
        <f>AL被せ測定!BZ9</f>
        <v/>
      </c>
      <c r="BM6" s="639">
        <f>AL被せ測定!CA9</f>
        <v/>
      </c>
      <c r="BN6" s="639">
        <f>AL被せ測定!CB9</f>
        <v/>
      </c>
      <c r="BO6" s="639">
        <f>AL被せ測定!CC9</f>
        <v/>
      </c>
      <c r="BP6" s="639">
        <f>AL被せ測定!CD9</f>
        <v/>
      </c>
      <c r="BQ6" s="639">
        <f>AL被せ測定!CE9</f>
        <v/>
      </c>
      <c r="BR6" s="639">
        <f>AL被せ測定!CF9</f>
        <v/>
      </c>
      <c r="BS6" s="639">
        <f>AL被せ測定!CG9</f>
        <v/>
      </c>
      <c r="BT6" s="639">
        <f>AL被せ測定!CH9</f>
        <v/>
      </c>
      <c r="BU6" s="639">
        <f>AL被せ測定!CI9</f>
        <v/>
      </c>
      <c r="BV6" s="639">
        <f>AL被せ測定!CJ9</f>
        <v/>
      </c>
      <c r="BW6" s="639">
        <f>AL被せ測定!CK9</f>
        <v/>
      </c>
      <c r="BX6" s="639">
        <f>AL被せ測定!CL9</f>
        <v/>
      </c>
      <c r="BY6" s="639">
        <f>AL被せ測定!CM9</f>
        <v/>
      </c>
      <c r="BZ6" s="639">
        <f>AL被せ測定!CN9</f>
        <v/>
      </c>
      <c r="CA6" s="639">
        <f>AL被せ測定!CO9</f>
        <v/>
      </c>
      <c r="CB6" s="639">
        <f>AL被せ測定!CP9</f>
        <v/>
      </c>
      <c r="CC6" s="639">
        <f>AL被せ測定!CQ9</f>
        <v/>
      </c>
      <c r="CD6" s="639">
        <f>AL被せ測定!CR9</f>
        <v/>
      </c>
      <c r="CE6" s="639">
        <f>AL被せ測定!CS9</f>
        <v/>
      </c>
      <c r="CF6" s="639">
        <f>AL被せ測定!CT9</f>
        <v/>
      </c>
      <c r="CG6" s="639">
        <f>AL被せ測定!CU9</f>
        <v/>
      </c>
      <c r="CH6" s="639">
        <f>AL被せ測定!CV9</f>
        <v/>
      </c>
      <c r="CI6" s="639">
        <f>AL被せ測定!CW9</f>
        <v/>
      </c>
      <c r="CJ6" s="639">
        <f>AL被せ測定!CX9</f>
        <v/>
      </c>
      <c r="CK6" s="639">
        <f>AL被せ測定!CY9</f>
        <v/>
      </c>
      <c r="CL6" s="639">
        <f>AL被せ測定!CZ9</f>
        <v/>
      </c>
      <c r="CM6" s="639">
        <f>AL被せ測定!DA9</f>
        <v/>
      </c>
      <c r="CN6" s="639">
        <f>AL被せ測定!DB9</f>
        <v/>
      </c>
      <c r="CO6" s="639">
        <f>AL被せ測定!DC9</f>
        <v/>
      </c>
      <c r="CP6" s="639">
        <f>AL被せ測定!DD9</f>
        <v/>
      </c>
      <c r="CQ6" s="639">
        <f>AL被せ測定!DE9</f>
        <v/>
      </c>
      <c r="CR6" s="639">
        <f>AL被せ測定!DF9</f>
        <v/>
      </c>
      <c r="CS6" s="639">
        <f>AL被せ測定!DG9</f>
        <v/>
      </c>
      <c r="CT6" s="639">
        <f>AL被せ測定!DH9</f>
        <v/>
      </c>
      <c r="CU6" s="639">
        <f>AL被せ測定!DI9</f>
        <v/>
      </c>
      <c r="CV6" s="639">
        <f>AL被せ測定!DJ9</f>
        <v/>
      </c>
      <c r="CW6" s="639">
        <f>AL被せ測定!DK9</f>
        <v/>
      </c>
      <c r="CX6" s="639">
        <f>AL被せ測定!DL9</f>
        <v/>
      </c>
      <c r="CY6" s="639">
        <f>AL被せ測定!DM9</f>
        <v/>
      </c>
      <c r="CZ6" s="222">
        <f>AL被せ測定!DN9</f>
        <v/>
      </c>
    </row>
    <row r="7" ht="13.5" customHeight="1" s="820" thickBot="1">
      <c r="A7" s="821" t="n"/>
      <c r="B7" s="848" t="n"/>
      <c r="C7" s="260">
        <f>AL被せ測定!Q10</f>
        <v/>
      </c>
      <c r="D7" s="260">
        <f>AL被せ測定!R10</f>
        <v/>
      </c>
      <c r="E7" s="648">
        <f>AL被せ測定!S10</f>
        <v/>
      </c>
      <c r="F7" s="638">
        <f>AL被せ測定!T10</f>
        <v/>
      </c>
      <c r="G7" s="638">
        <f>AL被せ測定!U10</f>
        <v/>
      </c>
      <c r="H7" s="638">
        <f>AL被せ測定!V10</f>
        <v/>
      </c>
      <c r="I7" s="638">
        <f>AL被せ測定!W10</f>
        <v/>
      </c>
      <c r="J7" s="638">
        <f>AL被せ測定!X10</f>
        <v/>
      </c>
      <c r="K7" s="638">
        <f>AL被せ測定!Y10</f>
        <v/>
      </c>
      <c r="L7" s="638">
        <f>AL被せ測定!Z10</f>
        <v/>
      </c>
      <c r="M7" s="638">
        <f>AL被せ測定!AA10</f>
        <v/>
      </c>
      <c r="N7" s="638">
        <f>AL被せ測定!AB10</f>
        <v/>
      </c>
      <c r="O7" s="638">
        <f>AL被せ測定!AC10</f>
        <v/>
      </c>
      <c r="P7" s="638">
        <f>AL被せ測定!AD10</f>
        <v/>
      </c>
      <c r="Q7" s="638">
        <f>AL被せ測定!AE10</f>
        <v/>
      </c>
      <c r="R7" s="638">
        <f>AL被せ測定!AF10</f>
        <v/>
      </c>
      <c r="S7" s="638">
        <f>AL被せ測定!AG10</f>
        <v/>
      </c>
      <c r="T7" s="638">
        <f>AL被せ測定!AH10</f>
        <v/>
      </c>
      <c r="U7" s="638">
        <f>AL被せ測定!AI10</f>
        <v/>
      </c>
      <c r="V7" s="638">
        <f>AL被せ測定!AJ10</f>
        <v/>
      </c>
      <c r="W7" s="638">
        <f>AL被せ測定!AK10</f>
        <v/>
      </c>
      <c r="X7" s="638">
        <f>AL被せ測定!AL10</f>
        <v/>
      </c>
      <c r="Y7" s="638">
        <f>AL被せ測定!AM10</f>
        <v/>
      </c>
      <c r="Z7" s="638">
        <f>AL被せ測定!AN10</f>
        <v/>
      </c>
      <c r="AA7" s="638">
        <f>AL被せ測定!AO10</f>
        <v/>
      </c>
      <c r="AB7" s="638">
        <f>AL被せ測定!AP10</f>
        <v/>
      </c>
      <c r="AC7" s="638">
        <f>AL被せ測定!AQ10</f>
        <v/>
      </c>
      <c r="AD7" s="638">
        <f>AL被せ測定!AR10</f>
        <v/>
      </c>
      <c r="AE7" s="638">
        <f>AL被せ測定!AS10</f>
        <v/>
      </c>
      <c r="AF7" s="638">
        <f>AL被せ測定!AT10</f>
        <v/>
      </c>
      <c r="AG7" s="638">
        <f>AL被せ測定!AU10</f>
        <v/>
      </c>
      <c r="AH7" s="638">
        <f>AL被せ測定!AV10</f>
        <v/>
      </c>
      <c r="AI7" s="638">
        <f>AL被せ測定!AW10</f>
        <v/>
      </c>
      <c r="AJ7" s="638">
        <f>AL被せ測定!AX10</f>
        <v/>
      </c>
      <c r="AK7" s="638">
        <f>AL被せ測定!AY10</f>
        <v/>
      </c>
      <c r="AL7" s="638">
        <f>AL被せ測定!AZ10</f>
        <v/>
      </c>
      <c r="AM7" s="638">
        <f>AL被せ測定!BA10</f>
        <v/>
      </c>
      <c r="AN7" s="638">
        <f>AL被せ測定!BB10</f>
        <v/>
      </c>
      <c r="AO7" s="638">
        <f>AL被せ測定!BC10</f>
        <v/>
      </c>
      <c r="AP7" s="638">
        <f>AL被せ測定!BD10</f>
        <v/>
      </c>
      <c r="AQ7" s="638">
        <f>AL被せ測定!BE10</f>
        <v/>
      </c>
      <c r="AR7" s="638">
        <f>AL被せ測定!BF10</f>
        <v/>
      </c>
      <c r="AS7" s="638">
        <f>AL被せ測定!BG10</f>
        <v/>
      </c>
      <c r="AT7" s="638">
        <f>AL被せ測定!BH10</f>
        <v/>
      </c>
      <c r="AU7" s="638">
        <f>AL被せ測定!BI10</f>
        <v/>
      </c>
      <c r="AV7" s="638">
        <f>AL被せ測定!BJ10</f>
        <v/>
      </c>
      <c r="AW7" s="638">
        <f>AL被せ測定!BK10</f>
        <v/>
      </c>
      <c r="AX7" s="638">
        <f>AL被せ測定!BL10</f>
        <v/>
      </c>
      <c r="AY7" s="638">
        <f>AL被せ測定!BM10</f>
        <v/>
      </c>
      <c r="AZ7" s="638">
        <f>AL被せ測定!BN10</f>
        <v/>
      </c>
      <c r="BA7" s="638">
        <f>AL被せ測定!BO10</f>
        <v/>
      </c>
      <c r="BB7" s="638">
        <f>AL被せ測定!BP10</f>
        <v/>
      </c>
      <c r="BC7" s="638">
        <f>AL被せ測定!BQ10</f>
        <v/>
      </c>
      <c r="BD7" s="638">
        <f>AL被せ測定!BR10</f>
        <v/>
      </c>
      <c r="BE7" s="638">
        <f>AL被せ測定!BS10</f>
        <v/>
      </c>
      <c r="BF7" s="638">
        <f>AL被せ測定!BT10</f>
        <v/>
      </c>
      <c r="BG7" s="638">
        <f>AL被せ測定!BU10</f>
        <v/>
      </c>
      <c r="BH7" s="638">
        <f>AL被せ測定!BV10</f>
        <v/>
      </c>
      <c r="BI7" s="638">
        <f>AL被せ測定!BW10</f>
        <v/>
      </c>
      <c r="BJ7" s="638">
        <f>AL被せ測定!BX10</f>
        <v/>
      </c>
      <c r="BK7" s="638">
        <f>AL被せ測定!BY10</f>
        <v/>
      </c>
      <c r="BL7" s="638">
        <f>AL被せ測定!BZ10</f>
        <v/>
      </c>
      <c r="BM7" s="638">
        <f>AL被せ測定!CA10</f>
        <v/>
      </c>
      <c r="BN7" s="638">
        <f>AL被せ測定!CB10</f>
        <v/>
      </c>
      <c r="BO7" s="638">
        <f>AL被せ測定!CC10</f>
        <v/>
      </c>
      <c r="BP7" s="638">
        <f>AL被せ測定!CD10</f>
        <v/>
      </c>
      <c r="BQ7" s="638">
        <f>AL被せ測定!CE10</f>
        <v/>
      </c>
      <c r="BR7" s="638">
        <f>AL被せ測定!CF10</f>
        <v/>
      </c>
      <c r="BS7" s="638">
        <f>AL被せ測定!CG10</f>
        <v/>
      </c>
      <c r="BT7" s="638">
        <f>AL被せ測定!CH10</f>
        <v/>
      </c>
      <c r="BU7" s="638">
        <f>AL被せ測定!CI10</f>
        <v/>
      </c>
      <c r="BV7" s="638">
        <f>AL被せ測定!CJ10</f>
        <v/>
      </c>
      <c r="BW7" s="638">
        <f>AL被せ測定!CK10</f>
        <v/>
      </c>
      <c r="BX7" s="638">
        <f>AL被せ測定!CL10</f>
        <v/>
      </c>
      <c r="BY7" s="638">
        <f>AL被せ測定!CM10</f>
        <v/>
      </c>
      <c r="BZ7" s="638">
        <f>AL被せ測定!CN10</f>
        <v/>
      </c>
      <c r="CA7" s="638">
        <f>AL被せ測定!CO10</f>
        <v/>
      </c>
      <c r="CB7" s="638">
        <f>AL被せ測定!CP10</f>
        <v/>
      </c>
      <c r="CC7" s="638">
        <f>AL被せ測定!CQ10</f>
        <v/>
      </c>
      <c r="CD7" s="638">
        <f>AL被せ測定!CR10</f>
        <v/>
      </c>
      <c r="CE7" s="638">
        <f>AL被せ測定!CS10</f>
        <v/>
      </c>
      <c r="CF7" s="638">
        <f>AL被せ測定!CT10</f>
        <v/>
      </c>
      <c r="CG7" s="638">
        <f>AL被せ測定!CU10</f>
        <v/>
      </c>
      <c r="CH7" s="638">
        <f>AL被せ測定!CV10</f>
        <v/>
      </c>
      <c r="CI7" s="638">
        <f>AL被せ測定!CW10</f>
        <v/>
      </c>
      <c r="CJ7" s="638">
        <f>AL被せ測定!CX10</f>
        <v/>
      </c>
      <c r="CK7" s="638">
        <f>AL被せ測定!CY10</f>
        <v/>
      </c>
      <c r="CL7" s="638">
        <f>AL被せ測定!CZ10</f>
        <v/>
      </c>
      <c r="CM7" s="638">
        <f>AL被せ測定!DA10</f>
        <v/>
      </c>
      <c r="CN7" s="638">
        <f>AL被せ測定!DB10</f>
        <v/>
      </c>
      <c r="CO7" s="638">
        <f>AL被せ測定!DC10</f>
        <v/>
      </c>
      <c r="CP7" s="638">
        <f>AL被せ測定!DD10</f>
        <v/>
      </c>
      <c r="CQ7" s="638">
        <f>AL被せ測定!DE10</f>
        <v/>
      </c>
      <c r="CR7" s="638">
        <f>AL被せ測定!DF10</f>
        <v/>
      </c>
      <c r="CS7" s="638">
        <f>AL被せ測定!DG10</f>
        <v/>
      </c>
      <c r="CT7" s="638">
        <f>AL被せ測定!DH10</f>
        <v/>
      </c>
      <c r="CU7" s="638">
        <f>AL被せ測定!DI10</f>
        <v/>
      </c>
      <c r="CV7" s="638">
        <f>AL被せ測定!DJ10</f>
        <v/>
      </c>
      <c r="CW7" s="638">
        <f>AL被せ測定!DK10</f>
        <v/>
      </c>
      <c r="CX7" s="638">
        <f>AL被せ測定!DL10</f>
        <v/>
      </c>
      <c r="CY7" s="638">
        <f>AL被せ測定!DM10</f>
        <v/>
      </c>
      <c r="CZ7" s="635">
        <f>AL被せ測定!DN10</f>
        <v/>
      </c>
    </row>
    <row r="8" ht="13.5" customHeight="1" s="820" thickBot="1">
      <c r="A8" s="220">
        <f>AL被せ測定!A11</f>
        <v/>
      </c>
      <c r="B8" s="766">
        <f>AL被せ測定!B11</f>
        <v/>
      </c>
      <c r="C8" s="311">
        <f>AL被せ測定!Q11</f>
        <v/>
      </c>
      <c r="D8" s="311">
        <f>AL被せ測定!R11</f>
        <v/>
      </c>
      <c r="E8" s="988">
        <f>AL被せ測定!S11</f>
        <v/>
      </c>
      <c r="F8" s="871">
        <f>AL被せ測定!T11</f>
        <v/>
      </c>
      <c r="G8" s="871">
        <f>AL被せ測定!U11</f>
        <v/>
      </c>
      <c r="H8" s="871">
        <f>AL被せ測定!V11</f>
        <v/>
      </c>
      <c r="I8" s="871">
        <f>AL被せ測定!W11</f>
        <v/>
      </c>
      <c r="J8" s="871">
        <f>AL被せ測定!X11</f>
        <v/>
      </c>
      <c r="K8" s="871">
        <f>AL被せ測定!Y11</f>
        <v/>
      </c>
      <c r="L8" s="871">
        <f>AL被せ測定!Z11</f>
        <v/>
      </c>
      <c r="M8" s="871">
        <f>AL被せ測定!AA11</f>
        <v/>
      </c>
      <c r="N8" s="871">
        <f>AL被せ測定!AB11</f>
        <v/>
      </c>
      <c r="O8" s="871">
        <f>AL被せ測定!AC11</f>
        <v/>
      </c>
      <c r="P8" s="871">
        <f>AL被せ測定!AD11</f>
        <v/>
      </c>
      <c r="Q8" s="871">
        <f>AL被せ測定!AE11</f>
        <v/>
      </c>
      <c r="R8" s="871">
        <f>AL被せ測定!AF11</f>
        <v/>
      </c>
      <c r="S8" s="871">
        <f>AL被せ測定!AG11</f>
        <v/>
      </c>
      <c r="T8" s="871">
        <f>AL被せ測定!AH11</f>
        <v/>
      </c>
      <c r="U8" s="871">
        <f>AL被せ測定!AI11</f>
        <v/>
      </c>
      <c r="V8" s="871">
        <f>AL被せ測定!AJ11</f>
        <v/>
      </c>
      <c r="W8" s="871">
        <f>AL被せ測定!AK11</f>
        <v/>
      </c>
      <c r="X8" s="871">
        <f>AL被せ測定!AL11</f>
        <v/>
      </c>
      <c r="Y8" s="871">
        <f>AL被せ測定!AM11</f>
        <v/>
      </c>
      <c r="Z8" s="871">
        <f>AL被せ測定!AN11</f>
        <v/>
      </c>
      <c r="AA8" s="871">
        <f>AL被せ測定!AO11</f>
        <v/>
      </c>
      <c r="AB8" s="871">
        <f>AL被せ測定!AP11</f>
        <v/>
      </c>
      <c r="AC8" s="871">
        <f>AL被せ測定!AQ11</f>
        <v/>
      </c>
      <c r="AD8" s="871">
        <f>AL被せ測定!AR11</f>
        <v/>
      </c>
      <c r="AE8" s="871">
        <f>AL被せ測定!AS11</f>
        <v/>
      </c>
      <c r="AF8" s="871">
        <f>AL被せ測定!AT11</f>
        <v/>
      </c>
      <c r="AG8" s="871">
        <f>AL被せ測定!AU11</f>
        <v/>
      </c>
      <c r="AH8" s="871">
        <f>AL被せ測定!AV11</f>
        <v/>
      </c>
      <c r="AI8" s="871">
        <f>AL被せ測定!AW11</f>
        <v/>
      </c>
      <c r="AJ8" s="871">
        <f>AL被せ測定!AX11</f>
        <v/>
      </c>
      <c r="AK8" s="871">
        <f>AL被せ測定!AY11</f>
        <v/>
      </c>
      <c r="AL8" s="871">
        <f>AL被せ測定!AZ11</f>
        <v/>
      </c>
      <c r="AM8" s="871">
        <f>AL被せ測定!BA11</f>
        <v/>
      </c>
      <c r="AN8" s="871">
        <f>AL被せ測定!BB11</f>
        <v/>
      </c>
      <c r="AO8" s="871">
        <f>AL被せ測定!BC11</f>
        <v/>
      </c>
      <c r="AP8" s="871">
        <f>AL被せ測定!BD11</f>
        <v/>
      </c>
      <c r="AQ8" s="871">
        <f>AL被せ測定!BE11</f>
        <v/>
      </c>
      <c r="AR8" s="871">
        <f>AL被せ測定!BF11</f>
        <v/>
      </c>
      <c r="AS8" s="871">
        <f>AL被せ測定!BG11</f>
        <v/>
      </c>
      <c r="AT8" s="871">
        <f>AL被せ測定!BH11</f>
        <v/>
      </c>
      <c r="AU8" s="871">
        <f>AL被せ測定!BI11</f>
        <v/>
      </c>
      <c r="AV8" s="871">
        <f>AL被せ測定!BJ11</f>
        <v/>
      </c>
      <c r="AW8" s="871">
        <f>AL被せ測定!BK11</f>
        <v/>
      </c>
      <c r="AX8" s="871">
        <f>AL被せ測定!BL11</f>
        <v/>
      </c>
      <c r="AY8" s="871">
        <f>AL被せ測定!BM11</f>
        <v/>
      </c>
      <c r="AZ8" s="871">
        <f>AL被せ測定!BN11</f>
        <v/>
      </c>
      <c r="BA8" s="871">
        <f>AL被せ測定!BO11</f>
        <v/>
      </c>
      <c r="BB8" s="871">
        <f>AL被せ測定!BP11</f>
        <v/>
      </c>
      <c r="BC8" s="871">
        <f>AL被せ測定!BQ11</f>
        <v/>
      </c>
      <c r="BD8" s="871">
        <f>AL被せ測定!BR11</f>
        <v/>
      </c>
      <c r="BE8" s="871">
        <f>AL被せ測定!BS11</f>
        <v/>
      </c>
      <c r="BF8" s="871">
        <f>AL被せ測定!BT11</f>
        <v/>
      </c>
      <c r="BG8" s="871">
        <f>AL被せ測定!BU11</f>
        <v/>
      </c>
      <c r="BH8" s="871">
        <f>AL被せ測定!BV11</f>
        <v/>
      </c>
      <c r="BI8" s="871">
        <f>AL被せ測定!BW11</f>
        <v/>
      </c>
      <c r="BJ8" s="871">
        <f>AL被せ測定!BX11</f>
        <v/>
      </c>
      <c r="BK8" s="871">
        <f>AL被せ測定!BY11</f>
        <v/>
      </c>
      <c r="BL8" s="871">
        <f>AL被せ測定!BZ11</f>
        <v/>
      </c>
      <c r="BM8" s="871">
        <f>AL被せ測定!CA11</f>
        <v/>
      </c>
      <c r="BN8" s="871">
        <f>AL被せ測定!CB11</f>
        <v/>
      </c>
      <c r="BO8" s="871">
        <f>AL被せ測定!CC11</f>
        <v/>
      </c>
      <c r="BP8" s="871">
        <f>AL被せ測定!CD11</f>
        <v/>
      </c>
      <c r="BQ8" s="871">
        <f>AL被せ測定!CE11</f>
        <v/>
      </c>
      <c r="BR8" s="871">
        <f>AL被せ測定!CF11</f>
        <v/>
      </c>
      <c r="BS8" s="871">
        <f>AL被せ測定!CG11</f>
        <v/>
      </c>
      <c r="BT8" s="871">
        <f>AL被せ測定!CH11</f>
        <v/>
      </c>
      <c r="BU8" s="871">
        <f>AL被せ測定!CI11</f>
        <v/>
      </c>
      <c r="BV8" s="871">
        <f>AL被せ測定!CJ11</f>
        <v/>
      </c>
      <c r="BW8" s="871">
        <f>AL被せ測定!CK11</f>
        <v/>
      </c>
      <c r="BX8" s="871">
        <f>AL被せ測定!CL11</f>
        <v/>
      </c>
      <c r="BY8" s="871">
        <f>AL被せ測定!CM11</f>
        <v/>
      </c>
      <c r="BZ8" s="871">
        <f>AL被せ測定!CN11</f>
        <v/>
      </c>
      <c r="CA8" s="871">
        <f>AL被せ測定!CO11</f>
        <v/>
      </c>
      <c r="CB8" s="871">
        <f>AL被せ測定!CP11</f>
        <v/>
      </c>
      <c r="CC8" s="871">
        <f>AL被せ測定!CQ11</f>
        <v/>
      </c>
      <c r="CD8" s="871">
        <f>AL被せ測定!CR11</f>
        <v/>
      </c>
      <c r="CE8" s="871">
        <f>AL被せ測定!CS11</f>
        <v/>
      </c>
      <c r="CF8" s="871">
        <f>AL被せ測定!CT11</f>
        <v/>
      </c>
      <c r="CG8" s="871">
        <f>AL被せ測定!CU11</f>
        <v/>
      </c>
      <c r="CH8" s="871">
        <f>AL被せ測定!CV11</f>
        <v/>
      </c>
      <c r="CI8" s="871">
        <f>AL被せ測定!CW11</f>
        <v/>
      </c>
      <c r="CJ8" s="871">
        <f>AL被せ測定!CX11</f>
        <v/>
      </c>
      <c r="CK8" s="871">
        <f>AL被せ測定!CY11</f>
        <v/>
      </c>
      <c r="CL8" s="871">
        <f>AL被せ測定!CZ11</f>
        <v/>
      </c>
      <c r="CM8" s="871">
        <f>AL被せ測定!DA11</f>
        <v/>
      </c>
      <c r="CN8" s="871">
        <f>AL被せ測定!DB11</f>
        <v/>
      </c>
      <c r="CO8" s="871">
        <f>AL被せ測定!DC11</f>
        <v/>
      </c>
      <c r="CP8" s="871">
        <f>AL被せ測定!DD11</f>
        <v/>
      </c>
      <c r="CQ8" s="871">
        <f>AL被せ測定!DE11</f>
        <v/>
      </c>
      <c r="CR8" s="871">
        <f>AL被せ測定!DF11</f>
        <v/>
      </c>
      <c r="CS8" s="871">
        <f>AL被せ測定!DG11</f>
        <v/>
      </c>
      <c r="CT8" s="871">
        <f>AL被せ測定!DH11</f>
        <v/>
      </c>
      <c r="CU8" s="871">
        <f>AL被せ測定!DI11</f>
        <v/>
      </c>
      <c r="CV8" s="871">
        <f>AL被せ測定!DJ11</f>
        <v/>
      </c>
      <c r="CW8" s="871">
        <f>AL被せ測定!DK11</f>
        <v/>
      </c>
      <c r="CX8" s="871">
        <f>AL被せ測定!DL11</f>
        <v/>
      </c>
      <c r="CY8" s="871">
        <f>AL被せ測定!DM11</f>
        <v/>
      </c>
      <c r="CZ8" s="872">
        <f>AL被せ測定!DN11</f>
        <v/>
      </c>
    </row>
    <row r="9" ht="13.5" customHeight="1" s="820">
      <c r="A9" s="232">
        <f>AL被せ測定!A12</f>
        <v/>
      </c>
      <c r="B9" s="123">
        <f>AL被せ測定!B12</f>
        <v/>
      </c>
      <c r="C9" s="128">
        <f>AL被せ測定!Q12</f>
        <v/>
      </c>
      <c r="D9" s="875">
        <f>AL被せ測定!R12</f>
        <v/>
      </c>
      <c r="E9" s="965">
        <f>IF(AL被せ測定!S12="","",AL被せ測定!S12-$D9)</f>
        <v/>
      </c>
      <c r="F9" s="965">
        <f>IF(AL被せ測定!T12="","",AL被せ測定!T12-$D9)</f>
        <v/>
      </c>
      <c r="G9" s="894">
        <f>IF(AL被せ測定!U12="","",AL被せ測定!U12-$D9)</f>
        <v/>
      </c>
      <c r="H9" s="894">
        <f>IF(AL被せ測定!V12="","",AL被せ測定!V12-$D9)</f>
        <v/>
      </c>
      <c r="I9" s="894">
        <f>IF(AL被せ測定!W12="","",AL被せ測定!W12-$D9)</f>
        <v/>
      </c>
      <c r="J9" s="894">
        <f>IF(AL被せ測定!X12="","",AL被せ測定!X12-$D9)</f>
        <v/>
      </c>
      <c r="K9" s="894">
        <f>IF(AL被せ測定!Y12="","",AL被せ測定!Y12-$D9)</f>
        <v/>
      </c>
      <c r="L9" s="894">
        <f>IF(AL被せ測定!Z12="","",AL被せ測定!Z12-$D9)</f>
        <v/>
      </c>
      <c r="M9" s="894">
        <f>IF(AL被せ測定!AA12="","",AL被せ測定!AA12-$D9)</f>
        <v/>
      </c>
      <c r="N9" s="894">
        <f>IF(AL被せ測定!AB12="","",AL被せ測定!AB12-$D9)</f>
        <v/>
      </c>
      <c r="O9" s="894">
        <f>IF(AL被せ測定!AC12="","",AL被せ測定!AC12-$D9)</f>
        <v/>
      </c>
      <c r="P9" s="894">
        <f>IF(AL被せ測定!AD12="","",AL被せ測定!AD12-$D9)</f>
        <v/>
      </c>
      <c r="Q9" s="894">
        <f>IF(AL被せ測定!AE12="","",AL被せ測定!AE12-$D9)</f>
        <v/>
      </c>
      <c r="R9" s="894">
        <f>IF(AL被せ測定!AF12="","",AL被せ測定!AF12-$D9)</f>
        <v/>
      </c>
      <c r="S9" s="894">
        <f>IF(AL被せ測定!AG12="","",AL被せ測定!AG12-$D9)</f>
        <v/>
      </c>
      <c r="T9" s="894">
        <f>IF(AL被せ測定!AH12="","",AL被せ測定!AH12-$D9)</f>
        <v/>
      </c>
      <c r="U9" s="894">
        <f>IF(AL被せ測定!AI12="","",AL被せ測定!AI12-$D9)</f>
        <v/>
      </c>
      <c r="V9" s="894">
        <f>IF(AL被せ測定!AJ12="","",AL被せ測定!AJ12-$D9)</f>
        <v/>
      </c>
      <c r="W9" s="894">
        <f>IF(AL被せ測定!AK12="","",AL被せ測定!AK12-$D9)</f>
        <v/>
      </c>
      <c r="X9" s="894">
        <f>IF(AL被せ測定!AL12="","",AL被せ測定!AL12-$D9)</f>
        <v/>
      </c>
      <c r="Y9" s="894">
        <f>IF(AL被せ測定!AM12="","",AL被せ測定!AM12-$D9)</f>
        <v/>
      </c>
      <c r="Z9" s="894">
        <f>IF(AL被せ測定!AN12="","",AL被せ測定!AN12-$D9)</f>
        <v/>
      </c>
      <c r="AA9" s="894">
        <f>IF(AL被せ測定!AO12="","",AL被せ測定!AO12-$D9)</f>
        <v/>
      </c>
      <c r="AB9" s="894">
        <f>IF(AL被せ測定!AP12="","",AL被せ測定!AP12-$D9)</f>
        <v/>
      </c>
      <c r="AC9" s="894">
        <f>IF(AL被せ測定!AQ12="","",AL被せ測定!AQ12-$D9)</f>
        <v/>
      </c>
      <c r="AD9" s="894">
        <f>IF(AL被せ測定!AR12="","",AL被せ測定!AR12-$D9)</f>
        <v/>
      </c>
      <c r="AE9" s="894">
        <f>IF(AL被せ測定!AS12="","",AL被せ測定!AS12-$D9)</f>
        <v/>
      </c>
      <c r="AF9" s="894">
        <f>IF(AL被せ測定!AT12="","",AL被せ測定!AT12-$D9)</f>
        <v/>
      </c>
      <c r="AG9" s="894">
        <f>IF(AL被せ測定!AU12="","",AL被せ測定!AU12-$D9)</f>
        <v/>
      </c>
      <c r="AH9" s="894">
        <f>IF(AL被せ測定!AV12="","",AL被せ測定!AV12-$D9)</f>
        <v/>
      </c>
      <c r="AI9" s="894">
        <f>IF(AL被せ測定!AW12="","",AL被せ測定!AW12-$D9)</f>
        <v/>
      </c>
      <c r="AJ9" s="894">
        <f>IF(AL被せ測定!AX12="","",AL被せ測定!AX12-$D9)</f>
        <v/>
      </c>
      <c r="AK9" s="894">
        <f>IF(AL被せ測定!AY12="","",AL被せ測定!AY12-$D9)</f>
        <v/>
      </c>
      <c r="AL9" s="894">
        <f>IF(AL被せ測定!AZ12="","",AL被せ測定!AZ12-$D9)</f>
        <v/>
      </c>
      <c r="AM9" s="894">
        <f>IF(AL被せ測定!BA12="","",AL被せ測定!BA12-$D9)</f>
        <v/>
      </c>
      <c r="AN9" s="894">
        <f>IF(AL被せ測定!BB12="","",AL被せ測定!BB12-$D9)</f>
        <v/>
      </c>
      <c r="AO9" s="894">
        <f>IF(AL被せ測定!BC12="","",AL被せ測定!BC12-$D9)</f>
        <v/>
      </c>
      <c r="AP9" s="894">
        <f>IF(AL被せ測定!BD12="","",AL被せ測定!BD12-$D9)</f>
        <v/>
      </c>
      <c r="AQ9" s="894">
        <f>IF(AL被せ測定!BE12="","",AL被せ測定!BE12-$D9)</f>
        <v/>
      </c>
      <c r="AR9" s="894">
        <f>IF(AL被せ測定!BF12="","",AL被せ測定!BF12-$D9)</f>
        <v/>
      </c>
      <c r="AS9" s="894">
        <f>IF(AL被せ測定!BG12="","",AL被せ測定!BG12-$D9)</f>
        <v/>
      </c>
      <c r="AT9" s="894">
        <f>IF(AL被せ測定!BH12="","",AL被せ測定!BH12-$D9)</f>
        <v/>
      </c>
      <c r="AU9" s="894">
        <f>IF(AL被せ測定!BI12="","",AL被せ測定!BI12-$D9)</f>
        <v/>
      </c>
      <c r="AV9" s="894">
        <f>IF(AL被せ測定!BJ12="","",AL被せ測定!BJ12-$D9)</f>
        <v/>
      </c>
      <c r="AW9" s="894">
        <f>IF(AL被せ測定!BK12="","",AL被せ測定!BK12-$D9)</f>
        <v/>
      </c>
      <c r="AX9" s="894">
        <f>IF(AL被せ測定!BL12="","",AL被せ測定!BL12-$D9)</f>
        <v/>
      </c>
      <c r="AY9" s="894">
        <f>IF(AL被せ測定!BM12="","",AL被せ測定!BM12-$D9)</f>
        <v/>
      </c>
      <c r="AZ9" s="894">
        <f>IF(AL被せ測定!BN12="","",AL被せ測定!BN12-$D9)</f>
        <v/>
      </c>
      <c r="BA9" s="894">
        <f>IF(AL被せ測定!BO12="","",AL被せ測定!BO12-$D9)</f>
        <v/>
      </c>
      <c r="BB9" s="894">
        <f>IF(AL被せ測定!BP12="","",AL被せ測定!BP12-$D9)</f>
        <v/>
      </c>
      <c r="BC9" s="894">
        <f>IF(AL被せ測定!BQ12="","",AL被せ測定!BQ12-$D9)</f>
        <v/>
      </c>
      <c r="BD9" s="894">
        <f>IF(AL被せ測定!BR12="","",AL被せ測定!BR12-$D9)</f>
        <v/>
      </c>
      <c r="BE9" s="894">
        <f>IF(AL被せ測定!BS12="","",AL被せ測定!BS12-$D9)</f>
        <v/>
      </c>
      <c r="BF9" s="894">
        <f>IF(AL被せ測定!BT12="","",AL被せ測定!BT12-$D9)</f>
        <v/>
      </c>
      <c r="BG9" s="894">
        <f>IF(AL被せ測定!BU12="","",AL被せ測定!BU12-$D9)</f>
        <v/>
      </c>
      <c r="BH9" s="894">
        <f>IF(AL被せ測定!BV12="","",AL被せ測定!BV12-$D9)</f>
        <v/>
      </c>
      <c r="BI9" s="894">
        <f>IF(AL被せ測定!BW12="","",AL被せ測定!BW12-$D9)</f>
        <v/>
      </c>
      <c r="BJ9" s="894">
        <f>IF(AL被せ測定!BX12="","",AL被せ測定!BX12-$D9)</f>
        <v/>
      </c>
      <c r="BK9" s="894">
        <f>IF(AL被せ測定!BY12="","",AL被せ測定!BY12-$D9)</f>
        <v/>
      </c>
      <c r="BL9" s="894">
        <f>IF(AL被せ測定!BZ12="","",AL被せ測定!BZ12-$D9)</f>
        <v/>
      </c>
      <c r="BM9" s="894">
        <f>IF(AL被せ測定!CA12="","",AL被せ測定!CA12-$D9)</f>
        <v/>
      </c>
      <c r="BN9" s="894">
        <f>IF(AL被せ測定!CB12="","",AL被せ測定!CB12-$D9)</f>
        <v/>
      </c>
      <c r="BO9" s="894">
        <f>IF(AL被せ測定!CC12="","",AL被せ測定!CC12-$D9)</f>
        <v/>
      </c>
      <c r="BP9" s="894">
        <f>IF(AL被せ測定!CD12="","",AL被せ測定!CD12-$D9)</f>
        <v/>
      </c>
      <c r="BQ9" s="894">
        <f>IF(AL被せ測定!CE12="","",AL被せ測定!CE12-$D9)</f>
        <v/>
      </c>
      <c r="BR9" s="894">
        <f>IF(AL被せ測定!CF12="","",AL被せ測定!CF12-$D9)</f>
        <v/>
      </c>
      <c r="BS9" s="894">
        <f>IF(AL被せ測定!CG12="","",AL被せ測定!CG12-$D9)</f>
        <v/>
      </c>
      <c r="BT9" s="894">
        <f>IF(AL被せ測定!CH12="","",AL被せ測定!CH12-$D9)</f>
        <v/>
      </c>
      <c r="BU9" s="894">
        <f>IF(AL被せ測定!CI12="","",AL被せ測定!CI12-$D9)</f>
        <v/>
      </c>
      <c r="BV9" s="894">
        <f>IF(AL被せ測定!CJ12="","",AL被せ測定!CJ12-$D9)</f>
        <v/>
      </c>
      <c r="BW9" s="894">
        <f>IF(AL被せ測定!CK12="","",AL被せ測定!CK12-$D9)</f>
        <v/>
      </c>
      <c r="BX9" s="894">
        <f>IF(AL被せ測定!CL12="","",AL被せ測定!CL12-$D9)</f>
        <v/>
      </c>
      <c r="BY9" s="894">
        <f>IF(AL被せ測定!CM12="","",AL被せ測定!CM12-$D9)</f>
        <v/>
      </c>
      <c r="BZ9" s="894">
        <f>IF(AL被せ測定!CN12="","",AL被せ測定!CN12-$D9)</f>
        <v/>
      </c>
      <c r="CA9" s="894">
        <f>IF(AL被せ測定!CO12="","",AL被せ測定!CO12-$D9)</f>
        <v/>
      </c>
      <c r="CB9" s="894">
        <f>IF(AL被せ測定!CP12="","",AL被せ測定!CP12-$D9)</f>
        <v/>
      </c>
      <c r="CC9" s="894">
        <f>IF(AL被せ測定!CQ12="","",AL被せ測定!CQ12-$D9)</f>
        <v/>
      </c>
      <c r="CD9" s="894">
        <f>IF(AL被せ測定!CR12="","",AL被せ測定!CR12-$D9)</f>
        <v/>
      </c>
      <c r="CE9" s="894">
        <f>IF(AL被せ測定!CS12="","",AL被せ測定!CS12-$D9)</f>
        <v/>
      </c>
      <c r="CF9" s="894">
        <f>IF(AL被せ測定!CT12="","",AL被せ測定!CT12-$D9)</f>
        <v/>
      </c>
      <c r="CG9" s="894">
        <f>IF(AL被せ測定!CU12="","",AL被せ測定!CU12-$D9)</f>
        <v/>
      </c>
      <c r="CH9" s="894">
        <f>IF(AL被せ測定!CV12="","",AL被せ測定!CV12-$D9)</f>
        <v/>
      </c>
      <c r="CI9" s="894">
        <f>IF(AL被せ測定!CW12="","",AL被せ測定!CW12-$D9)</f>
        <v/>
      </c>
      <c r="CJ9" s="894">
        <f>IF(AL被せ測定!CX12="","",AL被せ測定!CX12-$D9)</f>
        <v/>
      </c>
      <c r="CK9" s="894">
        <f>IF(AL被せ測定!CY12="","",AL被せ測定!CY12-$D9)</f>
        <v/>
      </c>
      <c r="CL9" s="894">
        <f>IF(AL被せ測定!CZ12="","",AL被せ測定!CZ12-$D9)</f>
        <v/>
      </c>
      <c r="CM9" s="894">
        <f>IF(AL被せ測定!DA12="","",AL被せ測定!DA12-$D9)</f>
        <v/>
      </c>
      <c r="CN9" s="894">
        <f>IF(AL被せ測定!DB12="","",AL被せ測定!DB12-$D9)</f>
        <v/>
      </c>
      <c r="CO9" s="894">
        <f>IF(AL被せ測定!DC12="","",AL被せ測定!DC12-$D9)</f>
        <v/>
      </c>
      <c r="CP9" s="894">
        <f>IF(AL被せ測定!DD12="","",AL被せ測定!DD12-$D9)</f>
        <v/>
      </c>
      <c r="CQ9" s="894">
        <f>IF(AL被せ測定!DE12="","",AL被せ測定!DE12-$D9)</f>
        <v/>
      </c>
      <c r="CR9" s="894">
        <f>IF(AL被せ測定!DF12="","",AL被せ測定!DF12-$D9)</f>
        <v/>
      </c>
      <c r="CS9" s="894">
        <f>IF(AL被せ測定!DG12="","",AL被せ測定!DG12-$D9)</f>
        <v/>
      </c>
      <c r="CT9" s="894">
        <f>IF(AL被せ測定!DH12="","",AL被せ測定!DH12-$D9)</f>
        <v/>
      </c>
      <c r="CU9" s="894">
        <f>IF(AL被せ測定!DI12="","",AL被せ測定!DI12-$D9)</f>
        <v/>
      </c>
      <c r="CV9" s="894">
        <f>IF(AL被せ測定!DJ12="","",AL被せ測定!DJ12-$D9)</f>
        <v/>
      </c>
      <c r="CW9" s="894">
        <f>IF(AL被せ測定!DK12="","",AL被せ測定!DK12-$D9)</f>
        <v/>
      </c>
      <c r="CX9" s="894">
        <f>IF(AL被せ測定!DL12="","",AL被せ測定!DL12-$D9)</f>
        <v/>
      </c>
      <c r="CY9" s="894">
        <f>IF(AL被せ測定!DM12="","",AL被せ測定!DM12-$D9)</f>
        <v/>
      </c>
      <c r="CZ9" s="989">
        <f>IF(AL被せ測定!DN12="","",AL被せ測定!DN12-$D9)</f>
        <v/>
      </c>
    </row>
    <row r="10" ht="13.5" customHeight="1" s="820">
      <c r="A10" s="145">
        <f>AL被せ測定!A13</f>
        <v/>
      </c>
      <c r="B10" s="125">
        <f>AL被せ測定!B13</f>
        <v/>
      </c>
      <c r="C10" s="133">
        <f>AL被せ測定!Q13</f>
        <v/>
      </c>
      <c r="D10" s="880">
        <f>AL被せ測定!R13</f>
        <v/>
      </c>
      <c r="E10" s="968">
        <f>IF(AL被せ測定!S13="","",AL被せ測定!S13-$D10)</f>
        <v/>
      </c>
      <c r="F10" s="968">
        <f>IF(AL被せ測定!T13="","",AL被せ測定!T13-$D10)</f>
        <v/>
      </c>
      <c r="G10" s="878">
        <f>IF(AL被せ測定!U13="","",AL被せ測定!U13-$D10)</f>
        <v/>
      </c>
      <c r="H10" s="878">
        <f>IF(AL被せ測定!V13="","",AL被せ測定!V13-$D10)</f>
        <v/>
      </c>
      <c r="I10" s="878">
        <f>IF(AL被せ測定!W13="","",AL被せ測定!W13-$D10)</f>
        <v/>
      </c>
      <c r="J10" s="878">
        <f>IF(AL被せ測定!X13="","",AL被せ測定!X13-$D10)</f>
        <v/>
      </c>
      <c r="K10" s="878">
        <f>IF(AL被せ測定!Y13="","",AL被せ測定!Y13-$D10)</f>
        <v/>
      </c>
      <c r="L10" s="878">
        <f>IF(AL被せ測定!Z13="","",AL被せ測定!Z13-$D10)</f>
        <v/>
      </c>
      <c r="M10" s="878">
        <f>IF(AL被せ測定!AA13="","",AL被せ測定!AA13-$D10)</f>
        <v/>
      </c>
      <c r="N10" s="878">
        <f>IF(AL被せ測定!AB13="","",AL被せ測定!AB13-$D10)</f>
        <v/>
      </c>
      <c r="O10" s="878">
        <f>IF(AL被せ測定!AC13="","",AL被せ測定!AC13-$D10)</f>
        <v/>
      </c>
      <c r="P10" s="878">
        <f>IF(AL被せ測定!AD13="","",AL被せ測定!AD13-$D10)</f>
        <v/>
      </c>
      <c r="Q10" s="878">
        <f>IF(AL被せ測定!AE13="","",AL被せ測定!AE13-$D10)</f>
        <v/>
      </c>
      <c r="R10" s="878">
        <f>IF(AL被せ測定!AF13="","",AL被せ測定!AF13-$D10)</f>
        <v/>
      </c>
      <c r="S10" s="878">
        <f>IF(AL被せ測定!AG13="","",AL被せ測定!AG13-$D10)</f>
        <v/>
      </c>
      <c r="T10" s="878">
        <f>IF(AL被せ測定!AH13="","",AL被せ測定!AH13-$D10)</f>
        <v/>
      </c>
      <c r="U10" s="878">
        <f>IF(AL被せ測定!AI13="","",AL被せ測定!AI13-$D10)</f>
        <v/>
      </c>
      <c r="V10" s="878">
        <f>IF(AL被せ測定!AJ13="","",AL被せ測定!AJ13-$D10)</f>
        <v/>
      </c>
      <c r="W10" s="878">
        <f>IF(AL被せ測定!AK13="","",AL被せ測定!AK13-$D10)</f>
        <v/>
      </c>
      <c r="X10" s="878">
        <f>IF(AL被せ測定!AL13="","",AL被せ測定!AL13-$D10)</f>
        <v/>
      </c>
      <c r="Y10" s="878">
        <f>IF(AL被せ測定!AM13="","",AL被せ測定!AM13-$D10)</f>
        <v/>
      </c>
      <c r="Z10" s="878">
        <f>IF(AL被せ測定!AN13="","",AL被せ測定!AN13-$D10)</f>
        <v/>
      </c>
      <c r="AA10" s="878">
        <f>IF(AL被せ測定!AO13="","",AL被せ測定!AO13-$D10)</f>
        <v/>
      </c>
      <c r="AB10" s="878">
        <f>IF(AL被せ測定!AP13="","",AL被せ測定!AP13-$D10)</f>
        <v/>
      </c>
      <c r="AC10" s="878">
        <f>IF(AL被せ測定!AQ13="","",AL被せ測定!AQ13-$D10)</f>
        <v/>
      </c>
      <c r="AD10" s="878">
        <f>IF(AL被せ測定!AR13="","",AL被せ測定!AR13-$D10)</f>
        <v/>
      </c>
      <c r="AE10" s="878">
        <f>IF(AL被せ測定!AS13="","",AL被せ測定!AS13-$D10)</f>
        <v/>
      </c>
      <c r="AF10" s="878">
        <f>IF(AL被せ測定!AT13="","",AL被せ測定!AT13-$D10)</f>
        <v/>
      </c>
      <c r="AG10" s="878">
        <f>IF(AL被せ測定!AU13="","",AL被せ測定!AU13-$D10)</f>
        <v/>
      </c>
      <c r="AH10" s="878">
        <f>IF(AL被せ測定!AV13="","",AL被せ測定!AV13-$D10)</f>
        <v/>
      </c>
      <c r="AI10" s="878">
        <f>IF(AL被せ測定!AW13="","",AL被せ測定!AW13-$D10)</f>
        <v/>
      </c>
      <c r="AJ10" s="878">
        <f>IF(AL被せ測定!AX13="","",AL被せ測定!AX13-$D10)</f>
        <v/>
      </c>
      <c r="AK10" s="878">
        <f>IF(AL被せ測定!AY13="","",AL被せ測定!AY13-$D10)</f>
        <v/>
      </c>
      <c r="AL10" s="878">
        <f>IF(AL被せ測定!AZ13="","",AL被せ測定!AZ13-$D10)</f>
        <v/>
      </c>
      <c r="AM10" s="878">
        <f>IF(AL被せ測定!BA13="","",AL被せ測定!BA13-$D10)</f>
        <v/>
      </c>
      <c r="AN10" s="878">
        <f>IF(AL被せ測定!BB13="","",AL被せ測定!BB13-$D10)</f>
        <v/>
      </c>
      <c r="AO10" s="878">
        <f>IF(AL被せ測定!BC13="","",AL被せ測定!BC13-$D10)</f>
        <v/>
      </c>
      <c r="AP10" s="878">
        <f>IF(AL被せ測定!BD13="","",AL被せ測定!BD13-$D10)</f>
        <v/>
      </c>
      <c r="AQ10" s="878">
        <f>IF(AL被せ測定!BE13="","",AL被せ測定!BE13-$D10)</f>
        <v/>
      </c>
      <c r="AR10" s="878">
        <f>IF(AL被せ測定!BF13="","",AL被せ測定!BF13-$D10)</f>
        <v/>
      </c>
      <c r="AS10" s="878">
        <f>IF(AL被せ測定!BG13="","",AL被せ測定!BG13-$D10)</f>
        <v/>
      </c>
      <c r="AT10" s="878">
        <f>IF(AL被せ測定!BH13="","",AL被せ測定!BH13-$D10)</f>
        <v/>
      </c>
      <c r="AU10" s="878">
        <f>IF(AL被せ測定!BI13="","",AL被せ測定!BI13-$D10)</f>
        <v/>
      </c>
      <c r="AV10" s="878">
        <f>IF(AL被せ測定!BJ13="","",AL被せ測定!BJ13-$D10)</f>
        <v/>
      </c>
      <c r="AW10" s="878">
        <f>IF(AL被せ測定!BK13="","",AL被せ測定!BK13-$D10)</f>
        <v/>
      </c>
      <c r="AX10" s="878">
        <f>IF(AL被せ測定!BL13="","",AL被せ測定!BL13-$D10)</f>
        <v/>
      </c>
      <c r="AY10" s="878">
        <f>IF(AL被せ測定!BM13="","",AL被せ測定!BM13-$D10)</f>
        <v/>
      </c>
      <c r="AZ10" s="878">
        <f>IF(AL被せ測定!BN13="","",AL被せ測定!BN13-$D10)</f>
        <v/>
      </c>
      <c r="BA10" s="878">
        <f>IF(AL被せ測定!BO13="","",AL被せ測定!BO13-$D10)</f>
        <v/>
      </c>
      <c r="BB10" s="878">
        <f>IF(AL被せ測定!BP13="","",AL被せ測定!BP13-$D10)</f>
        <v/>
      </c>
      <c r="BC10" s="878">
        <f>IF(AL被せ測定!BQ13="","",AL被せ測定!BQ13-$D10)</f>
        <v/>
      </c>
      <c r="BD10" s="878">
        <f>IF(AL被せ測定!BR13="","",AL被せ測定!BR13-$D10)</f>
        <v/>
      </c>
      <c r="BE10" s="878">
        <f>IF(AL被せ測定!BS13="","",AL被せ測定!BS13-$D10)</f>
        <v/>
      </c>
      <c r="BF10" s="878">
        <f>IF(AL被せ測定!BT13="","",AL被せ測定!BT13-$D10)</f>
        <v/>
      </c>
      <c r="BG10" s="878">
        <f>IF(AL被せ測定!BU13="","",AL被せ測定!BU13-$D10)</f>
        <v/>
      </c>
      <c r="BH10" s="878">
        <f>IF(AL被せ測定!BV13="","",AL被せ測定!BV13-$D10)</f>
        <v/>
      </c>
      <c r="BI10" s="878">
        <f>IF(AL被せ測定!BW13="","",AL被せ測定!BW13-$D10)</f>
        <v/>
      </c>
      <c r="BJ10" s="878">
        <f>IF(AL被せ測定!BX13="","",AL被せ測定!BX13-$D10)</f>
        <v/>
      </c>
      <c r="BK10" s="878">
        <f>IF(AL被せ測定!BY13="","",AL被せ測定!BY13-$D10)</f>
        <v/>
      </c>
      <c r="BL10" s="878">
        <f>IF(AL被せ測定!BZ13="","",AL被せ測定!BZ13-$D10)</f>
        <v/>
      </c>
      <c r="BM10" s="878">
        <f>IF(AL被せ測定!CA13="","",AL被せ測定!CA13-$D10)</f>
        <v/>
      </c>
      <c r="BN10" s="878">
        <f>IF(AL被せ測定!CB13="","",AL被せ測定!CB13-$D10)</f>
        <v/>
      </c>
      <c r="BO10" s="878">
        <f>IF(AL被せ測定!CC13="","",AL被せ測定!CC13-$D10)</f>
        <v/>
      </c>
      <c r="BP10" s="878">
        <f>IF(AL被せ測定!CD13="","",AL被せ測定!CD13-$D10)</f>
        <v/>
      </c>
      <c r="BQ10" s="878">
        <f>IF(AL被せ測定!CE13="","",AL被せ測定!CE13-$D10)</f>
        <v/>
      </c>
      <c r="BR10" s="878">
        <f>IF(AL被せ測定!CF13="","",AL被せ測定!CF13-$D10)</f>
        <v/>
      </c>
      <c r="BS10" s="878">
        <f>IF(AL被せ測定!CG13="","",AL被せ測定!CG13-$D10)</f>
        <v/>
      </c>
      <c r="BT10" s="878">
        <f>IF(AL被せ測定!CH13="","",AL被せ測定!CH13-$D10)</f>
        <v/>
      </c>
      <c r="BU10" s="878">
        <f>IF(AL被せ測定!CI13="","",AL被せ測定!CI13-$D10)</f>
        <v/>
      </c>
      <c r="BV10" s="878">
        <f>IF(AL被せ測定!CJ13="","",AL被せ測定!CJ13-$D10)</f>
        <v/>
      </c>
      <c r="BW10" s="878">
        <f>IF(AL被せ測定!CK13="","",AL被せ測定!CK13-$D10)</f>
        <v/>
      </c>
      <c r="BX10" s="878">
        <f>IF(AL被せ測定!CL13="","",AL被せ測定!CL13-$D10)</f>
        <v/>
      </c>
      <c r="BY10" s="878">
        <f>IF(AL被せ測定!CM13="","",AL被せ測定!CM13-$D10)</f>
        <v/>
      </c>
      <c r="BZ10" s="878">
        <f>IF(AL被せ測定!CN13="","",AL被せ測定!CN13-$D10)</f>
        <v/>
      </c>
      <c r="CA10" s="878">
        <f>IF(AL被せ測定!CO13="","",AL被せ測定!CO13-$D10)</f>
        <v/>
      </c>
      <c r="CB10" s="878">
        <f>IF(AL被せ測定!CP13="","",AL被せ測定!CP13-$D10)</f>
        <v/>
      </c>
      <c r="CC10" s="878">
        <f>IF(AL被せ測定!CQ13="","",AL被せ測定!CQ13-$D10)</f>
        <v/>
      </c>
      <c r="CD10" s="878">
        <f>IF(AL被せ測定!CR13="","",AL被せ測定!CR13-$D10)</f>
        <v/>
      </c>
      <c r="CE10" s="878">
        <f>IF(AL被せ測定!CS13="","",AL被せ測定!CS13-$D10)</f>
        <v/>
      </c>
      <c r="CF10" s="878">
        <f>IF(AL被せ測定!CT13="","",AL被せ測定!CT13-$D10)</f>
        <v/>
      </c>
      <c r="CG10" s="878">
        <f>IF(AL被せ測定!CU13="","",AL被せ測定!CU13-$D10)</f>
        <v/>
      </c>
      <c r="CH10" s="878">
        <f>IF(AL被せ測定!CV13="","",AL被せ測定!CV13-$D10)</f>
        <v/>
      </c>
      <c r="CI10" s="878">
        <f>IF(AL被せ測定!CW13="","",AL被せ測定!CW13-$D10)</f>
        <v/>
      </c>
      <c r="CJ10" s="878">
        <f>IF(AL被せ測定!CX13="","",AL被せ測定!CX13-$D10)</f>
        <v/>
      </c>
      <c r="CK10" s="878">
        <f>IF(AL被せ測定!CY13="","",AL被せ測定!CY13-$D10)</f>
        <v/>
      </c>
      <c r="CL10" s="878">
        <f>IF(AL被せ測定!CZ13="","",AL被せ測定!CZ13-$D10)</f>
        <v/>
      </c>
      <c r="CM10" s="878">
        <f>IF(AL被せ測定!DA13="","",AL被せ測定!DA13-$D10)</f>
        <v/>
      </c>
      <c r="CN10" s="878">
        <f>IF(AL被せ測定!DB13="","",AL被せ測定!DB13-$D10)</f>
        <v/>
      </c>
      <c r="CO10" s="878">
        <f>IF(AL被せ測定!DC13="","",AL被せ測定!DC13-$D10)</f>
        <v/>
      </c>
      <c r="CP10" s="878">
        <f>IF(AL被せ測定!DD13="","",AL被せ測定!DD13-$D10)</f>
        <v/>
      </c>
      <c r="CQ10" s="878">
        <f>IF(AL被せ測定!DE13="","",AL被せ測定!DE13-$D10)</f>
        <v/>
      </c>
      <c r="CR10" s="878">
        <f>IF(AL被せ測定!DF13="","",AL被せ測定!DF13-$D10)</f>
        <v/>
      </c>
      <c r="CS10" s="878">
        <f>IF(AL被せ測定!DG13="","",AL被せ測定!DG13-$D10)</f>
        <v/>
      </c>
      <c r="CT10" s="878">
        <f>IF(AL被せ測定!DH13="","",AL被せ測定!DH13-$D10)</f>
        <v/>
      </c>
      <c r="CU10" s="878">
        <f>IF(AL被せ測定!DI13="","",AL被せ測定!DI13-$D10)</f>
        <v/>
      </c>
      <c r="CV10" s="878">
        <f>IF(AL被せ測定!DJ13="","",AL被せ測定!DJ13-$D10)</f>
        <v/>
      </c>
      <c r="CW10" s="878">
        <f>IF(AL被せ測定!DK13="","",AL被せ測定!DK13-$D10)</f>
        <v/>
      </c>
      <c r="CX10" s="878">
        <f>IF(AL被せ測定!DL13="","",AL被せ測定!DL13-$D10)</f>
        <v/>
      </c>
      <c r="CY10" s="878">
        <f>IF(AL被せ測定!DM13="","",AL被せ測定!DM13-$D10)</f>
        <v/>
      </c>
      <c r="CZ10" s="990">
        <f>IF(AL被せ測定!DN13="","",AL被せ測定!DN13-$D10)</f>
        <v/>
      </c>
    </row>
    <row r="11" ht="13.5" customHeight="1" s="820">
      <c r="A11" s="145">
        <f>AL被せ測定!A14</f>
        <v/>
      </c>
      <c r="B11" s="125">
        <f>AL被せ測定!B14</f>
        <v/>
      </c>
      <c r="C11" s="133">
        <f>AL被せ測定!Q14</f>
        <v/>
      </c>
      <c r="D11" s="880">
        <f>AL被せ測定!R14</f>
        <v/>
      </c>
      <c r="E11" s="968">
        <f>IF(AL被せ測定!S14="","",AL被せ測定!S14-$D11)</f>
        <v/>
      </c>
      <c r="F11" s="968">
        <f>IF(AL被せ測定!T14="","",AL被せ測定!T14-$D11)</f>
        <v/>
      </c>
      <c r="G11" s="878">
        <f>IF(AL被せ測定!U14="","",AL被せ測定!U14-$D11)</f>
        <v/>
      </c>
      <c r="H11" s="878">
        <f>IF(AL被せ測定!V14="","",AL被せ測定!V14-$D11)</f>
        <v/>
      </c>
      <c r="I11" s="878">
        <f>IF(AL被せ測定!W14="","",AL被せ測定!W14-$D11)</f>
        <v/>
      </c>
      <c r="J11" s="878">
        <f>IF(AL被せ測定!X14="","",AL被せ測定!X14-$D11)</f>
        <v/>
      </c>
      <c r="K11" s="878">
        <f>IF(AL被せ測定!Y14="","",AL被せ測定!Y14-$D11)</f>
        <v/>
      </c>
      <c r="L11" s="878">
        <f>IF(AL被せ測定!Z14="","",AL被せ測定!Z14-$D11)</f>
        <v/>
      </c>
      <c r="M11" s="878">
        <f>IF(AL被せ測定!AA14="","",AL被せ測定!AA14-$D11)</f>
        <v/>
      </c>
      <c r="N11" s="878">
        <f>IF(AL被せ測定!AB14="","",AL被せ測定!AB14-$D11)</f>
        <v/>
      </c>
      <c r="O11" s="878">
        <f>IF(AL被せ測定!AC14="","",AL被せ測定!AC14-$D11)</f>
        <v/>
      </c>
      <c r="P11" s="878">
        <f>IF(AL被せ測定!AD14="","",AL被せ測定!AD14-$D11)</f>
        <v/>
      </c>
      <c r="Q11" s="878">
        <f>IF(AL被せ測定!AE14="","",AL被せ測定!AE14-$D11)</f>
        <v/>
      </c>
      <c r="R11" s="878">
        <f>IF(AL被せ測定!AF14="","",AL被せ測定!AF14-$D11)</f>
        <v/>
      </c>
      <c r="S11" s="878">
        <f>IF(AL被せ測定!AG14="","",AL被せ測定!AG14-$D11)</f>
        <v/>
      </c>
      <c r="T11" s="878">
        <f>IF(AL被せ測定!AH14="","",AL被せ測定!AH14-$D11)</f>
        <v/>
      </c>
      <c r="U11" s="878">
        <f>IF(AL被せ測定!AI14="","",AL被せ測定!AI14-$D11)</f>
        <v/>
      </c>
      <c r="V11" s="878">
        <f>IF(AL被せ測定!AJ14="","",AL被せ測定!AJ14-$D11)</f>
        <v/>
      </c>
      <c r="W11" s="878">
        <f>IF(AL被せ測定!AK14="","",AL被せ測定!AK14-$D11)</f>
        <v/>
      </c>
      <c r="X11" s="878">
        <f>IF(AL被せ測定!AL14="","",AL被せ測定!AL14-$D11)</f>
        <v/>
      </c>
      <c r="Y11" s="878">
        <f>IF(AL被せ測定!AM14="","",AL被せ測定!AM14-$D11)</f>
        <v/>
      </c>
      <c r="Z11" s="878">
        <f>IF(AL被せ測定!AN14="","",AL被せ測定!AN14-$D11)</f>
        <v/>
      </c>
      <c r="AA11" s="878">
        <f>IF(AL被せ測定!AO14="","",AL被せ測定!AO14-$D11)</f>
        <v/>
      </c>
      <c r="AB11" s="878">
        <f>IF(AL被せ測定!AP14="","",AL被せ測定!AP14-$D11)</f>
        <v/>
      </c>
      <c r="AC11" s="878">
        <f>IF(AL被せ測定!AQ14="","",AL被せ測定!AQ14-$D11)</f>
        <v/>
      </c>
      <c r="AD11" s="878">
        <f>IF(AL被せ測定!AR14="","",AL被せ測定!AR14-$D11)</f>
        <v/>
      </c>
      <c r="AE11" s="878">
        <f>IF(AL被せ測定!AS14="","",AL被せ測定!AS14-$D11)</f>
        <v/>
      </c>
      <c r="AF11" s="878">
        <f>IF(AL被せ測定!AT14="","",AL被せ測定!AT14-$D11)</f>
        <v/>
      </c>
      <c r="AG11" s="878">
        <f>IF(AL被せ測定!AU14="","",AL被せ測定!AU14-$D11)</f>
        <v/>
      </c>
      <c r="AH11" s="878">
        <f>IF(AL被せ測定!AV14="","",AL被せ測定!AV14-$D11)</f>
        <v/>
      </c>
      <c r="AI11" s="878">
        <f>IF(AL被せ測定!AW14="","",AL被せ測定!AW14-$D11)</f>
        <v/>
      </c>
      <c r="AJ11" s="878">
        <f>IF(AL被せ測定!AX14="","",AL被せ測定!AX14-$D11)</f>
        <v/>
      </c>
      <c r="AK11" s="878">
        <f>IF(AL被せ測定!AY14="","",AL被せ測定!AY14-$D11)</f>
        <v/>
      </c>
      <c r="AL11" s="878">
        <f>IF(AL被せ測定!AZ14="","",AL被せ測定!AZ14-$D11)</f>
        <v/>
      </c>
      <c r="AM11" s="878">
        <f>IF(AL被せ測定!BA14="","",AL被せ測定!BA14-$D11)</f>
        <v/>
      </c>
      <c r="AN11" s="878">
        <f>IF(AL被せ測定!BB14="","",AL被せ測定!BB14-$D11)</f>
        <v/>
      </c>
      <c r="AO11" s="878">
        <f>IF(AL被せ測定!BC14="","",AL被せ測定!BC14-$D11)</f>
        <v/>
      </c>
      <c r="AP11" s="878">
        <f>IF(AL被せ測定!BD14="","",AL被せ測定!BD14-$D11)</f>
        <v/>
      </c>
      <c r="AQ11" s="878">
        <f>IF(AL被せ測定!BE14="","",AL被せ測定!BE14-$D11)</f>
        <v/>
      </c>
      <c r="AR11" s="878">
        <f>IF(AL被せ測定!BF14="","",AL被せ測定!BF14-$D11)</f>
        <v/>
      </c>
      <c r="AS11" s="878">
        <f>IF(AL被せ測定!BG14="","",AL被せ測定!BG14-$D11)</f>
        <v/>
      </c>
      <c r="AT11" s="878">
        <f>IF(AL被せ測定!BH14="","",AL被せ測定!BH14-$D11)</f>
        <v/>
      </c>
      <c r="AU11" s="878">
        <f>IF(AL被せ測定!BI14="","",AL被せ測定!BI14-$D11)</f>
        <v/>
      </c>
      <c r="AV11" s="878">
        <f>IF(AL被せ測定!BJ14="","",AL被せ測定!BJ14-$D11)</f>
        <v/>
      </c>
      <c r="AW11" s="878">
        <f>IF(AL被せ測定!BK14="","",AL被せ測定!BK14-$D11)</f>
        <v/>
      </c>
      <c r="AX11" s="878">
        <f>IF(AL被せ測定!BL14="","",AL被せ測定!BL14-$D11)</f>
        <v/>
      </c>
      <c r="AY11" s="878">
        <f>IF(AL被せ測定!BM14="","",AL被せ測定!BM14-$D11)</f>
        <v/>
      </c>
      <c r="AZ11" s="878">
        <f>IF(AL被せ測定!BN14="","",AL被せ測定!BN14-$D11)</f>
        <v/>
      </c>
      <c r="BA11" s="878">
        <f>IF(AL被せ測定!BO14="","",AL被せ測定!BO14-$D11)</f>
        <v/>
      </c>
      <c r="BB11" s="878">
        <f>IF(AL被せ測定!BP14="","",AL被せ測定!BP14-$D11)</f>
        <v/>
      </c>
      <c r="BC11" s="878">
        <f>IF(AL被せ測定!BQ14="","",AL被せ測定!BQ14-$D11)</f>
        <v/>
      </c>
      <c r="BD11" s="878">
        <f>IF(AL被せ測定!BR14="","",AL被せ測定!BR14-$D11)</f>
        <v/>
      </c>
      <c r="BE11" s="878">
        <f>IF(AL被せ測定!BS14="","",AL被せ測定!BS14-$D11)</f>
        <v/>
      </c>
      <c r="BF11" s="878">
        <f>IF(AL被せ測定!BT14="","",AL被せ測定!BT14-$D11)</f>
        <v/>
      </c>
      <c r="BG11" s="878">
        <f>IF(AL被せ測定!BU14="","",AL被せ測定!BU14-$D11)</f>
        <v/>
      </c>
      <c r="BH11" s="878">
        <f>IF(AL被せ測定!BV14="","",AL被せ測定!BV14-$D11)</f>
        <v/>
      </c>
      <c r="BI11" s="878">
        <f>IF(AL被せ測定!BW14="","",AL被せ測定!BW14-$D11)</f>
        <v/>
      </c>
      <c r="BJ11" s="878">
        <f>IF(AL被せ測定!BX14="","",AL被せ測定!BX14-$D11)</f>
        <v/>
      </c>
      <c r="BK11" s="878">
        <f>IF(AL被せ測定!BY14="","",AL被せ測定!BY14-$D11)</f>
        <v/>
      </c>
      <c r="BL11" s="878">
        <f>IF(AL被せ測定!BZ14="","",AL被せ測定!BZ14-$D11)</f>
        <v/>
      </c>
      <c r="BM11" s="878">
        <f>IF(AL被せ測定!CA14="","",AL被せ測定!CA14-$D11)</f>
        <v/>
      </c>
      <c r="BN11" s="878">
        <f>IF(AL被せ測定!CB14="","",AL被せ測定!CB14-$D11)</f>
        <v/>
      </c>
      <c r="BO11" s="878">
        <f>IF(AL被せ測定!CC14="","",AL被せ測定!CC14-$D11)</f>
        <v/>
      </c>
      <c r="BP11" s="878">
        <f>IF(AL被せ測定!CD14="","",AL被せ測定!CD14-$D11)</f>
        <v/>
      </c>
      <c r="BQ11" s="878">
        <f>IF(AL被せ測定!CE14="","",AL被せ測定!CE14-$D11)</f>
        <v/>
      </c>
      <c r="BR11" s="878">
        <f>IF(AL被せ測定!CF14="","",AL被せ測定!CF14-$D11)</f>
        <v/>
      </c>
      <c r="BS11" s="878">
        <f>IF(AL被せ測定!CG14="","",AL被せ測定!CG14-$D11)</f>
        <v/>
      </c>
      <c r="BT11" s="878">
        <f>IF(AL被せ測定!CH14="","",AL被せ測定!CH14-$D11)</f>
        <v/>
      </c>
      <c r="BU11" s="878">
        <f>IF(AL被せ測定!CI14="","",AL被せ測定!CI14-$D11)</f>
        <v/>
      </c>
      <c r="BV11" s="878">
        <f>IF(AL被せ測定!CJ14="","",AL被せ測定!CJ14-$D11)</f>
        <v/>
      </c>
      <c r="BW11" s="878">
        <f>IF(AL被せ測定!CK14="","",AL被せ測定!CK14-$D11)</f>
        <v/>
      </c>
      <c r="BX11" s="878">
        <f>IF(AL被せ測定!CL14="","",AL被せ測定!CL14-$D11)</f>
        <v/>
      </c>
      <c r="BY11" s="878">
        <f>IF(AL被せ測定!CM14="","",AL被せ測定!CM14-$D11)</f>
        <v/>
      </c>
      <c r="BZ11" s="878">
        <f>IF(AL被せ測定!CN14="","",AL被せ測定!CN14-$D11)</f>
        <v/>
      </c>
      <c r="CA11" s="878">
        <f>IF(AL被せ測定!CO14="","",AL被せ測定!CO14-$D11)</f>
        <v/>
      </c>
      <c r="CB11" s="878">
        <f>IF(AL被せ測定!CP14="","",AL被せ測定!CP14-$D11)</f>
        <v/>
      </c>
      <c r="CC11" s="878">
        <f>IF(AL被せ測定!CQ14="","",AL被せ測定!CQ14-$D11)</f>
        <v/>
      </c>
      <c r="CD11" s="878">
        <f>IF(AL被せ測定!CR14="","",AL被せ測定!CR14-$D11)</f>
        <v/>
      </c>
      <c r="CE11" s="878">
        <f>IF(AL被せ測定!CS14="","",AL被せ測定!CS14-$D11)</f>
        <v/>
      </c>
      <c r="CF11" s="878">
        <f>IF(AL被せ測定!CT14="","",AL被せ測定!CT14-$D11)</f>
        <v/>
      </c>
      <c r="CG11" s="878">
        <f>IF(AL被せ測定!CU14="","",AL被せ測定!CU14-$D11)</f>
        <v/>
      </c>
      <c r="CH11" s="878">
        <f>IF(AL被せ測定!CV14="","",AL被せ測定!CV14-$D11)</f>
        <v/>
      </c>
      <c r="CI11" s="878">
        <f>IF(AL被せ測定!CW14="","",AL被せ測定!CW14-$D11)</f>
        <v/>
      </c>
      <c r="CJ11" s="878">
        <f>IF(AL被せ測定!CX14="","",AL被せ測定!CX14-$D11)</f>
        <v/>
      </c>
      <c r="CK11" s="878">
        <f>IF(AL被せ測定!CY14="","",AL被せ測定!CY14-$D11)</f>
        <v/>
      </c>
      <c r="CL11" s="878">
        <f>IF(AL被せ測定!CZ14="","",AL被せ測定!CZ14-$D11)</f>
        <v/>
      </c>
      <c r="CM11" s="878">
        <f>IF(AL被せ測定!DA14="","",AL被せ測定!DA14-$D11)</f>
        <v/>
      </c>
      <c r="CN11" s="878">
        <f>IF(AL被せ測定!DB14="","",AL被せ測定!DB14-$D11)</f>
        <v/>
      </c>
      <c r="CO11" s="878">
        <f>IF(AL被せ測定!DC14="","",AL被せ測定!DC14-$D11)</f>
        <v/>
      </c>
      <c r="CP11" s="878">
        <f>IF(AL被せ測定!DD14="","",AL被せ測定!DD14-$D11)</f>
        <v/>
      </c>
      <c r="CQ11" s="878">
        <f>IF(AL被せ測定!DE14="","",AL被せ測定!DE14-$D11)</f>
        <v/>
      </c>
      <c r="CR11" s="878">
        <f>IF(AL被せ測定!DF14="","",AL被せ測定!DF14-$D11)</f>
        <v/>
      </c>
      <c r="CS11" s="878">
        <f>IF(AL被せ測定!DG14="","",AL被せ測定!DG14-$D11)</f>
        <v/>
      </c>
      <c r="CT11" s="878">
        <f>IF(AL被せ測定!DH14="","",AL被せ測定!DH14-$D11)</f>
        <v/>
      </c>
      <c r="CU11" s="878">
        <f>IF(AL被せ測定!DI14="","",AL被せ測定!DI14-$D11)</f>
        <v/>
      </c>
      <c r="CV11" s="878">
        <f>IF(AL被せ測定!DJ14="","",AL被せ測定!DJ14-$D11)</f>
        <v/>
      </c>
      <c r="CW11" s="878">
        <f>IF(AL被せ測定!DK14="","",AL被せ測定!DK14-$D11)</f>
        <v/>
      </c>
      <c r="CX11" s="878">
        <f>IF(AL被せ測定!DL14="","",AL被せ測定!DL14-$D11)</f>
        <v/>
      </c>
      <c r="CY11" s="878">
        <f>IF(AL被せ測定!DM14="","",AL被せ測定!DM14-$D11)</f>
        <v/>
      </c>
      <c r="CZ11" s="990">
        <f>IF(AL被せ測定!DN14="","",AL被せ測定!DN14-$D11)</f>
        <v/>
      </c>
    </row>
    <row r="12" ht="13.5" customHeight="1" s="820">
      <c r="A12" s="145">
        <f>AL被せ測定!A15</f>
        <v/>
      </c>
      <c r="B12" s="125">
        <f>AL被せ測定!B15</f>
        <v/>
      </c>
      <c r="C12" s="133">
        <f>AL被せ測定!Q15</f>
        <v/>
      </c>
      <c r="D12" s="880">
        <f>AL被せ測定!R15</f>
        <v/>
      </c>
      <c r="E12" s="968">
        <f>IF(AL被せ測定!S15="","",AL被せ測定!S15-$D12)</f>
        <v/>
      </c>
      <c r="F12" s="968">
        <f>IF(AL被せ測定!T15="","",AL被せ測定!T15-$D12)</f>
        <v/>
      </c>
      <c r="G12" s="878">
        <f>IF(AL被せ測定!U15="","",AL被せ測定!U15-$D12)</f>
        <v/>
      </c>
      <c r="H12" s="878">
        <f>IF(AL被せ測定!V15="","",AL被せ測定!V15-$D12)</f>
        <v/>
      </c>
      <c r="I12" s="878">
        <f>IF(AL被せ測定!W15="","",AL被せ測定!W15-$D12)</f>
        <v/>
      </c>
      <c r="J12" s="878">
        <f>IF(AL被せ測定!X15="","",AL被せ測定!X15-$D12)</f>
        <v/>
      </c>
      <c r="K12" s="878">
        <f>IF(AL被せ測定!Y15="","",AL被せ測定!Y15-$D12)</f>
        <v/>
      </c>
      <c r="L12" s="878">
        <f>IF(AL被せ測定!Z15="","",AL被せ測定!Z15-$D12)</f>
        <v/>
      </c>
      <c r="M12" s="878">
        <f>IF(AL被せ測定!AA15="","",AL被せ測定!AA15-$D12)</f>
        <v/>
      </c>
      <c r="N12" s="878">
        <f>IF(AL被せ測定!AB15="","",AL被せ測定!AB15-$D12)</f>
        <v/>
      </c>
      <c r="O12" s="878">
        <f>IF(AL被せ測定!AC15="","",AL被せ測定!AC15-$D12)</f>
        <v/>
      </c>
      <c r="P12" s="878">
        <f>IF(AL被せ測定!AD15="","",AL被せ測定!AD15-$D12)</f>
        <v/>
      </c>
      <c r="Q12" s="878">
        <f>IF(AL被せ測定!AE15="","",AL被せ測定!AE15-$D12)</f>
        <v/>
      </c>
      <c r="R12" s="878">
        <f>IF(AL被せ測定!AF15="","",AL被せ測定!AF15-$D12)</f>
        <v/>
      </c>
      <c r="S12" s="878">
        <f>IF(AL被せ測定!AG15="","",AL被せ測定!AG15-$D12)</f>
        <v/>
      </c>
      <c r="T12" s="878">
        <f>IF(AL被せ測定!AH15="","",AL被せ測定!AH15-$D12)</f>
        <v/>
      </c>
      <c r="U12" s="878">
        <f>IF(AL被せ測定!AI15="","",AL被せ測定!AI15-$D12)</f>
        <v/>
      </c>
      <c r="V12" s="878">
        <f>IF(AL被せ測定!AJ15="","",AL被せ測定!AJ15-$D12)</f>
        <v/>
      </c>
      <c r="W12" s="878">
        <f>IF(AL被せ測定!AK15="","",AL被せ測定!AK15-$D12)</f>
        <v/>
      </c>
      <c r="X12" s="878">
        <f>IF(AL被せ測定!AL15="","",AL被せ測定!AL15-$D12)</f>
        <v/>
      </c>
      <c r="Y12" s="878">
        <f>IF(AL被せ測定!AM15="","",AL被せ測定!AM15-$D12)</f>
        <v/>
      </c>
      <c r="Z12" s="878">
        <f>IF(AL被せ測定!AN15="","",AL被せ測定!AN15-$D12)</f>
        <v/>
      </c>
      <c r="AA12" s="878">
        <f>IF(AL被せ測定!AO15="","",AL被せ測定!AO15-$D12)</f>
        <v/>
      </c>
      <c r="AB12" s="878">
        <f>IF(AL被せ測定!AP15="","",AL被せ測定!AP15-$D12)</f>
        <v/>
      </c>
      <c r="AC12" s="878">
        <f>IF(AL被せ測定!AQ15="","",AL被せ測定!AQ15-$D12)</f>
        <v/>
      </c>
      <c r="AD12" s="878">
        <f>IF(AL被せ測定!AR15="","",AL被せ測定!AR15-$D12)</f>
        <v/>
      </c>
      <c r="AE12" s="878">
        <f>IF(AL被せ測定!AS15="","",AL被せ測定!AS15-$D12)</f>
        <v/>
      </c>
      <c r="AF12" s="878">
        <f>IF(AL被せ測定!AT15="","",AL被せ測定!AT15-$D12)</f>
        <v/>
      </c>
      <c r="AG12" s="878">
        <f>IF(AL被せ測定!AU15="","",AL被せ測定!AU15-$D12)</f>
        <v/>
      </c>
      <c r="AH12" s="878">
        <f>IF(AL被せ測定!AV15="","",AL被せ測定!AV15-$D12)</f>
        <v/>
      </c>
      <c r="AI12" s="878">
        <f>IF(AL被せ測定!AW15="","",AL被せ測定!AW15-$D12)</f>
        <v/>
      </c>
      <c r="AJ12" s="878">
        <f>IF(AL被せ測定!AX15="","",AL被せ測定!AX15-$D12)</f>
        <v/>
      </c>
      <c r="AK12" s="878">
        <f>IF(AL被せ測定!AY15="","",AL被せ測定!AY15-$D12)</f>
        <v/>
      </c>
      <c r="AL12" s="878">
        <f>IF(AL被せ測定!AZ15="","",AL被せ測定!AZ15-$D12)</f>
        <v/>
      </c>
      <c r="AM12" s="878">
        <f>IF(AL被せ測定!BA15="","",AL被せ測定!BA15-$D12)</f>
        <v/>
      </c>
      <c r="AN12" s="878">
        <f>IF(AL被せ測定!BB15="","",AL被せ測定!BB15-$D12)</f>
        <v/>
      </c>
      <c r="AO12" s="878">
        <f>IF(AL被せ測定!BC15="","",AL被せ測定!BC15-$D12)</f>
        <v/>
      </c>
      <c r="AP12" s="878">
        <f>IF(AL被せ測定!BD15="","",AL被せ測定!BD15-$D12)</f>
        <v/>
      </c>
      <c r="AQ12" s="878">
        <f>IF(AL被せ測定!BE15="","",AL被せ測定!BE15-$D12)</f>
        <v/>
      </c>
      <c r="AR12" s="878">
        <f>IF(AL被せ測定!BF15="","",AL被せ測定!BF15-$D12)</f>
        <v/>
      </c>
      <c r="AS12" s="878">
        <f>IF(AL被せ測定!BG15="","",AL被せ測定!BG15-$D12)</f>
        <v/>
      </c>
      <c r="AT12" s="878">
        <f>IF(AL被せ測定!BH15="","",AL被せ測定!BH15-$D12)</f>
        <v/>
      </c>
      <c r="AU12" s="878">
        <f>IF(AL被せ測定!BI15="","",AL被せ測定!BI15-$D12)</f>
        <v/>
      </c>
      <c r="AV12" s="878">
        <f>IF(AL被せ測定!BJ15="","",AL被せ測定!BJ15-$D12)</f>
        <v/>
      </c>
      <c r="AW12" s="878">
        <f>IF(AL被せ測定!BK15="","",AL被せ測定!BK15-$D12)</f>
        <v/>
      </c>
      <c r="AX12" s="878">
        <f>IF(AL被せ測定!BL15="","",AL被せ測定!BL15-$D12)</f>
        <v/>
      </c>
      <c r="AY12" s="878">
        <f>IF(AL被せ測定!BM15="","",AL被せ測定!BM15-$D12)</f>
        <v/>
      </c>
      <c r="AZ12" s="878">
        <f>IF(AL被せ測定!BN15="","",AL被せ測定!BN15-$D12)</f>
        <v/>
      </c>
      <c r="BA12" s="878">
        <f>IF(AL被せ測定!BO15="","",AL被せ測定!BO15-$D12)</f>
        <v/>
      </c>
      <c r="BB12" s="878">
        <f>IF(AL被せ測定!BP15="","",AL被せ測定!BP15-$D12)</f>
        <v/>
      </c>
      <c r="BC12" s="878">
        <f>IF(AL被せ測定!BQ15="","",AL被せ測定!BQ15-$D12)</f>
        <v/>
      </c>
      <c r="BD12" s="878">
        <f>IF(AL被せ測定!BR15="","",AL被せ測定!BR15-$D12)</f>
        <v/>
      </c>
      <c r="BE12" s="878">
        <f>IF(AL被せ測定!BS15="","",AL被せ測定!BS15-$D12)</f>
        <v/>
      </c>
      <c r="BF12" s="878">
        <f>IF(AL被せ測定!BT15="","",AL被せ測定!BT15-$D12)</f>
        <v/>
      </c>
      <c r="BG12" s="878">
        <f>IF(AL被せ測定!BU15="","",AL被せ測定!BU15-$D12)</f>
        <v/>
      </c>
      <c r="BH12" s="878">
        <f>IF(AL被せ測定!BV15="","",AL被せ測定!BV15-$D12)</f>
        <v/>
      </c>
      <c r="BI12" s="878">
        <f>IF(AL被せ測定!BW15="","",AL被せ測定!BW15-$D12)</f>
        <v/>
      </c>
      <c r="BJ12" s="878">
        <f>IF(AL被せ測定!BX15="","",AL被せ測定!BX15-$D12)</f>
        <v/>
      </c>
      <c r="BK12" s="878">
        <f>IF(AL被せ測定!BY15="","",AL被せ測定!BY15-$D12)</f>
        <v/>
      </c>
      <c r="BL12" s="878">
        <f>IF(AL被せ測定!BZ15="","",AL被せ測定!BZ15-$D12)</f>
        <v/>
      </c>
      <c r="BM12" s="878">
        <f>IF(AL被せ測定!CA15="","",AL被せ測定!CA15-$D12)</f>
        <v/>
      </c>
      <c r="BN12" s="878">
        <f>IF(AL被せ測定!CB15="","",AL被せ測定!CB15-$D12)</f>
        <v/>
      </c>
      <c r="BO12" s="878">
        <f>IF(AL被せ測定!CC15="","",AL被せ測定!CC15-$D12)</f>
        <v/>
      </c>
      <c r="BP12" s="878">
        <f>IF(AL被せ測定!CD15="","",AL被せ測定!CD15-$D12)</f>
        <v/>
      </c>
      <c r="BQ12" s="878">
        <f>IF(AL被せ測定!CE15="","",AL被せ測定!CE15-$D12)</f>
        <v/>
      </c>
      <c r="BR12" s="878">
        <f>IF(AL被せ測定!CF15="","",AL被せ測定!CF15-$D12)</f>
        <v/>
      </c>
      <c r="BS12" s="878">
        <f>IF(AL被せ測定!CG15="","",AL被せ測定!CG15-$D12)</f>
        <v/>
      </c>
      <c r="BT12" s="878">
        <f>IF(AL被せ測定!CH15="","",AL被せ測定!CH15-$D12)</f>
        <v/>
      </c>
      <c r="BU12" s="878">
        <f>IF(AL被せ測定!CI15="","",AL被せ測定!CI15-$D12)</f>
        <v/>
      </c>
      <c r="BV12" s="878">
        <f>IF(AL被せ測定!CJ15="","",AL被せ測定!CJ15-$D12)</f>
        <v/>
      </c>
      <c r="BW12" s="878">
        <f>IF(AL被せ測定!CK15="","",AL被せ測定!CK15-$D12)</f>
        <v/>
      </c>
      <c r="BX12" s="878">
        <f>IF(AL被せ測定!CL15="","",AL被せ測定!CL15-$D12)</f>
        <v/>
      </c>
      <c r="BY12" s="878">
        <f>IF(AL被せ測定!CM15="","",AL被せ測定!CM15-$D12)</f>
        <v/>
      </c>
      <c r="BZ12" s="878">
        <f>IF(AL被せ測定!CN15="","",AL被せ測定!CN15-$D12)</f>
        <v/>
      </c>
      <c r="CA12" s="878">
        <f>IF(AL被せ測定!CO15="","",AL被せ測定!CO15-$D12)</f>
        <v/>
      </c>
      <c r="CB12" s="878">
        <f>IF(AL被せ測定!CP15="","",AL被せ測定!CP15-$D12)</f>
        <v/>
      </c>
      <c r="CC12" s="878">
        <f>IF(AL被せ測定!CQ15="","",AL被せ測定!CQ15-$D12)</f>
        <v/>
      </c>
      <c r="CD12" s="878">
        <f>IF(AL被せ測定!CR15="","",AL被せ測定!CR15-$D12)</f>
        <v/>
      </c>
      <c r="CE12" s="878">
        <f>IF(AL被せ測定!CS15="","",AL被せ測定!CS15-$D12)</f>
        <v/>
      </c>
      <c r="CF12" s="878">
        <f>IF(AL被せ測定!CT15="","",AL被せ測定!CT15-$D12)</f>
        <v/>
      </c>
      <c r="CG12" s="878">
        <f>IF(AL被せ測定!CU15="","",AL被せ測定!CU15-$D12)</f>
        <v/>
      </c>
      <c r="CH12" s="878">
        <f>IF(AL被せ測定!CV15="","",AL被せ測定!CV15-$D12)</f>
        <v/>
      </c>
      <c r="CI12" s="878">
        <f>IF(AL被せ測定!CW15="","",AL被せ測定!CW15-$D12)</f>
        <v/>
      </c>
      <c r="CJ12" s="878">
        <f>IF(AL被せ測定!CX15="","",AL被せ測定!CX15-$D12)</f>
        <v/>
      </c>
      <c r="CK12" s="878">
        <f>IF(AL被せ測定!CY15="","",AL被せ測定!CY15-$D12)</f>
        <v/>
      </c>
      <c r="CL12" s="878">
        <f>IF(AL被せ測定!CZ15="","",AL被せ測定!CZ15-$D12)</f>
        <v/>
      </c>
      <c r="CM12" s="878">
        <f>IF(AL被せ測定!DA15="","",AL被せ測定!DA15-$D12)</f>
        <v/>
      </c>
      <c r="CN12" s="878">
        <f>IF(AL被せ測定!DB15="","",AL被せ測定!DB15-$D12)</f>
        <v/>
      </c>
      <c r="CO12" s="878">
        <f>IF(AL被せ測定!DC15="","",AL被せ測定!DC15-$D12)</f>
        <v/>
      </c>
      <c r="CP12" s="878">
        <f>IF(AL被せ測定!DD15="","",AL被せ測定!DD15-$D12)</f>
        <v/>
      </c>
      <c r="CQ12" s="878">
        <f>IF(AL被せ測定!DE15="","",AL被せ測定!DE15-$D12)</f>
        <v/>
      </c>
      <c r="CR12" s="878">
        <f>IF(AL被せ測定!DF15="","",AL被せ測定!DF15-$D12)</f>
        <v/>
      </c>
      <c r="CS12" s="878">
        <f>IF(AL被せ測定!DG15="","",AL被せ測定!DG15-$D12)</f>
        <v/>
      </c>
      <c r="CT12" s="878">
        <f>IF(AL被せ測定!DH15="","",AL被せ測定!DH15-$D12)</f>
        <v/>
      </c>
      <c r="CU12" s="878">
        <f>IF(AL被せ測定!DI15="","",AL被せ測定!DI15-$D12)</f>
        <v/>
      </c>
      <c r="CV12" s="878">
        <f>IF(AL被せ測定!DJ15="","",AL被せ測定!DJ15-$D12)</f>
        <v/>
      </c>
      <c r="CW12" s="878">
        <f>IF(AL被せ測定!DK15="","",AL被せ測定!DK15-$D12)</f>
        <v/>
      </c>
      <c r="CX12" s="878">
        <f>IF(AL被せ測定!DL15="","",AL被せ測定!DL15-$D12)</f>
        <v/>
      </c>
      <c r="CY12" s="878">
        <f>IF(AL被せ測定!DM15="","",AL被せ測定!DM15-$D12)</f>
        <v/>
      </c>
      <c r="CZ12" s="990">
        <f>IF(AL被せ測定!DN15="","",AL被せ測定!DN15-$D12)</f>
        <v/>
      </c>
    </row>
    <row r="13" ht="13.5" customHeight="1" s="820">
      <c r="A13" s="145">
        <f>AL被せ測定!A16</f>
        <v/>
      </c>
      <c r="B13" s="125">
        <f>AL被せ測定!B16</f>
        <v/>
      </c>
      <c r="C13" s="133">
        <f>AL被せ測定!Q16</f>
        <v/>
      </c>
      <c r="D13" s="880">
        <f>AL被せ測定!R16</f>
        <v/>
      </c>
      <c r="E13" s="968">
        <f>IF(AL被せ測定!S16="","",AL被せ測定!S16-$D13)</f>
        <v/>
      </c>
      <c r="F13" s="968">
        <f>IF(AL被せ測定!T16="","",AL被せ測定!T16-$D13)</f>
        <v/>
      </c>
      <c r="G13" s="878">
        <f>IF(AL被せ測定!U16="","",AL被せ測定!U16-$D13)</f>
        <v/>
      </c>
      <c r="H13" s="878">
        <f>IF(AL被せ測定!V16="","",AL被せ測定!V16-$D13)</f>
        <v/>
      </c>
      <c r="I13" s="878">
        <f>IF(AL被せ測定!W16="","",AL被せ測定!W16-$D13)</f>
        <v/>
      </c>
      <c r="J13" s="878">
        <f>IF(AL被せ測定!X16="","",AL被せ測定!X16-$D13)</f>
        <v/>
      </c>
      <c r="K13" s="878">
        <f>IF(AL被せ測定!Y16="","",AL被せ測定!Y16-$D13)</f>
        <v/>
      </c>
      <c r="L13" s="878">
        <f>IF(AL被せ測定!Z16="","",AL被せ測定!Z16-$D13)</f>
        <v/>
      </c>
      <c r="M13" s="878">
        <f>IF(AL被せ測定!AA16="","",AL被せ測定!AA16-$D13)</f>
        <v/>
      </c>
      <c r="N13" s="878">
        <f>IF(AL被せ測定!AB16="","",AL被せ測定!AB16-$D13)</f>
        <v/>
      </c>
      <c r="O13" s="878">
        <f>IF(AL被せ測定!AC16="","",AL被せ測定!AC16-$D13)</f>
        <v/>
      </c>
      <c r="P13" s="878">
        <f>IF(AL被せ測定!AD16="","",AL被せ測定!AD16-$D13)</f>
        <v/>
      </c>
      <c r="Q13" s="878">
        <f>IF(AL被せ測定!AE16="","",AL被せ測定!AE16-$D13)</f>
        <v/>
      </c>
      <c r="R13" s="878">
        <f>IF(AL被せ測定!AF16="","",AL被せ測定!AF16-$D13)</f>
        <v/>
      </c>
      <c r="S13" s="878">
        <f>IF(AL被せ測定!AG16="","",AL被せ測定!AG16-$D13)</f>
        <v/>
      </c>
      <c r="T13" s="878">
        <f>IF(AL被せ測定!AH16="","",AL被せ測定!AH16-$D13)</f>
        <v/>
      </c>
      <c r="U13" s="878">
        <f>IF(AL被せ測定!AI16="","",AL被せ測定!AI16-$D13)</f>
        <v/>
      </c>
      <c r="V13" s="878">
        <f>IF(AL被せ測定!AJ16="","",AL被せ測定!AJ16-$D13)</f>
        <v/>
      </c>
      <c r="W13" s="878">
        <f>IF(AL被せ測定!AK16="","",AL被せ測定!AK16-$D13)</f>
        <v/>
      </c>
      <c r="X13" s="878">
        <f>IF(AL被せ測定!AL16="","",AL被せ測定!AL16-$D13)</f>
        <v/>
      </c>
      <c r="Y13" s="878">
        <f>IF(AL被せ測定!AM16="","",AL被せ測定!AM16-$D13)</f>
        <v/>
      </c>
      <c r="Z13" s="878">
        <f>IF(AL被せ測定!AN16="","",AL被せ測定!AN16-$D13)</f>
        <v/>
      </c>
      <c r="AA13" s="878">
        <f>IF(AL被せ測定!AO16="","",AL被せ測定!AO16-$D13)</f>
        <v/>
      </c>
      <c r="AB13" s="878">
        <f>IF(AL被せ測定!AP16="","",AL被せ測定!AP16-$D13)</f>
        <v/>
      </c>
      <c r="AC13" s="878">
        <f>IF(AL被せ測定!AQ16="","",AL被せ測定!AQ16-$D13)</f>
        <v/>
      </c>
      <c r="AD13" s="878">
        <f>IF(AL被せ測定!AR16="","",AL被せ測定!AR16-$D13)</f>
        <v/>
      </c>
      <c r="AE13" s="878">
        <f>IF(AL被せ測定!AS16="","",AL被せ測定!AS16-$D13)</f>
        <v/>
      </c>
      <c r="AF13" s="878">
        <f>IF(AL被せ測定!AT16="","",AL被せ測定!AT16-$D13)</f>
        <v/>
      </c>
      <c r="AG13" s="878">
        <f>IF(AL被せ測定!AU16="","",AL被せ測定!AU16-$D13)</f>
        <v/>
      </c>
      <c r="AH13" s="878">
        <f>IF(AL被せ測定!AV16="","",AL被せ測定!AV16-$D13)</f>
        <v/>
      </c>
      <c r="AI13" s="878">
        <f>IF(AL被せ測定!AW16="","",AL被せ測定!AW16-$D13)</f>
        <v/>
      </c>
      <c r="AJ13" s="878">
        <f>IF(AL被せ測定!AX16="","",AL被せ測定!AX16-$D13)</f>
        <v/>
      </c>
      <c r="AK13" s="878">
        <f>IF(AL被せ測定!AY16="","",AL被せ測定!AY16-$D13)</f>
        <v/>
      </c>
      <c r="AL13" s="878">
        <f>IF(AL被せ測定!AZ16="","",AL被せ測定!AZ16-$D13)</f>
        <v/>
      </c>
      <c r="AM13" s="878">
        <f>IF(AL被せ測定!BA16="","",AL被せ測定!BA16-$D13)</f>
        <v/>
      </c>
      <c r="AN13" s="878">
        <f>IF(AL被せ測定!BB16="","",AL被せ測定!BB16-$D13)</f>
        <v/>
      </c>
      <c r="AO13" s="878">
        <f>IF(AL被せ測定!BC16="","",AL被せ測定!BC16-$D13)</f>
        <v/>
      </c>
      <c r="AP13" s="878">
        <f>IF(AL被せ測定!BD16="","",AL被せ測定!BD16-$D13)</f>
        <v/>
      </c>
      <c r="AQ13" s="878">
        <f>IF(AL被せ測定!BE16="","",AL被せ測定!BE16-$D13)</f>
        <v/>
      </c>
      <c r="AR13" s="878">
        <f>IF(AL被せ測定!BF16="","",AL被せ測定!BF16-$D13)</f>
        <v/>
      </c>
      <c r="AS13" s="878">
        <f>IF(AL被せ測定!BG16="","",AL被せ測定!BG16-$D13)</f>
        <v/>
      </c>
      <c r="AT13" s="878">
        <f>IF(AL被せ測定!BH16="","",AL被せ測定!BH16-$D13)</f>
        <v/>
      </c>
      <c r="AU13" s="878">
        <f>IF(AL被せ測定!BI16="","",AL被せ測定!BI16-$D13)</f>
        <v/>
      </c>
      <c r="AV13" s="878">
        <f>IF(AL被せ測定!BJ16="","",AL被せ測定!BJ16-$D13)</f>
        <v/>
      </c>
      <c r="AW13" s="878">
        <f>IF(AL被せ測定!BK16="","",AL被せ測定!BK16-$D13)</f>
        <v/>
      </c>
      <c r="AX13" s="878">
        <f>IF(AL被せ測定!BL16="","",AL被せ測定!BL16-$D13)</f>
        <v/>
      </c>
      <c r="AY13" s="878">
        <f>IF(AL被せ測定!BM16="","",AL被せ測定!BM16-$D13)</f>
        <v/>
      </c>
      <c r="AZ13" s="878">
        <f>IF(AL被せ測定!BN16="","",AL被せ測定!BN16-$D13)</f>
        <v/>
      </c>
      <c r="BA13" s="878">
        <f>IF(AL被せ測定!BO16="","",AL被せ測定!BO16-$D13)</f>
        <v/>
      </c>
      <c r="BB13" s="878">
        <f>IF(AL被せ測定!BP16="","",AL被せ測定!BP16-$D13)</f>
        <v/>
      </c>
      <c r="BC13" s="878">
        <f>IF(AL被せ測定!BQ16="","",AL被せ測定!BQ16-$D13)</f>
        <v/>
      </c>
      <c r="BD13" s="878">
        <f>IF(AL被せ測定!BR16="","",AL被せ測定!BR16-$D13)</f>
        <v/>
      </c>
      <c r="BE13" s="878">
        <f>IF(AL被せ測定!BS16="","",AL被せ測定!BS16-$D13)</f>
        <v/>
      </c>
      <c r="BF13" s="878">
        <f>IF(AL被せ測定!BT16="","",AL被せ測定!BT16-$D13)</f>
        <v/>
      </c>
      <c r="BG13" s="878">
        <f>IF(AL被せ測定!BU16="","",AL被せ測定!BU16-$D13)</f>
        <v/>
      </c>
      <c r="BH13" s="878">
        <f>IF(AL被せ測定!BV16="","",AL被せ測定!BV16-$D13)</f>
        <v/>
      </c>
      <c r="BI13" s="878">
        <f>IF(AL被せ測定!BW16="","",AL被せ測定!BW16-$D13)</f>
        <v/>
      </c>
      <c r="BJ13" s="878">
        <f>IF(AL被せ測定!BX16="","",AL被せ測定!BX16-$D13)</f>
        <v/>
      </c>
      <c r="BK13" s="878">
        <f>IF(AL被せ測定!BY16="","",AL被せ測定!BY16-$D13)</f>
        <v/>
      </c>
      <c r="BL13" s="878">
        <f>IF(AL被せ測定!BZ16="","",AL被せ測定!BZ16-$D13)</f>
        <v/>
      </c>
      <c r="BM13" s="878">
        <f>IF(AL被せ測定!CA16="","",AL被せ測定!CA16-$D13)</f>
        <v/>
      </c>
      <c r="BN13" s="878">
        <f>IF(AL被せ測定!CB16="","",AL被せ測定!CB16-$D13)</f>
        <v/>
      </c>
      <c r="BO13" s="878">
        <f>IF(AL被せ測定!CC16="","",AL被せ測定!CC16-$D13)</f>
        <v/>
      </c>
      <c r="BP13" s="878">
        <f>IF(AL被せ測定!CD16="","",AL被せ測定!CD16-$D13)</f>
        <v/>
      </c>
      <c r="BQ13" s="878">
        <f>IF(AL被せ測定!CE16="","",AL被せ測定!CE16-$D13)</f>
        <v/>
      </c>
      <c r="BR13" s="878">
        <f>IF(AL被せ測定!CF16="","",AL被せ測定!CF16-$D13)</f>
        <v/>
      </c>
      <c r="BS13" s="878">
        <f>IF(AL被せ測定!CG16="","",AL被せ測定!CG16-$D13)</f>
        <v/>
      </c>
      <c r="BT13" s="878">
        <f>IF(AL被せ測定!CH16="","",AL被せ測定!CH16-$D13)</f>
        <v/>
      </c>
      <c r="BU13" s="878">
        <f>IF(AL被せ測定!CI16="","",AL被せ測定!CI16-$D13)</f>
        <v/>
      </c>
      <c r="BV13" s="878">
        <f>IF(AL被せ測定!CJ16="","",AL被せ測定!CJ16-$D13)</f>
        <v/>
      </c>
      <c r="BW13" s="878">
        <f>IF(AL被せ測定!CK16="","",AL被せ測定!CK16-$D13)</f>
        <v/>
      </c>
      <c r="BX13" s="878">
        <f>IF(AL被せ測定!CL16="","",AL被せ測定!CL16-$D13)</f>
        <v/>
      </c>
      <c r="BY13" s="878">
        <f>IF(AL被せ測定!CM16="","",AL被せ測定!CM16-$D13)</f>
        <v/>
      </c>
      <c r="BZ13" s="878">
        <f>IF(AL被せ測定!CN16="","",AL被せ測定!CN16-$D13)</f>
        <v/>
      </c>
      <c r="CA13" s="878">
        <f>IF(AL被せ測定!CO16="","",AL被せ測定!CO16-$D13)</f>
        <v/>
      </c>
      <c r="CB13" s="878">
        <f>IF(AL被せ測定!CP16="","",AL被せ測定!CP16-$D13)</f>
        <v/>
      </c>
      <c r="CC13" s="878">
        <f>IF(AL被せ測定!CQ16="","",AL被せ測定!CQ16-$D13)</f>
        <v/>
      </c>
      <c r="CD13" s="878">
        <f>IF(AL被せ測定!CR16="","",AL被せ測定!CR16-$D13)</f>
        <v/>
      </c>
      <c r="CE13" s="878">
        <f>IF(AL被せ測定!CS16="","",AL被せ測定!CS16-$D13)</f>
        <v/>
      </c>
      <c r="CF13" s="878">
        <f>IF(AL被せ測定!CT16="","",AL被せ測定!CT16-$D13)</f>
        <v/>
      </c>
      <c r="CG13" s="878">
        <f>IF(AL被せ測定!CU16="","",AL被せ測定!CU16-$D13)</f>
        <v/>
      </c>
      <c r="CH13" s="878">
        <f>IF(AL被せ測定!CV16="","",AL被せ測定!CV16-$D13)</f>
        <v/>
      </c>
      <c r="CI13" s="878">
        <f>IF(AL被せ測定!CW16="","",AL被せ測定!CW16-$D13)</f>
        <v/>
      </c>
      <c r="CJ13" s="878">
        <f>IF(AL被せ測定!CX16="","",AL被せ測定!CX16-$D13)</f>
        <v/>
      </c>
      <c r="CK13" s="878">
        <f>IF(AL被せ測定!CY16="","",AL被せ測定!CY16-$D13)</f>
        <v/>
      </c>
      <c r="CL13" s="878">
        <f>IF(AL被せ測定!CZ16="","",AL被せ測定!CZ16-$D13)</f>
        <v/>
      </c>
      <c r="CM13" s="878">
        <f>IF(AL被せ測定!DA16="","",AL被せ測定!DA16-$D13)</f>
        <v/>
      </c>
      <c r="CN13" s="878">
        <f>IF(AL被せ測定!DB16="","",AL被せ測定!DB16-$D13)</f>
        <v/>
      </c>
      <c r="CO13" s="878">
        <f>IF(AL被せ測定!DC16="","",AL被せ測定!DC16-$D13)</f>
        <v/>
      </c>
      <c r="CP13" s="878">
        <f>IF(AL被せ測定!DD16="","",AL被せ測定!DD16-$D13)</f>
        <v/>
      </c>
      <c r="CQ13" s="878">
        <f>IF(AL被せ測定!DE16="","",AL被せ測定!DE16-$D13)</f>
        <v/>
      </c>
      <c r="CR13" s="878">
        <f>IF(AL被せ測定!DF16="","",AL被せ測定!DF16-$D13)</f>
        <v/>
      </c>
      <c r="CS13" s="878">
        <f>IF(AL被せ測定!DG16="","",AL被せ測定!DG16-$D13)</f>
        <v/>
      </c>
      <c r="CT13" s="878">
        <f>IF(AL被せ測定!DH16="","",AL被せ測定!DH16-$D13)</f>
        <v/>
      </c>
      <c r="CU13" s="878">
        <f>IF(AL被せ測定!DI16="","",AL被せ測定!DI16-$D13)</f>
        <v/>
      </c>
      <c r="CV13" s="878">
        <f>IF(AL被せ測定!DJ16="","",AL被せ測定!DJ16-$D13)</f>
        <v/>
      </c>
      <c r="CW13" s="878">
        <f>IF(AL被せ測定!DK16="","",AL被せ測定!DK16-$D13)</f>
        <v/>
      </c>
      <c r="CX13" s="878">
        <f>IF(AL被せ測定!DL16="","",AL被せ測定!DL16-$D13)</f>
        <v/>
      </c>
      <c r="CY13" s="878">
        <f>IF(AL被せ測定!DM16="","",AL被せ測定!DM16-$D13)</f>
        <v/>
      </c>
      <c r="CZ13" s="990">
        <f>IF(AL被せ測定!DN16="","",AL被せ測定!DN16-$D13)</f>
        <v/>
      </c>
    </row>
    <row r="14" ht="13.5" customHeight="1" s="820">
      <c r="A14" s="145">
        <f>AL被せ測定!A17</f>
        <v/>
      </c>
      <c r="B14" s="125">
        <f>AL被せ測定!B17</f>
        <v/>
      </c>
      <c r="C14" s="133">
        <f>AL被せ測定!Q17</f>
        <v/>
      </c>
      <c r="D14" s="880">
        <f>AL被せ測定!R17</f>
        <v/>
      </c>
      <c r="E14" s="968">
        <f>IF(AL被せ測定!S17="","",AL被せ測定!S17-$D14)</f>
        <v/>
      </c>
      <c r="F14" s="968">
        <f>IF(AL被せ測定!T17="","",AL被せ測定!T17-$D14)</f>
        <v/>
      </c>
      <c r="G14" s="878" t="n"/>
      <c r="H14" s="878" t="n"/>
      <c r="I14" s="878" t="n"/>
      <c r="J14" s="878" t="n"/>
      <c r="K14" s="878" t="n"/>
      <c r="L14" s="878" t="n"/>
      <c r="M14" s="878" t="n"/>
      <c r="N14" s="878" t="n"/>
      <c r="O14" s="878" t="n"/>
      <c r="P14" s="878" t="n"/>
      <c r="Q14" s="878" t="n"/>
      <c r="R14" s="878" t="n"/>
      <c r="S14" s="878" t="n"/>
      <c r="T14" s="878" t="n"/>
      <c r="U14" s="878" t="n"/>
      <c r="V14" s="878" t="n"/>
      <c r="W14" s="878" t="n"/>
      <c r="X14" s="878" t="n"/>
      <c r="Y14" s="878" t="n"/>
      <c r="Z14" s="878" t="n"/>
      <c r="AA14" s="878" t="n"/>
      <c r="AB14" s="878" t="n"/>
      <c r="AC14" s="878" t="n"/>
      <c r="AD14" s="878" t="n"/>
      <c r="AE14" s="878" t="n"/>
      <c r="AF14" s="878" t="n"/>
      <c r="AG14" s="878" t="n"/>
      <c r="AH14" s="878" t="n"/>
      <c r="AI14" s="878" t="n"/>
      <c r="AJ14" s="878" t="n"/>
      <c r="AK14" s="878" t="n"/>
      <c r="AL14" s="878" t="n"/>
      <c r="AM14" s="878" t="n"/>
      <c r="AN14" s="878" t="n"/>
      <c r="AO14" s="878" t="n"/>
      <c r="AP14" s="878" t="n"/>
      <c r="AQ14" s="878" t="n"/>
      <c r="AR14" s="878" t="n"/>
      <c r="AS14" s="878" t="n"/>
      <c r="AT14" s="878" t="n"/>
      <c r="AU14" s="878" t="n"/>
      <c r="AV14" s="878" t="n"/>
      <c r="AW14" s="878" t="n"/>
      <c r="AX14" s="878" t="n"/>
      <c r="AY14" s="878" t="n"/>
      <c r="AZ14" s="878" t="n"/>
      <c r="BA14" s="878" t="n"/>
      <c r="BB14" s="878" t="n"/>
      <c r="BC14" s="878" t="n"/>
      <c r="BD14" s="878" t="n"/>
      <c r="BE14" s="878" t="n"/>
      <c r="BF14" s="878" t="n"/>
      <c r="BG14" s="878" t="n"/>
      <c r="BH14" s="878" t="n"/>
      <c r="BI14" s="878" t="n"/>
      <c r="BJ14" s="878" t="n"/>
      <c r="BK14" s="878" t="n"/>
      <c r="BL14" s="878" t="n"/>
      <c r="BM14" s="878" t="n"/>
      <c r="BN14" s="878" t="n"/>
      <c r="BO14" s="878" t="n"/>
      <c r="BP14" s="878" t="n"/>
      <c r="BQ14" s="878" t="n"/>
      <c r="BR14" s="878" t="n"/>
      <c r="BS14" s="878" t="n"/>
      <c r="BT14" s="878" t="n"/>
      <c r="BU14" s="878" t="n"/>
      <c r="BV14" s="878" t="n"/>
      <c r="BW14" s="878" t="n"/>
      <c r="BX14" s="878" t="n"/>
      <c r="BY14" s="878" t="n"/>
      <c r="BZ14" s="878" t="n"/>
      <c r="CA14" s="878" t="n"/>
      <c r="CB14" s="878" t="n"/>
      <c r="CC14" s="878" t="n"/>
      <c r="CD14" s="878" t="n"/>
      <c r="CE14" s="878" t="n"/>
      <c r="CF14" s="878" t="n"/>
      <c r="CG14" s="878" t="n"/>
      <c r="CH14" s="878" t="n"/>
      <c r="CI14" s="878" t="n"/>
      <c r="CJ14" s="878" t="n"/>
      <c r="CK14" s="878" t="n"/>
      <c r="CL14" s="878" t="n"/>
      <c r="CM14" s="878" t="n"/>
      <c r="CN14" s="878" t="n"/>
      <c r="CO14" s="878" t="n"/>
      <c r="CP14" s="878" t="n"/>
      <c r="CQ14" s="878" t="n"/>
      <c r="CR14" s="878" t="n"/>
      <c r="CS14" s="878" t="n"/>
      <c r="CT14" s="878" t="n"/>
      <c r="CU14" s="878" t="n"/>
      <c r="CV14" s="878" t="n"/>
      <c r="CW14" s="878" t="n"/>
      <c r="CX14" s="878" t="n"/>
      <c r="CY14" s="878" t="n"/>
      <c r="CZ14" s="990" t="n"/>
    </row>
    <row r="15" ht="13.5" customHeight="1" s="820">
      <c r="A15" s="145">
        <f>AL被せ測定!A18</f>
        <v/>
      </c>
      <c r="B15" s="125">
        <f>AL被せ測定!B18</f>
        <v/>
      </c>
      <c r="C15" s="133">
        <f>AL被せ測定!Q18</f>
        <v/>
      </c>
      <c r="D15" s="880">
        <f>AL被せ測定!R18</f>
        <v/>
      </c>
      <c r="E15" s="968">
        <f>IF(AL被せ測定!S18="","",AL被せ測定!S18-$D15)</f>
        <v/>
      </c>
      <c r="F15" s="968">
        <f>IF(AL被せ測定!T18="","",AL被せ測定!T18-$D15)</f>
        <v/>
      </c>
      <c r="G15" s="878" t="n"/>
      <c r="H15" s="878" t="n"/>
      <c r="I15" s="878" t="n"/>
      <c r="J15" s="878" t="n"/>
      <c r="K15" s="878" t="n"/>
      <c r="L15" s="878" t="n"/>
      <c r="M15" s="878" t="n"/>
      <c r="N15" s="878" t="n"/>
      <c r="O15" s="878" t="n"/>
      <c r="P15" s="878" t="n"/>
      <c r="Q15" s="878" t="n"/>
      <c r="R15" s="878" t="n"/>
      <c r="S15" s="878" t="n"/>
      <c r="T15" s="878" t="n"/>
      <c r="U15" s="878" t="n"/>
      <c r="V15" s="878" t="n"/>
      <c r="W15" s="878" t="n"/>
      <c r="X15" s="878" t="n"/>
      <c r="Y15" s="878" t="n"/>
      <c r="Z15" s="878" t="n"/>
      <c r="AA15" s="878" t="n"/>
      <c r="AB15" s="878" t="n"/>
      <c r="AC15" s="878" t="n"/>
      <c r="AD15" s="878" t="n"/>
      <c r="AE15" s="878" t="n"/>
      <c r="AF15" s="878" t="n"/>
      <c r="AG15" s="878" t="n"/>
      <c r="AH15" s="878" t="n"/>
      <c r="AI15" s="878" t="n"/>
      <c r="AJ15" s="878" t="n"/>
      <c r="AK15" s="878" t="n"/>
      <c r="AL15" s="878" t="n"/>
      <c r="AM15" s="878" t="n"/>
      <c r="AN15" s="878" t="n"/>
      <c r="AO15" s="878" t="n"/>
      <c r="AP15" s="878" t="n"/>
      <c r="AQ15" s="878" t="n"/>
      <c r="AR15" s="878" t="n"/>
      <c r="AS15" s="878" t="n"/>
      <c r="AT15" s="878" t="n"/>
      <c r="AU15" s="878" t="n"/>
      <c r="AV15" s="878" t="n"/>
      <c r="AW15" s="878" t="n"/>
      <c r="AX15" s="878" t="n"/>
      <c r="AY15" s="878" t="n"/>
      <c r="AZ15" s="878" t="n"/>
      <c r="BA15" s="878" t="n"/>
      <c r="BB15" s="878" t="n"/>
      <c r="BC15" s="878" t="n"/>
      <c r="BD15" s="878" t="n"/>
      <c r="BE15" s="878" t="n"/>
      <c r="BF15" s="878" t="n"/>
      <c r="BG15" s="878" t="n"/>
      <c r="BH15" s="878" t="n"/>
      <c r="BI15" s="878" t="n"/>
      <c r="BJ15" s="878" t="n"/>
      <c r="BK15" s="878" t="n"/>
      <c r="BL15" s="878" t="n"/>
      <c r="BM15" s="878" t="n"/>
      <c r="BN15" s="878" t="n"/>
      <c r="BO15" s="878" t="n"/>
      <c r="BP15" s="878" t="n"/>
      <c r="BQ15" s="878" t="n"/>
      <c r="BR15" s="878" t="n"/>
      <c r="BS15" s="878" t="n"/>
      <c r="BT15" s="878" t="n"/>
      <c r="BU15" s="878" t="n"/>
      <c r="BV15" s="878" t="n"/>
      <c r="BW15" s="878" t="n"/>
      <c r="BX15" s="878" t="n"/>
      <c r="BY15" s="878" t="n"/>
      <c r="BZ15" s="878" t="n"/>
      <c r="CA15" s="878" t="n"/>
      <c r="CB15" s="878" t="n"/>
      <c r="CC15" s="878" t="n"/>
      <c r="CD15" s="878" t="n"/>
      <c r="CE15" s="878" t="n"/>
      <c r="CF15" s="878" t="n"/>
      <c r="CG15" s="878" t="n"/>
      <c r="CH15" s="878" t="n"/>
      <c r="CI15" s="878" t="n"/>
      <c r="CJ15" s="878" t="n"/>
      <c r="CK15" s="878" t="n"/>
      <c r="CL15" s="878" t="n"/>
      <c r="CM15" s="878" t="n"/>
      <c r="CN15" s="878" t="n"/>
      <c r="CO15" s="878" t="n"/>
      <c r="CP15" s="878" t="n"/>
      <c r="CQ15" s="878" t="n"/>
      <c r="CR15" s="878" t="n"/>
      <c r="CS15" s="878" t="n"/>
      <c r="CT15" s="878" t="n"/>
      <c r="CU15" s="878" t="n"/>
      <c r="CV15" s="878" t="n"/>
      <c r="CW15" s="878" t="n"/>
      <c r="CX15" s="878" t="n"/>
      <c r="CY15" s="878" t="n"/>
      <c r="CZ15" s="990" t="n"/>
    </row>
    <row r="16" ht="13.5" customHeight="1" s="820">
      <c r="A16" s="145">
        <f>AL被せ測定!A19</f>
        <v/>
      </c>
      <c r="B16" s="125">
        <f>AL被せ測定!B19</f>
        <v/>
      </c>
      <c r="C16" s="133">
        <f>AL被せ測定!Q19</f>
        <v/>
      </c>
      <c r="D16" s="880">
        <f>AL被せ測定!R19</f>
        <v/>
      </c>
      <c r="E16" s="968">
        <f>IF(AL被せ測定!S19="","",AL被せ測定!S19-$D16)</f>
        <v/>
      </c>
      <c r="F16" s="968">
        <f>IF(AL被せ測定!T19="","",AL被せ測定!T19-$D16)</f>
        <v/>
      </c>
      <c r="G16" s="878" t="n"/>
      <c r="H16" s="878" t="n"/>
      <c r="I16" s="878" t="n"/>
      <c r="J16" s="878" t="n"/>
      <c r="K16" s="878" t="n"/>
      <c r="L16" s="878" t="n"/>
      <c r="M16" s="878" t="n"/>
      <c r="N16" s="878" t="n"/>
      <c r="O16" s="878" t="n"/>
      <c r="P16" s="878" t="n"/>
      <c r="Q16" s="878" t="n"/>
      <c r="R16" s="878" t="n"/>
      <c r="S16" s="878" t="n"/>
      <c r="T16" s="878" t="n"/>
      <c r="U16" s="878" t="n"/>
      <c r="V16" s="878" t="n"/>
      <c r="W16" s="878" t="n"/>
      <c r="X16" s="878" t="n"/>
      <c r="Y16" s="878" t="n"/>
      <c r="Z16" s="878" t="n"/>
      <c r="AA16" s="878" t="n"/>
      <c r="AB16" s="878" t="n"/>
      <c r="AC16" s="878" t="n"/>
      <c r="AD16" s="878" t="n"/>
      <c r="AE16" s="878" t="n"/>
      <c r="AF16" s="878" t="n"/>
      <c r="AG16" s="878" t="n"/>
      <c r="AH16" s="878" t="n"/>
      <c r="AI16" s="878" t="n"/>
      <c r="AJ16" s="878" t="n"/>
      <c r="AK16" s="878" t="n"/>
      <c r="AL16" s="878" t="n"/>
      <c r="AM16" s="878" t="n"/>
      <c r="AN16" s="878" t="n"/>
      <c r="AO16" s="878" t="n"/>
      <c r="AP16" s="878" t="n"/>
      <c r="AQ16" s="878" t="n"/>
      <c r="AR16" s="878" t="n"/>
      <c r="AS16" s="878" t="n"/>
      <c r="AT16" s="878" t="n"/>
      <c r="AU16" s="878" t="n"/>
      <c r="AV16" s="878" t="n"/>
      <c r="AW16" s="878" t="n"/>
      <c r="AX16" s="878" t="n"/>
      <c r="AY16" s="878" t="n"/>
      <c r="AZ16" s="878" t="n"/>
      <c r="BA16" s="878" t="n"/>
      <c r="BB16" s="878" t="n"/>
      <c r="BC16" s="878" t="n"/>
      <c r="BD16" s="878" t="n"/>
      <c r="BE16" s="878" t="n"/>
      <c r="BF16" s="878" t="n"/>
      <c r="BG16" s="878" t="n"/>
      <c r="BH16" s="878" t="n"/>
      <c r="BI16" s="878" t="n"/>
      <c r="BJ16" s="878" t="n"/>
      <c r="BK16" s="878" t="n"/>
      <c r="BL16" s="878" t="n"/>
      <c r="BM16" s="878" t="n"/>
      <c r="BN16" s="878" t="n"/>
      <c r="BO16" s="878" t="n"/>
      <c r="BP16" s="878" t="n"/>
      <c r="BQ16" s="878" t="n"/>
      <c r="BR16" s="878" t="n"/>
      <c r="BS16" s="878" t="n"/>
      <c r="BT16" s="878" t="n"/>
      <c r="BU16" s="878" t="n"/>
      <c r="BV16" s="878" t="n"/>
      <c r="BW16" s="878" t="n"/>
      <c r="BX16" s="878" t="n"/>
      <c r="BY16" s="878" t="n"/>
      <c r="BZ16" s="878" t="n"/>
      <c r="CA16" s="878" t="n"/>
      <c r="CB16" s="878" t="n"/>
      <c r="CC16" s="878" t="n"/>
      <c r="CD16" s="878" t="n"/>
      <c r="CE16" s="878" t="n"/>
      <c r="CF16" s="878" t="n"/>
      <c r="CG16" s="878" t="n"/>
      <c r="CH16" s="878" t="n"/>
      <c r="CI16" s="878" t="n"/>
      <c r="CJ16" s="878" t="n"/>
      <c r="CK16" s="878" t="n"/>
      <c r="CL16" s="878" t="n"/>
      <c r="CM16" s="878" t="n"/>
      <c r="CN16" s="878" t="n"/>
      <c r="CO16" s="878" t="n"/>
      <c r="CP16" s="878" t="n"/>
      <c r="CQ16" s="878" t="n"/>
      <c r="CR16" s="878" t="n"/>
      <c r="CS16" s="878" t="n"/>
      <c r="CT16" s="878" t="n"/>
      <c r="CU16" s="878" t="n"/>
      <c r="CV16" s="878" t="n"/>
      <c r="CW16" s="878" t="n"/>
      <c r="CX16" s="878" t="n"/>
      <c r="CY16" s="878" t="n"/>
      <c r="CZ16" s="990" t="n"/>
    </row>
    <row r="17" ht="13.5" customHeight="1" s="820" thickBot="1">
      <c r="A17" s="138">
        <f>AL被せ測定!A20</f>
        <v/>
      </c>
      <c r="B17" s="127">
        <f>AL被せ測定!B20</f>
        <v/>
      </c>
      <c r="C17" s="511">
        <f>AL被せ測定!Q20</f>
        <v/>
      </c>
      <c r="D17" s="885">
        <f>AL被せ測定!R20</f>
        <v/>
      </c>
      <c r="E17" s="971">
        <f>IF(AL被せ測定!S20="","",AL被せ測定!S20-$D17)</f>
        <v/>
      </c>
      <c r="F17" s="971">
        <f>IF(AL被せ測定!T20="","",AL被せ測定!T20-$D17)</f>
        <v/>
      </c>
      <c r="G17" s="888" t="n"/>
      <c r="H17" s="888" t="n"/>
      <c r="I17" s="888" t="n"/>
      <c r="J17" s="888" t="n"/>
      <c r="K17" s="888" t="n"/>
      <c r="L17" s="888" t="n"/>
      <c r="M17" s="888" t="n"/>
      <c r="N17" s="888" t="n"/>
      <c r="O17" s="888" t="n"/>
      <c r="P17" s="888" t="n"/>
      <c r="Q17" s="888" t="n"/>
      <c r="R17" s="888" t="n"/>
      <c r="S17" s="888" t="n"/>
      <c r="T17" s="888" t="n"/>
      <c r="U17" s="888" t="n"/>
      <c r="V17" s="888" t="n"/>
      <c r="W17" s="888" t="n"/>
      <c r="X17" s="888" t="n"/>
      <c r="Y17" s="888" t="n"/>
      <c r="Z17" s="888" t="n"/>
      <c r="AA17" s="888" t="n"/>
      <c r="AB17" s="888" t="n"/>
      <c r="AC17" s="888" t="n"/>
      <c r="AD17" s="888" t="n"/>
      <c r="AE17" s="888" t="n"/>
      <c r="AF17" s="888" t="n"/>
      <c r="AG17" s="888" t="n"/>
      <c r="AH17" s="888" t="n"/>
      <c r="AI17" s="888" t="n"/>
      <c r="AJ17" s="888" t="n"/>
      <c r="AK17" s="888" t="n"/>
      <c r="AL17" s="888" t="n"/>
      <c r="AM17" s="888" t="n"/>
      <c r="AN17" s="888" t="n"/>
      <c r="AO17" s="888" t="n"/>
      <c r="AP17" s="888" t="n"/>
      <c r="AQ17" s="888" t="n"/>
      <c r="AR17" s="888" t="n"/>
      <c r="AS17" s="888" t="n"/>
      <c r="AT17" s="888" t="n"/>
      <c r="AU17" s="888" t="n"/>
      <c r="AV17" s="888" t="n"/>
      <c r="AW17" s="888" t="n"/>
      <c r="AX17" s="888" t="n"/>
      <c r="AY17" s="888" t="n"/>
      <c r="AZ17" s="888" t="n"/>
      <c r="BA17" s="888" t="n"/>
      <c r="BB17" s="888" t="n"/>
      <c r="BC17" s="888" t="n"/>
      <c r="BD17" s="888" t="n"/>
      <c r="BE17" s="888" t="n"/>
      <c r="BF17" s="888" t="n"/>
      <c r="BG17" s="888" t="n"/>
      <c r="BH17" s="888" t="n"/>
      <c r="BI17" s="888" t="n"/>
      <c r="BJ17" s="888" t="n"/>
      <c r="BK17" s="888" t="n"/>
      <c r="BL17" s="888" t="n"/>
      <c r="BM17" s="888" t="n"/>
      <c r="BN17" s="888" t="n"/>
      <c r="BO17" s="888" t="n"/>
      <c r="BP17" s="888" t="n"/>
      <c r="BQ17" s="888" t="n"/>
      <c r="BR17" s="888" t="n"/>
      <c r="BS17" s="888" t="n"/>
      <c r="BT17" s="888" t="n"/>
      <c r="BU17" s="888" t="n"/>
      <c r="BV17" s="888" t="n"/>
      <c r="BW17" s="888" t="n"/>
      <c r="BX17" s="888" t="n"/>
      <c r="BY17" s="888" t="n"/>
      <c r="BZ17" s="888" t="n"/>
      <c r="CA17" s="888" t="n"/>
      <c r="CB17" s="888" t="n"/>
      <c r="CC17" s="888" t="n"/>
      <c r="CD17" s="888" t="n"/>
      <c r="CE17" s="888" t="n"/>
      <c r="CF17" s="888" t="n"/>
      <c r="CG17" s="888" t="n"/>
      <c r="CH17" s="888" t="n"/>
      <c r="CI17" s="888" t="n"/>
      <c r="CJ17" s="888" t="n"/>
      <c r="CK17" s="888" t="n"/>
      <c r="CL17" s="888" t="n"/>
      <c r="CM17" s="888" t="n"/>
      <c r="CN17" s="888" t="n"/>
      <c r="CO17" s="888" t="n"/>
      <c r="CP17" s="888" t="n"/>
      <c r="CQ17" s="888" t="n"/>
      <c r="CR17" s="888" t="n"/>
      <c r="CS17" s="888" t="n"/>
      <c r="CT17" s="888" t="n"/>
      <c r="CU17" s="888" t="n"/>
      <c r="CV17" s="888" t="n"/>
      <c r="CW17" s="888" t="n"/>
      <c r="CX17" s="888" t="n"/>
      <c r="CY17" s="888" t="n"/>
      <c r="CZ17" s="991" t="n"/>
    </row>
    <row r="18" ht="13.5" customHeight="1" s="820">
      <c r="A18" s="141">
        <f>AL被せ測定!A21</f>
        <v/>
      </c>
      <c r="B18" s="543">
        <f>AL被せ測定!B21</f>
        <v/>
      </c>
      <c r="C18" s="544">
        <f>AL被せ測定!Q21</f>
        <v/>
      </c>
      <c r="D18" s="974">
        <f>AL被せ測定!R21</f>
        <v/>
      </c>
      <c r="E18" s="975">
        <f>IF(AL被せ測定!S21="","",AL被せ測定!S21-$D18)</f>
        <v/>
      </c>
      <c r="F18" s="975">
        <f>IF(AL被せ測定!T21="","",AL被せ測定!T21-$D18)</f>
        <v/>
      </c>
      <c r="G18" s="894">
        <f>IF(AL被せ測定!U19="","",AL被せ測定!U19-$D18)</f>
        <v/>
      </c>
      <c r="H18" s="894">
        <f>IF(AL被せ測定!V19="","",AL被せ測定!V19-$D18)</f>
        <v/>
      </c>
      <c r="I18" s="894">
        <f>IF(AL被せ測定!W19="","",AL被せ測定!W19-$D18)</f>
        <v/>
      </c>
      <c r="J18" s="894">
        <f>IF(AL被せ測定!X19="","",AL被せ測定!X19-$D18)</f>
        <v/>
      </c>
      <c r="K18" s="894">
        <f>IF(AL被せ測定!Y19="","",AL被せ測定!Y19-$D18)</f>
        <v/>
      </c>
      <c r="L18" s="894">
        <f>IF(AL被せ測定!Z19="","",AL被せ測定!Z19-$D18)</f>
        <v/>
      </c>
      <c r="M18" s="894">
        <f>IF(AL被せ測定!AA19="","",AL被せ測定!AA19-$D18)</f>
        <v/>
      </c>
      <c r="N18" s="894">
        <f>IF(AL被せ測定!AB19="","",AL被せ測定!AB19-$D18)</f>
        <v/>
      </c>
      <c r="O18" s="894">
        <f>IF(AL被せ測定!AC19="","",AL被せ測定!AC19-$D18)</f>
        <v/>
      </c>
      <c r="P18" s="894">
        <f>IF(AL被せ測定!AD19="","",AL被せ測定!AD19-$D18)</f>
        <v/>
      </c>
      <c r="Q18" s="894">
        <f>IF(AL被せ測定!AE19="","",AL被せ測定!AE19-$D18)</f>
        <v/>
      </c>
      <c r="R18" s="894">
        <f>IF(AL被せ測定!AF19="","",AL被せ測定!AF19-$D18)</f>
        <v/>
      </c>
      <c r="S18" s="894">
        <f>IF(AL被せ測定!AG19="","",AL被せ測定!AG19-$D18)</f>
        <v/>
      </c>
      <c r="T18" s="894">
        <f>IF(AL被せ測定!AH19="","",AL被せ測定!AH19-$D18)</f>
        <v/>
      </c>
      <c r="U18" s="894">
        <f>IF(AL被せ測定!AI19="","",AL被せ測定!AI19-$D18)</f>
        <v/>
      </c>
      <c r="V18" s="894">
        <f>IF(AL被せ測定!AJ19="","",AL被せ測定!AJ19-$D18)</f>
        <v/>
      </c>
      <c r="W18" s="894">
        <f>IF(AL被せ測定!AK19="","",AL被せ測定!AK19-$D18)</f>
        <v/>
      </c>
      <c r="X18" s="894">
        <f>IF(AL被せ測定!AL19="","",AL被せ測定!AL19-$D18)</f>
        <v/>
      </c>
      <c r="Y18" s="894">
        <f>IF(AL被せ測定!AM19="","",AL被せ測定!AM19-$D18)</f>
        <v/>
      </c>
      <c r="Z18" s="894">
        <f>IF(AL被せ測定!AN19="","",AL被せ測定!AN19-$D18)</f>
        <v/>
      </c>
      <c r="AA18" s="894">
        <f>IF(AL被せ測定!AO19="","",AL被せ測定!AO19-$D18)</f>
        <v/>
      </c>
      <c r="AB18" s="894">
        <f>IF(AL被せ測定!AP19="","",AL被せ測定!AP19-$D18)</f>
        <v/>
      </c>
      <c r="AC18" s="894">
        <f>IF(AL被せ測定!AQ19="","",AL被せ測定!AQ19-$D18)</f>
        <v/>
      </c>
      <c r="AD18" s="894">
        <f>IF(AL被せ測定!AR19="","",AL被せ測定!AR19-$D18)</f>
        <v/>
      </c>
      <c r="AE18" s="894">
        <f>IF(AL被せ測定!AS19="","",AL被せ測定!AS19-$D18)</f>
        <v/>
      </c>
      <c r="AF18" s="894">
        <f>IF(AL被せ測定!AT19="","",AL被せ測定!AT19-$D18)</f>
        <v/>
      </c>
      <c r="AG18" s="894">
        <f>IF(AL被せ測定!AU19="","",AL被せ測定!AU19-$D18)</f>
        <v/>
      </c>
      <c r="AH18" s="894">
        <f>IF(AL被せ測定!AV19="","",AL被せ測定!AV19-$D18)</f>
        <v/>
      </c>
      <c r="AI18" s="894">
        <f>IF(AL被せ測定!AW19="","",AL被せ測定!AW19-$D18)</f>
        <v/>
      </c>
      <c r="AJ18" s="894">
        <f>IF(AL被せ測定!AX19="","",AL被せ測定!AX19-$D18)</f>
        <v/>
      </c>
      <c r="AK18" s="894">
        <f>IF(AL被せ測定!AY19="","",AL被せ測定!AY19-$D18)</f>
        <v/>
      </c>
      <c r="AL18" s="894">
        <f>IF(AL被せ測定!AZ19="","",AL被せ測定!AZ19-$D18)</f>
        <v/>
      </c>
      <c r="AM18" s="894">
        <f>IF(AL被せ測定!BA19="","",AL被せ測定!BA19-$D18)</f>
        <v/>
      </c>
      <c r="AN18" s="894">
        <f>IF(AL被せ測定!BB19="","",AL被せ測定!BB19-$D18)</f>
        <v/>
      </c>
      <c r="AO18" s="894">
        <f>IF(AL被せ測定!BC19="","",AL被せ測定!BC19-$D18)</f>
        <v/>
      </c>
      <c r="AP18" s="894">
        <f>IF(AL被せ測定!BD19="","",AL被せ測定!BD19-$D18)</f>
        <v/>
      </c>
      <c r="AQ18" s="894">
        <f>IF(AL被せ測定!BE19="","",AL被せ測定!BE19-$D18)</f>
        <v/>
      </c>
      <c r="AR18" s="894">
        <f>IF(AL被せ測定!BF19="","",AL被せ測定!BF19-$D18)</f>
        <v/>
      </c>
      <c r="AS18" s="894">
        <f>IF(AL被せ測定!BG19="","",AL被せ測定!BG19-$D18)</f>
        <v/>
      </c>
      <c r="AT18" s="894">
        <f>IF(AL被せ測定!BH19="","",AL被せ測定!BH19-$D18)</f>
        <v/>
      </c>
      <c r="AU18" s="894">
        <f>IF(AL被せ測定!BI19="","",AL被せ測定!BI19-$D18)</f>
        <v/>
      </c>
      <c r="AV18" s="894">
        <f>IF(AL被せ測定!BJ19="","",AL被せ測定!BJ19-$D18)</f>
        <v/>
      </c>
      <c r="AW18" s="894">
        <f>IF(AL被せ測定!BK19="","",AL被せ測定!BK19-$D18)</f>
        <v/>
      </c>
      <c r="AX18" s="894">
        <f>IF(AL被せ測定!BL19="","",AL被せ測定!BL19-$D18)</f>
        <v/>
      </c>
      <c r="AY18" s="894">
        <f>IF(AL被せ測定!BM19="","",AL被せ測定!BM19-$D18)</f>
        <v/>
      </c>
      <c r="AZ18" s="894">
        <f>IF(AL被せ測定!BN19="","",AL被せ測定!BN19-$D18)</f>
        <v/>
      </c>
      <c r="BA18" s="894">
        <f>IF(AL被せ測定!BO19="","",AL被せ測定!BO19-$D18)</f>
        <v/>
      </c>
      <c r="BB18" s="894">
        <f>IF(AL被せ測定!BP19="","",AL被せ測定!BP19-$D18)</f>
        <v/>
      </c>
      <c r="BC18" s="894">
        <f>IF(AL被せ測定!BQ19="","",AL被せ測定!BQ19-$D18)</f>
        <v/>
      </c>
      <c r="BD18" s="894">
        <f>IF(AL被せ測定!BR19="","",AL被せ測定!BR19-$D18)</f>
        <v/>
      </c>
      <c r="BE18" s="894">
        <f>IF(AL被せ測定!BS19="","",AL被せ測定!BS19-$D18)</f>
        <v/>
      </c>
      <c r="BF18" s="894">
        <f>IF(AL被せ測定!BT19="","",AL被せ測定!BT19-$D18)</f>
        <v/>
      </c>
      <c r="BG18" s="894">
        <f>IF(AL被せ測定!BU19="","",AL被せ測定!BU19-$D18)</f>
        <v/>
      </c>
      <c r="BH18" s="894">
        <f>IF(AL被せ測定!BV19="","",AL被せ測定!BV19-$D18)</f>
        <v/>
      </c>
      <c r="BI18" s="894">
        <f>IF(AL被せ測定!BW19="","",AL被せ測定!BW19-$D18)</f>
        <v/>
      </c>
      <c r="BJ18" s="894">
        <f>IF(AL被せ測定!BX19="","",AL被せ測定!BX19-$D18)</f>
        <v/>
      </c>
      <c r="BK18" s="894">
        <f>IF(AL被せ測定!BY19="","",AL被せ測定!BY19-$D18)</f>
        <v/>
      </c>
      <c r="BL18" s="894">
        <f>IF(AL被せ測定!BZ19="","",AL被せ測定!BZ19-$D18)</f>
        <v/>
      </c>
      <c r="BM18" s="894">
        <f>IF(AL被せ測定!CA19="","",AL被せ測定!CA19-$D18)</f>
        <v/>
      </c>
      <c r="BN18" s="894">
        <f>IF(AL被せ測定!CB19="","",AL被せ測定!CB19-$D18)</f>
        <v/>
      </c>
      <c r="BO18" s="894">
        <f>IF(AL被せ測定!CC19="","",AL被せ測定!CC19-$D18)</f>
        <v/>
      </c>
      <c r="BP18" s="894">
        <f>IF(AL被せ測定!CD19="","",AL被せ測定!CD19-$D18)</f>
        <v/>
      </c>
      <c r="BQ18" s="894">
        <f>IF(AL被せ測定!CE19="","",AL被せ測定!CE19-$D18)</f>
        <v/>
      </c>
      <c r="BR18" s="894">
        <f>IF(AL被せ測定!CF19="","",AL被せ測定!CF19-$D18)</f>
        <v/>
      </c>
      <c r="BS18" s="894">
        <f>IF(AL被せ測定!CG19="","",AL被せ測定!CG19-$D18)</f>
        <v/>
      </c>
      <c r="BT18" s="894">
        <f>IF(AL被せ測定!CH19="","",AL被せ測定!CH19-$D18)</f>
        <v/>
      </c>
      <c r="BU18" s="894">
        <f>IF(AL被せ測定!CI19="","",AL被せ測定!CI19-$D18)</f>
        <v/>
      </c>
      <c r="BV18" s="894">
        <f>IF(AL被せ測定!CJ19="","",AL被せ測定!CJ19-$D18)</f>
        <v/>
      </c>
      <c r="BW18" s="894">
        <f>IF(AL被せ測定!CK19="","",AL被せ測定!CK19-$D18)</f>
        <v/>
      </c>
      <c r="BX18" s="894">
        <f>IF(AL被せ測定!CL19="","",AL被せ測定!CL19-$D18)</f>
        <v/>
      </c>
      <c r="BY18" s="894">
        <f>IF(AL被せ測定!CM19="","",AL被せ測定!CM19-$D18)</f>
        <v/>
      </c>
      <c r="BZ18" s="894">
        <f>IF(AL被せ測定!CN19="","",AL被せ測定!CN19-$D18)</f>
        <v/>
      </c>
      <c r="CA18" s="894">
        <f>IF(AL被せ測定!CO19="","",AL被せ測定!CO19-$D18)</f>
        <v/>
      </c>
      <c r="CB18" s="894">
        <f>IF(AL被せ測定!CP19="","",AL被せ測定!CP19-$D18)</f>
        <v/>
      </c>
      <c r="CC18" s="894">
        <f>IF(AL被せ測定!CQ19="","",AL被せ測定!CQ19-$D18)</f>
        <v/>
      </c>
      <c r="CD18" s="894">
        <f>IF(AL被せ測定!CR19="","",AL被せ測定!CR19-$D18)</f>
        <v/>
      </c>
      <c r="CE18" s="894">
        <f>IF(AL被せ測定!CS19="","",AL被せ測定!CS19-$D18)</f>
        <v/>
      </c>
      <c r="CF18" s="894">
        <f>IF(AL被せ測定!CT19="","",AL被せ測定!CT19-$D18)</f>
        <v/>
      </c>
      <c r="CG18" s="894">
        <f>IF(AL被せ測定!CU19="","",AL被せ測定!CU19-$D18)</f>
        <v/>
      </c>
      <c r="CH18" s="894">
        <f>IF(AL被せ測定!CV19="","",AL被せ測定!CV19-$D18)</f>
        <v/>
      </c>
      <c r="CI18" s="894">
        <f>IF(AL被せ測定!CW19="","",AL被せ測定!CW19-$D18)</f>
        <v/>
      </c>
      <c r="CJ18" s="894">
        <f>IF(AL被せ測定!CX19="","",AL被せ測定!CX19-$D18)</f>
        <v/>
      </c>
      <c r="CK18" s="894">
        <f>IF(AL被せ測定!CY19="","",AL被せ測定!CY19-$D18)</f>
        <v/>
      </c>
      <c r="CL18" s="894">
        <f>IF(AL被せ測定!CZ19="","",AL被せ測定!CZ19-$D18)</f>
        <v/>
      </c>
      <c r="CM18" s="894">
        <f>IF(AL被せ測定!DA19="","",AL被せ測定!DA19-$D18)</f>
        <v/>
      </c>
      <c r="CN18" s="894">
        <f>IF(AL被せ測定!DB19="","",AL被せ測定!DB19-$D18)</f>
        <v/>
      </c>
      <c r="CO18" s="894">
        <f>IF(AL被せ測定!DC19="","",AL被せ測定!DC19-$D18)</f>
        <v/>
      </c>
      <c r="CP18" s="894">
        <f>IF(AL被せ測定!DD19="","",AL被せ測定!DD19-$D18)</f>
        <v/>
      </c>
      <c r="CQ18" s="894">
        <f>IF(AL被せ測定!DE19="","",AL被せ測定!DE19-$D18)</f>
        <v/>
      </c>
      <c r="CR18" s="894">
        <f>IF(AL被せ測定!DF19="","",AL被せ測定!DF19-$D18)</f>
        <v/>
      </c>
      <c r="CS18" s="894">
        <f>IF(AL被せ測定!DG19="","",AL被せ測定!DG19-$D18)</f>
        <v/>
      </c>
      <c r="CT18" s="894">
        <f>IF(AL被せ測定!DH19="","",AL被せ測定!DH19-$D18)</f>
        <v/>
      </c>
      <c r="CU18" s="894">
        <f>IF(AL被せ測定!DI19="","",AL被せ測定!DI19-$D18)</f>
        <v/>
      </c>
      <c r="CV18" s="894">
        <f>IF(AL被せ測定!DJ19="","",AL被せ測定!DJ19-$D18)</f>
        <v/>
      </c>
      <c r="CW18" s="894">
        <f>IF(AL被せ測定!DK19="","",AL被せ測定!DK19-$D18)</f>
        <v/>
      </c>
      <c r="CX18" s="894">
        <f>IF(AL被せ測定!DL19="","",AL被せ測定!DL19-$D18)</f>
        <v/>
      </c>
      <c r="CY18" s="894">
        <f>IF(AL被せ測定!DM19="","",AL被せ測定!DM19-$D18)</f>
        <v/>
      </c>
      <c r="CZ18" s="989">
        <f>IF(AL被せ測定!DN19="","",AL被せ測定!DN19-$D18)</f>
        <v/>
      </c>
    </row>
    <row r="19" ht="13.5" customHeight="1" s="820">
      <c r="A19" s="145">
        <f>AL被せ測定!A22</f>
        <v/>
      </c>
      <c r="B19" s="125">
        <f>AL被せ測定!B22</f>
        <v/>
      </c>
      <c r="C19" s="133">
        <f>AL被せ測定!Q22</f>
        <v/>
      </c>
      <c r="D19" s="880">
        <f>AL被せ測定!R22</f>
        <v/>
      </c>
      <c r="E19" s="968">
        <f>IF(AL被せ測定!S22="","",AL被せ測定!S22-$D19)</f>
        <v/>
      </c>
      <c r="F19" s="968">
        <f>IF(AL被せ測定!T22="","",AL被せ測定!T22-$D19)</f>
        <v/>
      </c>
      <c r="G19" s="878">
        <f>IF(AL被せ測定!U20="","",AL被せ測定!U20-$D19)</f>
        <v/>
      </c>
      <c r="H19" s="878">
        <f>IF(AL被せ測定!V20="","",AL被せ測定!V20-$D19)</f>
        <v/>
      </c>
      <c r="I19" s="878">
        <f>IF(AL被せ測定!W20="","",AL被せ測定!W20-$D19)</f>
        <v/>
      </c>
      <c r="J19" s="878">
        <f>IF(AL被せ測定!X20="","",AL被せ測定!X20-$D19)</f>
        <v/>
      </c>
      <c r="K19" s="878">
        <f>IF(AL被せ測定!Y20="","",AL被せ測定!Y20-$D19)</f>
        <v/>
      </c>
      <c r="L19" s="878">
        <f>IF(AL被せ測定!Z20="","",AL被せ測定!Z20-$D19)</f>
        <v/>
      </c>
      <c r="M19" s="878">
        <f>IF(AL被せ測定!AA20="","",AL被せ測定!AA20-$D19)</f>
        <v/>
      </c>
      <c r="N19" s="878">
        <f>IF(AL被せ測定!AB20="","",AL被せ測定!AB20-$D19)</f>
        <v/>
      </c>
      <c r="O19" s="878">
        <f>IF(AL被せ測定!AC20="","",AL被せ測定!AC20-$D19)</f>
        <v/>
      </c>
      <c r="P19" s="878">
        <f>IF(AL被せ測定!AD20="","",AL被せ測定!AD20-$D19)</f>
        <v/>
      </c>
      <c r="Q19" s="878">
        <f>IF(AL被せ測定!AE20="","",AL被せ測定!AE20-$D19)</f>
        <v/>
      </c>
      <c r="R19" s="878">
        <f>IF(AL被せ測定!AF20="","",AL被せ測定!AF20-$D19)</f>
        <v/>
      </c>
      <c r="S19" s="878">
        <f>IF(AL被せ測定!AG20="","",AL被せ測定!AG20-$D19)</f>
        <v/>
      </c>
      <c r="T19" s="878">
        <f>IF(AL被せ測定!AH20="","",AL被せ測定!AH20-$D19)</f>
        <v/>
      </c>
      <c r="U19" s="878">
        <f>IF(AL被せ測定!AI20="","",AL被せ測定!AI20-$D19)</f>
        <v/>
      </c>
      <c r="V19" s="878">
        <f>IF(AL被せ測定!AJ20="","",AL被せ測定!AJ20-$D19)</f>
        <v/>
      </c>
      <c r="W19" s="878">
        <f>IF(AL被せ測定!AK20="","",AL被せ測定!AK20-$D19)</f>
        <v/>
      </c>
      <c r="X19" s="878">
        <f>IF(AL被せ測定!AL20="","",AL被せ測定!AL20-$D19)</f>
        <v/>
      </c>
      <c r="Y19" s="878">
        <f>IF(AL被せ測定!AM20="","",AL被せ測定!AM20-$D19)</f>
        <v/>
      </c>
      <c r="Z19" s="878">
        <f>IF(AL被せ測定!AN20="","",AL被せ測定!AN20-$D19)</f>
        <v/>
      </c>
      <c r="AA19" s="878">
        <f>IF(AL被せ測定!AO20="","",AL被せ測定!AO20-$D19)</f>
        <v/>
      </c>
      <c r="AB19" s="878">
        <f>IF(AL被せ測定!AP20="","",AL被せ測定!AP20-$D19)</f>
        <v/>
      </c>
      <c r="AC19" s="878">
        <f>IF(AL被せ測定!AQ20="","",AL被せ測定!AQ20-$D19)</f>
        <v/>
      </c>
      <c r="AD19" s="878">
        <f>IF(AL被せ測定!AR20="","",AL被せ測定!AR20-$D19)</f>
        <v/>
      </c>
      <c r="AE19" s="878">
        <f>IF(AL被せ測定!AS20="","",AL被せ測定!AS20-$D19)</f>
        <v/>
      </c>
      <c r="AF19" s="878">
        <f>IF(AL被せ測定!AT20="","",AL被せ測定!AT20-$D19)</f>
        <v/>
      </c>
      <c r="AG19" s="878">
        <f>IF(AL被せ測定!AU20="","",AL被せ測定!AU20-$D19)</f>
        <v/>
      </c>
      <c r="AH19" s="878">
        <f>IF(AL被せ測定!AV20="","",AL被せ測定!AV20-$D19)</f>
        <v/>
      </c>
      <c r="AI19" s="878">
        <f>IF(AL被せ測定!AW20="","",AL被せ測定!AW20-$D19)</f>
        <v/>
      </c>
      <c r="AJ19" s="878">
        <f>IF(AL被せ測定!AX20="","",AL被せ測定!AX20-$D19)</f>
        <v/>
      </c>
      <c r="AK19" s="878">
        <f>IF(AL被せ測定!AY20="","",AL被せ測定!AY20-$D19)</f>
        <v/>
      </c>
      <c r="AL19" s="878">
        <f>IF(AL被せ測定!AZ20="","",AL被せ測定!AZ20-$D19)</f>
        <v/>
      </c>
      <c r="AM19" s="878">
        <f>IF(AL被せ測定!BA20="","",AL被せ測定!BA20-$D19)</f>
        <v/>
      </c>
      <c r="AN19" s="878">
        <f>IF(AL被せ測定!BB20="","",AL被せ測定!BB20-$D19)</f>
        <v/>
      </c>
      <c r="AO19" s="878">
        <f>IF(AL被せ測定!BC20="","",AL被せ測定!BC20-$D19)</f>
        <v/>
      </c>
      <c r="AP19" s="878">
        <f>IF(AL被せ測定!BD20="","",AL被せ測定!BD20-$D19)</f>
        <v/>
      </c>
      <c r="AQ19" s="878">
        <f>IF(AL被せ測定!BE20="","",AL被せ測定!BE20-$D19)</f>
        <v/>
      </c>
      <c r="AR19" s="878">
        <f>IF(AL被せ測定!BF20="","",AL被せ測定!BF20-$D19)</f>
        <v/>
      </c>
      <c r="AS19" s="878">
        <f>IF(AL被せ測定!BG20="","",AL被せ測定!BG20-$D19)</f>
        <v/>
      </c>
      <c r="AT19" s="878">
        <f>IF(AL被せ測定!BH20="","",AL被せ測定!BH20-$D19)</f>
        <v/>
      </c>
      <c r="AU19" s="878">
        <f>IF(AL被せ測定!BI20="","",AL被せ測定!BI20-$D19)</f>
        <v/>
      </c>
      <c r="AV19" s="878">
        <f>IF(AL被せ測定!BJ20="","",AL被せ測定!BJ20-$D19)</f>
        <v/>
      </c>
      <c r="AW19" s="878">
        <f>IF(AL被せ測定!BK20="","",AL被せ測定!BK20-$D19)</f>
        <v/>
      </c>
      <c r="AX19" s="878">
        <f>IF(AL被せ測定!BL20="","",AL被せ測定!BL20-$D19)</f>
        <v/>
      </c>
      <c r="AY19" s="878">
        <f>IF(AL被せ測定!BM20="","",AL被せ測定!BM20-$D19)</f>
        <v/>
      </c>
      <c r="AZ19" s="878">
        <f>IF(AL被せ測定!BN20="","",AL被せ測定!BN20-$D19)</f>
        <v/>
      </c>
      <c r="BA19" s="878">
        <f>IF(AL被せ測定!BO20="","",AL被せ測定!BO20-$D19)</f>
        <v/>
      </c>
      <c r="BB19" s="878">
        <f>IF(AL被せ測定!BP20="","",AL被せ測定!BP20-$D19)</f>
        <v/>
      </c>
      <c r="BC19" s="878">
        <f>IF(AL被せ測定!BQ20="","",AL被せ測定!BQ20-$D19)</f>
        <v/>
      </c>
      <c r="BD19" s="878">
        <f>IF(AL被せ測定!BR20="","",AL被せ測定!BR20-$D19)</f>
        <v/>
      </c>
      <c r="BE19" s="878">
        <f>IF(AL被せ測定!BS20="","",AL被せ測定!BS20-$D19)</f>
        <v/>
      </c>
      <c r="BF19" s="878">
        <f>IF(AL被せ測定!BT20="","",AL被せ測定!BT20-$D19)</f>
        <v/>
      </c>
      <c r="BG19" s="878">
        <f>IF(AL被せ測定!BU20="","",AL被せ測定!BU20-$D19)</f>
        <v/>
      </c>
      <c r="BH19" s="878">
        <f>IF(AL被せ測定!BV20="","",AL被せ測定!BV20-$D19)</f>
        <v/>
      </c>
      <c r="BI19" s="878">
        <f>IF(AL被せ測定!BW20="","",AL被せ測定!BW20-$D19)</f>
        <v/>
      </c>
      <c r="BJ19" s="878">
        <f>IF(AL被せ測定!BX20="","",AL被せ測定!BX20-$D19)</f>
        <v/>
      </c>
      <c r="BK19" s="878">
        <f>IF(AL被せ測定!BY20="","",AL被せ測定!BY20-$D19)</f>
        <v/>
      </c>
      <c r="BL19" s="878">
        <f>IF(AL被せ測定!BZ20="","",AL被せ測定!BZ20-$D19)</f>
        <v/>
      </c>
      <c r="BM19" s="878">
        <f>IF(AL被せ測定!CA20="","",AL被せ測定!CA20-$D19)</f>
        <v/>
      </c>
      <c r="BN19" s="878">
        <f>IF(AL被せ測定!CB20="","",AL被せ測定!CB20-$D19)</f>
        <v/>
      </c>
      <c r="BO19" s="878">
        <f>IF(AL被せ測定!CC20="","",AL被せ測定!CC20-$D19)</f>
        <v/>
      </c>
      <c r="BP19" s="878">
        <f>IF(AL被せ測定!CD20="","",AL被せ測定!CD20-$D19)</f>
        <v/>
      </c>
      <c r="BQ19" s="878">
        <f>IF(AL被せ測定!CE20="","",AL被せ測定!CE20-$D19)</f>
        <v/>
      </c>
      <c r="BR19" s="878">
        <f>IF(AL被せ測定!CF20="","",AL被せ測定!CF20-$D19)</f>
        <v/>
      </c>
      <c r="BS19" s="878">
        <f>IF(AL被せ測定!CG20="","",AL被せ測定!CG20-$D19)</f>
        <v/>
      </c>
      <c r="BT19" s="878">
        <f>IF(AL被せ測定!CH20="","",AL被せ測定!CH20-$D19)</f>
        <v/>
      </c>
      <c r="BU19" s="878">
        <f>IF(AL被せ測定!CI20="","",AL被せ測定!CI20-$D19)</f>
        <v/>
      </c>
      <c r="BV19" s="878">
        <f>IF(AL被せ測定!CJ20="","",AL被せ測定!CJ20-$D19)</f>
        <v/>
      </c>
      <c r="BW19" s="878">
        <f>IF(AL被せ測定!CK20="","",AL被せ測定!CK20-$D19)</f>
        <v/>
      </c>
      <c r="BX19" s="878">
        <f>IF(AL被せ測定!CL20="","",AL被せ測定!CL20-$D19)</f>
        <v/>
      </c>
      <c r="BY19" s="878">
        <f>IF(AL被せ測定!CM20="","",AL被せ測定!CM20-$D19)</f>
        <v/>
      </c>
      <c r="BZ19" s="878">
        <f>IF(AL被せ測定!CN20="","",AL被せ測定!CN20-$D19)</f>
        <v/>
      </c>
      <c r="CA19" s="878">
        <f>IF(AL被せ測定!CO20="","",AL被せ測定!CO20-$D19)</f>
        <v/>
      </c>
      <c r="CB19" s="878">
        <f>IF(AL被せ測定!CP20="","",AL被せ測定!CP20-$D19)</f>
        <v/>
      </c>
      <c r="CC19" s="878">
        <f>IF(AL被せ測定!CQ20="","",AL被せ測定!CQ20-$D19)</f>
        <v/>
      </c>
      <c r="CD19" s="878">
        <f>IF(AL被せ測定!CR20="","",AL被せ測定!CR20-$D19)</f>
        <v/>
      </c>
      <c r="CE19" s="878">
        <f>IF(AL被せ測定!CS20="","",AL被せ測定!CS20-$D19)</f>
        <v/>
      </c>
      <c r="CF19" s="878">
        <f>IF(AL被せ測定!CT20="","",AL被せ測定!CT20-$D19)</f>
        <v/>
      </c>
      <c r="CG19" s="878">
        <f>IF(AL被せ測定!CU20="","",AL被せ測定!CU20-$D19)</f>
        <v/>
      </c>
      <c r="CH19" s="878">
        <f>IF(AL被せ測定!CV20="","",AL被せ測定!CV20-$D19)</f>
        <v/>
      </c>
      <c r="CI19" s="878">
        <f>IF(AL被せ測定!CW20="","",AL被せ測定!CW20-$D19)</f>
        <v/>
      </c>
      <c r="CJ19" s="878">
        <f>IF(AL被せ測定!CX20="","",AL被せ測定!CX20-$D19)</f>
        <v/>
      </c>
      <c r="CK19" s="878">
        <f>IF(AL被せ測定!CY20="","",AL被せ測定!CY20-$D19)</f>
        <v/>
      </c>
      <c r="CL19" s="878">
        <f>IF(AL被せ測定!CZ20="","",AL被せ測定!CZ20-$D19)</f>
        <v/>
      </c>
      <c r="CM19" s="878">
        <f>IF(AL被せ測定!DA20="","",AL被せ測定!DA20-$D19)</f>
        <v/>
      </c>
      <c r="CN19" s="878">
        <f>IF(AL被せ測定!DB20="","",AL被せ測定!DB20-$D19)</f>
        <v/>
      </c>
      <c r="CO19" s="878">
        <f>IF(AL被せ測定!DC20="","",AL被せ測定!DC20-$D19)</f>
        <v/>
      </c>
      <c r="CP19" s="878">
        <f>IF(AL被せ測定!DD20="","",AL被せ測定!DD20-$D19)</f>
        <v/>
      </c>
      <c r="CQ19" s="878">
        <f>IF(AL被せ測定!DE20="","",AL被せ測定!DE20-$D19)</f>
        <v/>
      </c>
      <c r="CR19" s="878">
        <f>IF(AL被せ測定!DF20="","",AL被せ測定!DF20-$D19)</f>
        <v/>
      </c>
      <c r="CS19" s="878">
        <f>IF(AL被せ測定!DG20="","",AL被せ測定!DG20-$D19)</f>
        <v/>
      </c>
      <c r="CT19" s="878">
        <f>IF(AL被せ測定!DH20="","",AL被せ測定!DH20-$D19)</f>
        <v/>
      </c>
      <c r="CU19" s="878">
        <f>IF(AL被せ測定!DI20="","",AL被せ測定!DI20-$D19)</f>
        <v/>
      </c>
      <c r="CV19" s="878">
        <f>IF(AL被せ測定!DJ20="","",AL被せ測定!DJ20-$D19)</f>
        <v/>
      </c>
      <c r="CW19" s="878">
        <f>IF(AL被せ測定!DK20="","",AL被せ測定!DK20-$D19)</f>
        <v/>
      </c>
      <c r="CX19" s="878">
        <f>IF(AL被せ測定!DL20="","",AL被せ測定!DL20-$D19)</f>
        <v/>
      </c>
      <c r="CY19" s="878">
        <f>IF(AL被せ測定!DM20="","",AL被せ測定!DM20-$D19)</f>
        <v/>
      </c>
      <c r="CZ19" s="990">
        <f>IF(AL被せ測定!DN20="","",AL被せ測定!DN20-$D19)</f>
        <v/>
      </c>
    </row>
    <row r="20" ht="13.5" customHeight="1" s="820">
      <c r="A20" s="145">
        <f>AL被せ測定!A23</f>
        <v/>
      </c>
      <c r="B20" s="125">
        <f>AL被せ測定!B23</f>
        <v/>
      </c>
      <c r="C20" s="133">
        <f>AL被せ測定!Q23</f>
        <v/>
      </c>
      <c r="D20" s="880">
        <f>AL被せ測定!R23</f>
        <v/>
      </c>
      <c r="E20" s="968">
        <f>IF(AL被せ測定!S23="","",AL被せ測定!S23-$D20)</f>
        <v/>
      </c>
      <c r="F20" s="968">
        <f>IF(AL被せ測定!T23="","",AL被せ測定!T23-$D20)</f>
        <v/>
      </c>
      <c r="G20" s="878">
        <f>IF(AL被せ測定!U21="","",AL被せ測定!U21-$D20)</f>
        <v/>
      </c>
      <c r="H20" s="878">
        <f>IF(AL被せ測定!V21="","",AL被せ測定!V21-$D20)</f>
        <v/>
      </c>
      <c r="I20" s="878">
        <f>IF(AL被せ測定!W21="","",AL被せ測定!W21-$D20)</f>
        <v/>
      </c>
      <c r="J20" s="878">
        <f>IF(AL被せ測定!X21="","",AL被せ測定!X21-$D20)</f>
        <v/>
      </c>
      <c r="K20" s="878">
        <f>IF(AL被せ測定!Y21="","",AL被せ測定!Y21-$D20)</f>
        <v/>
      </c>
      <c r="L20" s="878">
        <f>IF(AL被せ測定!Z21="","",AL被せ測定!Z21-$D20)</f>
        <v/>
      </c>
      <c r="M20" s="878">
        <f>IF(AL被せ測定!AA21="","",AL被せ測定!AA21-$D20)</f>
        <v/>
      </c>
      <c r="N20" s="878">
        <f>IF(AL被せ測定!AB21="","",AL被せ測定!AB21-$D20)</f>
        <v/>
      </c>
      <c r="O20" s="878">
        <f>IF(AL被せ測定!AC21="","",AL被せ測定!AC21-$D20)</f>
        <v/>
      </c>
      <c r="P20" s="878">
        <f>IF(AL被せ測定!AD21="","",AL被せ測定!AD21-$D20)</f>
        <v/>
      </c>
      <c r="Q20" s="878">
        <f>IF(AL被せ測定!AE21="","",AL被せ測定!AE21-$D20)</f>
        <v/>
      </c>
      <c r="R20" s="878">
        <f>IF(AL被せ測定!AF21="","",AL被せ測定!AF21-$D20)</f>
        <v/>
      </c>
      <c r="S20" s="878">
        <f>IF(AL被せ測定!AG21="","",AL被せ測定!AG21-$D20)</f>
        <v/>
      </c>
      <c r="T20" s="878">
        <f>IF(AL被せ測定!AH21="","",AL被せ測定!AH21-$D20)</f>
        <v/>
      </c>
      <c r="U20" s="878">
        <f>IF(AL被せ測定!AI21="","",AL被せ測定!AI21-$D20)</f>
        <v/>
      </c>
      <c r="V20" s="878">
        <f>IF(AL被せ測定!AJ21="","",AL被せ測定!AJ21-$D20)</f>
        <v/>
      </c>
      <c r="W20" s="878">
        <f>IF(AL被せ測定!AK21="","",AL被せ測定!AK21-$D20)</f>
        <v/>
      </c>
      <c r="X20" s="878">
        <f>IF(AL被せ測定!AL21="","",AL被せ測定!AL21-$D20)</f>
        <v/>
      </c>
      <c r="Y20" s="878">
        <f>IF(AL被せ測定!AM21="","",AL被せ測定!AM21-$D20)</f>
        <v/>
      </c>
      <c r="Z20" s="878">
        <f>IF(AL被せ測定!AN21="","",AL被せ測定!AN21-$D20)</f>
        <v/>
      </c>
      <c r="AA20" s="878">
        <f>IF(AL被せ測定!AO21="","",AL被せ測定!AO21-$D20)</f>
        <v/>
      </c>
      <c r="AB20" s="878">
        <f>IF(AL被せ測定!AP21="","",AL被せ測定!AP21-$D20)</f>
        <v/>
      </c>
      <c r="AC20" s="878">
        <f>IF(AL被せ測定!AQ21="","",AL被せ測定!AQ21-$D20)</f>
        <v/>
      </c>
      <c r="AD20" s="878">
        <f>IF(AL被せ測定!AR21="","",AL被せ測定!AR21-$D20)</f>
        <v/>
      </c>
      <c r="AE20" s="878">
        <f>IF(AL被せ測定!AS21="","",AL被せ測定!AS21-$D20)</f>
        <v/>
      </c>
      <c r="AF20" s="878">
        <f>IF(AL被せ測定!AT21="","",AL被せ測定!AT21-$D20)</f>
        <v/>
      </c>
      <c r="AG20" s="878">
        <f>IF(AL被せ測定!AU21="","",AL被せ測定!AU21-$D20)</f>
        <v/>
      </c>
      <c r="AH20" s="878">
        <f>IF(AL被せ測定!AV21="","",AL被せ測定!AV21-$D20)</f>
        <v/>
      </c>
      <c r="AI20" s="878">
        <f>IF(AL被せ測定!AW21="","",AL被せ測定!AW21-$D20)</f>
        <v/>
      </c>
      <c r="AJ20" s="878">
        <f>IF(AL被せ測定!AX21="","",AL被せ測定!AX21-$D20)</f>
        <v/>
      </c>
      <c r="AK20" s="878">
        <f>IF(AL被せ測定!AY21="","",AL被せ測定!AY21-$D20)</f>
        <v/>
      </c>
      <c r="AL20" s="878">
        <f>IF(AL被せ測定!AZ21="","",AL被せ測定!AZ21-$D20)</f>
        <v/>
      </c>
      <c r="AM20" s="878">
        <f>IF(AL被せ測定!BA21="","",AL被せ測定!BA21-$D20)</f>
        <v/>
      </c>
      <c r="AN20" s="878">
        <f>IF(AL被せ測定!BB21="","",AL被せ測定!BB21-$D20)</f>
        <v/>
      </c>
      <c r="AO20" s="878">
        <f>IF(AL被せ測定!BC21="","",AL被せ測定!BC21-$D20)</f>
        <v/>
      </c>
      <c r="AP20" s="878">
        <f>IF(AL被せ測定!BD21="","",AL被せ測定!BD21-$D20)</f>
        <v/>
      </c>
      <c r="AQ20" s="878">
        <f>IF(AL被せ測定!BE21="","",AL被せ測定!BE21-$D20)</f>
        <v/>
      </c>
      <c r="AR20" s="878">
        <f>IF(AL被せ測定!BF21="","",AL被せ測定!BF21-$D20)</f>
        <v/>
      </c>
      <c r="AS20" s="878">
        <f>IF(AL被せ測定!BG21="","",AL被せ測定!BG21-$D20)</f>
        <v/>
      </c>
      <c r="AT20" s="878">
        <f>IF(AL被せ測定!BH21="","",AL被せ測定!BH21-$D20)</f>
        <v/>
      </c>
      <c r="AU20" s="878">
        <f>IF(AL被せ測定!BI21="","",AL被せ測定!BI21-$D20)</f>
        <v/>
      </c>
      <c r="AV20" s="878">
        <f>IF(AL被せ測定!BJ21="","",AL被せ測定!BJ21-$D20)</f>
        <v/>
      </c>
      <c r="AW20" s="878">
        <f>IF(AL被せ測定!BK21="","",AL被せ測定!BK21-$D20)</f>
        <v/>
      </c>
      <c r="AX20" s="878">
        <f>IF(AL被せ測定!BL21="","",AL被せ測定!BL21-$D20)</f>
        <v/>
      </c>
      <c r="AY20" s="878">
        <f>IF(AL被せ測定!BM21="","",AL被せ測定!BM21-$D20)</f>
        <v/>
      </c>
      <c r="AZ20" s="878">
        <f>IF(AL被せ測定!BN21="","",AL被せ測定!BN21-$D20)</f>
        <v/>
      </c>
      <c r="BA20" s="878">
        <f>IF(AL被せ測定!BO21="","",AL被せ測定!BO21-$D20)</f>
        <v/>
      </c>
      <c r="BB20" s="878">
        <f>IF(AL被せ測定!BP21="","",AL被せ測定!BP21-$D20)</f>
        <v/>
      </c>
      <c r="BC20" s="878">
        <f>IF(AL被せ測定!BQ21="","",AL被せ測定!BQ21-$D20)</f>
        <v/>
      </c>
      <c r="BD20" s="878">
        <f>IF(AL被せ測定!BR21="","",AL被せ測定!BR21-$D20)</f>
        <v/>
      </c>
      <c r="BE20" s="878">
        <f>IF(AL被せ測定!BS21="","",AL被せ測定!BS21-$D20)</f>
        <v/>
      </c>
      <c r="BF20" s="878">
        <f>IF(AL被せ測定!BT21="","",AL被せ測定!BT21-$D20)</f>
        <v/>
      </c>
      <c r="BG20" s="878">
        <f>IF(AL被せ測定!BU21="","",AL被せ測定!BU21-$D20)</f>
        <v/>
      </c>
      <c r="BH20" s="878">
        <f>IF(AL被せ測定!BV21="","",AL被せ測定!BV21-$D20)</f>
        <v/>
      </c>
      <c r="BI20" s="878">
        <f>IF(AL被せ測定!BW21="","",AL被せ測定!BW21-$D20)</f>
        <v/>
      </c>
      <c r="BJ20" s="878">
        <f>IF(AL被せ測定!BX21="","",AL被せ測定!BX21-$D20)</f>
        <v/>
      </c>
      <c r="BK20" s="878">
        <f>IF(AL被せ測定!BY21="","",AL被せ測定!BY21-$D20)</f>
        <v/>
      </c>
      <c r="BL20" s="878">
        <f>IF(AL被せ測定!BZ21="","",AL被せ測定!BZ21-$D20)</f>
        <v/>
      </c>
      <c r="BM20" s="878">
        <f>IF(AL被せ測定!CA21="","",AL被せ測定!CA21-$D20)</f>
        <v/>
      </c>
      <c r="BN20" s="878">
        <f>IF(AL被せ測定!CB21="","",AL被せ測定!CB21-$D20)</f>
        <v/>
      </c>
      <c r="BO20" s="878">
        <f>IF(AL被せ測定!CC21="","",AL被せ測定!CC21-$D20)</f>
        <v/>
      </c>
      <c r="BP20" s="878">
        <f>IF(AL被せ測定!CD21="","",AL被せ測定!CD21-$D20)</f>
        <v/>
      </c>
      <c r="BQ20" s="878">
        <f>IF(AL被せ測定!CE21="","",AL被せ測定!CE21-$D20)</f>
        <v/>
      </c>
      <c r="BR20" s="878">
        <f>IF(AL被せ測定!CF21="","",AL被せ測定!CF21-$D20)</f>
        <v/>
      </c>
      <c r="BS20" s="878">
        <f>IF(AL被せ測定!CG21="","",AL被せ測定!CG21-$D20)</f>
        <v/>
      </c>
      <c r="BT20" s="878">
        <f>IF(AL被せ測定!CH21="","",AL被せ測定!CH21-$D20)</f>
        <v/>
      </c>
      <c r="BU20" s="878">
        <f>IF(AL被せ測定!CI21="","",AL被せ測定!CI21-$D20)</f>
        <v/>
      </c>
      <c r="BV20" s="878">
        <f>IF(AL被せ測定!CJ21="","",AL被せ測定!CJ21-$D20)</f>
        <v/>
      </c>
      <c r="BW20" s="878">
        <f>IF(AL被せ測定!CK21="","",AL被せ測定!CK21-$D20)</f>
        <v/>
      </c>
      <c r="BX20" s="878">
        <f>IF(AL被せ測定!CL21="","",AL被せ測定!CL21-$D20)</f>
        <v/>
      </c>
      <c r="BY20" s="878">
        <f>IF(AL被せ測定!CM21="","",AL被せ測定!CM21-$D20)</f>
        <v/>
      </c>
      <c r="BZ20" s="878">
        <f>IF(AL被せ測定!CN21="","",AL被せ測定!CN21-$D20)</f>
        <v/>
      </c>
      <c r="CA20" s="878">
        <f>IF(AL被せ測定!CO21="","",AL被せ測定!CO21-$D20)</f>
        <v/>
      </c>
      <c r="CB20" s="878">
        <f>IF(AL被せ測定!CP21="","",AL被せ測定!CP21-$D20)</f>
        <v/>
      </c>
      <c r="CC20" s="878">
        <f>IF(AL被せ測定!CQ21="","",AL被せ測定!CQ21-$D20)</f>
        <v/>
      </c>
      <c r="CD20" s="878">
        <f>IF(AL被せ測定!CR21="","",AL被せ測定!CR21-$D20)</f>
        <v/>
      </c>
      <c r="CE20" s="878">
        <f>IF(AL被せ測定!CS21="","",AL被せ測定!CS21-$D20)</f>
        <v/>
      </c>
      <c r="CF20" s="878">
        <f>IF(AL被せ測定!CT21="","",AL被せ測定!CT21-$D20)</f>
        <v/>
      </c>
      <c r="CG20" s="878">
        <f>IF(AL被せ測定!CU21="","",AL被せ測定!CU21-$D20)</f>
        <v/>
      </c>
      <c r="CH20" s="878">
        <f>IF(AL被せ測定!CV21="","",AL被せ測定!CV21-$D20)</f>
        <v/>
      </c>
      <c r="CI20" s="878">
        <f>IF(AL被せ測定!CW21="","",AL被せ測定!CW21-$D20)</f>
        <v/>
      </c>
      <c r="CJ20" s="878">
        <f>IF(AL被せ測定!CX21="","",AL被せ測定!CX21-$D20)</f>
        <v/>
      </c>
      <c r="CK20" s="878">
        <f>IF(AL被せ測定!CY21="","",AL被せ測定!CY21-$D20)</f>
        <v/>
      </c>
      <c r="CL20" s="878">
        <f>IF(AL被せ測定!CZ21="","",AL被せ測定!CZ21-$D20)</f>
        <v/>
      </c>
      <c r="CM20" s="878">
        <f>IF(AL被せ測定!DA21="","",AL被せ測定!DA21-$D20)</f>
        <v/>
      </c>
      <c r="CN20" s="878">
        <f>IF(AL被せ測定!DB21="","",AL被せ測定!DB21-$D20)</f>
        <v/>
      </c>
      <c r="CO20" s="878">
        <f>IF(AL被せ測定!DC21="","",AL被せ測定!DC21-$D20)</f>
        <v/>
      </c>
      <c r="CP20" s="878">
        <f>IF(AL被せ測定!DD21="","",AL被せ測定!DD21-$D20)</f>
        <v/>
      </c>
      <c r="CQ20" s="878">
        <f>IF(AL被せ測定!DE21="","",AL被せ測定!DE21-$D20)</f>
        <v/>
      </c>
      <c r="CR20" s="878">
        <f>IF(AL被せ測定!DF21="","",AL被せ測定!DF21-$D20)</f>
        <v/>
      </c>
      <c r="CS20" s="878">
        <f>IF(AL被せ測定!DG21="","",AL被せ測定!DG21-$D20)</f>
        <v/>
      </c>
      <c r="CT20" s="878">
        <f>IF(AL被せ測定!DH21="","",AL被せ測定!DH21-$D20)</f>
        <v/>
      </c>
      <c r="CU20" s="878">
        <f>IF(AL被せ測定!DI21="","",AL被せ測定!DI21-$D20)</f>
        <v/>
      </c>
      <c r="CV20" s="878">
        <f>IF(AL被せ測定!DJ21="","",AL被せ測定!DJ21-$D20)</f>
        <v/>
      </c>
      <c r="CW20" s="878">
        <f>IF(AL被せ測定!DK21="","",AL被せ測定!DK21-$D20)</f>
        <v/>
      </c>
      <c r="CX20" s="878">
        <f>IF(AL被せ測定!DL21="","",AL被せ測定!DL21-$D20)</f>
        <v/>
      </c>
      <c r="CY20" s="878">
        <f>IF(AL被せ測定!DM21="","",AL被せ測定!DM21-$D20)</f>
        <v/>
      </c>
      <c r="CZ20" s="990">
        <f>IF(AL被せ測定!DN21="","",AL被せ測定!DN21-$D20)</f>
        <v/>
      </c>
    </row>
    <row r="21" ht="13.5" customHeight="1" s="820">
      <c r="A21" s="145">
        <f>AL被せ測定!A24</f>
        <v/>
      </c>
      <c r="B21" s="125">
        <f>AL被せ測定!B24</f>
        <v/>
      </c>
      <c r="C21" s="133">
        <f>AL被せ測定!Q24</f>
        <v/>
      </c>
      <c r="D21" s="880">
        <f>AL被せ測定!R24</f>
        <v/>
      </c>
      <c r="E21" s="968">
        <f>IF(AL被せ測定!S24="","",AL被せ測定!S24-$D21)</f>
        <v/>
      </c>
      <c r="F21" s="968">
        <f>IF(AL被せ測定!T24="","",AL被せ測定!T24-$D21)</f>
        <v/>
      </c>
      <c r="G21" s="878">
        <f>IF(AL被せ測定!U22="","",AL被せ測定!U22-$D21)</f>
        <v/>
      </c>
      <c r="H21" s="878">
        <f>IF(AL被せ測定!V22="","",AL被せ測定!V22-$D21)</f>
        <v/>
      </c>
      <c r="I21" s="878">
        <f>IF(AL被せ測定!W22="","",AL被せ測定!W22-$D21)</f>
        <v/>
      </c>
      <c r="J21" s="878">
        <f>IF(AL被せ測定!X22="","",AL被せ測定!X22-$D21)</f>
        <v/>
      </c>
      <c r="K21" s="878">
        <f>IF(AL被せ測定!Y22="","",AL被せ測定!Y22-$D21)</f>
        <v/>
      </c>
      <c r="L21" s="878">
        <f>IF(AL被せ測定!Z22="","",AL被せ測定!Z22-$D21)</f>
        <v/>
      </c>
      <c r="M21" s="878">
        <f>IF(AL被せ測定!AA22="","",AL被せ測定!AA22-$D21)</f>
        <v/>
      </c>
      <c r="N21" s="878">
        <f>IF(AL被せ測定!AB22="","",AL被せ測定!AB22-$D21)</f>
        <v/>
      </c>
      <c r="O21" s="878">
        <f>IF(AL被せ測定!AC22="","",AL被せ測定!AC22-$D21)</f>
        <v/>
      </c>
      <c r="P21" s="878">
        <f>IF(AL被せ測定!AD22="","",AL被せ測定!AD22-$D21)</f>
        <v/>
      </c>
      <c r="Q21" s="878">
        <f>IF(AL被せ測定!AE22="","",AL被せ測定!AE22-$D21)</f>
        <v/>
      </c>
      <c r="R21" s="878">
        <f>IF(AL被せ測定!AF22="","",AL被せ測定!AF22-$D21)</f>
        <v/>
      </c>
      <c r="S21" s="878">
        <f>IF(AL被せ測定!AG22="","",AL被せ測定!AG22-$D21)</f>
        <v/>
      </c>
      <c r="T21" s="878">
        <f>IF(AL被せ測定!AH22="","",AL被せ測定!AH22-$D21)</f>
        <v/>
      </c>
      <c r="U21" s="878">
        <f>IF(AL被せ測定!AI22="","",AL被せ測定!AI22-$D21)</f>
        <v/>
      </c>
      <c r="V21" s="878">
        <f>IF(AL被せ測定!AJ22="","",AL被せ測定!AJ22-$D21)</f>
        <v/>
      </c>
      <c r="W21" s="878">
        <f>IF(AL被せ測定!AK22="","",AL被せ測定!AK22-$D21)</f>
        <v/>
      </c>
      <c r="X21" s="878">
        <f>IF(AL被せ測定!AL22="","",AL被せ測定!AL22-$D21)</f>
        <v/>
      </c>
      <c r="Y21" s="878">
        <f>IF(AL被せ測定!AM22="","",AL被せ測定!AM22-$D21)</f>
        <v/>
      </c>
      <c r="Z21" s="878">
        <f>IF(AL被せ測定!AN22="","",AL被せ測定!AN22-$D21)</f>
        <v/>
      </c>
      <c r="AA21" s="878">
        <f>IF(AL被せ測定!AO22="","",AL被せ測定!AO22-$D21)</f>
        <v/>
      </c>
      <c r="AB21" s="878">
        <f>IF(AL被せ測定!AP22="","",AL被せ測定!AP22-$D21)</f>
        <v/>
      </c>
      <c r="AC21" s="878">
        <f>IF(AL被せ測定!AQ22="","",AL被せ測定!AQ22-$D21)</f>
        <v/>
      </c>
      <c r="AD21" s="878">
        <f>IF(AL被せ測定!AR22="","",AL被せ測定!AR22-$D21)</f>
        <v/>
      </c>
      <c r="AE21" s="878">
        <f>IF(AL被せ測定!AS22="","",AL被せ測定!AS22-$D21)</f>
        <v/>
      </c>
      <c r="AF21" s="878">
        <f>IF(AL被せ測定!AT22="","",AL被せ測定!AT22-$D21)</f>
        <v/>
      </c>
      <c r="AG21" s="878">
        <f>IF(AL被せ測定!AU22="","",AL被せ測定!AU22-$D21)</f>
        <v/>
      </c>
      <c r="AH21" s="878">
        <f>IF(AL被せ測定!AV22="","",AL被せ測定!AV22-$D21)</f>
        <v/>
      </c>
      <c r="AI21" s="878">
        <f>IF(AL被せ測定!AW22="","",AL被せ測定!AW22-$D21)</f>
        <v/>
      </c>
      <c r="AJ21" s="878">
        <f>IF(AL被せ測定!AX22="","",AL被せ測定!AX22-$D21)</f>
        <v/>
      </c>
      <c r="AK21" s="878">
        <f>IF(AL被せ測定!AY22="","",AL被せ測定!AY22-$D21)</f>
        <v/>
      </c>
      <c r="AL21" s="878">
        <f>IF(AL被せ測定!AZ22="","",AL被せ測定!AZ22-$D21)</f>
        <v/>
      </c>
      <c r="AM21" s="878">
        <f>IF(AL被せ測定!BA22="","",AL被せ測定!BA22-$D21)</f>
        <v/>
      </c>
      <c r="AN21" s="878">
        <f>IF(AL被せ測定!BB22="","",AL被せ測定!BB22-$D21)</f>
        <v/>
      </c>
      <c r="AO21" s="878">
        <f>IF(AL被せ測定!BC22="","",AL被せ測定!BC22-$D21)</f>
        <v/>
      </c>
      <c r="AP21" s="878">
        <f>IF(AL被せ測定!BD22="","",AL被せ測定!BD22-$D21)</f>
        <v/>
      </c>
      <c r="AQ21" s="878">
        <f>IF(AL被せ測定!BE22="","",AL被せ測定!BE22-$D21)</f>
        <v/>
      </c>
      <c r="AR21" s="878">
        <f>IF(AL被せ測定!BF22="","",AL被せ測定!BF22-$D21)</f>
        <v/>
      </c>
      <c r="AS21" s="878">
        <f>IF(AL被せ測定!BG22="","",AL被せ測定!BG22-$D21)</f>
        <v/>
      </c>
      <c r="AT21" s="878">
        <f>IF(AL被せ測定!BH22="","",AL被せ測定!BH22-$D21)</f>
        <v/>
      </c>
      <c r="AU21" s="878">
        <f>IF(AL被せ測定!BI22="","",AL被せ測定!BI22-$D21)</f>
        <v/>
      </c>
      <c r="AV21" s="878">
        <f>IF(AL被せ測定!BJ22="","",AL被せ測定!BJ22-$D21)</f>
        <v/>
      </c>
      <c r="AW21" s="878">
        <f>IF(AL被せ測定!BK22="","",AL被せ測定!BK22-$D21)</f>
        <v/>
      </c>
      <c r="AX21" s="878">
        <f>IF(AL被せ測定!BL22="","",AL被せ測定!BL22-$D21)</f>
        <v/>
      </c>
      <c r="AY21" s="878">
        <f>IF(AL被せ測定!BM22="","",AL被せ測定!BM22-$D21)</f>
        <v/>
      </c>
      <c r="AZ21" s="878">
        <f>IF(AL被せ測定!BN22="","",AL被せ測定!BN22-$D21)</f>
        <v/>
      </c>
      <c r="BA21" s="878">
        <f>IF(AL被せ測定!BO22="","",AL被せ測定!BO22-$D21)</f>
        <v/>
      </c>
      <c r="BB21" s="878">
        <f>IF(AL被せ測定!BP22="","",AL被せ測定!BP22-$D21)</f>
        <v/>
      </c>
      <c r="BC21" s="878">
        <f>IF(AL被せ測定!BQ22="","",AL被せ測定!BQ22-$D21)</f>
        <v/>
      </c>
      <c r="BD21" s="878">
        <f>IF(AL被せ測定!BR22="","",AL被せ測定!BR22-$D21)</f>
        <v/>
      </c>
      <c r="BE21" s="878">
        <f>IF(AL被せ測定!BS22="","",AL被せ測定!BS22-$D21)</f>
        <v/>
      </c>
      <c r="BF21" s="878">
        <f>IF(AL被せ測定!BT22="","",AL被せ測定!BT22-$D21)</f>
        <v/>
      </c>
      <c r="BG21" s="878">
        <f>IF(AL被せ測定!BU22="","",AL被せ測定!BU22-$D21)</f>
        <v/>
      </c>
      <c r="BH21" s="878">
        <f>IF(AL被せ測定!BV22="","",AL被せ測定!BV22-$D21)</f>
        <v/>
      </c>
      <c r="BI21" s="878">
        <f>IF(AL被せ測定!BW22="","",AL被せ測定!BW22-$D21)</f>
        <v/>
      </c>
      <c r="BJ21" s="878">
        <f>IF(AL被せ測定!BX22="","",AL被せ測定!BX22-$D21)</f>
        <v/>
      </c>
      <c r="BK21" s="878">
        <f>IF(AL被せ測定!BY22="","",AL被せ測定!BY22-$D21)</f>
        <v/>
      </c>
      <c r="BL21" s="878">
        <f>IF(AL被せ測定!BZ22="","",AL被せ測定!BZ22-$D21)</f>
        <v/>
      </c>
      <c r="BM21" s="878">
        <f>IF(AL被せ測定!CA22="","",AL被せ測定!CA22-$D21)</f>
        <v/>
      </c>
      <c r="BN21" s="878">
        <f>IF(AL被せ測定!CB22="","",AL被せ測定!CB22-$D21)</f>
        <v/>
      </c>
      <c r="BO21" s="878">
        <f>IF(AL被せ測定!CC22="","",AL被せ測定!CC22-$D21)</f>
        <v/>
      </c>
      <c r="BP21" s="878">
        <f>IF(AL被せ測定!CD22="","",AL被せ測定!CD22-$D21)</f>
        <v/>
      </c>
      <c r="BQ21" s="878">
        <f>IF(AL被せ測定!CE22="","",AL被せ測定!CE22-$D21)</f>
        <v/>
      </c>
      <c r="BR21" s="878">
        <f>IF(AL被せ測定!CF22="","",AL被せ測定!CF22-$D21)</f>
        <v/>
      </c>
      <c r="BS21" s="878">
        <f>IF(AL被せ測定!CG22="","",AL被せ測定!CG22-$D21)</f>
        <v/>
      </c>
      <c r="BT21" s="878">
        <f>IF(AL被せ測定!CH22="","",AL被せ測定!CH22-$D21)</f>
        <v/>
      </c>
      <c r="BU21" s="878">
        <f>IF(AL被せ測定!CI22="","",AL被せ測定!CI22-$D21)</f>
        <v/>
      </c>
      <c r="BV21" s="878">
        <f>IF(AL被せ測定!CJ22="","",AL被せ測定!CJ22-$D21)</f>
        <v/>
      </c>
      <c r="BW21" s="878">
        <f>IF(AL被せ測定!CK22="","",AL被せ測定!CK22-$D21)</f>
        <v/>
      </c>
      <c r="BX21" s="878">
        <f>IF(AL被せ測定!CL22="","",AL被せ測定!CL22-$D21)</f>
        <v/>
      </c>
      <c r="BY21" s="878">
        <f>IF(AL被せ測定!CM22="","",AL被せ測定!CM22-$D21)</f>
        <v/>
      </c>
      <c r="BZ21" s="878">
        <f>IF(AL被せ測定!CN22="","",AL被せ測定!CN22-$D21)</f>
        <v/>
      </c>
      <c r="CA21" s="878">
        <f>IF(AL被せ測定!CO22="","",AL被せ測定!CO22-$D21)</f>
        <v/>
      </c>
      <c r="CB21" s="878">
        <f>IF(AL被せ測定!CP22="","",AL被せ測定!CP22-$D21)</f>
        <v/>
      </c>
      <c r="CC21" s="878">
        <f>IF(AL被せ測定!CQ22="","",AL被せ測定!CQ22-$D21)</f>
        <v/>
      </c>
      <c r="CD21" s="878">
        <f>IF(AL被せ測定!CR22="","",AL被せ測定!CR22-$D21)</f>
        <v/>
      </c>
      <c r="CE21" s="878">
        <f>IF(AL被せ測定!CS22="","",AL被せ測定!CS22-$D21)</f>
        <v/>
      </c>
      <c r="CF21" s="878">
        <f>IF(AL被せ測定!CT22="","",AL被せ測定!CT22-$D21)</f>
        <v/>
      </c>
      <c r="CG21" s="878">
        <f>IF(AL被せ測定!CU22="","",AL被せ測定!CU22-$D21)</f>
        <v/>
      </c>
      <c r="CH21" s="878">
        <f>IF(AL被せ測定!CV22="","",AL被せ測定!CV22-$D21)</f>
        <v/>
      </c>
      <c r="CI21" s="878">
        <f>IF(AL被せ測定!CW22="","",AL被せ測定!CW22-$D21)</f>
        <v/>
      </c>
      <c r="CJ21" s="878">
        <f>IF(AL被せ測定!CX22="","",AL被せ測定!CX22-$D21)</f>
        <v/>
      </c>
      <c r="CK21" s="878">
        <f>IF(AL被せ測定!CY22="","",AL被せ測定!CY22-$D21)</f>
        <v/>
      </c>
      <c r="CL21" s="878">
        <f>IF(AL被せ測定!CZ22="","",AL被せ測定!CZ22-$D21)</f>
        <v/>
      </c>
      <c r="CM21" s="878">
        <f>IF(AL被せ測定!DA22="","",AL被せ測定!DA22-$D21)</f>
        <v/>
      </c>
      <c r="CN21" s="878">
        <f>IF(AL被せ測定!DB22="","",AL被せ測定!DB22-$D21)</f>
        <v/>
      </c>
      <c r="CO21" s="878">
        <f>IF(AL被せ測定!DC22="","",AL被せ測定!DC22-$D21)</f>
        <v/>
      </c>
      <c r="CP21" s="878">
        <f>IF(AL被せ測定!DD22="","",AL被せ測定!DD22-$D21)</f>
        <v/>
      </c>
      <c r="CQ21" s="878">
        <f>IF(AL被せ測定!DE22="","",AL被せ測定!DE22-$D21)</f>
        <v/>
      </c>
      <c r="CR21" s="878">
        <f>IF(AL被せ測定!DF22="","",AL被せ測定!DF22-$D21)</f>
        <v/>
      </c>
      <c r="CS21" s="878">
        <f>IF(AL被せ測定!DG22="","",AL被せ測定!DG22-$D21)</f>
        <v/>
      </c>
      <c r="CT21" s="878">
        <f>IF(AL被せ測定!DH22="","",AL被せ測定!DH22-$D21)</f>
        <v/>
      </c>
      <c r="CU21" s="878">
        <f>IF(AL被せ測定!DI22="","",AL被せ測定!DI22-$D21)</f>
        <v/>
      </c>
      <c r="CV21" s="878">
        <f>IF(AL被せ測定!DJ22="","",AL被せ測定!DJ22-$D21)</f>
        <v/>
      </c>
      <c r="CW21" s="878">
        <f>IF(AL被せ測定!DK22="","",AL被せ測定!DK22-$D21)</f>
        <v/>
      </c>
      <c r="CX21" s="878">
        <f>IF(AL被せ測定!DL22="","",AL被せ測定!DL22-$D21)</f>
        <v/>
      </c>
      <c r="CY21" s="878">
        <f>IF(AL被せ測定!DM22="","",AL被せ測定!DM22-$D21)</f>
        <v/>
      </c>
      <c r="CZ21" s="990">
        <f>IF(AL被せ測定!DN22="","",AL被せ測定!DN22-$D21)</f>
        <v/>
      </c>
    </row>
    <row r="22" ht="13.5" customHeight="1" s="820">
      <c r="A22" s="145">
        <f>AL被せ測定!A25</f>
        <v/>
      </c>
      <c r="B22" s="125">
        <f>AL被せ測定!B25</f>
        <v/>
      </c>
      <c r="C22" s="133">
        <f>AL被せ測定!Q25</f>
        <v/>
      </c>
      <c r="D22" s="880">
        <f>AL被せ測定!R25</f>
        <v/>
      </c>
      <c r="E22" s="968">
        <f>IF(AL被せ測定!S25="","",AL被せ測定!S25-$D22)</f>
        <v/>
      </c>
      <c r="F22" s="968">
        <f>IF(AL被せ測定!T25="","",AL被せ測定!T25-$D22)</f>
        <v/>
      </c>
      <c r="G22" s="878">
        <f>IF(AL被せ測定!U23="","",AL被せ測定!U23-$D22)</f>
        <v/>
      </c>
      <c r="H22" s="878">
        <f>IF(AL被せ測定!V23="","",AL被せ測定!V23-$D22)</f>
        <v/>
      </c>
      <c r="I22" s="878">
        <f>IF(AL被せ測定!W23="","",AL被せ測定!W23-$D22)</f>
        <v/>
      </c>
      <c r="J22" s="878">
        <f>IF(AL被せ測定!X23="","",AL被せ測定!X23-$D22)</f>
        <v/>
      </c>
      <c r="K22" s="878">
        <f>IF(AL被せ測定!Y23="","",AL被せ測定!Y23-$D22)</f>
        <v/>
      </c>
      <c r="L22" s="878">
        <f>IF(AL被せ測定!Z23="","",AL被せ測定!Z23-$D22)</f>
        <v/>
      </c>
      <c r="M22" s="878">
        <f>IF(AL被せ測定!AA23="","",AL被せ測定!AA23-$D22)</f>
        <v/>
      </c>
      <c r="N22" s="878">
        <f>IF(AL被せ測定!AB23="","",AL被せ測定!AB23-$D22)</f>
        <v/>
      </c>
      <c r="O22" s="878">
        <f>IF(AL被せ測定!AC23="","",AL被せ測定!AC23-$D22)</f>
        <v/>
      </c>
      <c r="P22" s="878">
        <f>IF(AL被せ測定!AD23="","",AL被せ測定!AD23-$D22)</f>
        <v/>
      </c>
      <c r="Q22" s="878">
        <f>IF(AL被せ測定!AE23="","",AL被せ測定!AE23-$D22)</f>
        <v/>
      </c>
      <c r="R22" s="878">
        <f>IF(AL被せ測定!AF23="","",AL被せ測定!AF23-$D22)</f>
        <v/>
      </c>
      <c r="S22" s="878">
        <f>IF(AL被せ測定!AG23="","",AL被せ測定!AG23-$D22)</f>
        <v/>
      </c>
      <c r="T22" s="878">
        <f>IF(AL被せ測定!AH23="","",AL被せ測定!AH23-$D22)</f>
        <v/>
      </c>
      <c r="U22" s="878">
        <f>IF(AL被せ測定!AI23="","",AL被せ測定!AI23-$D22)</f>
        <v/>
      </c>
      <c r="V22" s="878">
        <f>IF(AL被せ測定!AJ23="","",AL被せ測定!AJ23-$D22)</f>
        <v/>
      </c>
      <c r="W22" s="878">
        <f>IF(AL被せ測定!AK23="","",AL被せ測定!AK23-$D22)</f>
        <v/>
      </c>
      <c r="X22" s="878">
        <f>IF(AL被せ測定!AL23="","",AL被せ測定!AL23-$D22)</f>
        <v/>
      </c>
      <c r="Y22" s="878">
        <f>IF(AL被せ測定!AM23="","",AL被せ測定!AM23-$D22)</f>
        <v/>
      </c>
      <c r="Z22" s="878">
        <f>IF(AL被せ測定!AN23="","",AL被せ測定!AN23-$D22)</f>
        <v/>
      </c>
      <c r="AA22" s="878">
        <f>IF(AL被せ測定!AO23="","",AL被せ測定!AO23-$D22)</f>
        <v/>
      </c>
      <c r="AB22" s="878">
        <f>IF(AL被せ測定!AP23="","",AL被せ測定!AP23-$D22)</f>
        <v/>
      </c>
      <c r="AC22" s="878">
        <f>IF(AL被せ測定!AQ23="","",AL被せ測定!AQ23-$D22)</f>
        <v/>
      </c>
      <c r="AD22" s="878">
        <f>IF(AL被せ測定!AR23="","",AL被せ測定!AR23-$D22)</f>
        <v/>
      </c>
      <c r="AE22" s="878">
        <f>IF(AL被せ測定!AS23="","",AL被せ測定!AS23-$D22)</f>
        <v/>
      </c>
      <c r="AF22" s="878">
        <f>IF(AL被せ測定!AT23="","",AL被せ測定!AT23-$D22)</f>
        <v/>
      </c>
      <c r="AG22" s="878">
        <f>IF(AL被せ測定!AU23="","",AL被せ測定!AU23-$D22)</f>
        <v/>
      </c>
      <c r="AH22" s="878">
        <f>IF(AL被せ測定!AV23="","",AL被せ測定!AV23-$D22)</f>
        <v/>
      </c>
      <c r="AI22" s="878">
        <f>IF(AL被せ測定!AW23="","",AL被せ測定!AW23-$D22)</f>
        <v/>
      </c>
      <c r="AJ22" s="878">
        <f>IF(AL被せ測定!AX23="","",AL被せ測定!AX23-$D22)</f>
        <v/>
      </c>
      <c r="AK22" s="878">
        <f>IF(AL被せ測定!AY23="","",AL被せ測定!AY23-$D22)</f>
        <v/>
      </c>
      <c r="AL22" s="878">
        <f>IF(AL被せ測定!AZ23="","",AL被せ測定!AZ23-$D22)</f>
        <v/>
      </c>
      <c r="AM22" s="878">
        <f>IF(AL被せ測定!BA23="","",AL被せ測定!BA23-$D22)</f>
        <v/>
      </c>
      <c r="AN22" s="878">
        <f>IF(AL被せ測定!BB23="","",AL被せ測定!BB23-$D22)</f>
        <v/>
      </c>
      <c r="AO22" s="878">
        <f>IF(AL被せ測定!BC23="","",AL被せ測定!BC23-$D22)</f>
        <v/>
      </c>
      <c r="AP22" s="878">
        <f>IF(AL被せ測定!BD23="","",AL被せ測定!BD23-$D22)</f>
        <v/>
      </c>
      <c r="AQ22" s="878">
        <f>IF(AL被せ測定!BE23="","",AL被せ測定!BE23-$D22)</f>
        <v/>
      </c>
      <c r="AR22" s="878">
        <f>IF(AL被せ測定!BF23="","",AL被せ測定!BF23-$D22)</f>
        <v/>
      </c>
      <c r="AS22" s="878">
        <f>IF(AL被せ測定!BG23="","",AL被せ測定!BG23-$D22)</f>
        <v/>
      </c>
      <c r="AT22" s="878">
        <f>IF(AL被せ測定!BH23="","",AL被せ測定!BH23-$D22)</f>
        <v/>
      </c>
      <c r="AU22" s="878">
        <f>IF(AL被せ測定!BI23="","",AL被せ測定!BI23-$D22)</f>
        <v/>
      </c>
      <c r="AV22" s="878">
        <f>IF(AL被せ測定!BJ23="","",AL被せ測定!BJ23-$D22)</f>
        <v/>
      </c>
      <c r="AW22" s="878">
        <f>IF(AL被せ測定!BK23="","",AL被せ測定!BK23-$D22)</f>
        <v/>
      </c>
      <c r="AX22" s="878">
        <f>IF(AL被せ測定!BL23="","",AL被せ測定!BL23-$D22)</f>
        <v/>
      </c>
      <c r="AY22" s="878">
        <f>IF(AL被せ測定!BM23="","",AL被せ測定!BM23-$D22)</f>
        <v/>
      </c>
      <c r="AZ22" s="878">
        <f>IF(AL被せ測定!BN23="","",AL被せ測定!BN23-$D22)</f>
        <v/>
      </c>
      <c r="BA22" s="878">
        <f>IF(AL被せ測定!BO23="","",AL被せ測定!BO23-$D22)</f>
        <v/>
      </c>
      <c r="BB22" s="878">
        <f>IF(AL被せ測定!BP23="","",AL被せ測定!BP23-$D22)</f>
        <v/>
      </c>
      <c r="BC22" s="878">
        <f>IF(AL被せ測定!BQ23="","",AL被せ測定!BQ23-$D22)</f>
        <v/>
      </c>
      <c r="BD22" s="878">
        <f>IF(AL被せ測定!BR23="","",AL被せ測定!BR23-$D22)</f>
        <v/>
      </c>
      <c r="BE22" s="878">
        <f>IF(AL被せ測定!BS23="","",AL被せ測定!BS23-$D22)</f>
        <v/>
      </c>
      <c r="BF22" s="878">
        <f>IF(AL被せ測定!BT23="","",AL被せ測定!BT23-$D22)</f>
        <v/>
      </c>
      <c r="BG22" s="878">
        <f>IF(AL被せ測定!BU23="","",AL被せ測定!BU23-$D22)</f>
        <v/>
      </c>
      <c r="BH22" s="878">
        <f>IF(AL被せ測定!BV23="","",AL被せ測定!BV23-$D22)</f>
        <v/>
      </c>
      <c r="BI22" s="878">
        <f>IF(AL被せ測定!BW23="","",AL被せ測定!BW23-$D22)</f>
        <v/>
      </c>
      <c r="BJ22" s="878">
        <f>IF(AL被せ測定!BX23="","",AL被せ測定!BX23-$D22)</f>
        <v/>
      </c>
      <c r="BK22" s="878">
        <f>IF(AL被せ測定!BY23="","",AL被せ測定!BY23-$D22)</f>
        <v/>
      </c>
      <c r="BL22" s="878">
        <f>IF(AL被せ測定!BZ23="","",AL被せ測定!BZ23-$D22)</f>
        <v/>
      </c>
      <c r="BM22" s="878">
        <f>IF(AL被せ測定!CA23="","",AL被せ測定!CA23-$D22)</f>
        <v/>
      </c>
      <c r="BN22" s="878">
        <f>IF(AL被せ測定!CB23="","",AL被せ測定!CB23-$D22)</f>
        <v/>
      </c>
      <c r="BO22" s="878">
        <f>IF(AL被せ測定!CC23="","",AL被せ測定!CC23-$D22)</f>
        <v/>
      </c>
      <c r="BP22" s="878">
        <f>IF(AL被せ測定!CD23="","",AL被せ測定!CD23-$D22)</f>
        <v/>
      </c>
      <c r="BQ22" s="878">
        <f>IF(AL被せ測定!CE23="","",AL被せ測定!CE23-$D22)</f>
        <v/>
      </c>
      <c r="BR22" s="878">
        <f>IF(AL被せ測定!CF23="","",AL被せ測定!CF23-$D22)</f>
        <v/>
      </c>
      <c r="BS22" s="878">
        <f>IF(AL被せ測定!CG23="","",AL被せ測定!CG23-$D22)</f>
        <v/>
      </c>
      <c r="BT22" s="878">
        <f>IF(AL被せ測定!CH23="","",AL被せ測定!CH23-$D22)</f>
        <v/>
      </c>
      <c r="BU22" s="878">
        <f>IF(AL被せ測定!CI23="","",AL被せ測定!CI23-$D22)</f>
        <v/>
      </c>
      <c r="BV22" s="878">
        <f>IF(AL被せ測定!CJ23="","",AL被せ測定!CJ23-$D22)</f>
        <v/>
      </c>
      <c r="BW22" s="878">
        <f>IF(AL被せ測定!CK23="","",AL被せ測定!CK23-$D22)</f>
        <v/>
      </c>
      <c r="BX22" s="878">
        <f>IF(AL被せ測定!CL23="","",AL被せ測定!CL23-$D22)</f>
        <v/>
      </c>
      <c r="BY22" s="878">
        <f>IF(AL被せ測定!CM23="","",AL被せ測定!CM23-$D22)</f>
        <v/>
      </c>
      <c r="BZ22" s="878">
        <f>IF(AL被せ測定!CN23="","",AL被せ測定!CN23-$D22)</f>
        <v/>
      </c>
      <c r="CA22" s="878">
        <f>IF(AL被せ測定!CO23="","",AL被せ測定!CO23-$D22)</f>
        <v/>
      </c>
      <c r="CB22" s="878">
        <f>IF(AL被せ測定!CP23="","",AL被せ測定!CP23-$D22)</f>
        <v/>
      </c>
      <c r="CC22" s="878">
        <f>IF(AL被せ測定!CQ23="","",AL被せ測定!CQ23-$D22)</f>
        <v/>
      </c>
      <c r="CD22" s="878">
        <f>IF(AL被せ測定!CR23="","",AL被せ測定!CR23-$D22)</f>
        <v/>
      </c>
      <c r="CE22" s="878">
        <f>IF(AL被せ測定!CS23="","",AL被せ測定!CS23-$D22)</f>
        <v/>
      </c>
      <c r="CF22" s="878">
        <f>IF(AL被せ測定!CT23="","",AL被せ測定!CT23-$D22)</f>
        <v/>
      </c>
      <c r="CG22" s="878">
        <f>IF(AL被せ測定!CU23="","",AL被せ測定!CU23-$D22)</f>
        <v/>
      </c>
      <c r="CH22" s="878">
        <f>IF(AL被せ測定!CV23="","",AL被せ測定!CV23-$D22)</f>
        <v/>
      </c>
      <c r="CI22" s="878">
        <f>IF(AL被せ測定!CW23="","",AL被せ測定!CW23-$D22)</f>
        <v/>
      </c>
      <c r="CJ22" s="878">
        <f>IF(AL被せ測定!CX23="","",AL被せ測定!CX23-$D22)</f>
        <v/>
      </c>
      <c r="CK22" s="878">
        <f>IF(AL被せ測定!CY23="","",AL被せ測定!CY23-$D22)</f>
        <v/>
      </c>
      <c r="CL22" s="878">
        <f>IF(AL被せ測定!CZ23="","",AL被せ測定!CZ23-$D22)</f>
        <v/>
      </c>
      <c r="CM22" s="878">
        <f>IF(AL被せ測定!DA23="","",AL被せ測定!DA23-$D22)</f>
        <v/>
      </c>
      <c r="CN22" s="878">
        <f>IF(AL被せ測定!DB23="","",AL被せ測定!DB23-$D22)</f>
        <v/>
      </c>
      <c r="CO22" s="878">
        <f>IF(AL被せ測定!DC23="","",AL被せ測定!DC23-$D22)</f>
        <v/>
      </c>
      <c r="CP22" s="878">
        <f>IF(AL被せ測定!DD23="","",AL被せ測定!DD23-$D22)</f>
        <v/>
      </c>
      <c r="CQ22" s="878">
        <f>IF(AL被せ測定!DE23="","",AL被せ測定!DE23-$D22)</f>
        <v/>
      </c>
      <c r="CR22" s="878">
        <f>IF(AL被せ測定!DF23="","",AL被せ測定!DF23-$D22)</f>
        <v/>
      </c>
      <c r="CS22" s="878">
        <f>IF(AL被せ測定!DG23="","",AL被せ測定!DG23-$D22)</f>
        <v/>
      </c>
      <c r="CT22" s="878">
        <f>IF(AL被せ測定!DH23="","",AL被せ測定!DH23-$D22)</f>
        <v/>
      </c>
      <c r="CU22" s="878">
        <f>IF(AL被せ測定!DI23="","",AL被せ測定!DI23-$D22)</f>
        <v/>
      </c>
      <c r="CV22" s="878">
        <f>IF(AL被せ測定!DJ23="","",AL被せ測定!DJ23-$D22)</f>
        <v/>
      </c>
      <c r="CW22" s="878">
        <f>IF(AL被せ測定!DK23="","",AL被せ測定!DK23-$D22)</f>
        <v/>
      </c>
      <c r="CX22" s="878">
        <f>IF(AL被せ測定!DL23="","",AL被せ測定!DL23-$D22)</f>
        <v/>
      </c>
      <c r="CY22" s="878">
        <f>IF(AL被せ測定!DM23="","",AL被せ測定!DM23-$D22)</f>
        <v/>
      </c>
      <c r="CZ22" s="990">
        <f>IF(AL被せ測定!DN23="","",AL被せ測定!DN23-$D22)</f>
        <v/>
      </c>
    </row>
    <row r="23" ht="13.5" customHeight="1" s="820">
      <c r="A23" s="145">
        <f>AL被せ測定!A26</f>
        <v/>
      </c>
      <c r="B23" s="125">
        <f>AL被せ測定!B26</f>
        <v/>
      </c>
      <c r="C23" s="133">
        <f>AL被せ測定!Q26</f>
        <v/>
      </c>
      <c r="D23" s="880">
        <f>AL被せ測定!R26</f>
        <v/>
      </c>
      <c r="E23" s="968">
        <f>IF(AL被せ測定!S26="","",AL被せ測定!S26-$D23)</f>
        <v/>
      </c>
      <c r="F23" s="968">
        <f>IF(AL被せ測定!T26="","",AL被せ測定!T26-$D23)</f>
        <v/>
      </c>
      <c r="G23" s="878">
        <f>IF(AL被せ測定!U24="","",AL被せ測定!U24-$D23)</f>
        <v/>
      </c>
      <c r="H23" s="878">
        <f>IF(AL被せ測定!V24="","",AL被せ測定!V24-$D23)</f>
        <v/>
      </c>
      <c r="I23" s="878">
        <f>IF(AL被せ測定!W24="","",AL被せ測定!W24-$D23)</f>
        <v/>
      </c>
      <c r="J23" s="878">
        <f>IF(AL被せ測定!X24="","",AL被せ測定!X24-$D23)</f>
        <v/>
      </c>
      <c r="K23" s="878">
        <f>IF(AL被せ測定!Y24="","",AL被せ測定!Y24-$D23)</f>
        <v/>
      </c>
      <c r="L23" s="878">
        <f>IF(AL被せ測定!Z24="","",AL被せ測定!Z24-$D23)</f>
        <v/>
      </c>
      <c r="M23" s="878">
        <f>IF(AL被せ測定!AA24="","",AL被せ測定!AA24-$D23)</f>
        <v/>
      </c>
      <c r="N23" s="878">
        <f>IF(AL被せ測定!AB24="","",AL被せ測定!AB24-$D23)</f>
        <v/>
      </c>
      <c r="O23" s="878">
        <f>IF(AL被せ測定!AC24="","",AL被せ測定!AC24-$D23)</f>
        <v/>
      </c>
      <c r="P23" s="878">
        <f>IF(AL被せ測定!AD24="","",AL被せ測定!AD24-$D23)</f>
        <v/>
      </c>
      <c r="Q23" s="878">
        <f>IF(AL被せ測定!AE24="","",AL被せ測定!AE24-$D23)</f>
        <v/>
      </c>
      <c r="R23" s="878">
        <f>IF(AL被せ測定!AF24="","",AL被せ測定!AF24-$D23)</f>
        <v/>
      </c>
      <c r="S23" s="878">
        <f>IF(AL被せ測定!AG24="","",AL被せ測定!AG24-$D23)</f>
        <v/>
      </c>
      <c r="T23" s="878">
        <f>IF(AL被せ測定!AH24="","",AL被せ測定!AH24-$D23)</f>
        <v/>
      </c>
      <c r="U23" s="878">
        <f>IF(AL被せ測定!AI24="","",AL被せ測定!AI24-$D23)</f>
        <v/>
      </c>
      <c r="V23" s="878">
        <f>IF(AL被せ測定!AJ24="","",AL被せ測定!AJ24-$D23)</f>
        <v/>
      </c>
      <c r="W23" s="878">
        <f>IF(AL被せ測定!AK24="","",AL被せ測定!AK24-$D23)</f>
        <v/>
      </c>
      <c r="X23" s="878">
        <f>IF(AL被せ測定!AL24="","",AL被せ測定!AL24-$D23)</f>
        <v/>
      </c>
      <c r="Y23" s="878">
        <f>IF(AL被せ測定!AM24="","",AL被せ測定!AM24-$D23)</f>
        <v/>
      </c>
      <c r="Z23" s="878">
        <f>IF(AL被せ測定!AN24="","",AL被せ測定!AN24-$D23)</f>
        <v/>
      </c>
      <c r="AA23" s="878">
        <f>IF(AL被せ測定!AO24="","",AL被せ測定!AO24-$D23)</f>
        <v/>
      </c>
      <c r="AB23" s="878">
        <f>IF(AL被せ測定!AP24="","",AL被せ測定!AP24-$D23)</f>
        <v/>
      </c>
      <c r="AC23" s="878">
        <f>IF(AL被せ測定!AQ24="","",AL被せ測定!AQ24-$D23)</f>
        <v/>
      </c>
      <c r="AD23" s="878">
        <f>IF(AL被せ測定!AR24="","",AL被せ測定!AR24-$D23)</f>
        <v/>
      </c>
      <c r="AE23" s="878">
        <f>IF(AL被せ測定!AS24="","",AL被せ測定!AS24-$D23)</f>
        <v/>
      </c>
      <c r="AF23" s="878">
        <f>IF(AL被せ測定!AT24="","",AL被せ測定!AT24-$D23)</f>
        <v/>
      </c>
      <c r="AG23" s="878">
        <f>IF(AL被せ測定!AU24="","",AL被せ測定!AU24-$D23)</f>
        <v/>
      </c>
      <c r="AH23" s="878">
        <f>IF(AL被せ測定!AV24="","",AL被せ測定!AV24-$D23)</f>
        <v/>
      </c>
      <c r="AI23" s="878">
        <f>IF(AL被せ測定!AW24="","",AL被せ測定!AW24-$D23)</f>
        <v/>
      </c>
      <c r="AJ23" s="878">
        <f>IF(AL被せ測定!AX24="","",AL被せ測定!AX24-$D23)</f>
        <v/>
      </c>
      <c r="AK23" s="878">
        <f>IF(AL被せ測定!AY24="","",AL被せ測定!AY24-$D23)</f>
        <v/>
      </c>
      <c r="AL23" s="878">
        <f>IF(AL被せ測定!AZ24="","",AL被せ測定!AZ24-$D23)</f>
        <v/>
      </c>
      <c r="AM23" s="878">
        <f>IF(AL被せ測定!BA24="","",AL被せ測定!BA24-$D23)</f>
        <v/>
      </c>
      <c r="AN23" s="878">
        <f>IF(AL被せ測定!BB24="","",AL被せ測定!BB24-$D23)</f>
        <v/>
      </c>
      <c r="AO23" s="878">
        <f>IF(AL被せ測定!BC24="","",AL被せ測定!BC24-$D23)</f>
        <v/>
      </c>
      <c r="AP23" s="878">
        <f>IF(AL被せ測定!BD24="","",AL被せ測定!BD24-$D23)</f>
        <v/>
      </c>
      <c r="AQ23" s="878">
        <f>IF(AL被せ測定!BE24="","",AL被せ測定!BE24-$D23)</f>
        <v/>
      </c>
      <c r="AR23" s="878">
        <f>IF(AL被せ測定!BF24="","",AL被せ測定!BF24-$D23)</f>
        <v/>
      </c>
      <c r="AS23" s="878">
        <f>IF(AL被せ測定!BG24="","",AL被せ測定!BG24-$D23)</f>
        <v/>
      </c>
      <c r="AT23" s="878">
        <f>IF(AL被せ測定!BH24="","",AL被せ測定!BH24-$D23)</f>
        <v/>
      </c>
      <c r="AU23" s="878">
        <f>IF(AL被せ測定!BI24="","",AL被せ測定!BI24-$D23)</f>
        <v/>
      </c>
      <c r="AV23" s="878">
        <f>IF(AL被せ測定!BJ24="","",AL被せ測定!BJ24-$D23)</f>
        <v/>
      </c>
      <c r="AW23" s="878">
        <f>IF(AL被せ測定!BK24="","",AL被せ測定!BK24-$D23)</f>
        <v/>
      </c>
      <c r="AX23" s="878">
        <f>IF(AL被せ測定!BL24="","",AL被せ測定!BL24-$D23)</f>
        <v/>
      </c>
      <c r="AY23" s="878">
        <f>IF(AL被せ測定!BM24="","",AL被せ測定!BM24-$D23)</f>
        <v/>
      </c>
      <c r="AZ23" s="878">
        <f>IF(AL被せ測定!BN24="","",AL被せ測定!BN24-$D23)</f>
        <v/>
      </c>
      <c r="BA23" s="878">
        <f>IF(AL被せ測定!BO24="","",AL被せ測定!BO24-$D23)</f>
        <v/>
      </c>
      <c r="BB23" s="878">
        <f>IF(AL被せ測定!BP24="","",AL被せ測定!BP24-$D23)</f>
        <v/>
      </c>
      <c r="BC23" s="878">
        <f>IF(AL被せ測定!BQ24="","",AL被せ測定!BQ24-$D23)</f>
        <v/>
      </c>
      <c r="BD23" s="878">
        <f>IF(AL被せ測定!BR24="","",AL被せ測定!BR24-$D23)</f>
        <v/>
      </c>
      <c r="BE23" s="878">
        <f>IF(AL被せ測定!BS24="","",AL被せ測定!BS24-$D23)</f>
        <v/>
      </c>
      <c r="BF23" s="878">
        <f>IF(AL被せ測定!BT24="","",AL被せ測定!BT24-$D23)</f>
        <v/>
      </c>
      <c r="BG23" s="878">
        <f>IF(AL被せ測定!BU24="","",AL被せ測定!BU24-$D23)</f>
        <v/>
      </c>
      <c r="BH23" s="878">
        <f>IF(AL被せ測定!BV24="","",AL被せ測定!BV24-$D23)</f>
        <v/>
      </c>
      <c r="BI23" s="878">
        <f>IF(AL被せ測定!BW24="","",AL被せ測定!BW24-$D23)</f>
        <v/>
      </c>
      <c r="BJ23" s="878">
        <f>IF(AL被せ測定!BX24="","",AL被せ測定!BX24-$D23)</f>
        <v/>
      </c>
      <c r="BK23" s="878">
        <f>IF(AL被せ測定!BY24="","",AL被せ測定!BY24-$D23)</f>
        <v/>
      </c>
      <c r="BL23" s="878">
        <f>IF(AL被せ測定!BZ24="","",AL被せ測定!BZ24-$D23)</f>
        <v/>
      </c>
      <c r="BM23" s="878">
        <f>IF(AL被せ測定!CA24="","",AL被せ測定!CA24-$D23)</f>
        <v/>
      </c>
      <c r="BN23" s="878">
        <f>IF(AL被せ測定!CB24="","",AL被せ測定!CB24-$D23)</f>
        <v/>
      </c>
      <c r="BO23" s="878">
        <f>IF(AL被せ測定!CC24="","",AL被せ測定!CC24-$D23)</f>
        <v/>
      </c>
      <c r="BP23" s="878">
        <f>IF(AL被せ測定!CD24="","",AL被せ測定!CD24-$D23)</f>
        <v/>
      </c>
      <c r="BQ23" s="878">
        <f>IF(AL被せ測定!CE24="","",AL被せ測定!CE24-$D23)</f>
        <v/>
      </c>
      <c r="BR23" s="878">
        <f>IF(AL被せ測定!CF24="","",AL被せ測定!CF24-$D23)</f>
        <v/>
      </c>
      <c r="BS23" s="878">
        <f>IF(AL被せ測定!CG24="","",AL被せ測定!CG24-$D23)</f>
        <v/>
      </c>
      <c r="BT23" s="878">
        <f>IF(AL被せ測定!CH24="","",AL被せ測定!CH24-$D23)</f>
        <v/>
      </c>
      <c r="BU23" s="878">
        <f>IF(AL被せ測定!CI24="","",AL被せ測定!CI24-$D23)</f>
        <v/>
      </c>
      <c r="BV23" s="878">
        <f>IF(AL被せ測定!CJ24="","",AL被せ測定!CJ24-$D23)</f>
        <v/>
      </c>
      <c r="BW23" s="878">
        <f>IF(AL被せ測定!CK24="","",AL被せ測定!CK24-$D23)</f>
        <v/>
      </c>
      <c r="BX23" s="878">
        <f>IF(AL被せ測定!CL24="","",AL被せ測定!CL24-$D23)</f>
        <v/>
      </c>
      <c r="BY23" s="878">
        <f>IF(AL被せ測定!CM24="","",AL被せ測定!CM24-$D23)</f>
        <v/>
      </c>
      <c r="BZ23" s="878">
        <f>IF(AL被せ測定!CN24="","",AL被せ測定!CN24-$D23)</f>
        <v/>
      </c>
      <c r="CA23" s="878">
        <f>IF(AL被せ測定!CO24="","",AL被せ測定!CO24-$D23)</f>
        <v/>
      </c>
      <c r="CB23" s="878">
        <f>IF(AL被せ測定!CP24="","",AL被せ測定!CP24-$D23)</f>
        <v/>
      </c>
      <c r="CC23" s="878">
        <f>IF(AL被せ測定!CQ24="","",AL被せ測定!CQ24-$D23)</f>
        <v/>
      </c>
      <c r="CD23" s="878">
        <f>IF(AL被せ測定!CR24="","",AL被せ測定!CR24-$D23)</f>
        <v/>
      </c>
      <c r="CE23" s="878">
        <f>IF(AL被せ測定!CS24="","",AL被せ測定!CS24-$D23)</f>
        <v/>
      </c>
      <c r="CF23" s="878">
        <f>IF(AL被せ測定!CT24="","",AL被せ測定!CT24-$D23)</f>
        <v/>
      </c>
      <c r="CG23" s="878">
        <f>IF(AL被せ測定!CU24="","",AL被せ測定!CU24-$D23)</f>
        <v/>
      </c>
      <c r="CH23" s="878">
        <f>IF(AL被せ測定!CV24="","",AL被せ測定!CV24-$D23)</f>
        <v/>
      </c>
      <c r="CI23" s="878">
        <f>IF(AL被せ測定!CW24="","",AL被せ測定!CW24-$D23)</f>
        <v/>
      </c>
      <c r="CJ23" s="878">
        <f>IF(AL被せ測定!CX24="","",AL被せ測定!CX24-$D23)</f>
        <v/>
      </c>
      <c r="CK23" s="878">
        <f>IF(AL被せ測定!CY24="","",AL被せ測定!CY24-$D23)</f>
        <v/>
      </c>
      <c r="CL23" s="878">
        <f>IF(AL被せ測定!CZ24="","",AL被せ測定!CZ24-$D23)</f>
        <v/>
      </c>
      <c r="CM23" s="878">
        <f>IF(AL被せ測定!DA24="","",AL被せ測定!DA24-$D23)</f>
        <v/>
      </c>
      <c r="CN23" s="878">
        <f>IF(AL被せ測定!DB24="","",AL被せ測定!DB24-$D23)</f>
        <v/>
      </c>
      <c r="CO23" s="878">
        <f>IF(AL被せ測定!DC24="","",AL被せ測定!DC24-$D23)</f>
        <v/>
      </c>
      <c r="CP23" s="878">
        <f>IF(AL被せ測定!DD24="","",AL被せ測定!DD24-$D23)</f>
        <v/>
      </c>
      <c r="CQ23" s="878">
        <f>IF(AL被せ測定!DE24="","",AL被せ測定!DE24-$D23)</f>
        <v/>
      </c>
      <c r="CR23" s="878">
        <f>IF(AL被せ測定!DF24="","",AL被せ測定!DF24-$D23)</f>
        <v/>
      </c>
      <c r="CS23" s="878">
        <f>IF(AL被せ測定!DG24="","",AL被せ測定!DG24-$D23)</f>
        <v/>
      </c>
      <c r="CT23" s="878">
        <f>IF(AL被せ測定!DH24="","",AL被せ測定!DH24-$D23)</f>
        <v/>
      </c>
      <c r="CU23" s="878">
        <f>IF(AL被せ測定!DI24="","",AL被せ測定!DI24-$D23)</f>
        <v/>
      </c>
      <c r="CV23" s="878">
        <f>IF(AL被せ測定!DJ24="","",AL被せ測定!DJ24-$D23)</f>
        <v/>
      </c>
      <c r="CW23" s="878">
        <f>IF(AL被せ測定!DK24="","",AL被せ測定!DK24-$D23)</f>
        <v/>
      </c>
      <c r="CX23" s="878">
        <f>IF(AL被せ測定!DL24="","",AL被せ測定!DL24-$D23)</f>
        <v/>
      </c>
      <c r="CY23" s="878">
        <f>IF(AL被せ測定!DM24="","",AL被せ測定!DM24-$D23)</f>
        <v/>
      </c>
      <c r="CZ23" s="990">
        <f>IF(AL被せ測定!DN24="","",AL被せ測定!DN24-$D23)</f>
        <v/>
      </c>
    </row>
    <row r="24" ht="13.5" customHeight="1" s="820">
      <c r="A24" s="145">
        <f>AL被せ測定!A27</f>
        <v/>
      </c>
      <c r="B24" s="125">
        <f>AL被せ測定!B27</f>
        <v/>
      </c>
      <c r="C24" s="133">
        <f>AL被せ測定!Q27</f>
        <v/>
      </c>
      <c r="D24" s="880">
        <f>AL被せ測定!R27</f>
        <v/>
      </c>
      <c r="E24" s="968">
        <f>IF(AL被せ測定!S27="","",AL被せ測定!S27-$D24)</f>
        <v/>
      </c>
      <c r="F24" s="968">
        <f>IF(AL被せ測定!T27="","",AL被せ測定!T27-$D24)</f>
        <v/>
      </c>
      <c r="G24" s="878">
        <f>IF(AL被せ測定!U25="","",AL被せ測定!U25-$D24)</f>
        <v/>
      </c>
      <c r="H24" s="878">
        <f>IF(AL被せ測定!V25="","",AL被せ測定!V25-$D24)</f>
        <v/>
      </c>
      <c r="I24" s="878">
        <f>IF(AL被せ測定!W25="","",AL被せ測定!W25-$D24)</f>
        <v/>
      </c>
      <c r="J24" s="878">
        <f>IF(AL被せ測定!X25="","",AL被せ測定!X25-$D24)</f>
        <v/>
      </c>
      <c r="K24" s="878">
        <f>IF(AL被せ測定!Y25="","",AL被せ測定!Y25-$D24)</f>
        <v/>
      </c>
      <c r="L24" s="878">
        <f>IF(AL被せ測定!Z25="","",AL被せ測定!Z25-$D24)</f>
        <v/>
      </c>
      <c r="M24" s="878">
        <f>IF(AL被せ測定!AA25="","",AL被せ測定!AA25-$D24)</f>
        <v/>
      </c>
      <c r="N24" s="878">
        <f>IF(AL被せ測定!AB25="","",AL被せ測定!AB25-$D24)</f>
        <v/>
      </c>
      <c r="O24" s="878">
        <f>IF(AL被せ測定!AC25="","",AL被せ測定!AC25-$D24)</f>
        <v/>
      </c>
      <c r="P24" s="878">
        <f>IF(AL被せ測定!AD25="","",AL被せ測定!AD25-$D24)</f>
        <v/>
      </c>
      <c r="Q24" s="878">
        <f>IF(AL被せ測定!AE25="","",AL被せ測定!AE25-$D24)</f>
        <v/>
      </c>
      <c r="R24" s="878">
        <f>IF(AL被せ測定!AF25="","",AL被せ測定!AF25-$D24)</f>
        <v/>
      </c>
      <c r="S24" s="878">
        <f>IF(AL被せ測定!AG25="","",AL被せ測定!AG25-$D24)</f>
        <v/>
      </c>
      <c r="T24" s="878">
        <f>IF(AL被せ測定!AH25="","",AL被せ測定!AH25-$D24)</f>
        <v/>
      </c>
      <c r="U24" s="878">
        <f>IF(AL被せ測定!AI25="","",AL被せ測定!AI25-$D24)</f>
        <v/>
      </c>
      <c r="V24" s="878">
        <f>IF(AL被せ測定!AJ25="","",AL被せ測定!AJ25-$D24)</f>
        <v/>
      </c>
      <c r="W24" s="878">
        <f>IF(AL被せ測定!AK25="","",AL被せ測定!AK25-$D24)</f>
        <v/>
      </c>
      <c r="X24" s="878">
        <f>IF(AL被せ測定!AL25="","",AL被せ測定!AL25-$D24)</f>
        <v/>
      </c>
      <c r="Y24" s="878">
        <f>IF(AL被せ測定!AM25="","",AL被せ測定!AM25-$D24)</f>
        <v/>
      </c>
      <c r="Z24" s="878">
        <f>IF(AL被せ測定!AN25="","",AL被せ測定!AN25-$D24)</f>
        <v/>
      </c>
      <c r="AA24" s="878">
        <f>IF(AL被せ測定!AO25="","",AL被せ測定!AO25-$D24)</f>
        <v/>
      </c>
      <c r="AB24" s="878">
        <f>IF(AL被せ測定!AP25="","",AL被せ測定!AP25-$D24)</f>
        <v/>
      </c>
      <c r="AC24" s="878">
        <f>IF(AL被せ測定!AQ25="","",AL被せ測定!AQ25-$D24)</f>
        <v/>
      </c>
      <c r="AD24" s="878">
        <f>IF(AL被せ測定!AR25="","",AL被せ測定!AR25-$D24)</f>
        <v/>
      </c>
      <c r="AE24" s="878">
        <f>IF(AL被せ測定!AS25="","",AL被せ測定!AS25-$D24)</f>
        <v/>
      </c>
      <c r="AF24" s="878">
        <f>IF(AL被せ測定!AT25="","",AL被せ測定!AT25-$D24)</f>
        <v/>
      </c>
      <c r="AG24" s="878">
        <f>IF(AL被せ測定!AU25="","",AL被せ測定!AU25-$D24)</f>
        <v/>
      </c>
      <c r="AH24" s="878">
        <f>IF(AL被せ測定!AV25="","",AL被せ測定!AV25-$D24)</f>
        <v/>
      </c>
      <c r="AI24" s="878">
        <f>IF(AL被せ測定!AW25="","",AL被せ測定!AW25-$D24)</f>
        <v/>
      </c>
      <c r="AJ24" s="878">
        <f>IF(AL被せ測定!AX25="","",AL被せ測定!AX25-$D24)</f>
        <v/>
      </c>
      <c r="AK24" s="878">
        <f>IF(AL被せ測定!AY25="","",AL被せ測定!AY25-$D24)</f>
        <v/>
      </c>
      <c r="AL24" s="878">
        <f>IF(AL被せ測定!AZ25="","",AL被せ測定!AZ25-$D24)</f>
        <v/>
      </c>
      <c r="AM24" s="878">
        <f>IF(AL被せ測定!BA25="","",AL被せ測定!BA25-$D24)</f>
        <v/>
      </c>
      <c r="AN24" s="878">
        <f>IF(AL被せ測定!BB25="","",AL被せ測定!BB25-$D24)</f>
        <v/>
      </c>
      <c r="AO24" s="878">
        <f>IF(AL被せ測定!BC25="","",AL被せ測定!BC25-$D24)</f>
        <v/>
      </c>
      <c r="AP24" s="878">
        <f>IF(AL被せ測定!BD25="","",AL被せ測定!BD25-$D24)</f>
        <v/>
      </c>
      <c r="AQ24" s="878">
        <f>IF(AL被せ測定!BE25="","",AL被せ測定!BE25-$D24)</f>
        <v/>
      </c>
      <c r="AR24" s="878">
        <f>IF(AL被せ測定!BF25="","",AL被せ測定!BF25-$D24)</f>
        <v/>
      </c>
      <c r="AS24" s="878">
        <f>IF(AL被せ測定!BG25="","",AL被せ測定!BG25-$D24)</f>
        <v/>
      </c>
      <c r="AT24" s="878">
        <f>IF(AL被せ測定!BH25="","",AL被せ測定!BH25-$D24)</f>
        <v/>
      </c>
      <c r="AU24" s="878">
        <f>IF(AL被せ測定!BI25="","",AL被せ測定!BI25-$D24)</f>
        <v/>
      </c>
      <c r="AV24" s="878">
        <f>IF(AL被せ測定!BJ25="","",AL被せ測定!BJ25-$D24)</f>
        <v/>
      </c>
      <c r="AW24" s="878">
        <f>IF(AL被せ測定!BK25="","",AL被せ測定!BK25-$D24)</f>
        <v/>
      </c>
      <c r="AX24" s="878">
        <f>IF(AL被せ測定!BL25="","",AL被せ測定!BL25-$D24)</f>
        <v/>
      </c>
      <c r="AY24" s="878">
        <f>IF(AL被せ測定!BM25="","",AL被せ測定!BM25-$D24)</f>
        <v/>
      </c>
      <c r="AZ24" s="878">
        <f>IF(AL被せ測定!BN25="","",AL被せ測定!BN25-$D24)</f>
        <v/>
      </c>
      <c r="BA24" s="878">
        <f>IF(AL被せ測定!BO25="","",AL被せ測定!BO25-$D24)</f>
        <v/>
      </c>
      <c r="BB24" s="878">
        <f>IF(AL被せ測定!BP25="","",AL被せ測定!BP25-$D24)</f>
        <v/>
      </c>
      <c r="BC24" s="878">
        <f>IF(AL被せ測定!BQ25="","",AL被せ測定!BQ25-$D24)</f>
        <v/>
      </c>
      <c r="BD24" s="878">
        <f>IF(AL被せ測定!BR25="","",AL被せ測定!BR25-$D24)</f>
        <v/>
      </c>
      <c r="BE24" s="878">
        <f>IF(AL被せ測定!BS25="","",AL被せ測定!BS25-$D24)</f>
        <v/>
      </c>
      <c r="BF24" s="878">
        <f>IF(AL被せ測定!BT25="","",AL被せ測定!BT25-$D24)</f>
        <v/>
      </c>
      <c r="BG24" s="878">
        <f>IF(AL被せ測定!BU25="","",AL被せ測定!BU25-$D24)</f>
        <v/>
      </c>
      <c r="BH24" s="878">
        <f>IF(AL被せ測定!BV25="","",AL被せ測定!BV25-$D24)</f>
        <v/>
      </c>
      <c r="BI24" s="878">
        <f>IF(AL被せ測定!BW25="","",AL被せ測定!BW25-$D24)</f>
        <v/>
      </c>
      <c r="BJ24" s="878">
        <f>IF(AL被せ測定!BX25="","",AL被せ測定!BX25-$D24)</f>
        <v/>
      </c>
      <c r="BK24" s="878">
        <f>IF(AL被せ測定!BY25="","",AL被せ測定!BY25-$D24)</f>
        <v/>
      </c>
      <c r="BL24" s="878">
        <f>IF(AL被せ測定!BZ25="","",AL被せ測定!BZ25-$D24)</f>
        <v/>
      </c>
      <c r="BM24" s="878">
        <f>IF(AL被せ測定!CA25="","",AL被せ測定!CA25-$D24)</f>
        <v/>
      </c>
      <c r="BN24" s="878">
        <f>IF(AL被せ測定!CB25="","",AL被せ測定!CB25-$D24)</f>
        <v/>
      </c>
      <c r="BO24" s="878">
        <f>IF(AL被せ測定!CC25="","",AL被せ測定!CC25-$D24)</f>
        <v/>
      </c>
      <c r="BP24" s="878">
        <f>IF(AL被せ測定!CD25="","",AL被せ測定!CD25-$D24)</f>
        <v/>
      </c>
      <c r="BQ24" s="878">
        <f>IF(AL被せ測定!CE25="","",AL被せ測定!CE25-$D24)</f>
        <v/>
      </c>
      <c r="BR24" s="878">
        <f>IF(AL被せ測定!CF25="","",AL被せ測定!CF25-$D24)</f>
        <v/>
      </c>
      <c r="BS24" s="878">
        <f>IF(AL被せ測定!CG25="","",AL被せ測定!CG25-$D24)</f>
        <v/>
      </c>
      <c r="BT24" s="878">
        <f>IF(AL被せ測定!CH25="","",AL被せ測定!CH25-$D24)</f>
        <v/>
      </c>
      <c r="BU24" s="878">
        <f>IF(AL被せ測定!CI25="","",AL被せ測定!CI25-$D24)</f>
        <v/>
      </c>
      <c r="BV24" s="878">
        <f>IF(AL被せ測定!CJ25="","",AL被せ測定!CJ25-$D24)</f>
        <v/>
      </c>
      <c r="BW24" s="878">
        <f>IF(AL被せ測定!CK25="","",AL被せ測定!CK25-$D24)</f>
        <v/>
      </c>
      <c r="BX24" s="878">
        <f>IF(AL被せ測定!CL25="","",AL被せ測定!CL25-$D24)</f>
        <v/>
      </c>
      <c r="BY24" s="878">
        <f>IF(AL被せ測定!CM25="","",AL被せ測定!CM25-$D24)</f>
        <v/>
      </c>
      <c r="BZ24" s="878">
        <f>IF(AL被せ測定!CN25="","",AL被せ測定!CN25-$D24)</f>
        <v/>
      </c>
      <c r="CA24" s="878">
        <f>IF(AL被せ測定!CO25="","",AL被せ測定!CO25-$D24)</f>
        <v/>
      </c>
      <c r="CB24" s="878">
        <f>IF(AL被せ測定!CP25="","",AL被せ測定!CP25-$D24)</f>
        <v/>
      </c>
      <c r="CC24" s="878">
        <f>IF(AL被せ測定!CQ25="","",AL被せ測定!CQ25-$D24)</f>
        <v/>
      </c>
      <c r="CD24" s="878">
        <f>IF(AL被せ測定!CR25="","",AL被せ測定!CR25-$D24)</f>
        <v/>
      </c>
      <c r="CE24" s="878">
        <f>IF(AL被せ測定!CS25="","",AL被せ測定!CS25-$D24)</f>
        <v/>
      </c>
      <c r="CF24" s="878">
        <f>IF(AL被せ測定!CT25="","",AL被せ測定!CT25-$D24)</f>
        <v/>
      </c>
      <c r="CG24" s="878">
        <f>IF(AL被せ測定!CU25="","",AL被せ測定!CU25-$D24)</f>
        <v/>
      </c>
      <c r="CH24" s="878">
        <f>IF(AL被せ測定!CV25="","",AL被せ測定!CV25-$D24)</f>
        <v/>
      </c>
      <c r="CI24" s="878">
        <f>IF(AL被せ測定!CW25="","",AL被せ測定!CW25-$D24)</f>
        <v/>
      </c>
      <c r="CJ24" s="878">
        <f>IF(AL被せ測定!CX25="","",AL被せ測定!CX25-$D24)</f>
        <v/>
      </c>
      <c r="CK24" s="878">
        <f>IF(AL被せ測定!CY25="","",AL被せ測定!CY25-$D24)</f>
        <v/>
      </c>
      <c r="CL24" s="878">
        <f>IF(AL被せ測定!CZ25="","",AL被せ測定!CZ25-$D24)</f>
        <v/>
      </c>
      <c r="CM24" s="878">
        <f>IF(AL被せ測定!DA25="","",AL被せ測定!DA25-$D24)</f>
        <v/>
      </c>
      <c r="CN24" s="878">
        <f>IF(AL被せ測定!DB25="","",AL被せ測定!DB25-$D24)</f>
        <v/>
      </c>
      <c r="CO24" s="878">
        <f>IF(AL被せ測定!DC25="","",AL被せ測定!DC25-$D24)</f>
        <v/>
      </c>
      <c r="CP24" s="878">
        <f>IF(AL被せ測定!DD25="","",AL被せ測定!DD25-$D24)</f>
        <v/>
      </c>
      <c r="CQ24" s="878">
        <f>IF(AL被せ測定!DE25="","",AL被せ測定!DE25-$D24)</f>
        <v/>
      </c>
      <c r="CR24" s="878">
        <f>IF(AL被せ測定!DF25="","",AL被せ測定!DF25-$D24)</f>
        <v/>
      </c>
      <c r="CS24" s="878">
        <f>IF(AL被せ測定!DG25="","",AL被せ測定!DG25-$D24)</f>
        <v/>
      </c>
      <c r="CT24" s="878">
        <f>IF(AL被せ測定!DH25="","",AL被せ測定!DH25-$D24)</f>
        <v/>
      </c>
      <c r="CU24" s="878">
        <f>IF(AL被せ測定!DI25="","",AL被せ測定!DI25-$D24)</f>
        <v/>
      </c>
      <c r="CV24" s="878">
        <f>IF(AL被せ測定!DJ25="","",AL被せ測定!DJ25-$D24)</f>
        <v/>
      </c>
      <c r="CW24" s="878">
        <f>IF(AL被せ測定!DK25="","",AL被せ測定!DK25-$D24)</f>
        <v/>
      </c>
      <c r="CX24" s="878">
        <f>IF(AL被せ測定!DL25="","",AL被せ測定!DL25-$D24)</f>
        <v/>
      </c>
      <c r="CY24" s="878">
        <f>IF(AL被せ測定!DM25="","",AL被せ測定!DM25-$D24)</f>
        <v/>
      </c>
      <c r="CZ24" s="990">
        <f>IF(AL被せ測定!DN25="","",AL被せ測定!DN25-$D24)</f>
        <v/>
      </c>
    </row>
    <row r="25" ht="13.5" customHeight="1" s="820">
      <c r="A25" s="145">
        <f>AL被せ測定!A28</f>
        <v/>
      </c>
      <c r="B25" s="125">
        <f>AL被せ測定!B28</f>
        <v/>
      </c>
      <c r="C25" s="133">
        <f>AL被せ測定!Q28</f>
        <v/>
      </c>
      <c r="D25" s="880">
        <f>AL被せ測定!R28</f>
        <v/>
      </c>
      <c r="E25" s="968">
        <f>IF(AL被せ測定!S28="","",AL被せ測定!S28-$D25)</f>
        <v/>
      </c>
      <c r="F25" s="968">
        <f>IF(AL被せ測定!T28="","",AL被せ測定!T28-$D25)</f>
        <v/>
      </c>
      <c r="G25" s="878">
        <f>IF(AL被せ測定!U26="","",AL被せ測定!U26-$D25)</f>
        <v/>
      </c>
      <c r="H25" s="878">
        <f>IF(AL被せ測定!V26="","",AL被せ測定!V26-$D25)</f>
        <v/>
      </c>
      <c r="I25" s="878">
        <f>IF(AL被せ測定!W26="","",AL被せ測定!W26-$D25)</f>
        <v/>
      </c>
      <c r="J25" s="878">
        <f>IF(AL被せ測定!X26="","",AL被せ測定!X26-$D25)</f>
        <v/>
      </c>
      <c r="K25" s="878">
        <f>IF(AL被せ測定!Y26="","",AL被せ測定!Y26-$D25)</f>
        <v/>
      </c>
      <c r="L25" s="878">
        <f>IF(AL被せ測定!Z26="","",AL被せ測定!Z26-$D25)</f>
        <v/>
      </c>
      <c r="M25" s="878">
        <f>IF(AL被せ測定!AA26="","",AL被せ測定!AA26-$D25)</f>
        <v/>
      </c>
      <c r="N25" s="878">
        <f>IF(AL被せ測定!AB26="","",AL被せ測定!AB26-$D25)</f>
        <v/>
      </c>
      <c r="O25" s="878">
        <f>IF(AL被せ測定!AC26="","",AL被せ測定!AC26-$D25)</f>
        <v/>
      </c>
      <c r="P25" s="878">
        <f>IF(AL被せ測定!AD26="","",AL被せ測定!AD26-$D25)</f>
        <v/>
      </c>
      <c r="Q25" s="878">
        <f>IF(AL被せ測定!AE26="","",AL被せ測定!AE26-$D25)</f>
        <v/>
      </c>
      <c r="R25" s="878">
        <f>IF(AL被せ測定!AF26="","",AL被せ測定!AF26-$D25)</f>
        <v/>
      </c>
      <c r="S25" s="878">
        <f>IF(AL被せ測定!AG26="","",AL被せ測定!AG26-$D25)</f>
        <v/>
      </c>
      <c r="T25" s="878">
        <f>IF(AL被せ測定!AH26="","",AL被せ測定!AH26-$D25)</f>
        <v/>
      </c>
      <c r="U25" s="878">
        <f>IF(AL被せ測定!AI26="","",AL被せ測定!AI26-$D25)</f>
        <v/>
      </c>
      <c r="V25" s="878">
        <f>IF(AL被せ測定!AJ26="","",AL被せ測定!AJ26-$D25)</f>
        <v/>
      </c>
      <c r="W25" s="878">
        <f>IF(AL被せ測定!AK26="","",AL被せ測定!AK26-$D25)</f>
        <v/>
      </c>
      <c r="X25" s="878">
        <f>IF(AL被せ測定!AL26="","",AL被せ測定!AL26-$D25)</f>
        <v/>
      </c>
      <c r="Y25" s="878">
        <f>IF(AL被せ測定!AM26="","",AL被せ測定!AM26-$D25)</f>
        <v/>
      </c>
      <c r="Z25" s="878">
        <f>IF(AL被せ測定!AN26="","",AL被せ測定!AN26-$D25)</f>
        <v/>
      </c>
      <c r="AA25" s="878">
        <f>IF(AL被せ測定!AO26="","",AL被せ測定!AO26-$D25)</f>
        <v/>
      </c>
      <c r="AB25" s="878">
        <f>IF(AL被せ測定!AP26="","",AL被せ測定!AP26-$D25)</f>
        <v/>
      </c>
      <c r="AC25" s="878">
        <f>IF(AL被せ測定!AQ26="","",AL被せ測定!AQ26-$D25)</f>
        <v/>
      </c>
      <c r="AD25" s="878">
        <f>IF(AL被せ測定!AR26="","",AL被せ測定!AR26-$D25)</f>
        <v/>
      </c>
      <c r="AE25" s="878">
        <f>IF(AL被せ測定!AS26="","",AL被せ測定!AS26-$D25)</f>
        <v/>
      </c>
      <c r="AF25" s="878">
        <f>IF(AL被せ測定!AT26="","",AL被せ測定!AT26-$D25)</f>
        <v/>
      </c>
      <c r="AG25" s="878">
        <f>IF(AL被せ測定!AU26="","",AL被せ測定!AU26-$D25)</f>
        <v/>
      </c>
      <c r="AH25" s="878">
        <f>IF(AL被せ測定!AV26="","",AL被せ測定!AV26-$D25)</f>
        <v/>
      </c>
      <c r="AI25" s="878">
        <f>IF(AL被せ測定!AW26="","",AL被せ測定!AW26-$D25)</f>
        <v/>
      </c>
      <c r="AJ25" s="878">
        <f>IF(AL被せ測定!AX26="","",AL被せ測定!AX26-$D25)</f>
        <v/>
      </c>
      <c r="AK25" s="878">
        <f>IF(AL被せ測定!AY26="","",AL被せ測定!AY26-$D25)</f>
        <v/>
      </c>
      <c r="AL25" s="878">
        <f>IF(AL被せ測定!AZ26="","",AL被せ測定!AZ26-$D25)</f>
        <v/>
      </c>
      <c r="AM25" s="878">
        <f>IF(AL被せ測定!BA26="","",AL被せ測定!BA26-$D25)</f>
        <v/>
      </c>
      <c r="AN25" s="878">
        <f>IF(AL被せ測定!BB26="","",AL被せ測定!BB26-$D25)</f>
        <v/>
      </c>
      <c r="AO25" s="878">
        <f>IF(AL被せ測定!BC26="","",AL被せ測定!BC26-$D25)</f>
        <v/>
      </c>
      <c r="AP25" s="878">
        <f>IF(AL被せ測定!BD26="","",AL被せ測定!BD26-$D25)</f>
        <v/>
      </c>
      <c r="AQ25" s="878">
        <f>IF(AL被せ測定!BE26="","",AL被せ測定!BE26-$D25)</f>
        <v/>
      </c>
      <c r="AR25" s="878">
        <f>IF(AL被せ測定!BF26="","",AL被せ測定!BF26-$D25)</f>
        <v/>
      </c>
      <c r="AS25" s="878">
        <f>IF(AL被せ測定!BG26="","",AL被せ測定!BG26-$D25)</f>
        <v/>
      </c>
      <c r="AT25" s="878">
        <f>IF(AL被せ測定!BH26="","",AL被せ測定!BH26-$D25)</f>
        <v/>
      </c>
      <c r="AU25" s="878">
        <f>IF(AL被せ測定!BI26="","",AL被せ測定!BI26-$D25)</f>
        <v/>
      </c>
      <c r="AV25" s="878">
        <f>IF(AL被せ測定!BJ26="","",AL被せ測定!BJ26-$D25)</f>
        <v/>
      </c>
      <c r="AW25" s="878">
        <f>IF(AL被せ測定!BK26="","",AL被せ測定!BK26-$D25)</f>
        <v/>
      </c>
      <c r="AX25" s="878">
        <f>IF(AL被せ測定!BL26="","",AL被せ測定!BL26-$D25)</f>
        <v/>
      </c>
      <c r="AY25" s="878">
        <f>IF(AL被せ測定!BM26="","",AL被せ測定!BM26-$D25)</f>
        <v/>
      </c>
      <c r="AZ25" s="878">
        <f>IF(AL被せ測定!BN26="","",AL被せ測定!BN26-$D25)</f>
        <v/>
      </c>
      <c r="BA25" s="878">
        <f>IF(AL被せ測定!BO26="","",AL被せ測定!BO26-$D25)</f>
        <v/>
      </c>
      <c r="BB25" s="878">
        <f>IF(AL被せ測定!BP26="","",AL被せ測定!BP26-$D25)</f>
        <v/>
      </c>
      <c r="BC25" s="878">
        <f>IF(AL被せ測定!BQ26="","",AL被せ測定!BQ26-$D25)</f>
        <v/>
      </c>
      <c r="BD25" s="878">
        <f>IF(AL被せ測定!BR26="","",AL被せ測定!BR26-$D25)</f>
        <v/>
      </c>
      <c r="BE25" s="878">
        <f>IF(AL被せ測定!BS26="","",AL被せ測定!BS26-$D25)</f>
        <v/>
      </c>
      <c r="BF25" s="878">
        <f>IF(AL被せ測定!BT26="","",AL被せ測定!BT26-$D25)</f>
        <v/>
      </c>
      <c r="BG25" s="878">
        <f>IF(AL被せ測定!BU26="","",AL被せ測定!BU26-$D25)</f>
        <v/>
      </c>
      <c r="BH25" s="878">
        <f>IF(AL被せ測定!BV26="","",AL被せ測定!BV26-$D25)</f>
        <v/>
      </c>
      <c r="BI25" s="878">
        <f>IF(AL被せ測定!BW26="","",AL被せ測定!BW26-$D25)</f>
        <v/>
      </c>
      <c r="BJ25" s="878">
        <f>IF(AL被せ測定!BX26="","",AL被せ測定!BX26-$D25)</f>
        <v/>
      </c>
      <c r="BK25" s="878">
        <f>IF(AL被せ測定!BY26="","",AL被せ測定!BY26-$D25)</f>
        <v/>
      </c>
      <c r="BL25" s="878">
        <f>IF(AL被せ測定!BZ26="","",AL被せ測定!BZ26-$D25)</f>
        <v/>
      </c>
      <c r="BM25" s="878">
        <f>IF(AL被せ測定!CA26="","",AL被せ測定!CA26-$D25)</f>
        <v/>
      </c>
      <c r="BN25" s="878">
        <f>IF(AL被せ測定!CB26="","",AL被せ測定!CB26-$D25)</f>
        <v/>
      </c>
      <c r="BO25" s="878">
        <f>IF(AL被せ測定!CC26="","",AL被せ測定!CC26-$D25)</f>
        <v/>
      </c>
      <c r="BP25" s="878">
        <f>IF(AL被せ測定!CD26="","",AL被せ測定!CD26-$D25)</f>
        <v/>
      </c>
      <c r="BQ25" s="878">
        <f>IF(AL被せ測定!CE26="","",AL被せ測定!CE26-$D25)</f>
        <v/>
      </c>
      <c r="BR25" s="878">
        <f>IF(AL被せ測定!CF26="","",AL被せ測定!CF26-$D25)</f>
        <v/>
      </c>
      <c r="BS25" s="878">
        <f>IF(AL被せ測定!CG26="","",AL被せ測定!CG26-$D25)</f>
        <v/>
      </c>
      <c r="BT25" s="878">
        <f>IF(AL被せ測定!CH26="","",AL被せ測定!CH26-$D25)</f>
        <v/>
      </c>
      <c r="BU25" s="878">
        <f>IF(AL被せ測定!CI26="","",AL被せ測定!CI26-$D25)</f>
        <v/>
      </c>
      <c r="BV25" s="878">
        <f>IF(AL被せ測定!CJ26="","",AL被せ測定!CJ26-$D25)</f>
        <v/>
      </c>
      <c r="BW25" s="878">
        <f>IF(AL被せ測定!CK26="","",AL被せ測定!CK26-$D25)</f>
        <v/>
      </c>
      <c r="BX25" s="878">
        <f>IF(AL被せ測定!CL26="","",AL被せ測定!CL26-$D25)</f>
        <v/>
      </c>
      <c r="BY25" s="878">
        <f>IF(AL被せ測定!CM26="","",AL被せ測定!CM26-$D25)</f>
        <v/>
      </c>
      <c r="BZ25" s="878">
        <f>IF(AL被せ測定!CN26="","",AL被せ測定!CN26-$D25)</f>
        <v/>
      </c>
      <c r="CA25" s="878">
        <f>IF(AL被せ測定!CO26="","",AL被せ測定!CO26-$D25)</f>
        <v/>
      </c>
      <c r="CB25" s="878">
        <f>IF(AL被せ測定!CP26="","",AL被せ測定!CP26-$D25)</f>
        <v/>
      </c>
      <c r="CC25" s="878">
        <f>IF(AL被せ測定!CQ26="","",AL被せ測定!CQ26-$D25)</f>
        <v/>
      </c>
      <c r="CD25" s="878">
        <f>IF(AL被せ測定!CR26="","",AL被せ測定!CR26-$D25)</f>
        <v/>
      </c>
      <c r="CE25" s="878">
        <f>IF(AL被せ測定!CS26="","",AL被せ測定!CS26-$D25)</f>
        <v/>
      </c>
      <c r="CF25" s="878">
        <f>IF(AL被せ測定!CT26="","",AL被せ測定!CT26-$D25)</f>
        <v/>
      </c>
      <c r="CG25" s="878">
        <f>IF(AL被せ測定!CU26="","",AL被せ測定!CU26-$D25)</f>
        <v/>
      </c>
      <c r="CH25" s="878">
        <f>IF(AL被せ測定!CV26="","",AL被せ測定!CV26-$D25)</f>
        <v/>
      </c>
      <c r="CI25" s="878">
        <f>IF(AL被せ測定!CW26="","",AL被せ測定!CW26-$D25)</f>
        <v/>
      </c>
      <c r="CJ25" s="878">
        <f>IF(AL被せ測定!CX26="","",AL被せ測定!CX26-$D25)</f>
        <v/>
      </c>
      <c r="CK25" s="878">
        <f>IF(AL被せ測定!CY26="","",AL被せ測定!CY26-$D25)</f>
        <v/>
      </c>
      <c r="CL25" s="878">
        <f>IF(AL被せ測定!CZ26="","",AL被せ測定!CZ26-$D25)</f>
        <v/>
      </c>
      <c r="CM25" s="878">
        <f>IF(AL被せ測定!DA26="","",AL被せ測定!DA26-$D25)</f>
        <v/>
      </c>
      <c r="CN25" s="878">
        <f>IF(AL被せ測定!DB26="","",AL被せ測定!DB26-$D25)</f>
        <v/>
      </c>
      <c r="CO25" s="878">
        <f>IF(AL被せ測定!DC26="","",AL被せ測定!DC26-$D25)</f>
        <v/>
      </c>
      <c r="CP25" s="878">
        <f>IF(AL被せ測定!DD26="","",AL被せ測定!DD26-$D25)</f>
        <v/>
      </c>
      <c r="CQ25" s="878">
        <f>IF(AL被せ測定!DE26="","",AL被せ測定!DE26-$D25)</f>
        <v/>
      </c>
      <c r="CR25" s="878">
        <f>IF(AL被せ測定!DF26="","",AL被せ測定!DF26-$D25)</f>
        <v/>
      </c>
      <c r="CS25" s="878">
        <f>IF(AL被せ測定!DG26="","",AL被せ測定!DG26-$D25)</f>
        <v/>
      </c>
      <c r="CT25" s="878">
        <f>IF(AL被せ測定!DH26="","",AL被せ測定!DH26-$D25)</f>
        <v/>
      </c>
      <c r="CU25" s="878">
        <f>IF(AL被せ測定!DI26="","",AL被せ測定!DI26-$D25)</f>
        <v/>
      </c>
      <c r="CV25" s="878">
        <f>IF(AL被せ測定!DJ26="","",AL被せ測定!DJ26-$D25)</f>
        <v/>
      </c>
      <c r="CW25" s="878">
        <f>IF(AL被せ測定!DK26="","",AL被せ測定!DK26-$D25)</f>
        <v/>
      </c>
      <c r="CX25" s="878">
        <f>IF(AL被せ測定!DL26="","",AL被せ測定!DL26-$D25)</f>
        <v/>
      </c>
      <c r="CY25" s="878">
        <f>IF(AL被せ測定!DM26="","",AL被せ測定!DM26-$D25)</f>
        <v/>
      </c>
      <c r="CZ25" s="990">
        <f>IF(AL被せ測定!DN26="","",AL被せ測定!DN26-$D25)</f>
        <v/>
      </c>
    </row>
    <row r="26" ht="13.5" customHeight="1" s="820">
      <c r="A26" s="145">
        <f>AL被せ測定!A29</f>
        <v/>
      </c>
      <c r="B26" s="125">
        <f>AL被せ測定!B29</f>
        <v/>
      </c>
      <c r="C26" s="133">
        <f>AL被せ測定!Q29</f>
        <v/>
      </c>
      <c r="D26" s="880">
        <f>AL被せ測定!R29</f>
        <v/>
      </c>
      <c r="E26" s="968">
        <f>IF(AL被せ測定!S29="","",AL被せ測定!S29-$D26)</f>
        <v/>
      </c>
      <c r="F26" s="968">
        <f>IF(AL被せ測定!T29="","",AL被せ測定!T29-$D26)</f>
        <v/>
      </c>
      <c r="G26" s="878">
        <f>IF(AL被せ測定!U27="","",AL被せ測定!U27-$D26)</f>
        <v/>
      </c>
      <c r="H26" s="878">
        <f>IF(AL被せ測定!V27="","",AL被せ測定!V27-$D26)</f>
        <v/>
      </c>
      <c r="I26" s="878">
        <f>IF(AL被せ測定!W27="","",AL被せ測定!W27-$D26)</f>
        <v/>
      </c>
      <c r="J26" s="878">
        <f>IF(AL被せ測定!X27="","",AL被せ測定!X27-$D26)</f>
        <v/>
      </c>
      <c r="K26" s="878">
        <f>IF(AL被せ測定!Y27="","",AL被せ測定!Y27-$D26)</f>
        <v/>
      </c>
      <c r="L26" s="878">
        <f>IF(AL被せ測定!Z27="","",AL被せ測定!Z27-$D26)</f>
        <v/>
      </c>
      <c r="M26" s="878">
        <f>IF(AL被せ測定!AA27="","",AL被せ測定!AA27-$D26)</f>
        <v/>
      </c>
      <c r="N26" s="878">
        <f>IF(AL被せ測定!AB27="","",AL被せ測定!AB27-$D26)</f>
        <v/>
      </c>
      <c r="O26" s="878">
        <f>IF(AL被せ測定!AC27="","",AL被せ測定!AC27-$D26)</f>
        <v/>
      </c>
      <c r="P26" s="878">
        <f>IF(AL被せ測定!AD27="","",AL被せ測定!AD27-$D26)</f>
        <v/>
      </c>
      <c r="Q26" s="878">
        <f>IF(AL被せ測定!AE27="","",AL被せ測定!AE27-$D26)</f>
        <v/>
      </c>
      <c r="R26" s="878">
        <f>IF(AL被せ測定!AF27="","",AL被せ測定!AF27-$D26)</f>
        <v/>
      </c>
      <c r="S26" s="878">
        <f>IF(AL被せ測定!AG27="","",AL被せ測定!AG27-$D26)</f>
        <v/>
      </c>
      <c r="T26" s="878">
        <f>IF(AL被せ測定!AH27="","",AL被せ測定!AH27-$D26)</f>
        <v/>
      </c>
      <c r="U26" s="878">
        <f>IF(AL被せ測定!AI27="","",AL被せ測定!AI27-$D26)</f>
        <v/>
      </c>
      <c r="V26" s="878">
        <f>IF(AL被せ測定!AJ27="","",AL被せ測定!AJ27-$D26)</f>
        <v/>
      </c>
      <c r="W26" s="878">
        <f>IF(AL被せ測定!AK27="","",AL被せ測定!AK27-$D26)</f>
        <v/>
      </c>
      <c r="X26" s="878">
        <f>IF(AL被せ測定!AL27="","",AL被せ測定!AL27-$D26)</f>
        <v/>
      </c>
      <c r="Y26" s="878">
        <f>IF(AL被せ測定!AM27="","",AL被せ測定!AM27-$D26)</f>
        <v/>
      </c>
      <c r="Z26" s="878">
        <f>IF(AL被せ測定!AN27="","",AL被せ測定!AN27-$D26)</f>
        <v/>
      </c>
      <c r="AA26" s="878">
        <f>IF(AL被せ測定!AO27="","",AL被せ測定!AO27-$D26)</f>
        <v/>
      </c>
      <c r="AB26" s="878">
        <f>IF(AL被せ測定!AP27="","",AL被せ測定!AP27-$D26)</f>
        <v/>
      </c>
      <c r="AC26" s="878">
        <f>IF(AL被せ測定!AQ27="","",AL被せ測定!AQ27-$D26)</f>
        <v/>
      </c>
      <c r="AD26" s="878">
        <f>IF(AL被せ測定!AR27="","",AL被せ測定!AR27-$D26)</f>
        <v/>
      </c>
      <c r="AE26" s="878">
        <f>IF(AL被せ測定!AS27="","",AL被せ測定!AS27-$D26)</f>
        <v/>
      </c>
      <c r="AF26" s="878">
        <f>IF(AL被せ測定!AT27="","",AL被せ測定!AT27-$D26)</f>
        <v/>
      </c>
      <c r="AG26" s="878">
        <f>IF(AL被せ測定!AU27="","",AL被せ測定!AU27-$D26)</f>
        <v/>
      </c>
      <c r="AH26" s="878">
        <f>IF(AL被せ測定!AV27="","",AL被せ測定!AV27-$D26)</f>
        <v/>
      </c>
      <c r="AI26" s="878">
        <f>IF(AL被せ測定!AW27="","",AL被せ測定!AW27-$D26)</f>
        <v/>
      </c>
      <c r="AJ26" s="878">
        <f>IF(AL被せ測定!AX27="","",AL被せ測定!AX27-$D26)</f>
        <v/>
      </c>
      <c r="AK26" s="878">
        <f>IF(AL被せ測定!AY27="","",AL被せ測定!AY27-$D26)</f>
        <v/>
      </c>
      <c r="AL26" s="878">
        <f>IF(AL被せ測定!AZ27="","",AL被せ測定!AZ27-$D26)</f>
        <v/>
      </c>
      <c r="AM26" s="878">
        <f>IF(AL被せ測定!BA27="","",AL被せ測定!BA27-$D26)</f>
        <v/>
      </c>
      <c r="AN26" s="878">
        <f>IF(AL被せ測定!BB27="","",AL被せ測定!BB27-$D26)</f>
        <v/>
      </c>
      <c r="AO26" s="878">
        <f>IF(AL被せ測定!BC27="","",AL被せ測定!BC27-$D26)</f>
        <v/>
      </c>
      <c r="AP26" s="878">
        <f>IF(AL被せ測定!BD27="","",AL被せ測定!BD27-$D26)</f>
        <v/>
      </c>
      <c r="AQ26" s="878">
        <f>IF(AL被せ測定!BE27="","",AL被せ測定!BE27-$D26)</f>
        <v/>
      </c>
      <c r="AR26" s="878">
        <f>IF(AL被せ測定!BF27="","",AL被せ測定!BF27-$D26)</f>
        <v/>
      </c>
      <c r="AS26" s="878">
        <f>IF(AL被せ測定!BG27="","",AL被せ測定!BG27-$D26)</f>
        <v/>
      </c>
      <c r="AT26" s="878">
        <f>IF(AL被せ測定!BH27="","",AL被せ測定!BH27-$D26)</f>
        <v/>
      </c>
      <c r="AU26" s="878">
        <f>IF(AL被せ測定!BI27="","",AL被せ測定!BI27-$D26)</f>
        <v/>
      </c>
      <c r="AV26" s="878">
        <f>IF(AL被せ測定!BJ27="","",AL被せ測定!BJ27-$D26)</f>
        <v/>
      </c>
      <c r="AW26" s="878">
        <f>IF(AL被せ測定!BK27="","",AL被せ測定!BK27-$D26)</f>
        <v/>
      </c>
      <c r="AX26" s="878">
        <f>IF(AL被せ測定!BL27="","",AL被せ測定!BL27-$D26)</f>
        <v/>
      </c>
      <c r="AY26" s="878">
        <f>IF(AL被せ測定!BM27="","",AL被せ測定!BM27-$D26)</f>
        <v/>
      </c>
      <c r="AZ26" s="878">
        <f>IF(AL被せ測定!BN27="","",AL被せ測定!BN27-$D26)</f>
        <v/>
      </c>
      <c r="BA26" s="878">
        <f>IF(AL被せ測定!BO27="","",AL被せ測定!BO27-$D26)</f>
        <v/>
      </c>
      <c r="BB26" s="878">
        <f>IF(AL被せ測定!BP27="","",AL被せ測定!BP27-$D26)</f>
        <v/>
      </c>
      <c r="BC26" s="878">
        <f>IF(AL被せ測定!BQ27="","",AL被せ測定!BQ27-$D26)</f>
        <v/>
      </c>
      <c r="BD26" s="878">
        <f>IF(AL被せ測定!BR27="","",AL被せ測定!BR27-$D26)</f>
        <v/>
      </c>
      <c r="BE26" s="878">
        <f>IF(AL被せ測定!BS27="","",AL被せ測定!BS27-$D26)</f>
        <v/>
      </c>
      <c r="BF26" s="878">
        <f>IF(AL被せ測定!BT27="","",AL被せ測定!BT27-$D26)</f>
        <v/>
      </c>
      <c r="BG26" s="878">
        <f>IF(AL被せ測定!BU27="","",AL被せ測定!BU27-$D26)</f>
        <v/>
      </c>
      <c r="BH26" s="878">
        <f>IF(AL被せ測定!BV27="","",AL被せ測定!BV27-$D26)</f>
        <v/>
      </c>
      <c r="BI26" s="878">
        <f>IF(AL被せ測定!BW27="","",AL被せ測定!BW27-$D26)</f>
        <v/>
      </c>
      <c r="BJ26" s="878">
        <f>IF(AL被せ測定!BX27="","",AL被せ測定!BX27-$D26)</f>
        <v/>
      </c>
      <c r="BK26" s="878">
        <f>IF(AL被せ測定!BY27="","",AL被せ測定!BY27-$D26)</f>
        <v/>
      </c>
      <c r="BL26" s="878">
        <f>IF(AL被せ測定!BZ27="","",AL被せ測定!BZ27-$D26)</f>
        <v/>
      </c>
      <c r="BM26" s="878">
        <f>IF(AL被せ測定!CA27="","",AL被せ測定!CA27-$D26)</f>
        <v/>
      </c>
      <c r="BN26" s="878">
        <f>IF(AL被せ測定!CB27="","",AL被せ測定!CB27-$D26)</f>
        <v/>
      </c>
      <c r="BO26" s="878">
        <f>IF(AL被せ測定!CC27="","",AL被せ測定!CC27-$D26)</f>
        <v/>
      </c>
      <c r="BP26" s="878">
        <f>IF(AL被せ測定!CD27="","",AL被せ測定!CD27-$D26)</f>
        <v/>
      </c>
      <c r="BQ26" s="878">
        <f>IF(AL被せ測定!CE27="","",AL被せ測定!CE27-$D26)</f>
        <v/>
      </c>
      <c r="BR26" s="878">
        <f>IF(AL被せ測定!CF27="","",AL被せ測定!CF27-$D26)</f>
        <v/>
      </c>
      <c r="BS26" s="878">
        <f>IF(AL被せ測定!CG27="","",AL被せ測定!CG27-$D26)</f>
        <v/>
      </c>
      <c r="BT26" s="878">
        <f>IF(AL被せ測定!CH27="","",AL被せ測定!CH27-$D26)</f>
        <v/>
      </c>
      <c r="BU26" s="878">
        <f>IF(AL被せ測定!CI27="","",AL被せ測定!CI27-$D26)</f>
        <v/>
      </c>
      <c r="BV26" s="878">
        <f>IF(AL被せ測定!CJ27="","",AL被せ測定!CJ27-$D26)</f>
        <v/>
      </c>
      <c r="BW26" s="878">
        <f>IF(AL被せ測定!CK27="","",AL被せ測定!CK27-$D26)</f>
        <v/>
      </c>
      <c r="BX26" s="878">
        <f>IF(AL被せ測定!CL27="","",AL被せ測定!CL27-$D26)</f>
        <v/>
      </c>
      <c r="BY26" s="878">
        <f>IF(AL被せ測定!CM27="","",AL被せ測定!CM27-$D26)</f>
        <v/>
      </c>
      <c r="BZ26" s="878">
        <f>IF(AL被せ測定!CN27="","",AL被せ測定!CN27-$D26)</f>
        <v/>
      </c>
      <c r="CA26" s="878">
        <f>IF(AL被せ測定!CO27="","",AL被せ測定!CO27-$D26)</f>
        <v/>
      </c>
      <c r="CB26" s="878">
        <f>IF(AL被せ測定!CP27="","",AL被せ測定!CP27-$D26)</f>
        <v/>
      </c>
      <c r="CC26" s="878">
        <f>IF(AL被せ測定!CQ27="","",AL被せ測定!CQ27-$D26)</f>
        <v/>
      </c>
      <c r="CD26" s="878">
        <f>IF(AL被せ測定!CR27="","",AL被せ測定!CR27-$D26)</f>
        <v/>
      </c>
      <c r="CE26" s="878">
        <f>IF(AL被せ測定!CS27="","",AL被せ測定!CS27-$D26)</f>
        <v/>
      </c>
      <c r="CF26" s="878">
        <f>IF(AL被せ測定!CT27="","",AL被せ測定!CT27-$D26)</f>
        <v/>
      </c>
      <c r="CG26" s="878">
        <f>IF(AL被せ測定!CU27="","",AL被せ測定!CU27-$D26)</f>
        <v/>
      </c>
      <c r="CH26" s="878">
        <f>IF(AL被せ測定!CV27="","",AL被せ測定!CV27-$D26)</f>
        <v/>
      </c>
      <c r="CI26" s="878">
        <f>IF(AL被せ測定!CW27="","",AL被せ測定!CW27-$D26)</f>
        <v/>
      </c>
      <c r="CJ26" s="878">
        <f>IF(AL被せ測定!CX27="","",AL被せ測定!CX27-$D26)</f>
        <v/>
      </c>
      <c r="CK26" s="878">
        <f>IF(AL被せ測定!CY27="","",AL被せ測定!CY27-$D26)</f>
        <v/>
      </c>
      <c r="CL26" s="878">
        <f>IF(AL被せ測定!CZ27="","",AL被せ測定!CZ27-$D26)</f>
        <v/>
      </c>
      <c r="CM26" s="878">
        <f>IF(AL被せ測定!DA27="","",AL被せ測定!DA27-$D26)</f>
        <v/>
      </c>
      <c r="CN26" s="878">
        <f>IF(AL被せ測定!DB27="","",AL被せ測定!DB27-$D26)</f>
        <v/>
      </c>
      <c r="CO26" s="878">
        <f>IF(AL被せ測定!DC27="","",AL被せ測定!DC27-$D26)</f>
        <v/>
      </c>
      <c r="CP26" s="878">
        <f>IF(AL被せ測定!DD27="","",AL被せ測定!DD27-$D26)</f>
        <v/>
      </c>
      <c r="CQ26" s="878">
        <f>IF(AL被せ測定!DE27="","",AL被せ測定!DE27-$D26)</f>
        <v/>
      </c>
      <c r="CR26" s="878">
        <f>IF(AL被せ測定!DF27="","",AL被せ測定!DF27-$D26)</f>
        <v/>
      </c>
      <c r="CS26" s="878">
        <f>IF(AL被せ測定!DG27="","",AL被せ測定!DG27-$D26)</f>
        <v/>
      </c>
      <c r="CT26" s="878">
        <f>IF(AL被せ測定!DH27="","",AL被せ測定!DH27-$D26)</f>
        <v/>
      </c>
      <c r="CU26" s="878">
        <f>IF(AL被せ測定!DI27="","",AL被せ測定!DI27-$D26)</f>
        <v/>
      </c>
      <c r="CV26" s="878">
        <f>IF(AL被せ測定!DJ27="","",AL被せ測定!DJ27-$D26)</f>
        <v/>
      </c>
      <c r="CW26" s="878">
        <f>IF(AL被せ測定!DK27="","",AL被せ測定!DK27-$D26)</f>
        <v/>
      </c>
      <c r="CX26" s="878">
        <f>IF(AL被せ測定!DL27="","",AL被せ測定!DL27-$D26)</f>
        <v/>
      </c>
      <c r="CY26" s="878">
        <f>IF(AL被せ測定!DM27="","",AL被せ測定!DM27-$D26)</f>
        <v/>
      </c>
      <c r="CZ26" s="990">
        <f>IF(AL被せ測定!DN27="","",AL被せ測定!DN27-$D26)</f>
        <v/>
      </c>
    </row>
    <row r="27" ht="13.5" customHeight="1" s="820">
      <c r="A27" s="145">
        <f>AL被せ測定!A30</f>
        <v/>
      </c>
      <c r="B27" s="125">
        <f>AL被せ測定!B30</f>
        <v/>
      </c>
      <c r="C27" s="133">
        <f>AL被せ測定!Q30</f>
        <v/>
      </c>
      <c r="D27" s="880">
        <f>AL被せ測定!R30</f>
        <v/>
      </c>
      <c r="E27" s="968">
        <f>IF(AL被せ測定!S30="","",AL被せ測定!S30-$D27)</f>
        <v/>
      </c>
      <c r="F27" s="968">
        <f>IF(AL被せ測定!T30="","",AL被せ測定!T30-$D27)</f>
        <v/>
      </c>
      <c r="G27" s="878">
        <f>IF(AL被せ測定!U28="","",AL被せ測定!U28-$D27)</f>
        <v/>
      </c>
      <c r="H27" s="878">
        <f>IF(AL被せ測定!V28="","",AL被せ測定!V28-$D27)</f>
        <v/>
      </c>
      <c r="I27" s="878">
        <f>IF(AL被せ測定!W28="","",AL被せ測定!W28-$D27)</f>
        <v/>
      </c>
      <c r="J27" s="878">
        <f>IF(AL被せ測定!X28="","",AL被せ測定!X28-$D27)</f>
        <v/>
      </c>
      <c r="K27" s="878">
        <f>IF(AL被せ測定!Y28="","",AL被せ測定!Y28-$D27)</f>
        <v/>
      </c>
      <c r="L27" s="878">
        <f>IF(AL被せ測定!Z28="","",AL被せ測定!Z28-$D27)</f>
        <v/>
      </c>
      <c r="M27" s="878">
        <f>IF(AL被せ測定!AA28="","",AL被せ測定!AA28-$D27)</f>
        <v/>
      </c>
      <c r="N27" s="878">
        <f>IF(AL被せ測定!AB28="","",AL被せ測定!AB28-$D27)</f>
        <v/>
      </c>
      <c r="O27" s="878">
        <f>IF(AL被せ測定!AC28="","",AL被せ測定!AC28-$D27)</f>
        <v/>
      </c>
      <c r="P27" s="878">
        <f>IF(AL被せ測定!AD28="","",AL被せ測定!AD28-$D27)</f>
        <v/>
      </c>
      <c r="Q27" s="878">
        <f>IF(AL被せ測定!AE28="","",AL被せ測定!AE28-$D27)</f>
        <v/>
      </c>
      <c r="R27" s="878">
        <f>IF(AL被せ測定!AF28="","",AL被せ測定!AF28-$D27)</f>
        <v/>
      </c>
      <c r="S27" s="878">
        <f>IF(AL被せ測定!AG28="","",AL被せ測定!AG28-$D27)</f>
        <v/>
      </c>
      <c r="T27" s="878">
        <f>IF(AL被せ測定!AH28="","",AL被せ測定!AH28-$D27)</f>
        <v/>
      </c>
      <c r="U27" s="878">
        <f>IF(AL被せ測定!AI28="","",AL被せ測定!AI28-$D27)</f>
        <v/>
      </c>
      <c r="V27" s="878">
        <f>IF(AL被せ測定!AJ28="","",AL被せ測定!AJ28-$D27)</f>
        <v/>
      </c>
      <c r="W27" s="878">
        <f>IF(AL被せ測定!AK28="","",AL被せ測定!AK28-$D27)</f>
        <v/>
      </c>
      <c r="X27" s="878">
        <f>IF(AL被せ測定!AL28="","",AL被せ測定!AL28-$D27)</f>
        <v/>
      </c>
      <c r="Y27" s="878">
        <f>IF(AL被せ測定!AM28="","",AL被せ測定!AM28-$D27)</f>
        <v/>
      </c>
      <c r="Z27" s="878">
        <f>IF(AL被せ測定!AN28="","",AL被せ測定!AN28-$D27)</f>
        <v/>
      </c>
      <c r="AA27" s="878">
        <f>IF(AL被せ測定!AO28="","",AL被せ測定!AO28-$D27)</f>
        <v/>
      </c>
      <c r="AB27" s="878">
        <f>IF(AL被せ測定!AP28="","",AL被せ測定!AP28-$D27)</f>
        <v/>
      </c>
      <c r="AC27" s="878">
        <f>IF(AL被せ測定!AQ28="","",AL被せ測定!AQ28-$D27)</f>
        <v/>
      </c>
      <c r="AD27" s="878">
        <f>IF(AL被せ測定!AR28="","",AL被せ測定!AR28-$D27)</f>
        <v/>
      </c>
      <c r="AE27" s="878">
        <f>IF(AL被せ測定!AS28="","",AL被せ測定!AS28-$D27)</f>
        <v/>
      </c>
      <c r="AF27" s="878">
        <f>IF(AL被せ測定!AT28="","",AL被せ測定!AT28-$D27)</f>
        <v/>
      </c>
      <c r="AG27" s="878">
        <f>IF(AL被せ測定!AU28="","",AL被せ測定!AU28-$D27)</f>
        <v/>
      </c>
      <c r="AH27" s="878">
        <f>IF(AL被せ測定!AV28="","",AL被せ測定!AV28-$D27)</f>
        <v/>
      </c>
      <c r="AI27" s="878">
        <f>IF(AL被せ測定!AW28="","",AL被せ測定!AW28-$D27)</f>
        <v/>
      </c>
      <c r="AJ27" s="878">
        <f>IF(AL被せ測定!AX28="","",AL被せ測定!AX28-$D27)</f>
        <v/>
      </c>
      <c r="AK27" s="878">
        <f>IF(AL被せ測定!AY28="","",AL被せ測定!AY28-$D27)</f>
        <v/>
      </c>
      <c r="AL27" s="878">
        <f>IF(AL被せ測定!AZ28="","",AL被せ測定!AZ28-$D27)</f>
        <v/>
      </c>
      <c r="AM27" s="878">
        <f>IF(AL被せ測定!BA28="","",AL被せ測定!BA28-$D27)</f>
        <v/>
      </c>
      <c r="AN27" s="878">
        <f>IF(AL被せ測定!BB28="","",AL被せ測定!BB28-$D27)</f>
        <v/>
      </c>
      <c r="AO27" s="878">
        <f>IF(AL被せ測定!BC28="","",AL被せ測定!BC28-$D27)</f>
        <v/>
      </c>
      <c r="AP27" s="878">
        <f>IF(AL被せ測定!BD28="","",AL被せ測定!BD28-$D27)</f>
        <v/>
      </c>
      <c r="AQ27" s="878">
        <f>IF(AL被せ測定!BE28="","",AL被せ測定!BE28-$D27)</f>
        <v/>
      </c>
      <c r="AR27" s="878">
        <f>IF(AL被せ測定!BF28="","",AL被せ測定!BF28-$D27)</f>
        <v/>
      </c>
      <c r="AS27" s="878">
        <f>IF(AL被せ測定!BG28="","",AL被せ測定!BG28-$D27)</f>
        <v/>
      </c>
      <c r="AT27" s="878">
        <f>IF(AL被せ測定!BH28="","",AL被せ測定!BH28-$D27)</f>
        <v/>
      </c>
      <c r="AU27" s="878">
        <f>IF(AL被せ測定!BI28="","",AL被せ測定!BI28-$D27)</f>
        <v/>
      </c>
      <c r="AV27" s="878">
        <f>IF(AL被せ測定!BJ28="","",AL被せ測定!BJ28-$D27)</f>
        <v/>
      </c>
      <c r="AW27" s="878">
        <f>IF(AL被せ測定!BK28="","",AL被せ測定!BK28-$D27)</f>
        <v/>
      </c>
      <c r="AX27" s="878">
        <f>IF(AL被せ測定!BL28="","",AL被せ測定!BL28-$D27)</f>
        <v/>
      </c>
      <c r="AY27" s="878">
        <f>IF(AL被せ測定!BM28="","",AL被せ測定!BM28-$D27)</f>
        <v/>
      </c>
      <c r="AZ27" s="878">
        <f>IF(AL被せ測定!BN28="","",AL被せ測定!BN28-$D27)</f>
        <v/>
      </c>
      <c r="BA27" s="878">
        <f>IF(AL被せ測定!BO28="","",AL被せ測定!BO28-$D27)</f>
        <v/>
      </c>
      <c r="BB27" s="878">
        <f>IF(AL被せ測定!BP28="","",AL被せ測定!BP28-$D27)</f>
        <v/>
      </c>
      <c r="BC27" s="878">
        <f>IF(AL被せ測定!BQ28="","",AL被せ測定!BQ28-$D27)</f>
        <v/>
      </c>
      <c r="BD27" s="878">
        <f>IF(AL被せ測定!BR28="","",AL被せ測定!BR28-$D27)</f>
        <v/>
      </c>
      <c r="BE27" s="878">
        <f>IF(AL被せ測定!BS28="","",AL被せ測定!BS28-$D27)</f>
        <v/>
      </c>
      <c r="BF27" s="878">
        <f>IF(AL被せ測定!BT28="","",AL被せ測定!BT28-$D27)</f>
        <v/>
      </c>
      <c r="BG27" s="878">
        <f>IF(AL被せ測定!BU28="","",AL被せ測定!BU28-$D27)</f>
        <v/>
      </c>
      <c r="BH27" s="878">
        <f>IF(AL被せ測定!BV28="","",AL被せ測定!BV28-$D27)</f>
        <v/>
      </c>
      <c r="BI27" s="878">
        <f>IF(AL被せ測定!BW28="","",AL被せ測定!BW28-$D27)</f>
        <v/>
      </c>
      <c r="BJ27" s="878">
        <f>IF(AL被せ測定!BX28="","",AL被せ測定!BX28-$D27)</f>
        <v/>
      </c>
      <c r="BK27" s="878">
        <f>IF(AL被せ測定!BY28="","",AL被せ測定!BY28-$D27)</f>
        <v/>
      </c>
      <c r="BL27" s="878">
        <f>IF(AL被せ測定!BZ28="","",AL被せ測定!BZ28-$D27)</f>
        <v/>
      </c>
      <c r="BM27" s="878">
        <f>IF(AL被せ測定!CA28="","",AL被せ測定!CA28-$D27)</f>
        <v/>
      </c>
      <c r="BN27" s="878">
        <f>IF(AL被せ測定!CB28="","",AL被せ測定!CB28-$D27)</f>
        <v/>
      </c>
      <c r="BO27" s="878">
        <f>IF(AL被せ測定!CC28="","",AL被せ測定!CC28-$D27)</f>
        <v/>
      </c>
      <c r="BP27" s="878">
        <f>IF(AL被せ測定!CD28="","",AL被せ測定!CD28-$D27)</f>
        <v/>
      </c>
      <c r="BQ27" s="878">
        <f>IF(AL被せ測定!CE28="","",AL被せ測定!CE28-$D27)</f>
        <v/>
      </c>
      <c r="BR27" s="878">
        <f>IF(AL被せ測定!CF28="","",AL被せ測定!CF28-$D27)</f>
        <v/>
      </c>
      <c r="BS27" s="878">
        <f>IF(AL被せ測定!CG28="","",AL被せ測定!CG28-$D27)</f>
        <v/>
      </c>
      <c r="BT27" s="878">
        <f>IF(AL被せ測定!CH28="","",AL被せ測定!CH28-$D27)</f>
        <v/>
      </c>
      <c r="BU27" s="878">
        <f>IF(AL被せ測定!CI28="","",AL被せ測定!CI28-$D27)</f>
        <v/>
      </c>
      <c r="BV27" s="878">
        <f>IF(AL被せ測定!CJ28="","",AL被せ測定!CJ28-$D27)</f>
        <v/>
      </c>
      <c r="BW27" s="878">
        <f>IF(AL被せ測定!CK28="","",AL被せ測定!CK28-$D27)</f>
        <v/>
      </c>
      <c r="BX27" s="878">
        <f>IF(AL被せ測定!CL28="","",AL被せ測定!CL28-$D27)</f>
        <v/>
      </c>
      <c r="BY27" s="878">
        <f>IF(AL被せ測定!CM28="","",AL被せ測定!CM28-$D27)</f>
        <v/>
      </c>
      <c r="BZ27" s="878">
        <f>IF(AL被せ測定!CN28="","",AL被せ測定!CN28-$D27)</f>
        <v/>
      </c>
      <c r="CA27" s="878">
        <f>IF(AL被せ測定!CO28="","",AL被せ測定!CO28-$D27)</f>
        <v/>
      </c>
      <c r="CB27" s="878">
        <f>IF(AL被せ測定!CP28="","",AL被せ測定!CP28-$D27)</f>
        <v/>
      </c>
      <c r="CC27" s="878">
        <f>IF(AL被せ測定!CQ28="","",AL被せ測定!CQ28-$D27)</f>
        <v/>
      </c>
      <c r="CD27" s="878">
        <f>IF(AL被せ測定!CR28="","",AL被せ測定!CR28-$D27)</f>
        <v/>
      </c>
      <c r="CE27" s="878">
        <f>IF(AL被せ測定!CS28="","",AL被せ測定!CS28-$D27)</f>
        <v/>
      </c>
      <c r="CF27" s="878">
        <f>IF(AL被せ測定!CT28="","",AL被せ測定!CT28-$D27)</f>
        <v/>
      </c>
      <c r="CG27" s="878">
        <f>IF(AL被せ測定!CU28="","",AL被せ測定!CU28-$D27)</f>
        <v/>
      </c>
      <c r="CH27" s="878">
        <f>IF(AL被せ測定!CV28="","",AL被せ測定!CV28-$D27)</f>
        <v/>
      </c>
      <c r="CI27" s="878">
        <f>IF(AL被せ測定!CW28="","",AL被せ測定!CW28-$D27)</f>
        <v/>
      </c>
      <c r="CJ27" s="878">
        <f>IF(AL被せ測定!CX28="","",AL被せ測定!CX28-$D27)</f>
        <v/>
      </c>
      <c r="CK27" s="878">
        <f>IF(AL被せ測定!CY28="","",AL被せ測定!CY28-$D27)</f>
        <v/>
      </c>
      <c r="CL27" s="878">
        <f>IF(AL被せ測定!CZ28="","",AL被せ測定!CZ28-$D27)</f>
        <v/>
      </c>
      <c r="CM27" s="878">
        <f>IF(AL被せ測定!DA28="","",AL被せ測定!DA28-$D27)</f>
        <v/>
      </c>
      <c r="CN27" s="878">
        <f>IF(AL被せ測定!DB28="","",AL被せ測定!DB28-$D27)</f>
        <v/>
      </c>
      <c r="CO27" s="878">
        <f>IF(AL被せ測定!DC28="","",AL被せ測定!DC28-$D27)</f>
        <v/>
      </c>
      <c r="CP27" s="878">
        <f>IF(AL被せ測定!DD28="","",AL被せ測定!DD28-$D27)</f>
        <v/>
      </c>
      <c r="CQ27" s="878">
        <f>IF(AL被せ測定!DE28="","",AL被せ測定!DE28-$D27)</f>
        <v/>
      </c>
      <c r="CR27" s="878">
        <f>IF(AL被せ測定!DF28="","",AL被せ測定!DF28-$D27)</f>
        <v/>
      </c>
      <c r="CS27" s="878">
        <f>IF(AL被せ測定!DG28="","",AL被せ測定!DG28-$D27)</f>
        <v/>
      </c>
      <c r="CT27" s="878">
        <f>IF(AL被せ測定!DH28="","",AL被せ測定!DH28-$D27)</f>
        <v/>
      </c>
      <c r="CU27" s="878">
        <f>IF(AL被せ測定!DI28="","",AL被せ測定!DI28-$D27)</f>
        <v/>
      </c>
      <c r="CV27" s="878">
        <f>IF(AL被せ測定!DJ28="","",AL被せ測定!DJ28-$D27)</f>
        <v/>
      </c>
      <c r="CW27" s="878">
        <f>IF(AL被せ測定!DK28="","",AL被せ測定!DK28-$D27)</f>
        <v/>
      </c>
      <c r="CX27" s="878">
        <f>IF(AL被せ測定!DL28="","",AL被せ測定!DL28-$D27)</f>
        <v/>
      </c>
      <c r="CY27" s="878">
        <f>IF(AL被せ測定!DM28="","",AL被せ測定!DM28-$D27)</f>
        <v/>
      </c>
      <c r="CZ27" s="990">
        <f>IF(AL被せ測定!DN28="","",AL被せ測定!DN28-$D27)</f>
        <v/>
      </c>
    </row>
    <row r="28" ht="13.5" customHeight="1" s="820">
      <c r="A28" s="145">
        <f>AL被せ測定!A31</f>
        <v/>
      </c>
      <c r="B28" s="125">
        <f>AL被せ測定!B31</f>
        <v/>
      </c>
      <c r="C28" s="133">
        <f>AL被せ測定!Q31</f>
        <v/>
      </c>
      <c r="D28" s="880">
        <f>AL被せ測定!R31</f>
        <v/>
      </c>
      <c r="E28" s="968">
        <f>IF(AL被せ測定!S31="","",AL被せ測定!S31-$D28)</f>
        <v/>
      </c>
      <c r="F28" s="968">
        <f>IF(AL被せ測定!T31="","",AL被せ測定!T31-$D28)</f>
        <v/>
      </c>
      <c r="G28" s="878">
        <f>IF(AL被せ測定!U29="","",AL被せ測定!U29-$D28)</f>
        <v/>
      </c>
      <c r="H28" s="878">
        <f>IF(AL被せ測定!V29="","",AL被せ測定!V29-$D28)</f>
        <v/>
      </c>
      <c r="I28" s="878">
        <f>IF(AL被せ測定!W29="","",AL被せ測定!W29-$D28)</f>
        <v/>
      </c>
      <c r="J28" s="878">
        <f>IF(AL被せ測定!X29="","",AL被せ測定!X29-$D28)</f>
        <v/>
      </c>
      <c r="K28" s="878">
        <f>IF(AL被せ測定!Y29="","",AL被せ測定!Y29-$D28)</f>
        <v/>
      </c>
      <c r="L28" s="878">
        <f>IF(AL被せ測定!Z29="","",AL被せ測定!Z29-$D28)</f>
        <v/>
      </c>
      <c r="M28" s="878">
        <f>IF(AL被せ測定!AA29="","",AL被せ測定!AA29-$D28)</f>
        <v/>
      </c>
      <c r="N28" s="878">
        <f>IF(AL被せ測定!AB29="","",AL被せ測定!AB29-$D28)</f>
        <v/>
      </c>
      <c r="O28" s="878">
        <f>IF(AL被せ測定!AC29="","",AL被せ測定!AC29-$D28)</f>
        <v/>
      </c>
      <c r="P28" s="878">
        <f>IF(AL被せ測定!AD29="","",AL被せ測定!AD29-$D28)</f>
        <v/>
      </c>
      <c r="Q28" s="878">
        <f>IF(AL被せ測定!AE29="","",AL被せ測定!AE29-$D28)</f>
        <v/>
      </c>
      <c r="R28" s="878">
        <f>IF(AL被せ測定!AF29="","",AL被せ測定!AF29-$D28)</f>
        <v/>
      </c>
      <c r="S28" s="878">
        <f>IF(AL被せ測定!AG29="","",AL被せ測定!AG29-$D28)</f>
        <v/>
      </c>
      <c r="T28" s="878">
        <f>IF(AL被せ測定!AH29="","",AL被せ測定!AH29-$D28)</f>
        <v/>
      </c>
      <c r="U28" s="878">
        <f>IF(AL被せ測定!AI29="","",AL被せ測定!AI29-$D28)</f>
        <v/>
      </c>
      <c r="V28" s="878">
        <f>IF(AL被せ測定!AJ29="","",AL被せ測定!AJ29-$D28)</f>
        <v/>
      </c>
      <c r="W28" s="878">
        <f>IF(AL被せ測定!AK29="","",AL被せ測定!AK29-$D28)</f>
        <v/>
      </c>
      <c r="X28" s="878">
        <f>IF(AL被せ測定!AL29="","",AL被せ測定!AL29-$D28)</f>
        <v/>
      </c>
      <c r="Y28" s="878">
        <f>IF(AL被せ測定!AM29="","",AL被せ測定!AM29-$D28)</f>
        <v/>
      </c>
      <c r="Z28" s="878">
        <f>IF(AL被せ測定!AN29="","",AL被せ測定!AN29-$D28)</f>
        <v/>
      </c>
      <c r="AA28" s="878">
        <f>IF(AL被せ測定!AO29="","",AL被せ測定!AO29-$D28)</f>
        <v/>
      </c>
      <c r="AB28" s="878">
        <f>IF(AL被せ測定!AP29="","",AL被せ測定!AP29-$D28)</f>
        <v/>
      </c>
      <c r="AC28" s="878">
        <f>IF(AL被せ測定!AQ29="","",AL被せ測定!AQ29-$D28)</f>
        <v/>
      </c>
      <c r="AD28" s="878">
        <f>IF(AL被せ測定!AR29="","",AL被せ測定!AR29-$D28)</f>
        <v/>
      </c>
      <c r="AE28" s="878">
        <f>IF(AL被せ測定!AS29="","",AL被せ測定!AS29-$D28)</f>
        <v/>
      </c>
      <c r="AF28" s="878">
        <f>IF(AL被せ測定!AT29="","",AL被せ測定!AT29-$D28)</f>
        <v/>
      </c>
      <c r="AG28" s="878">
        <f>IF(AL被せ測定!AU29="","",AL被せ測定!AU29-$D28)</f>
        <v/>
      </c>
      <c r="AH28" s="878">
        <f>IF(AL被せ測定!AV29="","",AL被せ測定!AV29-$D28)</f>
        <v/>
      </c>
      <c r="AI28" s="878">
        <f>IF(AL被せ測定!AW29="","",AL被せ測定!AW29-$D28)</f>
        <v/>
      </c>
      <c r="AJ28" s="878">
        <f>IF(AL被せ測定!AX29="","",AL被せ測定!AX29-$D28)</f>
        <v/>
      </c>
      <c r="AK28" s="878">
        <f>IF(AL被せ測定!AY29="","",AL被せ測定!AY29-$D28)</f>
        <v/>
      </c>
      <c r="AL28" s="878">
        <f>IF(AL被せ測定!AZ29="","",AL被せ測定!AZ29-$D28)</f>
        <v/>
      </c>
      <c r="AM28" s="878">
        <f>IF(AL被せ測定!BA29="","",AL被せ測定!BA29-$D28)</f>
        <v/>
      </c>
      <c r="AN28" s="878">
        <f>IF(AL被せ測定!BB29="","",AL被せ測定!BB29-$D28)</f>
        <v/>
      </c>
      <c r="AO28" s="878">
        <f>IF(AL被せ測定!BC29="","",AL被せ測定!BC29-$D28)</f>
        <v/>
      </c>
      <c r="AP28" s="878">
        <f>IF(AL被せ測定!BD29="","",AL被せ測定!BD29-$D28)</f>
        <v/>
      </c>
      <c r="AQ28" s="878">
        <f>IF(AL被せ測定!BE29="","",AL被せ測定!BE29-$D28)</f>
        <v/>
      </c>
      <c r="AR28" s="878">
        <f>IF(AL被せ測定!BF29="","",AL被せ測定!BF29-$D28)</f>
        <v/>
      </c>
      <c r="AS28" s="878">
        <f>IF(AL被せ測定!BG29="","",AL被せ測定!BG29-$D28)</f>
        <v/>
      </c>
      <c r="AT28" s="878">
        <f>IF(AL被せ測定!BH29="","",AL被せ測定!BH29-$D28)</f>
        <v/>
      </c>
      <c r="AU28" s="878">
        <f>IF(AL被せ測定!BI29="","",AL被せ測定!BI29-$D28)</f>
        <v/>
      </c>
      <c r="AV28" s="878">
        <f>IF(AL被せ測定!BJ29="","",AL被せ測定!BJ29-$D28)</f>
        <v/>
      </c>
      <c r="AW28" s="878">
        <f>IF(AL被せ測定!BK29="","",AL被せ測定!BK29-$D28)</f>
        <v/>
      </c>
      <c r="AX28" s="878">
        <f>IF(AL被せ測定!BL29="","",AL被せ測定!BL29-$D28)</f>
        <v/>
      </c>
      <c r="AY28" s="878">
        <f>IF(AL被せ測定!BM29="","",AL被せ測定!BM29-$D28)</f>
        <v/>
      </c>
      <c r="AZ28" s="878">
        <f>IF(AL被せ測定!BN29="","",AL被せ測定!BN29-$D28)</f>
        <v/>
      </c>
      <c r="BA28" s="878">
        <f>IF(AL被せ測定!BO29="","",AL被せ測定!BO29-$D28)</f>
        <v/>
      </c>
      <c r="BB28" s="878">
        <f>IF(AL被せ測定!BP29="","",AL被せ測定!BP29-$D28)</f>
        <v/>
      </c>
      <c r="BC28" s="878">
        <f>IF(AL被せ測定!BQ29="","",AL被せ測定!BQ29-$D28)</f>
        <v/>
      </c>
      <c r="BD28" s="878">
        <f>IF(AL被せ測定!BR29="","",AL被せ測定!BR29-$D28)</f>
        <v/>
      </c>
      <c r="BE28" s="878">
        <f>IF(AL被せ測定!BS29="","",AL被せ測定!BS29-$D28)</f>
        <v/>
      </c>
      <c r="BF28" s="878">
        <f>IF(AL被せ測定!BT29="","",AL被せ測定!BT29-$D28)</f>
        <v/>
      </c>
      <c r="BG28" s="878">
        <f>IF(AL被せ測定!BU29="","",AL被せ測定!BU29-$D28)</f>
        <v/>
      </c>
      <c r="BH28" s="878">
        <f>IF(AL被せ測定!BV29="","",AL被せ測定!BV29-$D28)</f>
        <v/>
      </c>
      <c r="BI28" s="878">
        <f>IF(AL被せ測定!BW29="","",AL被せ測定!BW29-$D28)</f>
        <v/>
      </c>
      <c r="BJ28" s="878">
        <f>IF(AL被せ測定!BX29="","",AL被せ測定!BX29-$D28)</f>
        <v/>
      </c>
      <c r="BK28" s="878">
        <f>IF(AL被せ測定!BY29="","",AL被せ測定!BY29-$D28)</f>
        <v/>
      </c>
      <c r="BL28" s="878">
        <f>IF(AL被せ測定!BZ29="","",AL被せ測定!BZ29-$D28)</f>
        <v/>
      </c>
      <c r="BM28" s="878">
        <f>IF(AL被せ測定!CA29="","",AL被せ測定!CA29-$D28)</f>
        <v/>
      </c>
      <c r="BN28" s="878">
        <f>IF(AL被せ測定!CB29="","",AL被せ測定!CB29-$D28)</f>
        <v/>
      </c>
      <c r="BO28" s="878">
        <f>IF(AL被せ測定!CC29="","",AL被せ測定!CC29-$D28)</f>
        <v/>
      </c>
      <c r="BP28" s="878">
        <f>IF(AL被せ測定!CD29="","",AL被せ測定!CD29-$D28)</f>
        <v/>
      </c>
      <c r="BQ28" s="878">
        <f>IF(AL被せ測定!CE29="","",AL被せ測定!CE29-$D28)</f>
        <v/>
      </c>
      <c r="BR28" s="878">
        <f>IF(AL被せ測定!CF29="","",AL被せ測定!CF29-$D28)</f>
        <v/>
      </c>
      <c r="BS28" s="878">
        <f>IF(AL被せ測定!CG29="","",AL被せ測定!CG29-$D28)</f>
        <v/>
      </c>
      <c r="BT28" s="878">
        <f>IF(AL被せ測定!CH29="","",AL被せ測定!CH29-$D28)</f>
        <v/>
      </c>
      <c r="BU28" s="878">
        <f>IF(AL被せ測定!CI29="","",AL被せ測定!CI29-$D28)</f>
        <v/>
      </c>
      <c r="BV28" s="878">
        <f>IF(AL被せ測定!CJ29="","",AL被せ測定!CJ29-$D28)</f>
        <v/>
      </c>
      <c r="BW28" s="878">
        <f>IF(AL被せ測定!CK29="","",AL被せ測定!CK29-$D28)</f>
        <v/>
      </c>
      <c r="BX28" s="878">
        <f>IF(AL被せ測定!CL29="","",AL被せ測定!CL29-$D28)</f>
        <v/>
      </c>
      <c r="BY28" s="878">
        <f>IF(AL被せ測定!CM29="","",AL被せ測定!CM29-$D28)</f>
        <v/>
      </c>
      <c r="BZ28" s="878">
        <f>IF(AL被せ測定!CN29="","",AL被せ測定!CN29-$D28)</f>
        <v/>
      </c>
      <c r="CA28" s="878">
        <f>IF(AL被せ測定!CO29="","",AL被せ測定!CO29-$D28)</f>
        <v/>
      </c>
      <c r="CB28" s="878">
        <f>IF(AL被せ測定!CP29="","",AL被せ測定!CP29-$D28)</f>
        <v/>
      </c>
      <c r="CC28" s="878">
        <f>IF(AL被せ測定!CQ29="","",AL被せ測定!CQ29-$D28)</f>
        <v/>
      </c>
      <c r="CD28" s="878">
        <f>IF(AL被せ測定!CR29="","",AL被せ測定!CR29-$D28)</f>
        <v/>
      </c>
      <c r="CE28" s="878">
        <f>IF(AL被せ測定!CS29="","",AL被せ測定!CS29-$D28)</f>
        <v/>
      </c>
      <c r="CF28" s="878">
        <f>IF(AL被せ測定!CT29="","",AL被せ測定!CT29-$D28)</f>
        <v/>
      </c>
      <c r="CG28" s="878">
        <f>IF(AL被せ測定!CU29="","",AL被せ測定!CU29-$D28)</f>
        <v/>
      </c>
      <c r="CH28" s="878">
        <f>IF(AL被せ測定!CV29="","",AL被せ測定!CV29-$D28)</f>
        <v/>
      </c>
      <c r="CI28" s="878">
        <f>IF(AL被せ測定!CW29="","",AL被せ測定!CW29-$D28)</f>
        <v/>
      </c>
      <c r="CJ28" s="878">
        <f>IF(AL被せ測定!CX29="","",AL被せ測定!CX29-$D28)</f>
        <v/>
      </c>
      <c r="CK28" s="878">
        <f>IF(AL被せ測定!CY29="","",AL被せ測定!CY29-$D28)</f>
        <v/>
      </c>
      <c r="CL28" s="878">
        <f>IF(AL被せ測定!CZ29="","",AL被せ測定!CZ29-$D28)</f>
        <v/>
      </c>
      <c r="CM28" s="878">
        <f>IF(AL被せ測定!DA29="","",AL被せ測定!DA29-$D28)</f>
        <v/>
      </c>
      <c r="CN28" s="878">
        <f>IF(AL被せ測定!DB29="","",AL被せ測定!DB29-$D28)</f>
        <v/>
      </c>
      <c r="CO28" s="878">
        <f>IF(AL被せ測定!DC29="","",AL被せ測定!DC29-$D28)</f>
        <v/>
      </c>
      <c r="CP28" s="878">
        <f>IF(AL被せ測定!DD29="","",AL被せ測定!DD29-$D28)</f>
        <v/>
      </c>
      <c r="CQ28" s="878">
        <f>IF(AL被せ測定!DE29="","",AL被せ測定!DE29-$D28)</f>
        <v/>
      </c>
      <c r="CR28" s="878">
        <f>IF(AL被せ測定!DF29="","",AL被せ測定!DF29-$D28)</f>
        <v/>
      </c>
      <c r="CS28" s="878">
        <f>IF(AL被せ測定!DG29="","",AL被せ測定!DG29-$D28)</f>
        <v/>
      </c>
      <c r="CT28" s="878">
        <f>IF(AL被せ測定!DH29="","",AL被せ測定!DH29-$D28)</f>
        <v/>
      </c>
      <c r="CU28" s="878">
        <f>IF(AL被せ測定!DI29="","",AL被せ測定!DI29-$D28)</f>
        <v/>
      </c>
      <c r="CV28" s="878">
        <f>IF(AL被せ測定!DJ29="","",AL被せ測定!DJ29-$D28)</f>
        <v/>
      </c>
      <c r="CW28" s="878">
        <f>IF(AL被せ測定!DK29="","",AL被せ測定!DK29-$D28)</f>
        <v/>
      </c>
      <c r="CX28" s="878">
        <f>IF(AL被せ測定!DL29="","",AL被せ測定!DL29-$D28)</f>
        <v/>
      </c>
      <c r="CY28" s="878">
        <f>IF(AL被せ測定!DM29="","",AL被せ測定!DM29-$D28)</f>
        <v/>
      </c>
      <c r="CZ28" s="990">
        <f>IF(AL被せ測定!DN29="","",AL被せ測定!DN29-$D28)</f>
        <v/>
      </c>
    </row>
    <row r="29" ht="13.5" customHeight="1" s="820">
      <c r="A29" s="145">
        <f>AL被せ測定!A32</f>
        <v/>
      </c>
      <c r="B29" s="125">
        <f>AL被せ測定!B32</f>
        <v/>
      </c>
      <c r="C29" s="133">
        <f>AL被せ測定!Q32</f>
        <v/>
      </c>
      <c r="D29" s="880">
        <f>AL被せ測定!R32</f>
        <v/>
      </c>
      <c r="E29" s="968">
        <f>IF(AL被せ測定!S32="","",AL被せ測定!S32-$D29)</f>
        <v/>
      </c>
      <c r="F29" s="968">
        <f>IF(AL被せ測定!T32="","",AL被せ測定!T32-$D29)</f>
        <v/>
      </c>
      <c r="G29" s="878">
        <f>IF(AL被せ測定!U30="","",AL被せ測定!U30-$D29)</f>
        <v/>
      </c>
      <c r="H29" s="878">
        <f>IF(AL被せ測定!V30="","",AL被せ測定!V30-$D29)</f>
        <v/>
      </c>
      <c r="I29" s="878">
        <f>IF(AL被せ測定!W30="","",AL被せ測定!W30-$D29)</f>
        <v/>
      </c>
      <c r="J29" s="878">
        <f>IF(AL被せ測定!X30="","",AL被せ測定!X30-$D29)</f>
        <v/>
      </c>
      <c r="K29" s="878">
        <f>IF(AL被せ測定!Y30="","",AL被せ測定!Y30-$D29)</f>
        <v/>
      </c>
      <c r="L29" s="878">
        <f>IF(AL被せ測定!Z30="","",AL被せ測定!Z30-$D29)</f>
        <v/>
      </c>
      <c r="M29" s="878">
        <f>IF(AL被せ測定!AA30="","",AL被せ測定!AA30-$D29)</f>
        <v/>
      </c>
      <c r="N29" s="878">
        <f>IF(AL被せ測定!AB30="","",AL被せ測定!AB30-$D29)</f>
        <v/>
      </c>
      <c r="O29" s="878">
        <f>IF(AL被せ測定!AC30="","",AL被せ測定!AC30-$D29)</f>
        <v/>
      </c>
      <c r="P29" s="878">
        <f>IF(AL被せ測定!AD30="","",AL被せ測定!AD30-$D29)</f>
        <v/>
      </c>
      <c r="Q29" s="878">
        <f>IF(AL被せ測定!AE30="","",AL被せ測定!AE30-$D29)</f>
        <v/>
      </c>
      <c r="R29" s="878">
        <f>IF(AL被せ測定!AF30="","",AL被せ測定!AF30-$D29)</f>
        <v/>
      </c>
      <c r="S29" s="878">
        <f>IF(AL被せ測定!AG30="","",AL被せ測定!AG30-$D29)</f>
        <v/>
      </c>
      <c r="T29" s="878">
        <f>IF(AL被せ測定!AH30="","",AL被せ測定!AH30-$D29)</f>
        <v/>
      </c>
      <c r="U29" s="878">
        <f>IF(AL被せ測定!AI30="","",AL被せ測定!AI30-$D29)</f>
        <v/>
      </c>
      <c r="V29" s="878">
        <f>IF(AL被せ測定!AJ30="","",AL被せ測定!AJ30-$D29)</f>
        <v/>
      </c>
      <c r="W29" s="878">
        <f>IF(AL被せ測定!AK30="","",AL被せ測定!AK30-$D29)</f>
        <v/>
      </c>
      <c r="X29" s="878">
        <f>IF(AL被せ測定!AL30="","",AL被せ測定!AL30-$D29)</f>
        <v/>
      </c>
      <c r="Y29" s="878">
        <f>IF(AL被せ測定!AM30="","",AL被せ測定!AM30-$D29)</f>
        <v/>
      </c>
      <c r="Z29" s="878">
        <f>IF(AL被せ測定!AN30="","",AL被せ測定!AN30-$D29)</f>
        <v/>
      </c>
      <c r="AA29" s="878">
        <f>IF(AL被せ測定!AO30="","",AL被せ測定!AO30-$D29)</f>
        <v/>
      </c>
      <c r="AB29" s="878">
        <f>IF(AL被せ測定!AP30="","",AL被せ測定!AP30-$D29)</f>
        <v/>
      </c>
      <c r="AC29" s="878">
        <f>IF(AL被せ測定!AQ30="","",AL被せ測定!AQ30-$D29)</f>
        <v/>
      </c>
      <c r="AD29" s="878">
        <f>IF(AL被せ測定!AR30="","",AL被せ測定!AR30-$D29)</f>
        <v/>
      </c>
      <c r="AE29" s="878">
        <f>IF(AL被せ測定!AS30="","",AL被せ測定!AS30-$D29)</f>
        <v/>
      </c>
      <c r="AF29" s="878">
        <f>IF(AL被せ測定!AT30="","",AL被せ測定!AT30-$D29)</f>
        <v/>
      </c>
      <c r="AG29" s="878">
        <f>IF(AL被せ測定!AU30="","",AL被せ測定!AU30-$D29)</f>
        <v/>
      </c>
      <c r="AH29" s="878">
        <f>IF(AL被せ測定!AV30="","",AL被せ測定!AV30-$D29)</f>
        <v/>
      </c>
      <c r="AI29" s="878">
        <f>IF(AL被せ測定!AW30="","",AL被せ測定!AW30-$D29)</f>
        <v/>
      </c>
      <c r="AJ29" s="878">
        <f>IF(AL被せ測定!AX30="","",AL被せ測定!AX30-$D29)</f>
        <v/>
      </c>
      <c r="AK29" s="878">
        <f>IF(AL被せ測定!AY30="","",AL被せ測定!AY30-$D29)</f>
        <v/>
      </c>
      <c r="AL29" s="878">
        <f>IF(AL被せ測定!AZ30="","",AL被せ測定!AZ30-$D29)</f>
        <v/>
      </c>
      <c r="AM29" s="878">
        <f>IF(AL被せ測定!BA30="","",AL被せ測定!BA30-$D29)</f>
        <v/>
      </c>
      <c r="AN29" s="878">
        <f>IF(AL被せ測定!BB30="","",AL被せ測定!BB30-$D29)</f>
        <v/>
      </c>
      <c r="AO29" s="878">
        <f>IF(AL被せ測定!BC30="","",AL被せ測定!BC30-$D29)</f>
        <v/>
      </c>
      <c r="AP29" s="878">
        <f>IF(AL被せ測定!BD30="","",AL被せ測定!BD30-$D29)</f>
        <v/>
      </c>
      <c r="AQ29" s="878">
        <f>IF(AL被せ測定!BE30="","",AL被せ測定!BE30-$D29)</f>
        <v/>
      </c>
      <c r="AR29" s="878">
        <f>IF(AL被せ測定!BF30="","",AL被せ測定!BF30-$D29)</f>
        <v/>
      </c>
      <c r="AS29" s="878">
        <f>IF(AL被せ測定!BG30="","",AL被せ測定!BG30-$D29)</f>
        <v/>
      </c>
      <c r="AT29" s="878">
        <f>IF(AL被せ測定!BH30="","",AL被せ測定!BH30-$D29)</f>
        <v/>
      </c>
      <c r="AU29" s="878">
        <f>IF(AL被せ測定!BI30="","",AL被せ測定!BI30-$D29)</f>
        <v/>
      </c>
      <c r="AV29" s="878">
        <f>IF(AL被せ測定!BJ30="","",AL被せ測定!BJ30-$D29)</f>
        <v/>
      </c>
      <c r="AW29" s="878">
        <f>IF(AL被せ測定!BK30="","",AL被せ測定!BK30-$D29)</f>
        <v/>
      </c>
      <c r="AX29" s="878">
        <f>IF(AL被せ測定!BL30="","",AL被せ測定!BL30-$D29)</f>
        <v/>
      </c>
      <c r="AY29" s="878">
        <f>IF(AL被せ測定!BM30="","",AL被せ測定!BM30-$D29)</f>
        <v/>
      </c>
      <c r="AZ29" s="878">
        <f>IF(AL被せ測定!BN30="","",AL被せ測定!BN30-$D29)</f>
        <v/>
      </c>
      <c r="BA29" s="878">
        <f>IF(AL被せ測定!BO30="","",AL被せ測定!BO30-$D29)</f>
        <v/>
      </c>
      <c r="BB29" s="878">
        <f>IF(AL被せ測定!BP30="","",AL被せ測定!BP30-$D29)</f>
        <v/>
      </c>
      <c r="BC29" s="878">
        <f>IF(AL被せ測定!BQ30="","",AL被せ測定!BQ30-$D29)</f>
        <v/>
      </c>
      <c r="BD29" s="878">
        <f>IF(AL被せ測定!BR30="","",AL被せ測定!BR30-$D29)</f>
        <v/>
      </c>
      <c r="BE29" s="878">
        <f>IF(AL被せ測定!BS30="","",AL被せ測定!BS30-$D29)</f>
        <v/>
      </c>
      <c r="BF29" s="878">
        <f>IF(AL被せ測定!BT30="","",AL被せ測定!BT30-$D29)</f>
        <v/>
      </c>
      <c r="BG29" s="878">
        <f>IF(AL被せ測定!BU30="","",AL被せ測定!BU30-$D29)</f>
        <v/>
      </c>
      <c r="BH29" s="878">
        <f>IF(AL被せ測定!BV30="","",AL被せ測定!BV30-$D29)</f>
        <v/>
      </c>
      <c r="BI29" s="878">
        <f>IF(AL被せ測定!BW30="","",AL被せ測定!BW30-$D29)</f>
        <v/>
      </c>
      <c r="BJ29" s="878">
        <f>IF(AL被せ測定!BX30="","",AL被せ測定!BX30-$D29)</f>
        <v/>
      </c>
      <c r="BK29" s="878">
        <f>IF(AL被せ測定!BY30="","",AL被せ測定!BY30-$D29)</f>
        <v/>
      </c>
      <c r="BL29" s="878">
        <f>IF(AL被せ測定!BZ30="","",AL被せ測定!BZ30-$D29)</f>
        <v/>
      </c>
      <c r="BM29" s="878">
        <f>IF(AL被せ測定!CA30="","",AL被せ測定!CA30-$D29)</f>
        <v/>
      </c>
      <c r="BN29" s="878">
        <f>IF(AL被せ測定!CB30="","",AL被せ測定!CB30-$D29)</f>
        <v/>
      </c>
      <c r="BO29" s="878">
        <f>IF(AL被せ測定!CC30="","",AL被せ測定!CC30-$D29)</f>
        <v/>
      </c>
      <c r="BP29" s="878">
        <f>IF(AL被せ測定!CD30="","",AL被せ測定!CD30-$D29)</f>
        <v/>
      </c>
      <c r="BQ29" s="878">
        <f>IF(AL被せ測定!CE30="","",AL被せ測定!CE30-$D29)</f>
        <v/>
      </c>
      <c r="BR29" s="878">
        <f>IF(AL被せ測定!CF30="","",AL被せ測定!CF30-$D29)</f>
        <v/>
      </c>
      <c r="BS29" s="878">
        <f>IF(AL被せ測定!CG30="","",AL被せ測定!CG30-$D29)</f>
        <v/>
      </c>
      <c r="BT29" s="878">
        <f>IF(AL被せ測定!CH30="","",AL被せ測定!CH30-$D29)</f>
        <v/>
      </c>
      <c r="BU29" s="878">
        <f>IF(AL被せ測定!CI30="","",AL被せ測定!CI30-$D29)</f>
        <v/>
      </c>
      <c r="BV29" s="878">
        <f>IF(AL被せ測定!CJ30="","",AL被せ測定!CJ30-$D29)</f>
        <v/>
      </c>
      <c r="BW29" s="878">
        <f>IF(AL被せ測定!CK30="","",AL被せ測定!CK30-$D29)</f>
        <v/>
      </c>
      <c r="BX29" s="878">
        <f>IF(AL被せ測定!CL30="","",AL被せ測定!CL30-$D29)</f>
        <v/>
      </c>
      <c r="BY29" s="878">
        <f>IF(AL被せ測定!CM30="","",AL被せ測定!CM30-$D29)</f>
        <v/>
      </c>
      <c r="BZ29" s="878">
        <f>IF(AL被せ測定!CN30="","",AL被せ測定!CN30-$D29)</f>
        <v/>
      </c>
      <c r="CA29" s="878">
        <f>IF(AL被せ測定!CO30="","",AL被せ測定!CO30-$D29)</f>
        <v/>
      </c>
      <c r="CB29" s="878">
        <f>IF(AL被せ測定!CP30="","",AL被せ測定!CP30-$D29)</f>
        <v/>
      </c>
      <c r="CC29" s="878">
        <f>IF(AL被せ測定!CQ30="","",AL被せ測定!CQ30-$D29)</f>
        <v/>
      </c>
      <c r="CD29" s="878">
        <f>IF(AL被せ測定!CR30="","",AL被せ測定!CR30-$D29)</f>
        <v/>
      </c>
      <c r="CE29" s="878">
        <f>IF(AL被せ測定!CS30="","",AL被せ測定!CS30-$D29)</f>
        <v/>
      </c>
      <c r="CF29" s="878">
        <f>IF(AL被せ測定!CT30="","",AL被せ測定!CT30-$D29)</f>
        <v/>
      </c>
      <c r="CG29" s="878">
        <f>IF(AL被せ測定!CU30="","",AL被せ測定!CU30-$D29)</f>
        <v/>
      </c>
      <c r="CH29" s="878">
        <f>IF(AL被せ測定!CV30="","",AL被せ測定!CV30-$D29)</f>
        <v/>
      </c>
      <c r="CI29" s="878">
        <f>IF(AL被せ測定!CW30="","",AL被せ測定!CW30-$D29)</f>
        <v/>
      </c>
      <c r="CJ29" s="878">
        <f>IF(AL被せ測定!CX30="","",AL被せ測定!CX30-$D29)</f>
        <v/>
      </c>
      <c r="CK29" s="878">
        <f>IF(AL被せ測定!CY30="","",AL被せ測定!CY30-$D29)</f>
        <v/>
      </c>
      <c r="CL29" s="878">
        <f>IF(AL被せ測定!CZ30="","",AL被せ測定!CZ30-$D29)</f>
        <v/>
      </c>
      <c r="CM29" s="878">
        <f>IF(AL被せ測定!DA30="","",AL被せ測定!DA30-$D29)</f>
        <v/>
      </c>
      <c r="CN29" s="878">
        <f>IF(AL被せ測定!DB30="","",AL被せ測定!DB30-$D29)</f>
        <v/>
      </c>
      <c r="CO29" s="878">
        <f>IF(AL被せ測定!DC30="","",AL被せ測定!DC30-$D29)</f>
        <v/>
      </c>
      <c r="CP29" s="878">
        <f>IF(AL被せ測定!DD30="","",AL被せ測定!DD30-$D29)</f>
        <v/>
      </c>
      <c r="CQ29" s="878">
        <f>IF(AL被せ測定!DE30="","",AL被せ測定!DE30-$D29)</f>
        <v/>
      </c>
      <c r="CR29" s="878">
        <f>IF(AL被せ測定!DF30="","",AL被せ測定!DF30-$D29)</f>
        <v/>
      </c>
      <c r="CS29" s="878">
        <f>IF(AL被せ測定!DG30="","",AL被せ測定!DG30-$D29)</f>
        <v/>
      </c>
      <c r="CT29" s="878">
        <f>IF(AL被せ測定!DH30="","",AL被せ測定!DH30-$D29)</f>
        <v/>
      </c>
      <c r="CU29" s="878">
        <f>IF(AL被せ測定!DI30="","",AL被せ測定!DI30-$D29)</f>
        <v/>
      </c>
      <c r="CV29" s="878">
        <f>IF(AL被せ測定!DJ30="","",AL被せ測定!DJ30-$D29)</f>
        <v/>
      </c>
      <c r="CW29" s="878">
        <f>IF(AL被せ測定!DK30="","",AL被せ測定!DK30-$D29)</f>
        <v/>
      </c>
      <c r="CX29" s="878">
        <f>IF(AL被せ測定!DL30="","",AL被せ測定!DL30-$D29)</f>
        <v/>
      </c>
      <c r="CY29" s="878">
        <f>IF(AL被せ測定!DM30="","",AL被せ測定!DM30-$D29)</f>
        <v/>
      </c>
      <c r="CZ29" s="990">
        <f>IF(AL被せ測定!DN30="","",AL被せ測定!DN30-$D29)</f>
        <v/>
      </c>
    </row>
    <row r="30" ht="13.5" customHeight="1" s="820">
      <c r="A30" s="145">
        <f>AL被せ測定!A33</f>
        <v/>
      </c>
      <c r="B30" s="125">
        <f>AL被せ測定!B33</f>
        <v/>
      </c>
      <c r="C30" s="133">
        <f>AL被せ測定!Q33</f>
        <v/>
      </c>
      <c r="D30" s="880">
        <f>AL被せ測定!R33</f>
        <v/>
      </c>
      <c r="E30" s="968">
        <f>IF(AL被せ測定!S33="","",AL被せ測定!S33-$D30)</f>
        <v/>
      </c>
      <c r="F30" s="968">
        <f>IF(AL被せ測定!T33="","",AL被せ測定!T33-$D30)</f>
        <v/>
      </c>
      <c r="G30" s="878">
        <f>IF(AL被せ測定!U31="","",AL被せ測定!U31-$D30)</f>
        <v/>
      </c>
      <c r="H30" s="878">
        <f>IF(AL被せ測定!V31="","",AL被せ測定!V31-$D30)</f>
        <v/>
      </c>
      <c r="I30" s="878">
        <f>IF(AL被せ測定!W31="","",AL被せ測定!W31-$D30)</f>
        <v/>
      </c>
      <c r="J30" s="878">
        <f>IF(AL被せ測定!X31="","",AL被せ測定!X31-$D30)</f>
        <v/>
      </c>
      <c r="K30" s="878">
        <f>IF(AL被せ測定!Y31="","",AL被せ測定!Y31-$D30)</f>
        <v/>
      </c>
      <c r="L30" s="878">
        <f>IF(AL被せ測定!Z31="","",AL被せ測定!Z31-$D30)</f>
        <v/>
      </c>
      <c r="M30" s="878">
        <f>IF(AL被せ測定!AA31="","",AL被せ測定!AA31-$D30)</f>
        <v/>
      </c>
      <c r="N30" s="878">
        <f>IF(AL被せ測定!AB31="","",AL被せ測定!AB31-$D30)</f>
        <v/>
      </c>
      <c r="O30" s="878">
        <f>IF(AL被せ測定!AC31="","",AL被せ測定!AC31-$D30)</f>
        <v/>
      </c>
      <c r="P30" s="878">
        <f>IF(AL被せ測定!AD31="","",AL被せ測定!AD31-$D30)</f>
        <v/>
      </c>
      <c r="Q30" s="878">
        <f>IF(AL被せ測定!AE31="","",AL被せ測定!AE31-$D30)</f>
        <v/>
      </c>
      <c r="R30" s="878">
        <f>IF(AL被せ測定!AF31="","",AL被せ測定!AF31-$D30)</f>
        <v/>
      </c>
      <c r="S30" s="878">
        <f>IF(AL被せ測定!AG31="","",AL被せ測定!AG31-$D30)</f>
        <v/>
      </c>
      <c r="T30" s="878">
        <f>IF(AL被せ測定!AH31="","",AL被せ測定!AH31-$D30)</f>
        <v/>
      </c>
      <c r="U30" s="878">
        <f>IF(AL被せ測定!AI31="","",AL被せ測定!AI31-$D30)</f>
        <v/>
      </c>
      <c r="V30" s="878">
        <f>IF(AL被せ測定!AJ31="","",AL被せ測定!AJ31-$D30)</f>
        <v/>
      </c>
      <c r="W30" s="878">
        <f>IF(AL被せ測定!AK31="","",AL被せ測定!AK31-$D30)</f>
        <v/>
      </c>
      <c r="X30" s="878">
        <f>IF(AL被せ測定!AL31="","",AL被せ測定!AL31-$D30)</f>
        <v/>
      </c>
      <c r="Y30" s="878">
        <f>IF(AL被せ測定!AM31="","",AL被せ測定!AM31-$D30)</f>
        <v/>
      </c>
      <c r="Z30" s="878">
        <f>IF(AL被せ測定!AN31="","",AL被せ測定!AN31-$D30)</f>
        <v/>
      </c>
      <c r="AA30" s="878">
        <f>IF(AL被せ測定!AO31="","",AL被せ測定!AO31-$D30)</f>
        <v/>
      </c>
      <c r="AB30" s="878">
        <f>IF(AL被せ測定!AP31="","",AL被せ測定!AP31-$D30)</f>
        <v/>
      </c>
      <c r="AC30" s="878">
        <f>IF(AL被せ測定!AQ31="","",AL被せ測定!AQ31-$D30)</f>
        <v/>
      </c>
      <c r="AD30" s="878">
        <f>IF(AL被せ測定!AR31="","",AL被せ測定!AR31-$D30)</f>
        <v/>
      </c>
      <c r="AE30" s="878">
        <f>IF(AL被せ測定!AS31="","",AL被せ測定!AS31-$D30)</f>
        <v/>
      </c>
      <c r="AF30" s="878">
        <f>IF(AL被せ測定!AT31="","",AL被せ測定!AT31-$D30)</f>
        <v/>
      </c>
      <c r="AG30" s="878">
        <f>IF(AL被せ測定!AU31="","",AL被せ測定!AU31-$D30)</f>
        <v/>
      </c>
      <c r="AH30" s="878">
        <f>IF(AL被せ測定!AV31="","",AL被せ測定!AV31-$D30)</f>
        <v/>
      </c>
      <c r="AI30" s="878">
        <f>IF(AL被せ測定!AW31="","",AL被せ測定!AW31-$D30)</f>
        <v/>
      </c>
      <c r="AJ30" s="878">
        <f>IF(AL被せ測定!AX31="","",AL被せ測定!AX31-$D30)</f>
        <v/>
      </c>
      <c r="AK30" s="878">
        <f>IF(AL被せ測定!AY31="","",AL被せ測定!AY31-$D30)</f>
        <v/>
      </c>
      <c r="AL30" s="878">
        <f>IF(AL被せ測定!AZ31="","",AL被せ測定!AZ31-$D30)</f>
        <v/>
      </c>
      <c r="AM30" s="878">
        <f>IF(AL被せ測定!BA31="","",AL被せ測定!BA31-$D30)</f>
        <v/>
      </c>
      <c r="AN30" s="878">
        <f>IF(AL被せ測定!BB31="","",AL被せ測定!BB31-$D30)</f>
        <v/>
      </c>
      <c r="AO30" s="878">
        <f>IF(AL被せ測定!BC31="","",AL被せ測定!BC31-$D30)</f>
        <v/>
      </c>
      <c r="AP30" s="878">
        <f>IF(AL被せ測定!BD31="","",AL被せ測定!BD31-$D30)</f>
        <v/>
      </c>
      <c r="AQ30" s="878">
        <f>IF(AL被せ測定!BE31="","",AL被せ測定!BE31-$D30)</f>
        <v/>
      </c>
      <c r="AR30" s="878">
        <f>IF(AL被せ測定!BF31="","",AL被せ測定!BF31-$D30)</f>
        <v/>
      </c>
      <c r="AS30" s="878">
        <f>IF(AL被せ測定!BG31="","",AL被せ測定!BG31-$D30)</f>
        <v/>
      </c>
      <c r="AT30" s="878">
        <f>IF(AL被せ測定!BH31="","",AL被せ測定!BH31-$D30)</f>
        <v/>
      </c>
      <c r="AU30" s="878">
        <f>IF(AL被せ測定!BI31="","",AL被せ測定!BI31-$D30)</f>
        <v/>
      </c>
      <c r="AV30" s="878">
        <f>IF(AL被せ測定!BJ31="","",AL被せ測定!BJ31-$D30)</f>
        <v/>
      </c>
      <c r="AW30" s="878">
        <f>IF(AL被せ測定!BK31="","",AL被せ測定!BK31-$D30)</f>
        <v/>
      </c>
      <c r="AX30" s="878">
        <f>IF(AL被せ測定!BL31="","",AL被せ測定!BL31-$D30)</f>
        <v/>
      </c>
      <c r="AY30" s="878">
        <f>IF(AL被せ測定!BM31="","",AL被せ測定!BM31-$D30)</f>
        <v/>
      </c>
      <c r="AZ30" s="878">
        <f>IF(AL被せ測定!BN31="","",AL被せ測定!BN31-$D30)</f>
        <v/>
      </c>
      <c r="BA30" s="878">
        <f>IF(AL被せ測定!BO31="","",AL被せ測定!BO31-$D30)</f>
        <v/>
      </c>
      <c r="BB30" s="878">
        <f>IF(AL被せ測定!BP31="","",AL被せ測定!BP31-$D30)</f>
        <v/>
      </c>
      <c r="BC30" s="878">
        <f>IF(AL被せ測定!BQ31="","",AL被せ測定!BQ31-$D30)</f>
        <v/>
      </c>
      <c r="BD30" s="878">
        <f>IF(AL被せ測定!BR31="","",AL被せ測定!BR31-$D30)</f>
        <v/>
      </c>
      <c r="BE30" s="878">
        <f>IF(AL被せ測定!BS31="","",AL被せ測定!BS31-$D30)</f>
        <v/>
      </c>
      <c r="BF30" s="878">
        <f>IF(AL被せ測定!BT31="","",AL被せ測定!BT31-$D30)</f>
        <v/>
      </c>
      <c r="BG30" s="878">
        <f>IF(AL被せ測定!BU31="","",AL被せ測定!BU31-$D30)</f>
        <v/>
      </c>
      <c r="BH30" s="878">
        <f>IF(AL被せ測定!BV31="","",AL被せ測定!BV31-$D30)</f>
        <v/>
      </c>
      <c r="BI30" s="878">
        <f>IF(AL被せ測定!BW31="","",AL被せ測定!BW31-$D30)</f>
        <v/>
      </c>
      <c r="BJ30" s="878">
        <f>IF(AL被せ測定!BX31="","",AL被せ測定!BX31-$D30)</f>
        <v/>
      </c>
      <c r="BK30" s="878">
        <f>IF(AL被せ測定!BY31="","",AL被せ測定!BY31-$D30)</f>
        <v/>
      </c>
      <c r="BL30" s="878">
        <f>IF(AL被せ測定!BZ31="","",AL被せ測定!BZ31-$D30)</f>
        <v/>
      </c>
      <c r="BM30" s="878">
        <f>IF(AL被せ測定!CA31="","",AL被せ測定!CA31-$D30)</f>
        <v/>
      </c>
      <c r="BN30" s="878">
        <f>IF(AL被せ測定!CB31="","",AL被せ測定!CB31-$D30)</f>
        <v/>
      </c>
      <c r="BO30" s="878">
        <f>IF(AL被せ測定!CC31="","",AL被せ測定!CC31-$D30)</f>
        <v/>
      </c>
      <c r="BP30" s="878">
        <f>IF(AL被せ測定!CD31="","",AL被せ測定!CD31-$D30)</f>
        <v/>
      </c>
      <c r="BQ30" s="878">
        <f>IF(AL被せ測定!CE31="","",AL被せ測定!CE31-$D30)</f>
        <v/>
      </c>
      <c r="BR30" s="878">
        <f>IF(AL被せ測定!CF31="","",AL被せ測定!CF31-$D30)</f>
        <v/>
      </c>
      <c r="BS30" s="878">
        <f>IF(AL被せ測定!CG31="","",AL被せ測定!CG31-$D30)</f>
        <v/>
      </c>
      <c r="BT30" s="878">
        <f>IF(AL被せ測定!CH31="","",AL被せ測定!CH31-$D30)</f>
        <v/>
      </c>
      <c r="BU30" s="878">
        <f>IF(AL被せ測定!CI31="","",AL被せ測定!CI31-$D30)</f>
        <v/>
      </c>
      <c r="BV30" s="878">
        <f>IF(AL被せ測定!CJ31="","",AL被せ測定!CJ31-$D30)</f>
        <v/>
      </c>
      <c r="BW30" s="878">
        <f>IF(AL被せ測定!CK31="","",AL被せ測定!CK31-$D30)</f>
        <v/>
      </c>
      <c r="BX30" s="878">
        <f>IF(AL被せ測定!CL31="","",AL被せ測定!CL31-$D30)</f>
        <v/>
      </c>
      <c r="BY30" s="878">
        <f>IF(AL被せ測定!CM31="","",AL被せ測定!CM31-$D30)</f>
        <v/>
      </c>
      <c r="BZ30" s="878">
        <f>IF(AL被せ測定!CN31="","",AL被せ測定!CN31-$D30)</f>
        <v/>
      </c>
      <c r="CA30" s="878">
        <f>IF(AL被せ測定!CO31="","",AL被せ測定!CO31-$D30)</f>
        <v/>
      </c>
      <c r="CB30" s="878">
        <f>IF(AL被せ測定!CP31="","",AL被せ測定!CP31-$D30)</f>
        <v/>
      </c>
      <c r="CC30" s="878">
        <f>IF(AL被せ測定!CQ31="","",AL被せ測定!CQ31-$D30)</f>
        <v/>
      </c>
      <c r="CD30" s="878">
        <f>IF(AL被せ測定!CR31="","",AL被せ測定!CR31-$D30)</f>
        <v/>
      </c>
      <c r="CE30" s="878">
        <f>IF(AL被せ測定!CS31="","",AL被せ測定!CS31-$D30)</f>
        <v/>
      </c>
      <c r="CF30" s="878">
        <f>IF(AL被せ測定!CT31="","",AL被せ測定!CT31-$D30)</f>
        <v/>
      </c>
      <c r="CG30" s="878">
        <f>IF(AL被せ測定!CU31="","",AL被せ測定!CU31-$D30)</f>
        <v/>
      </c>
      <c r="CH30" s="878">
        <f>IF(AL被せ測定!CV31="","",AL被せ測定!CV31-$D30)</f>
        <v/>
      </c>
      <c r="CI30" s="878">
        <f>IF(AL被せ測定!CW31="","",AL被せ測定!CW31-$D30)</f>
        <v/>
      </c>
      <c r="CJ30" s="878">
        <f>IF(AL被せ測定!CX31="","",AL被せ測定!CX31-$D30)</f>
        <v/>
      </c>
      <c r="CK30" s="878">
        <f>IF(AL被せ測定!CY31="","",AL被せ測定!CY31-$D30)</f>
        <v/>
      </c>
      <c r="CL30" s="878">
        <f>IF(AL被せ測定!CZ31="","",AL被せ測定!CZ31-$D30)</f>
        <v/>
      </c>
      <c r="CM30" s="878">
        <f>IF(AL被せ測定!DA31="","",AL被せ測定!DA31-$D30)</f>
        <v/>
      </c>
      <c r="CN30" s="878">
        <f>IF(AL被せ測定!DB31="","",AL被せ測定!DB31-$D30)</f>
        <v/>
      </c>
      <c r="CO30" s="878">
        <f>IF(AL被せ測定!DC31="","",AL被せ測定!DC31-$D30)</f>
        <v/>
      </c>
      <c r="CP30" s="878">
        <f>IF(AL被せ測定!DD31="","",AL被せ測定!DD31-$D30)</f>
        <v/>
      </c>
      <c r="CQ30" s="878">
        <f>IF(AL被せ測定!DE31="","",AL被せ測定!DE31-$D30)</f>
        <v/>
      </c>
      <c r="CR30" s="878">
        <f>IF(AL被せ測定!DF31="","",AL被せ測定!DF31-$D30)</f>
        <v/>
      </c>
      <c r="CS30" s="878">
        <f>IF(AL被せ測定!DG31="","",AL被せ測定!DG31-$D30)</f>
        <v/>
      </c>
      <c r="CT30" s="878">
        <f>IF(AL被せ測定!DH31="","",AL被せ測定!DH31-$D30)</f>
        <v/>
      </c>
      <c r="CU30" s="878">
        <f>IF(AL被せ測定!DI31="","",AL被せ測定!DI31-$D30)</f>
        <v/>
      </c>
      <c r="CV30" s="878">
        <f>IF(AL被せ測定!DJ31="","",AL被せ測定!DJ31-$D30)</f>
        <v/>
      </c>
      <c r="CW30" s="878">
        <f>IF(AL被せ測定!DK31="","",AL被せ測定!DK31-$D30)</f>
        <v/>
      </c>
      <c r="CX30" s="878">
        <f>IF(AL被せ測定!DL31="","",AL被せ測定!DL31-$D30)</f>
        <v/>
      </c>
      <c r="CY30" s="878">
        <f>IF(AL被せ測定!DM31="","",AL被せ測定!DM31-$D30)</f>
        <v/>
      </c>
      <c r="CZ30" s="990">
        <f>IF(AL被せ測定!DN31="","",AL被せ測定!DN31-$D30)</f>
        <v/>
      </c>
    </row>
    <row r="31" ht="13.5" customHeight="1" s="820" thickBot="1">
      <c r="A31" s="138">
        <f>AL被せ測定!A34</f>
        <v/>
      </c>
      <c r="B31" s="127">
        <f>AL被せ測定!B34</f>
        <v/>
      </c>
      <c r="C31" s="511">
        <f>AL被せ測定!Q34</f>
        <v/>
      </c>
      <c r="D31" s="885">
        <f>AL被せ測定!R34</f>
        <v/>
      </c>
      <c r="E31" s="971">
        <f>IF(AL被せ測定!S34="","",AL被せ測定!S34-$D31)</f>
        <v/>
      </c>
      <c r="F31" s="971">
        <f>IF(AL被せ測定!T34="","",AL被せ測定!T34-$D31)</f>
        <v/>
      </c>
      <c r="G31" s="883">
        <f>IF(AL被せ測定!U32="","",AL被せ測定!U32-$D31)</f>
        <v/>
      </c>
      <c r="H31" s="883">
        <f>IF(AL被せ測定!V32="","",AL被せ測定!V32-$D31)</f>
        <v/>
      </c>
      <c r="I31" s="883">
        <f>IF(AL被せ測定!W32="","",AL被せ測定!W32-$D31)</f>
        <v/>
      </c>
      <c r="J31" s="883">
        <f>IF(AL被せ測定!X32="","",AL被せ測定!X32-$D31)</f>
        <v/>
      </c>
      <c r="K31" s="883">
        <f>IF(AL被せ測定!Y32="","",AL被せ測定!Y32-$D31)</f>
        <v/>
      </c>
      <c r="L31" s="883">
        <f>IF(AL被せ測定!Z32="","",AL被せ測定!Z32-$D31)</f>
        <v/>
      </c>
      <c r="M31" s="883">
        <f>IF(AL被せ測定!AA32="","",AL被せ測定!AA32-$D31)</f>
        <v/>
      </c>
      <c r="N31" s="883">
        <f>IF(AL被せ測定!AB32="","",AL被せ測定!AB32-$D31)</f>
        <v/>
      </c>
      <c r="O31" s="883">
        <f>IF(AL被せ測定!AC32="","",AL被せ測定!AC32-$D31)</f>
        <v/>
      </c>
      <c r="P31" s="883">
        <f>IF(AL被せ測定!AD32="","",AL被せ測定!AD32-$D31)</f>
        <v/>
      </c>
      <c r="Q31" s="883">
        <f>IF(AL被せ測定!AE32="","",AL被せ測定!AE32-$D31)</f>
        <v/>
      </c>
      <c r="R31" s="883">
        <f>IF(AL被せ測定!AF32="","",AL被せ測定!AF32-$D31)</f>
        <v/>
      </c>
      <c r="S31" s="883">
        <f>IF(AL被せ測定!AG32="","",AL被せ測定!AG32-$D31)</f>
        <v/>
      </c>
      <c r="T31" s="883">
        <f>IF(AL被せ測定!AH32="","",AL被せ測定!AH32-$D31)</f>
        <v/>
      </c>
      <c r="U31" s="883">
        <f>IF(AL被せ測定!AI32="","",AL被せ測定!AI32-$D31)</f>
        <v/>
      </c>
      <c r="V31" s="883">
        <f>IF(AL被せ測定!AJ32="","",AL被せ測定!AJ32-$D31)</f>
        <v/>
      </c>
      <c r="W31" s="883">
        <f>IF(AL被せ測定!AK32="","",AL被せ測定!AK32-$D31)</f>
        <v/>
      </c>
      <c r="X31" s="883">
        <f>IF(AL被せ測定!AL32="","",AL被せ測定!AL32-$D31)</f>
        <v/>
      </c>
      <c r="Y31" s="883">
        <f>IF(AL被せ測定!AM32="","",AL被せ測定!AM32-$D31)</f>
        <v/>
      </c>
      <c r="Z31" s="883">
        <f>IF(AL被せ測定!AN32="","",AL被せ測定!AN32-$D31)</f>
        <v/>
      </c>
      <c r="AA31" s="883">
        <f>IF(AL被せ測定!AO32="","",AL被せ測定!AO32-$D31)</f>
        <v/>
      </c>
      <c r="AB31" s="883">
        <f>IF(AL被せ測定!AP32="","",AL被せ測定!AP32-$D31)</f>
        <v/>
      </c>
      <c r="AC31" s="883">
        <f>IF(AL被せ測定!AQ32="","",AL被せ測定!AQ32-$D31)</f>
        <v/>
      </c>
      <c r="AD31" s="883">
        <f>IF(AL被せ測定!AR32="","",AL被せ測定!AR32-$D31)</f>
        <v/>
      </c>
      <c r="AE31" s="883">
        <f>IF(AL被せ測定!AS32="","",AL被せ測定!AS32-$D31)</f>
        <v/>
      </c>
      <c r="AF31" s="883">
        <f>IF(AL被せ測定!AT32="","",AL被せ測定!AT32-$D31)</f>
        <v/>
      </c>
      <c r="AG31" s="883">
        <f>IF(AL被せ測定!AU32="","",AL被せ測定!AU32-$D31)</f>
        <v/>
      </c>
      <c r="AH31" s="883">
        <f>IF(AL被せ測定!AV32="","",AL被せ測定!AV32-$D31)</f>
        <v/>
      </c>
      <c r="AI31" s="883">
        <f>IF(AL被せ測定!AW32="","",AL被せ測定!AW32-$D31)</f>
        <v/>
      </c>
      <c r="AJ31" s="883">
        <f>IF(AL被せ測定!AX32="","",AL被せ測定!AX32-$D31)</f>
        <v/>
      </c>
      <c r="AK31" s="883">
        <f>IF(AL被せ測定!AY32="","",AL被せ測定!AY32-$D31)</f>
        <v/>
      </c>
      <c r="AL31" s="883">
        <f>IF(AL被せ測定!AZ32="","",AL被せ測定!AZ32-$D31)</f>
        <v/>
      </c>
      <c r="AM31" s="883">
        <f>IF(AL被せ測定!BA32="","",AL被せ測定!BA32-$D31)</f>
        <v/>
      </c>
      <c r="AN31" s="883">
        <f>IF(AL被せ測定!BB32="","",AL被せ測定!BB32-$D31)</f>
        <v/>
      </c>
      <c r="AO31" s="883">
        <f>IF(AL被せ測定!BC32="","",AL被せ測定!BC32-$D31)</f>
        <v/>
      </c>
      <c r="AP31" s="883">
        <f>IF(AL被せ測定!BD32="","",AL被せ測定!BD32-$D31)</f>
        <v/>
      </c>
      <c r="AQ31" s="883">
        <f>IF(AL被せ測定!BE32="","",AL被せ測定!BE32-$D31)</f>
        <v/>
      </c>
      <c r="AR31" s="883">
        <f>IF(AL被せ測定!BF32="","",AL被せ測定!BF32-$D31)</f>
        <v/>
      </c>
      <c r="AS31" s="883">
        <f>IF(AL被せ測定!BG32="","",AL被せ測定!BG32-$D31)</f>
        <v/>
      </c>
      <c r="AT31" s="883">
        <f>IF(AL被せ測定!BH32="","",AL被せ測定!BH32-$D31)</f>
        <v/>
      </c>
      <c r="AU31" s="883">
        <f>IF(AL被せ測定!BI32="","",AL被せ測定!BI32-$D31)</f>
        <v/>
      </c>
      <c r="AV31" s="883">
        <f>IF(AL被せ測定!BJ32="","",AL被せ測定!BJ32-$D31)</f>
        <v/>
      </c>
      <c r="AW31" s="883">
        <f>IF(AL被せ測定!BK32="","",AL被せ測定!BK32-$D31)</f>
        <v/>
      </c>
      <c r="AX31" s="883">
        <f>IF(AL被せ測定!BL32="","",AL被せ測定!BL32-$D31)</f>
        <v/>
      </c>
      <c r="AY31" s="883">
        <f>IF(AL被せ測定!BM32="","",AL被せ測定!BM32-$D31)</f>
        <v/>
      </c>
      <c r="AZ31" s="883">
        <f>IF(AL被せ測定!BN32="","",AL被せ測定!BN32-$D31)</f>
        <v/>
      </c>
      <c r="BA31" s="883">
        <f>IF(AL被せ測定!BO32="","",AL被せ測定!BO32-$D31)</f>
        <v/>
      </c>
      <c r="BB31" s="883">
        <f>IF(AL被せ測定!BP32="","",AL被せ測定!BP32-$D31)</f>
        <v/>
      </c>
      <c r="BC31" s="883">
        <f>IF(AL被せ測定!BQ32="","",AL被せ測定!BQ32-$D31)</f>
        <v/>
      </c>
      <c r="BD31" s="883">
        <f>IF(AL被せ測定!BR32="","",AL被せ測定!BR32-$D31)</f>
        <v/>
      </c>
      <c r="BE31" s="883">
        <f>IF(AL被せ測定!BS32="","",AL被せ測定!BS32-$D31)</f>
        <v/>
      </c>
      <c r="BF31" s="883">
        <f>IF(AL被せ測定!BT32="","",AL被せ測定!BT32-$D31)</f>
        <v/>
      </c>
      <c r="BG31" s="883">
        <f>IF(AL被せ測定!BU32="","",AL被せ測定!BU32-$D31)</f>
        <v/>
      </c>
      <c r="BH31" s="883">
        <f>IF(AL被せ測定!BV32="","",AL被せ測定!BV32-$D31)</f>
        <v/>
      </c>
      <c r="BI31" s="883">
        <f>IF(AL被せ測定!BW32="","",AL被せ測定!BW32-$D31)</f>
        <v/>
      </c>
      <c r="BJ31" s="883">
        <f>IF(AL被せ測定!BX32="","",AL被せ測定!BX32-$D31)</f>
        <v/>
      </c>
      <c r="BK31" s="883">
        <f>IF(AL被せ測定!BY32="","",AL被せ測定!BY32-$D31)</f>
        <v/>
      </c>
      <c r="BL31" s="883">
        <f>IF(AL被せ測定!BZ32="","",AL被せ測定!BZ32-$D31)</f>
        <v/>
      </c>
      <c r="BM31" s="883">
        <f>IF(AL被せ測定!CA32="","",AL被せ測定!CA32-$D31)</f>
        <v/>
      </c>
      <c r="BN31" s="883">
        <f>IF(AL被せ測定!CB32="","",AL被せ測定!CB32-$D31)</f>
        <v/>
      </c>
      <c r="BO31" s="883">
        <f>IF(AL被せ測定!CC32="","",AL被せ測定!CC32-$D31)</f>
        <v/>
      </c>
      <c r="BP31" s="883">
        <f>IF(AL被せ測定!CD32="","",AL被せ測定!CD32-$D31)</f>
        <v/>
      </c>
      <c r="BQ31" s="883">
        <f>IF(AL被せ測定!CE32="","",AL被せ測定!CE32-$D31)</f>
        <v/>
      </c>
      <c r="BR31" s="883">
        <f>IF(AL被せ測定!CF32="","",AL被せ測定!CF32-$D31)</f>
        <v/>
      </c>
      <c r="BS31" s="883">
        <f>IF(AL被せ測定!CG32="","",AL被せ測定!CG32-$D31)</f>
        <v/>
      </c>
      <c r="BT31" s="883">
        <f>IF(AL被せ測定!CH32="","",AL被せ測定!CH32-$D31)</f>
        <v/>
      </c>
      <c r="BU31" s="883">
        <f>IF(AL被せ測定!CI32="","",AL被せ測定!CI32-$D31)</f>
        <v/>
      </c>
      <c r="BV31" s="883">
        <f>IF(AL被せ測定!CJ32="","",AL被せ測定!CJ32-$D31)</f>
        <v/>
      </c>
      <c r="BW31" s="883">
        <f>IF(AL被せ測定!CK32="","",AL被せ測定!CK32-$D31)</f>
        <v/>
      </c>
      <c r="BX31" s="883">
        <f>IF(AL被せ測定!CL32="","",AL被せ測定!CL32-$D31)</f>
        <v/>
      </c>
      <c r="BY31" s="883">
        <f>IF(AL被せ測定!CM32="","",AL被せ測定!CM32-$D31)</f>
        <v/>
      </c>
      <c r="BZ31" s="883">
        <f>IF(AL被せ測定!CN32="","",AL被せ測定!CN32-$D31)</f>
        <v/>
      </c>
      <c r="CA31" s="883">
        <f>IF(AL被せ測定!CO32="","",AL被せ測定!CO32-$D31)</f>
        <v/>
      </c>
      <c r="CB31" s="883">
        <f>IF(AL被せ測定!CP32="","",AL被せ測定!CP32-$D31)</f>
        <v/>
      </c>
      <c r="CC31" s="883">
        <f>IF(AL被せ測定!CQ32="","",AL被せ測定!CQ32-$D31)</f>
        <v/>
      </c>
      <c r="CD31" s="883">
        <f>IF(AL被せ測定!CR32="","",AL被せ測定!CR32-$D31)</f>
        <v/>
      </c>
      <c r="CE31" s="883">
        <f>IF(AL被せ測定!CS32="","",AL被せ測定!CS32-$D31)</f>
        <v/>
      </c>
      <c r="CF31" s="883">
        <f>IF(AL被せ測定!CT32="","",AL被せ測定!CT32-$D31)</f>
        <v/>
      </c>
      <c r="CG31" s="883">
        <f>IF(AL被せ測定!CU32="","",AL被せ測定!CU32-$D31)</f>
        <v/>
      </c>
      <c r="CH31" s="883">
        <f>IF(AL被せ測定!CV32="","",AL被せ測定!CV32-$D31)</f>
        <v/>
      </c>
      <c r="CI31" s="883">
        <f>IF(AL被せ測定!CW32="","",AL被せ測定!CW32-$D31)</f>
        <v/>
      </c>
      <c r="CJ31" s="883">
        <f>IF(AL被せ測定!CX32="","",AL被せ測定!CX32-$D31)</f>
        <v/>
      </c>
      <c r="CK31" s="883">
        <f>IF(AL被せ測定!CY32="","",AL被せ測定!CY32-$D31)</f>
        <v/>
      </c>
      <c r="CL31" s="883">
        <f>IF(AL被せ測定!CZ32="","",AL被せ測定!CZ32-$D31)</f>
        <v/>
      </c>
      <c r="CM31" s="883">
        <f>IF(AL被せ測定!DA32="","",AL被せ測定!DA32-$D31)</f>
        <v/>
      </c>
      <c r="CN31" s="883">
        <f>IF(AL被せ測定!DB32="","",AL被せ測定!DB32-$D31)</f>
        <v/>
      </c>
      <c r="CO31" s="883">
        <f>IF(AL被せ測定!DC32="","",AL被せ測定!DC32-$D31)</f>
        <v/>
      </c>
      <c r="CP31" s="883">
        <f>IF(AL被せ測定!DD32="","",AL被せ測定!DD32-$D31)</f>
        <v/>
      </c>
      <c r="CQ31" s="883">
        <f>IF(AL被せ測定!DE32="","",AL被せ測定!DE32-$D31)</f>
        <v/>
      </c>
      <c r="CR31" s="883">
        <f>IF(AL被せ測定!DF32="","",AL被せ測定!DF32-$D31)</f>
        <v/>
      </c>
      <c r="CS31" s="883">
        <f>IF(AL被せ測定!DG32="","",AL被せ測定!DG32-$D31)</f>
        <v/>
      </c>
      <c r="CT31" s="883">
        <f>IF(AL被せ測定!DH32="","",AL被せ測定!DH32-$D31)</f>
        <v/>
      </c>
      <c r="CU31" s="883">
        <f>IF(AL被せ測定!DI32="","",AL被せ測定!DI32-$D31)</f>
        <v/>
      </c>
      <c r="CV31" s="883">
        <f>IF(AL被せ測定!DJ32="","",AL被せ測定!DJ32-$D31)</f>
        <v/>
      </c>
      <c r="CW31" s="883">
        <f>IF(AL被せ測定!DK32="","",AL被せ測定!DK32-$D31)</f>
        <v/>
      </c>
      <c r="CX31" s="883">
        <f>IF(AL被せ測定!DL32="","",AL被せ測定!DL32-$D31)</f>
        <v/>
      </c>
      <c r="CY31" s="883">
        <f>IF(AL被せ測定!DM32="","",AL被せ測定!DM32-$D31)</f>
        <v/>
      </c>
      <c r="CZ31" s="992">
        <f>IF(AL被せ測定!DN32="","",AL被せ測定!DN32-$D31)</f>
        <v/>
      </c>
    </row>
  </sheetData>
  <mergeCells count="3">
    <mergeCell ref="A2:B5"/>
    <mergeCell ref="A6:B7"/>
    <mergeCell ref="C2:F2"/>
  </mergeCells>
  <printOptions horizontalCentered="1"/>
  <pageMargins left="0.3937007874015748" right="0.3937007874015748" top="0.3937007874015748" bottom="0.3937007874015748" header="0.5118110236220472" footer="0.5118110236220472"/>
  <pageSetup orientation="portrait" paperSize="9" scale="75"/>
</worksheet>
</file>

<file path=xl/worksheets/sheet7.xml><?xml version="1.0" encoding="utf-8"?>
<worksheet xmlns="http://schemas.openxmlformats.org/spreadsheetml/2006/main">
  <sheetPr>
    <tabColor theme="8"/>
    <outlinePr summaryBelow="1" summaryRight="1"/>
    <pageSetUpPr fitToPage="1"/>
  </sheetPr>
  <dimension ref="A1:AV51"/>
  <sheetViews>
    <sheetView zoomScale="48" zoomScaleNormal="48" workbookViewId="0">
      <selection activeCell="B5" sqref="B5:AU58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B測定!$S$1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MAX(D8:D21,D37:D51,AR8:AR29,AR47:AR50)</f>
        <v/>
      </c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MIN(D8:D21,D37:D51,AR8:AR29,AR47:AR50)</f>
        <v/>
      </c>
    </row>
    <row r="6" ht="17.25" customHeight="1" s="820">
      <c r="B6" s="804">
        <f>RIGHT(A測定!$H$11,2)</f>
        <v/>
      </c>
      <c r="C6" s="996" t="n"/>
      <c r="D6" s="782" t="inlineStr">
        <is>
          <t>102.8S</t>
        </is>
      </c>
      <c r="E6" s="782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782" t="inlineStr">
        <is>
          <t>102.8S</t>
        </is>
      </c>
      <c r="AS6" s="782" t="inlineStr">
        <is>
          <t>94S</t>
        </is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B測定!I101</f>
        <v/>
      </c>
      <c r="C8" s="304">
        <f>B測定!H101</f>
        <v/>
      </c>
      <c r="D8" s="304" t="n">
        <v>-0.08</v>
      </c>
      <c r="E8" s="86" t="n">
        <v>-0.09</v>
      </c>
      <c r="F8" s="804">
        <f>IF(AND(C8&gt;=D8,D8&gt;=B8),"OK","NG")</f>
        <v/>
      </c>
      <c r="G8" s="997">
        <f>B測定!J101</f>
        <v/>
      </c>
      <c r="H8" s="997">
        <f>B測定!K101</f>
        <v/>
      </c>
      <c r="I8" s="55" t="n"/>
      <c r="J8" s="56" t="n"/>
      <c r="K8" s="56" t="n"/>
      <c r="L8" s="56" t="n"/>
      <c r="M8" s="56" t="n"/>
      <c r="N8" s="57" t="n"/>
      <c r="O8" s="804">
        <f>B測定!D101</f>
        <v/>
      </c>
      <c r="P8" s="804">
        <f>B測定!A101</f>
        <v/>
      </c>
      <c r="AG8" s="804">
        <f>B測定!A90</f>
        <v/>
      </c>
      <c r="AH8" s="804">
        <f>B測定!D90</f>
        <v/>
      </c>
      <c r="AI8" s="55" t="n"/>
      <c r="AJ8" s="56" t="n"/>
      <c r="AK8" s="56" t="n"/>
      <c r="AL8" s="56" t="n"/>
      <c r="AM8" s="56" t="n"/>
      <c r="AN8" s="57" t="n"/>
      <c r="AO8" s="997">
        <f>B測定!K90</f>
        <v/>
      </c>
      <c r="AP8" s="997">
        <f>B測定!J90</f>
        <v/>
      </c>
      <c r="AQ8" s="804">
        <f>IF(AND(AT8&gt;=AR8,AR8&gt;=AU8),"OK","NG")</f>
        <v/>
      </c>
      <c r="AR8" s="304" t="n">
        <v>0.01</v>
      </c>
      <c r="AS8" s="304" t="n">
        <v>-0.01</v>
      </c>
      <c r="AT8" s="304">
        <f>B測定!H90</f>
        <v/>
      </c>
      <c r="AU8" s="304">
        <f>B測定!I90</f>
        <v/>
      </c>
      <c r="AV8" s="59" t="n">
        <v>1</v>
      </c>
    </row>
    <row r="9">
      <c r="A9" s="59" t="n">
        <v>2</v>
      </c>
      <c r="B9" s="304">
        <f>B測定!I100</f>
        <v/>
      </c>
      <c r="C9" s="304">
        <f>B測定!H100</f>
        <v/>
      </c>
      <c r="D9" s="304" t="n">
        <v>-0.08</v>
      </c>
      <c r="E9" s="86" t="n">
        <v>-0.11</v>
      </c>
      <c r="F9" s="804">
        <f>IF(AND(C9&gt;=D9,D9&gt;=B9),"OK","NG")</f>
        <v/>
      </c>
      <c r="G9" s="997">
        <f>B測定!J100</f>
        <v/>
      </c>
      <c r="H9" s="997">
        <f>B測定!K100</f>
        <v/>
      </c>
      <c r="I9" s="55" t="n"/>
      <c r="J9" s="56" t="n"/>
      <c r="K9" s="56" t="n"/>
      <c r="L9" s="56" t="n"/>
      <c r="M9" s="56" t="n"/>
      <c r="N9" s="57" t="n"/>
      <c r="O9" s="804">
        <f>B測定!D100</f>
        <v/>
      </c>
      <c r="P9" s="804">
        <f>B測定!A100</f>
        <v/>
      </c>
      <c r="AG9" s="804">
        <f>B測定!A78</f>
        <v/>
      </c>
      <c r="AH9" s="804">
        <f>B測定!D78</f>
        <v/>
      </c>
      <c r="AI9" s="55" t="n"/>
      <c r="AJ9" s="56" t="n"/>
      <c r="AK9" s="56" t="n"/>
      <c r="AL9" s="56" t="n"/>
      <c r="AM9" s="56" t="n"/>
      <c r="AN9" s="57" t="n"/>
      <c r="AO9" s="997">
        <f>B測定!K78</f>
        <v/>
      </c>
      <c r="AP9" s="997">
        <f>B測定!J78</f>
        <v/>
      </c>
      <c r="AQ9" s="804">
        <f>IF(AND(AT9&gt;=AR9,AR9&gt;=AU9),"OK","NG")</f>
        <v/>
      </c>
      <c r="AR9" s="304" t="n">
        <v>0.02</v>
      </c>
      <c r="AS9" s="304" t="n">
        <v>0.01</v>
      </c>
      <c r="AT9" s="304">
        <f>B測定!H78</f>
        <v/>
      </c>
      <c r="AU9" s="304">
        <f>B測定!I78</f>
        <v/>
      </c>
      <c r="AV9" s="59" t="n">
        <v>2</v>
      </c>
    </row>
    <row r="10">
      <c r="A10" s="59" t="n">
        <v>3</v>
      </c>
      <c r="B10" s="304">
        <f>B測定!I83</f>
        <v/>
      </c>
      <c r="C10" s="304">
        <f>B測定!H83</f>
        <v/>
      </c>
      <c r="D10" s="304" t="n">
        <v>-0.18</v>
      </c>
      <c r="E10" s="86" t="n">
        <v>-0.21</v>
      </c>
      <c r="F10" s="804">
        <f>IF(AND(C10&gt;=D10,D10&gt;=B10),"OK","NG")</f>
        <v/>
      </c>
      <c r="G10" s="997">
        <f>B測定!J83</f>
        <v/>
      </c>
      <c r="H10" s="997">
        <f>B測定!K83</f>
        <v/>
      </c>
      <c r="I10" s="55" t="n"/>
      <c r="J10" s="56" t="n"/>
      <c r="K10" s="56" t="n"/>
      <c r="L10" s="56" t="n"/>
      <c r="M10" s="56" t="n"/>
      <c r="N10" s="57" t="n"/>
      <c r="O10" s="804">
        <f>B測定!D83</f>
        <v/>
      </c>
      <c r="P10" s="804">
        <f>B測定!A83</f>
        <v/>
      </c>
      <c r="AG10" s="804">
        <f>B測定!A152</f>
        <v/>
      </c>
      <c r="AH10" s="804">
        <f>B測定!D152</f>
        <v/>
      </c>
      <c r="AI10" s="55" t="n"/>
      <c r="AJ10" s="56" t="n"/>
      <c r="AK10" s="56" t="n"/>
      <c r="AL10" s="56" t="n"/>
      <c r="AM10" s="56" t="n"/>
      <c r="AN10" s="57" t="n"/>
      <c r="AO10" s="997">
        <f>B測定!K152</f>
        <v/>
      </c>
      <c r="AP10" s="997">
        <f>B測定!J152</f>
        <v/>
      </c>
      <c r="AQ10" s="804">
        <f>IF(AND(AT10&gt;=AR10,AR10&gt;=AU10),"OK","NG")</f>
        <v/>
      </c>
      <c r="AR10" s="304" t="n">
        <v>-0.05</v>
      </c>
      <c r="AS10" s="304" t="n">
        <v>-0.05</v>
      </c>
      <c r="AT10" s="304">
        <f>B測定!H152</f>
        <v/>
      </c>
      <c r="AU10" s="304">
        <f>B測定!I152</f>
        <v/>
      </c>
      <c r="AV10" s="59" t="n">
        <v>3</v>
      </c>
    </row>
    <row r="11">
      <c r="A11" s="59" t="n">
        <v>4</v>
      </c>
      <c r="B11" s="304">
        <f>B測定!I99</f>
        <v/>
      </c>
      <c r="C11" s="304">
        <f>B測定!H99</f>
        <v/>
      </c>
      <c r="D11" s="304" t="n">
        <v>-0.25</v>
      </c>
      <c r="E11" s="86" t="n">
        <v>-0.25</v>
      </c>
      <c r="F11" s="804">
        <f>IF(AND(C11&gt;=D11,D11&gt;=B11),"OK","NG")</f>
        <v/>
      </c>
      <c r="G11" s="997">
        <f>B測定!J99</f>
        <v/>
      </c>
      <c r="H11" s="997">
        <f>B測定!K99</f>
        <v/>
      </c>
      <c r="I11" s="55" t="n"/>
      <c r="J11" s="56" t="n"/>
      <c r="K11" s="56" t="n"/>
      <c r="L11" s="56" t="n"/>
      <c r="M11" s="56" t="n"/>
      <c r="N11" s="57" t="n"/>
      <c r="O11" s="804">
        <f>B測定!D99</f>
        <v/>
      </c>
      <c r="P11" s="804">
        <f>B測定!A99</f>
        <v/>
      </c>
      <c r="AG11" s="804">
        <f>B測定!A77</f>
        <v/>
      </c>
      <c r="AH11" s="804">
        <f>B測定!D77</f>
        <v/>
      </c>
      <c r="AI11" s="55" t="n"/>
      <c r="AJ11" s="56" t="n"/>
      <c r="AK11" s="56" t="n"/>
      <c r="AL11" s="56" t="n"/>
      <c r="AM11" s="56" t="n"/>
      <c r="AN11" s="57" t="n"/>
      <c r="AO11" s="997">
        <f>B測定!K77</f>
        <v/>
      </c>
      <c r="AP11" s="997">
        <f>B測定!J77</f>
        <v/>
      </c>
      <c r="AQ11" s="804">
        <f>IF(AND(AT11&gt;=AR11,AR11&gt;=AU11),"OK","NG")</f>
        <v/>
      </c>
      <c r="AR11" s="304" t="n">
        <v>0.2</v>
      </c>
      <c r="AS11" s="304" t="n">
        <v>0.19</v>
      </c>
      <c r="AT11" s="304">
        <f>B測定!H77</f>
        <v/>
      </c>
      <c r="AU11" s="304">
        <f>B測定!I77</f>
        <v/>
      </c>
      <c r="AV11" s="59" t="n">
        <v>4</v>
      </c>
    </row>
    <row r="12">
      <c r="A12" s="59" t="n">
        <v>5</v>
      </c>
      <c r="B12" s="304">
        <f>B測定!I82</f>
        <v/>
      </c>
      <c r="C12" s="304">
        <f>B測定!H82</f>
        <v/>
      </c>
      <c r="D12" s="304" t="n">
        <v>0.07000000000000001</v>
      </c>
      <c r="E12" s="86" t="n">
        <v>0.07000000000000001</v>
      </c>
      <c r="F12" s="804">
        <f>IF(AND(C12&gt;=D12,D12&gt;=B12),"OK","NG")</f>
        <v/>
      </c>
      <c r="G12" s="997">
        <f>B測定!J82</f>
        <v/>
      </c>
      <c r="H12" s="997">
        <f>B測定!K82</f>
        <v/>
      </c>
      <c r="I12" s="55" t="n"/>
      <c r="J12" s="56" t="n"/>
      <c r="K12" s="56" t="n"/>
      <c r="L12" s="56" t="n"/>
      <c r="M12" s="56" t="n"/>
      <c r="N12" s="57" t="n"/>
      <c r="O12" s="804">
        <f>B測定!D82</f>
        <v/>
      </c>
      <c r="P12" s="804">
        <f>B測定!A82</f>
        <v/>
      </c>
      <c r="AG12" s="804">
        <f>B測定!A124</f>
        <v/>
      </c>
      <c r="AH12" s="804">
        <f>B測定!D124</f>
        <v/>
      </c>
      <c r="AI12" s="55" t="n"/>
      <c r="AJ12" s="56" t="n"/>
      <c r="AK12" s="56" t="n"/>
      <c r="AL12" s="56" t="n"/>
      <c r="AM12" s="56" t="n"/>
      <c r="AN12" s="57" t="n"/>
      <c r="AO12" s="997">
        <f>B測定!K124</f>
        <v/>
      </c>
      <c r="AP12" s="997">
        <f>B測定!J124</f>
        <v/>
      </c>
      <c r="AQ12" s="804">
        <f>IF(AND(AT12&gt;=AR12,AR12&gt;=AU12),"OK","NG")</f>
        <v/>
      </c>
      <c r="AR12" s="304" t="n">
        <v>0.23</v>
      </c>
      <c r="AS12" s="304" t="n">
        <v>0.23</v>
      </c>
      <c r="AT12" s="304">
        <f>B測定!H124</f>
        <v/>
      </c>
      <c r="AU12" s="304">
        <f>B測定!I124</f>
        <v/>
      </c>
      <c r="AV12" s="59" t="n">
        <v>5</v>
      </c>
    </row>
    <row r="13">
      <c r="A13" s="59" t="n">
        <v>6</v>
      </c>
      <c r="B13" s="304">
        <f>B測定!I98</f>
        <v/>
      </c>
      <c r="C13" s="304">
        <f>B測定!H98</f>
        <v/>
      </c>
      <c r="D13" s="304" t="n">
        <v>-0.35</v>
      </c>
      <c r="E13" s="86" t="n">
        <v>-0.35</v>
      </c>
      <c r="F13" s="804">
        <f>IF(AND(C13&gt;=D13,D13&gt;=B13),"OK","NG")</f>
        <v/>
      </c>
      <c r="G13" s="997">
        <f>B測定!J98</f>
        <v/>
      </c>
      <c r="H13" s="997">
        <f>B測定!K98</f>
        <v/>
      </c>
      <c r="I13" s="55" t="n"/>
      <c r="J13" s="56" t="n"/>
      <c r="K13" s="56" t="n"/>
      <c r="L13" s="56" t="n"/>
      <c r="M13" s="56" t="n"/>
      <c r="N13" s="57" t="n"/>
      <c r="O13" s="804">
        <f>B測定!D98</f>
        <v/>
      </c>
      <c r="P13" s="804">
        <f>B測定!A98</f>
        <v/>
      </c>
      <c r="AG13" s="804">
        <f>B測定!A150</f>
        <v/>
      </c>
      <c r="AH13" s="804">
        <f>B測定!D150</f>
        <v/>
      </c>
      <c r="AI13" s="55" t="n"/>
      <c r="AJ13" s="56" t="n"/>
      <c r="AK13" s="56" t="n"/>
      <c r="AL13" s="56" t="n"/>
      <c r="AM13" s="56" t="n"/>
      <c r="AN13" s="57" t="n"/>
      <c r="AO13" s="997">
        <f>B測定!K150</f>
        <v/>
      </c>
      <c r="AP13" s="997">
        <f>B測定!J150</f>
        <v/>
      </c>
      <c r="AQ13" s="804">
        <f>IF(AND(AT13&gt;=AR13,AR13&gt;=AU13),"OK","NG")</f>
        <v/>
      </c>
      <c r="AR13" s="304" t="n">
        <v>-0.02</v>
      </c>
      <c r="AS13" s="304" t="n">
        <v>-0.03</v>
      </c>
      <c r="AT13" s="304">
        <f>B測定!H150</f>
        <v/>
      </c>
      <c r="AU13" s="304">
        <f>B測定!I150</f>
        <v/>
      </c>
      <c r="AV13" s="59" t="n">
        <v>6</v>
      </c>
    </row>
    <row r="14">
      <c r="A14" s="59" t="n">
        <v>7</v>
      </c>
      <c r="B14" s="304">
        <f>B測定!I81</f>
        <v/>
      </c>
      <c r="C14" s="304">
        <f>B測定!H81</f>
        <v/>
      </c>
      <c r="D14" s="304" t="n">
        <v>-0.08</v>
      </c>
      <c r="E14" s="86" t="n">
        <v>-0.09</v>
      </c>
      <c r="F14" s="804">
        <f>IF(AND(C14&gt;=D14,D14&gt;=B14),"OK","NG")</f>
        <v/>
      </c>
      <c r="G14" s="997">
        <f>B測定!J81</f>
        <v/>
      </c>
      <c r="H14" s="997">
        <f>B測定!K81</f>
        <v/>
      </c>
      <c r="I14" s="55" t="n"/>
      <c r="J14" s="56" t="n"/>
      <c r="K14" s="56" t="n"/>
      <c r="L14" s="56" t="n"/>
      <c r="M14" s="56" t="n"/>
      <c r="N14" s="57" t="n"/>
      <c r="O14" s="804">
        <f>B測定!D81</f>
        <v/>
      </c>
      <c r="P14" s="804">
        <f>B測定!A81</f>
        <v/>
      </c>
      <c r="AG14" s="804">
        <f>B測定!A87</f>
        <v/>
      </c>
      <c r="AH14" s="804">
        <f>B測定!D87</f>
        <v/>
      </c>
      <c r="AI14" s="55" t="n"/>
      <c r="AJ14" s="56" t="n"/>
      <c r="AK14" s="56" t="n"/>
      <c r="AL14" s="56" t="n"/>
      <c r="AM14" s="56" t="n"/>
      <c r="AN14" s="57" t="n"/>
      <c r="AO14" s="997">
        <f>B測定!K87</f>
        <v/>
      </c>
      <c r="AP14" s="997">
        <f>B測定!J87</f>
        <v/>
      </c>
      <c r="AQ14" s="804">
        <f>IF(AND(AT14&gt;=AR14,AR14&gt;=AU14),"OK","NG")</f>
        <v/>
      </c>
      <c r="AR14" s="304" t="n">
        <v>-0.04</v>
      </c>
      <c r="AS14" s="304" t="n">
        <v>-0.06</v>
      </c>
      <c r="AT14" s="304">
        <f>B測定!H87</f>
        <v/>
      </c>
      <c r="AU14" s="304">
        <f>B測定!I87</f>
        <v/>
      </c>
      <c r="AV14" s="59" t="n">
        <v>7</v>
      </c>
    </row>
    <row r="15">
      <c r="A15" s="59" t="n">
        <v>8</v>
      </c>
      <c r="B15" s="304">
        <f>B測定!I97</f>
        <v/>
      </c>
      <c r="C15" s="304">
        <f>B測定!H97</f>
        <v/>
      </c>
      <c r="D15" s="304" t="n">
        <v>-0.33</v>
      </c>
      <c r="E15" s="86" t="n">
        <v>-0.33</v>
      </c>
      <c r="F15" s="804">
        <f>IF(AND(C15&gt;=D15,D15&gt;=B15),"OK","NG")</f>
        <v/>
      </c>
      <c r="G15" s="997">
        <f>B測定!J97</f>
        <v/>
      </c>
      <c r="H15" s="997">
        <f>B測定!K97</f>
        <v/>
      </c>
      <c r="I15" s="55" t="n"/>
      <c r="J15" s="56" t="n"/>
      <c r="K15" s="56" t="n"/>
      <c r="L15" s="56" t="n"/>
      <c r="M15" s="56" t="n"/>
      <c r="N15" s="57" t="n"/>
      <c r="O15" s="804">
        <f>B測定!D97</f>
        <v/>
      </c>
      <c r="P15" s="804">
        <f>B測定!A97</f>
        <v/>
      </c>
      <c r="AG15" s="804">
        <f>B測定!A76</f>
        <v/>
      </c>
      <c r="AH15" s="804">
        <f>B測定!D76</f>
        <v/>
      </c>
      <c r="AI15" s="55" t="n"/>
      <c r="AJ15" s="56" t="n"/>
      <c r="AK15" s="56" t="n"/>
      <c r="AL15" s="56" t="n"/>
      <c r="AM15" s="56" t="n"/>
      <c r="AN15" s="57" t="n"/>
      <c r="AO15" s="997">
        <f>B測定!K76</f>
        <v/>
      </c>
      <c r="AP15" s="997">
        <f>B測定!J76</f>
        <v/>
      </c>
      <c r="AQ15" s="804">
        <f>IF(AND(AT15&gt;=AR15,AR15&gt;=AU15),"OK","NG")</f>
        <v/>
      </c>
      <c r="AR15" s="304" t="n">
        <v>0.04</v>
      </c>
      <c r="AS15" s="304" t="n">
        <v>0.05</v>
      </c>
      <c r="AT15" s="304">
        <f>B測定!H76</f>
        <v/>
      </c>
      <c r="AU15" s="304">
        <f>B測定!I76</f>
        <v/>
      </c>
      <c r="AV15" s="59" t="n">
        <v>8</v>
      </c>
    </row>
    <row r="16">
      <c r="A16" s="59" t="n">
        <v>9</v>
      </c>
      <c r="B16" s="304">
        <f>B測定!I80</f>
        <v/>
      </c>
      <c r="C16" s="304">
        <f>B測定!H80</f>
        <v/>
      </c>
      <c r="D16" s="304" t="n">
        <v>0.19</v>
      </c>
      <c r="E16" s="998" t="n">
        <v>0.18</v>
      </c>
      <c r="F16" s="804">
        <f>IF(AND(C16&gt;=D16,D16&gt;=B16),"OK","NG")</f>
        <v/>
      </c>
      <c r="G16" s="997">
        <f>B測定!J80</f>
        <v/>
      </c>
      <c r="H16" s="997">
        <f>B測定!K80</f>
        <v/>
      </c>
      <c r="I16" s="55" t="n"/>
      <c r="J16" s="56" t="n"/>
      <c r="K16" s="56" t="n"/>
      <c r="L16" s="56" t="n"/>
      <c r="M16" s="56" t="n"/>
      <c r="N16" s="57" t="n"/>
      <c r="O16" s="804">
        <f>B測定!D80</f>
        <v/>
      </c>
      <c r="P16" s="804">
        <f>B測定!A80</f>
        <v/>
      </c>
      <c r="AG16" s="804">
        <f>B測定!A92</f>
        <v/>
      </c>
      <c r="AH16" s="804">
        <f>B測定!D92</f>
        <v/>
      </c>
      <c r="AI16" s="55" t="n"/>
      <c r="AJ16" s="56" t="n"/>
      <c r="AK16" s="56" t="n"/>
      <c r="AL16" s="56" t="n"/>
      <c r="AM16" s="56" t="n"/>
      <c r="AN16" s="57" t="n"/>
      <c r="AO16" s="997">
        <f>B測定!K92</f>
        <v/>
      </c>
      <c r="AP16" s="997">
        <f>B測定!J92</f>
        <v/>
      </c>
      <c r="AQ16" s="804">
        <f>IF(AND(AT16&gt;=AR16,AR16&gt;=AU16),"OK","NG")</f>
        <v/>
      </c>
      <c r="AR16" s="304" t="n">
        <v>-0.05</v>
      </c>
      <c r="AS16" s="304" t="n">
        <v>-0.03</v>
      </c>
      <c r="AT16" s="304">
        <f>B測定!H92</f>
        <v/>
      </c>
      <c r="AU16" s="304">
        <f>B測定!I92</f>
        <v/>
      </c>
      <c r="AV16" s="59" t="n">
        <v>9</v>
      </c>
    </row>
    <row r="17">
      <c r="A17" s="59" t="n">
        <v>10</v>
      </c>
      <c r="B17" s="304">
        <f>B測定!I96</f>
        <v/>
      </c>
      <c r="C17" s="304">
        <f>B測定!H96</f>
        <v/>
      </c>
      <c r="D17" s="304" t="n">
        <v>-0.08</v>
      </c>
      <c r="E17" s="86" t="n">
        <v>-0.08</v>
      </c>
      <c r="F17" s="804">
        <f>IF(AND(C17&gt;=D17,D17&gt;=B17),"OK","NG")</f>
        <v/>
      </c>
      <c r="G17" s="997">
        <f>B測定!J96</f>
        <v/>
      </c>
      <c r="H17" s="997">
        <f>B測定!K96</f>
        <v/>
      </c>
      <c r="I17" s="55" t="n"/>
      <c r="J17" s="56" t="n"/>
      <c r="K17" s="56" t="n"/>
      <c r="L17" s="56" t="n"/>
      <c r="M17" s="56" t="n"/>
      <c r="N17" s="57" t="n"/>
      <c r="O17" s="804">
        <f>B測定!D96</f>
        <v/>
      </c>
      <c r="P17" s="804">
        <f>B測定!A96</f>
        <v/>
      </c>
      <c r="AG17" s="804">
        <f>B測定!A91</f>
        <v/>
      </c>
      <c r="AH17" s="804">
        <f>B測定!D91</f>
        <v/>
      </c>
      <c r="AI17" s="55" t="n"/>
      <c r="AJ17" s="56" t="n"/>
      <c r="AK17" s="56" t="n"/>
      <c r="AL17" s="56" t="n"/>
      <c r="AM17" s="56" t="n"/>
      <c r="AN17" s="57" t="n"/>
      <c r="AO17" s="997">
        <f>B測定!K91</f>
        <v/>
      </c>
      <c r="AP17" s="997">
        <f>B測定!J91</f>
        <v/>
      </c>
      <c r="AQ17" s="804">
        <f>IF(AND(AT17&gt;=AR17,AR17&gt;=AU17),"OK","NG")</f>
        <v/>
      </c>
      <c r="AR17" s="304" t="n">
        <v>0.1</v>
      </c>
      <c r="AS17" s="304" t="n">
        <v>0.11</v>
      </c>
      <c r="AT17" s="304">
        <f>B測定!H91</f>
        <v/>
      </c>
      <c r="AU17" s="304">
        <f>B測定!I91</f>
        <v/>
      </c>
      <c r="AV17" s="59" t="n">
        <v>10</v>
      </c>
    </row>
    <row r="18">
      <c r="A18" s="59" t="n">
        <v>11</v>
      </c>
      <c r="B18" s="304">
        <f>B測定!I79</f>
        <v/>
      </c>
      <c r="C18" s="304">
        <f>B測定!H79</f>
        <v/>
      </c>
      <c r="D18" s="304" t="n">
        <v>0.03</v>
      </c>
      <c r="E18" s="86" t="n">
        <v>0.02</v>
      </c>
      <c r="F18" s="804">
        <f>IF(AND(C18&gt;=D18,D18&gt;=B18),"OK","NG")</f>
        <v/>
      </c>
      <c r="G18" s="997">
        <f>B測定!J79</f>
        <v/>
      </c>
      <c r="H18" s="997">
        <f>B測定!K79</f>
        <v/>
      </c>
      <c r="I18" s="55" t="n"/>
      <c r="J18" s="56" t="n"/>
      <c r="K18" s="56" t="n"/>
      <c r="L18" s="56" t="n"/>
      <c r="M18" s="56" t="n"/>
      <c r="N18" s="57" t="n"/>
      <c r="O18" s="804">
        <f>B測定!D79</f>
        <v/>
      </c>
      <c r="P18" s="804">
        <f>B測定!A79</f>
        <v/>
      </c>
      <c r="AG18" s="804">
        <f>B測定!A148</f>
        <v/>
      </c>
      <c r="AH18" s="804">
        <f>B測定!D148</f>
        <v/>
      </c>
      <c r="AI18" s="55" t="n"/>
      <c r="AJ18" s="56" t="n"/>
      <c r="AK18" s="56" t="n"/>
      <c r="AL18" s="56" t="n"/>
      <c r="AM18" s="56" t="n"/>
      <c r="AN18" s="57" t="n"/>
      <c r="AO18" s="997">
        <f>B測定!K148</f>
        <v/>
      </c>
      <c r="AP18" s="997">
        <f>B測定!J148</f>
        <v/>
      </c>
      <c r="AQ18" s="804">
        <f>IF(AND(AT18&gt;=AR18,AR18&gt;=AU18),"OK","NG")</f>
        <v/>
      </c>
      <c r="AR18" s="304" t="n">
        <v>-0.05</v>
      </c>
      <c r="AS18" s="304" t="n">
        <v>-0.05</v>
      </c>
      <c r="AT18" s="304">
        <f>B測定!H148</f>
        <v/>
      </c>
      <c r="AU18" s="304">
        <f>B測定!I148</f>
        <v/>
      </c>
      <c r="AV18" s="59" t="n">
        <v>11</v>
      </c>
    </row>
    <row r="19">
      <c r="A19" s="59" t="n">
        <v>12</v>
      </c>
      <c r="B19" s="304">
        <f>B測定!I94</f>
        <v/>
      </c>
      <c r="C19" s="304">
        <f>B測定!H94</f>
        <v/>
      </c>
      <c r="D19" s="304" t="n">
        <v>-0.36</v>
      </c>
      <c r="E19" s="86" t="n">
        <v>-0.37</v>
      </c>
      <c r="F19" s="804">
        <f>IF(AND(C19&gt;=D19,D19&gt;=B19),"OK","NG")</f>
        <v/>
      </c>
      <c r="G19" s="997">
        <f>B測定!J94</f>
        <v/>
      </c>
      <c r="H19" s="997">
        <f>B測定!K94</f>
        <v/>
      </c>
      <c r="I19" s="55" t="n"/>
      <c r="J19" s="56" t="n"/>
      <c r="K19" s="56" t="n"/>
      <c r="L19" s="56" t="n"/>
      <c r="M19" s="56" t="n"/>
      <c r="N19" s="57" t="n"/>
      <c r="O19" s="804">
        <f>B測定!D94</f>
        <v/>
      </c>
      <c r="P19" s="804">
        <f>B測定!A94</f>
        <v/>
      </c>
      <c r="AG19" s="804">
        <f>B測定!A123</f>
        <v/>
      </c>
      <c r="AH19" s="804">
        <f>B測定!D123</f>
        <v/>
      </c>
      <c r="AI19" s="55" t="n"/>
      <c r="AJ19" s="56" t="n"/>
      <c r="AK19" s="56" t="n"/>
      <c r="AL19" s="56" t="n"/>
      <c r="AM19" s="56" t="n"/>
      <c r="AN19" s="57" t="n"/>
      <c r="AO19" s="997">
        <f>B測定!K123</f>
        <v/>
      </c>
      <c r="AP19" s="997">
        <f>B測定!J123</f>
        <v/>
      </c>
      <c r="AQ19" s="804">
        <f>IF(AND(AT19&gt;=AR19,AR19&gt;=AU19),"OK","NG")</f>
        <v/>
      </c>
      <c r="AR19" s="304" t="n">
        <v>-0.27</v>
      </c>
      <c r="AS19" s="304" t="n">
        <v>-0.27</v>
      </c>
      <c r="AT19" s="304">
        <f>B測定!H123</f>
        <v/>
      </c>
      <c r="AU19" s="304">
        <f>B測定!I123</f>
        <v/>
      </c>
      <c r="AV19" s="59" t="n">
        <v>12</v>
      </c>
    </row>
    <row r="20">
      <c r="A20" s="59" t="n">
        <v>13</v>
      </c>
      <c r="B20" s="304">
        <f>B測定!I95</f>
        <v/>
      </c>
      <c r="C20" s="304">
        <f>B測定!H95</f>
        <v/>
      </c>
      <c r="D20" s="304" t="n">
        <v>-0.1</v>
      </c>
      <c r="E20" s="86" t="n">
        <v>-0.11</v>
      </c>
      <c r="F20" s="804">
        <f>IF(AND(C20&gt;=D20,D20&gt;=B20),"OK","NG")</f>
        <v/>
      </c>
      <c r="G20" s="997">
        <f>B測定!J95</f>
        <v/>
      </c>
      <c r="H20" s="997">
        <f>B測定!K95</f>
        <v/>
      </c>
      <c r="I20" s="55" t="n"/>
      <c r="J20" s="56" t="n"/>
      <c r="K20" s="56" t="n"/>
      <c r="L20" s="56" t="n"/>
      <c r="M20" s="56" t="n"/>
      <c r="N20" s="57" t="n"/>
      <c r="O20" s="804">
        <f>B測定!D95</f>
        <v/>
      </c>
      <c r="P20" s="804">
        <f>B測定!A95</f>
        <v/>
      </c>
      <c r="AG20" s="804">
        <f>B測定!A86</f>
        <v/>
      </c>
      <c r="AH20" s="804">
        <f>B測定!D86</f>
        <v/>
      </c>
      <c r="AI20" s="55" t="n"/>
      <c r="AJ20" s="56" t="n"/>
      <c r="AK20" s="56" t="n"/>
      <c r="AL20" s="56" t="n"/>
      <c r="AM20" s="56" t="n"/>
      <c r="AN20" s="57" t="n"/>
      <c r="AO20" s="997">
        <f>B測定!K86</f>
        <v/>
      </c>
      <c r="AP20" s="997">
        <f>B測定!J86</f>
        <v/>
      </c>
      <c r="AQ20" s="804">
        <f>IF(AND(AT20&gt;=AR20,AR20&gt;=AU20),"OK","NG")</f>
        <v/>
      </c>
      <c r="AR20" s="304" t="n">
        <v>-0.08</v>
      </c>
      <c r="AS20" s="304" t="n">
        <v>-0.07000000000000001</v>
      </c>
      <c r="AT20" s="304">
        <f>B測定!H86</f>
        <v/>
      </c>
      <c r="AU20" s="304">
        <f>B測定!I86</f>
        <v/>
      </c>
      <c r="AV20" s="59" t="n">
        <v>13</v>
      </c>
    </row>
    <row r="21">
      <c r="A21" s="59" t="n">
        <v>14</v>
      </c>
      <c r="B21" s="304">
        <f>B測定!I93</f>
        <v/>
      </c>
      <c r="C21" s="304">
        <f>B測定!H93</f>
        <v/>
      </c>
      <c r="D21" s="304" t="n">
        <v>-0.28</v>
      </c>
      <c r="E21" s="86" t="n">
        <v>-0.31</v>
      </c>
      <c r="F21" s="804">
        <f>IF(AND(C21&gt;=D21,D21&gt;=B21),"OK","NG")</f>
        <v/>
      </c>
      <c r="G21" s="997">
        <f>B測定!J93</f>
        <v/>
      </c>
      <c r="H21" s="997">
        <f>B測定!K93</f>
        <v/>
      </c>
      <c r="I21" s="55" t="n"/>
      <c r="J21" s="56" t="n"/>
      <c r="K21" s="56" t="n"/>
      <c r="L21" s="56" t="n"/>
      <c r="M21" s="56" t="n"/>
      <c r="N21" s="57" t="n"/>
      <c r="O21" s="804">
        <f>B測定!D93</f>
        <v/>
      </c>
      <c r="P21" s="804">
        <f>B測定!A93</f>
        <v/>
      </c>
      <c r="AG21" s="804">
        <f>B測定!A75</f>
        <v/>
      </c>
      <c r="AH21" s="804">
        <f>B測定!D75</f>
        <v/>
      </c>
      <c r="AI21" s="55" t="n"/>
      <c r="AJ21" s="56" t="n"/>
      <c r="AK21" s="56" t="n"/>
      <c r="AL21" s="56" t="n"/>
      <c r="AM21" s="56" t="n"/>
      <c r="AN21" s="57" t="n"/>
      <c r="AO21" s="997">
        <f>B測定!K75</f>
        <v/>
      </c>
      <c r="AP21" s="997">
        <f>B測定!J75</f>
        <v/>
      </c>
      <c r="AQ21" s="804">
        <f>IF(AND(AT21&gt;=AR21,AR21&gt;=AU21),"OK","NG")</f>
        <v/>
      </c>
      <c r="AR21" s="304" t="n">
        <v>0.2</v>
      </c>
      <c r="AS21" s="304" t="n">
        <v>0.2</v>
      </c>
      <c r="AT21" s="304">
        <f>B測定!H75</f>
        <v/>
      </c>
      <c r="AU21" s="304">
        <f>B測定!I75</f>
        <v/>
      </c>
      <c r="AV21" s="59" t="n">
        <v>14</v>
      </c>
    </row>
    <row r="22">
      <c r="AG22" s="804">
        <f>B測定!A146</f>
        <v/>
      </c>
      <c r="AH22" s="804">
        <f>B測定!D146</f>
        <v/>
      </c>
      <c r="AI22" s="55" t="n"/>
      <c r="AJ22" s="56" t="n"/>
      <c r="AK22" s="56" t="n"/>
      <c r="AL22" s="56" t="n"/>
      <c r="AM22" s="56" t="n"/>
      <c r="AN22" s="57" t="n"/>
      <c r="AO22" s="997">
        <f>B測定!K146</f>
        <v/>
      </c>
      <c r="AP22" s="997">
        <f>B測定!J146</f>
        <v/>
      </c>
      <c r="AQ22" s="804">
        <f>IF(AND(AT22&gt;=AR22,AR22&gt;=AU22),"OK","NG")</f>
        <v/>
      </c>
      <c r="AR22" s="304" t="n">
        <v>-0.08</v>
      </c>
      <c r="AS22" s="304" t="n">
        <v>-0.11</v>
      </c>
      <c r="AT22" s="304">
        <f>B測定!H146</f>
        <v/>
      </c>
      <c r="AU22" s="304">
        <f>B測定!I146</f>
        <v/>
      </c>
      <c r="AV22" s="59" t="n">
        <v>15</v>
      </c>
    </row>
    <row r="23">
      <c r="AG23" s="804">
        <f>B測定!A85</f>
        <v/>
      </c>
      <c r="AH23" s="804">
        <f>B測定!D85</f>
        <v/>
      </c>
      <c r="AI23" s="55" t="n"/>
      <c r="AJ23" s="56" t="n"/>
      <c r="AK23" s="56" t="n"/>
      <c r="AL23" s="56" t="n"/>
      <c r="AM23" s="56" t="n"/>
      <c r="AN23" s="57" t="n"/>
      <c r="AO23" s="997">
        <f>B測定!K85</f>
        <v/>
      </c>
      <c r="AP23" s="997">
        <f>B測定!J85</f>
        <v/>
      </c>
      <c r="AQ23" s="804">
        <f>IF(AND(AT23&gt;=AR23,AR23&gt;=AU23),"OK","NG")</f>
        <v/>
      </c>
      <c r="AR23" s="304" t="n">
        <v>-0.24</v>
      </c>
      <c r="AS23" s="304" t="n">
        <v>-0.23</v>
      </c>
      <c r="AT23" s="304">
        <f>B測定!H85</f>
        <v/>
      </c>
      <c r="AU23" s="304">
        <f>B測定!I85</f>
        <v/>
      </c>
      <c r="AV23" s="59" t="n">
        <v>16</v>
      </c>
    </row>
    <row r="24">
      <c r="AG24" s="804">
        <f>B測定!A74</f>
        <v/>
      </c>
      <c r="AH24" s="804">
        <f>B測定!D74</f>
        <v/>
      </c>
      <c r="AI24" s="55" t="n"/>
      <c r="AJ24" s="56" t="n"/>
      <c r="AK24" s="56" t="n"/>
      <c r="AL24" s="56" t="n"/>
      <c r="AM24" s="56" t="n"/>
      <c r="AN24" s="57" t="n"/>
      <c r="AO24" s="997">
        <f>B測定!K74</f>
        <v/>
      </c>
      <c r="AP24" s="997">
        <f>B測定!J74</f>
        <v/>
      </c>
      <c r="AQ24" s="804">
        <f>IF(AND(AT24&gt;=AR24,AR24&gt;=AU24),"OK","NG")</f>
        <v/>
      </c>
      <c r="AR24" s="304" t="n">
        <v>0.18</v>
      </c>
      <c r="AS24" s="304" t="n">
        <v>0.17</v>
      </c>
      <c r="AT24" s="304">
        <f>B測定!H74</f>
        <v/>
      </c>
      <c r="AU24" s="304">
        <f>B測定!I74</f>
        <v/>
      </c>
      <c r="AV24" s="59" t="n">
        <v>17</v>
      </c>
    </row>
    <row r="25">
      <c r="AG25" s="804">
        <f>B測定!A121</f>
        <v/>
      </c>
      <c r="AH25" s="804">
        <f>B測定!D121</f>
        <v/>
      </c>
      <c r="AI25" s="55" t="n"/>
      <c r="AJ25" s="56" t="n"/>
      <c r="AK25" s="56" t="n"/>
      <c r="AL25" s="56" t="n"/>
      <c r="AM25" s="56" t="n"/>
      <c r="AN25" s="57" t="n"/>
      <c r="AO25" s="997">
        <f>B測定!K121</f>
        <v/>
      </c>
      <c r="AP25" s="997">
        <f>B測定!J121</f>
        <v/>
      </c>
      <c r="AQ25" s="804">
        <f>IF(AND(AT25&gt;=AR25,AR25&gt;=AU25),"OK","NG")</f>
        <v/>
      </c>
      <c r="AR25" s="304" t="n">
        <v>-0.16</v>
      </c>
      <c r="AS25" s="304" t="n">
        <v>-0.13</v>
      </c>
      <c r="AT25" s="304">
        <f>B測定!H121</f>
        <v/>
      </c>
      <c r="AU25" s="304">
        <f>B測定!I121</f>
        <v/>
      </c>
      <c r="AV25" s="59" t="n">
        <v>18</v>
      </c>
    </row>
    <row r="26">
      <c r="AG26" s="804">
        <f>B測定!A122</f>
        <v/>
      </c>
      <c r="AH26" s="804">
        <f>B測定!D122</f>
        <v/>
      </c>
      <c r="AI26" s="55" t="n"/>
      <c r="AJ26" s="56" t="n"/>
      <c r="AK26" s="56" t="n"/>
      <c r="AL26" s="56" t="n"/>
      <c r="AM26" s="56" t="n"/>
      <c r="AN26" s="57" t="n"/>
      <c r="AO26" s="997">
        <f>B測定!K122</f>
        <v/>
      </c>
      <c r="AP26" s="997">
        <f>B測定!J122</f>
        <v/>
      </c>
      <c r="AQ26" s="804">
        <f>IF(AND(AT26&gt;=AR26,AR26&gt;=AU26),"OK","NG")</f>
        <v/>
      </c>
      <c r="AR26" s="304" t="n">
        <v>0.2</v>
      </c>
      <c r="AS26" s="304" t="n">
        <v>0.21</v>
      </c>
      <c r="AT26" s="304">
        <f>B測定!H122</f>
        <v/>
      </c>
      <c r="AU26" s="304">
        <f>B測定!I122</f>
        <v/>
      </c>
      <c r="AV26" s="59" t="n">
        <v>19</v>
      </c>
    </row>
    <row r="27">
      <c r="AG27" s="804">
        <f>B測定!A89</f>
        <v/>
      </c>
      <c r="AH27" s="804">
        <f>B測定!D89</f>
        <v/>
      </c>
      <c r="AI27" s="55" t="n"/>
      <c r="AJ27" s="56" t="n"/>
      <c r="AK27" s="56" t="n"/>
      <c r="AL27" s="56" t="n"/>
      <c r="AM27" s="56" t="n"/>
      <c r="AN27" s="57" t="n"/>
      <c r="AO27" s="997">
        <f>B測定!K89</f>
        <v/>
      </c>
      <c r="AP27" s="997">
        <f>B測定!J89</f>
        <v/>
      </c>
      <c r="AQ27" s="804">
        <f>IF(AND(AT27&gt;=AR27,AR27&gt;=AU27),"OK","NG")</f>
        <v/>
      </c>
      <c r="AR27" s="304" t="n">
        <v>0.01</v>
      </c>
      <c r="AS27" s="304" t="n">
        <v>0</v>
      </c>
      <c r="AT27" s="304">
        <f>B測定!H89</f>
        <v/>
      </c>
      <c r="AU27" s="304">
        <f>B測定!I89</f>
        <v/>
      </c>
      <c r="AV27" s="59" t="n">
        <v>20</v>
      </c>
    </row>
    <row r="28">
      <c r="AG28" s="804">
        <f>B測定!A84</f>
        <v/>
      </c>
      <c r="AH28" s="804">
        <f>B測定!D84</f>
        <v/>
      </c>
      <c r="AI28" s="55" t="n"/>
      <c r="AJ28" s="56" t="n"/>
      <c r="AK28" s="56" t="n"/>
      <c r="AL28" s="56" t="n"/>
      <c r="AM28" s="56" t="n"/>
      <c r="AN28" s="57" t="n"/>
      <c r="AO28" s="997">
        <f>B測定!K84</f>
        <v/>
      </c>
      <c r="AP28" s="997">
        <f>B測定!J84</f>
        <v/>
      </c>
      <c r="AQ28" s="804">
        <f>IF(AND(AT28&gt;=AR28,AR28&gt;=AU28),"OK","NG")</f>
        <v/>
      </c>
      <c r="AR28" s="304" t="n">
        <v>0.21</v>
      </c>
      <c r="AS28" s="304" t="n">
        <v>0.2</v>
      </c>
      <c r="AT28" s="304">
        <f>B測定!H84</f>
        <v/>
      </c>
      <c r="AU28" s="304">
        <f>B測定!I84</f>
        <v/>
      </c>
      <c r="AV28" s="59" t="n">
        <v>21</v>
      </c>
    </row>
    <row r="29">
      <c r="E29" s="0" t="n"/>
      <c r="AG29" s="804">
        <f>B測定!A88</f>
        <v/>
      </c>
      <c r="AH29" s="804">
        <f>B測定!D88</f>
        <v/>
      </c>
      <c r="AI29" s="55" t="n"/>
      <c r="AJ29" s="56" t="n"/>
      <c r="AK29" s="56" t="n"/>
      <c r="AL29" s="56" t="n"/>
      <c r="AM29" s="56" t="n"/>
      <c r="AN29" s="57" t="n"/>
      <c r="AO29" s="997">
        <f>B測定!K88</f>
        <v/>
      </c>
      <c r="AP29" s="997">
        <f>B測定!J88</f>
        <v/>
      </c>
      <c r="AQ29" s="804">
        <f>IF(AND(AT29&gt;=AR29,AR29&gt;=AU29),"OK","NG")</f>
        <v/>
      </c>
      <c r="AR29" s="304" t="n">
        <v>0</v>
      </c>
      <c r="AS29" s="304" t="n">
        <v>-0.01</v>
      </c>
      <c r="AT29" s="304">
        <f>B測定!H88</f>
        <v/>
      </c>
      <c r="AU29" s="304">
        <f>B測定!I88</f>
        <v/>
      </c>
      <c r="AV29" s="59" t="n">
        <v>22</v>
      </c>
    </row>
    <row r="30" ht="17.25" customHeight="1" s="820"/>
    <row r="31">
      <c r="E31" s="0" t="n"/>
      <c r="F31" s="0" t="n"/>
    </row>
    <row r="35" ht="16.5" customHeight="1" s="820">
      <c r="B35" s="804">
        <f>B6</f>
        <v/>
      </c>
      <c r="C35" s="996" t="n"/>
      <c r="D35" s="782" t="inlineStr">
        <is>
          <t>102.8S</t>
        </is>
      </c>
      <c r="E35" s="804">
        <f>E6</f>
        <v/>
      </c>
      <c r="F35" s="804">
        <f>F6</f>
        <v/>
      </c>
      <c r="G35" s="781">
        <f>G6</f>
        <v/>
      </c>
      <c r="H35" s="804">
        <f>H6</f>
        <v/>
      </c>
      <c r="I35" s="91" t="n"/>
      <c r="J35" s="88" t="n"/>
      <c r="K35" s="88" t="n"/>
      <c r="L35" s="88" t="n"/>
      <c r="M35" s="88" t="n"/>
      <c r="N35" s="90" t="n"/>
      <c r="O35" s="804">
        <f>O6</f>
        <v/>
      </c>
      <c r="P35" s="804">
        <f>P6</f>
        <v/>
      </c>
    </row>
    <row r="36">
      <c r="B36" s="804">
        <f>B7</f>
        <v/>
      </c>
      <c r="C36" s="804">
        <f>C7</f>
        <v/>
      </c>
      <c r="D36" s="829" t="n"/>
      <c r="E36" s="829" t="n"/>
      <c r="F36" s="829" t="n"/>
      <c r="G36" s="829" t="n"/>
      <c r="H36" s="829" t="n"/>
      <c r="I36" s="60" t="n"/>
      <c r="J36" s="94" t="n"/>
      <c r="K36" s="94" t="n"/>
      <c r="L36" s="94" t="n"/>
      <c r="M36" s="94" t="n"/>
      <c r="N36" s="61" t="n"/>
      <c r="O36" s="829" t="n"/>
      <c r="P36" s="829" t="n"/>
    </row>
    <row r="37" ht="17.25" customHeight="1" s="820">
      <c r="A37" s="59" t="n">
        <v>1</v>
      </c>
      <c r="B37" s="304">
        <f>B測定!I107</f>
        <v/>
      </c>
      <c r="C37" s="304">
        <f>B測定!H107</f>
        <v/>
      </c>
      <c r="D37" s="304" t="n">
        <v>0.06</v>
      </c>
      <c r="E37" s="559" t="n">
        <v>0.08</v>
      </c>
      <c r="F37" s="804">
        <f>IF(AND(C37&gt;=D37,D37&gt;=B37),"OK","NG")</f>
        <v/>
      </c>
      <c r="G37" s="997">
        <f>B測定!J107</f>
        <v/>
      </c>
      <c r="H37" s="997">
        <f>B測定!K107</f>
        <v/>
      </c>
      <c r="I37" s="55" t="n"/>
      <c r="J37" s="56" t="n"/>
      <c r="K37" s="56" t="n"/>
      <c r="L37" s="56" t="n"/>
      <c r="M37" s="56" t="n"/>
      <c r="N37" s="57" t="n"/>
      <c r="O37" s="804">
        <f>B測定!D107</f>
        <v/>
      </c>
      <c r="P37" s="804">
        <f>B測定!A107</f>
        <v/>
      </c>
    </row>
    <row r="38">
      <c r="A38" s="59" t="n">
        <v>2</v>
      </c>
      <c r="B38" s="304">
        <f>B測定!I116</f>
        <v/>
      </c>
      <c r="C38" s="304">
        <f>B測定!H116</f>
        <v/>
      </c>
      <c r="D38" s="304" t="n">
        <v>-0.05</v>
      </c>
      <c r="E38" s="559" t="n">
        <v>-0.03</v>
      </c>
      <c r="F38" s="804">
        <f>IF(AND(C38&gt;=D38,D38&gt;=B38),"OK","NG")</f>
        <v/>
      </c>
      <c r="G38" s="997">
        <f>B測定!J116</f>
        <v/>
      </c>
      <c r="H38" s="997">
        <f>B測定!K116</f>
        <v/>
      </c>
      <c r="I38" s="55" t="n"/>
      <c r="J38" s="56" t="n"/>
      <c r="K38" s="56" t="n"/>
      <c r="L38" s="56" t="n"/>
      <c r="M38" s="56" t="n"/>
      <c r="N38" s="57" t="n"/>
      <c r="O38" s="804">
        <f>B測定!D116</f>
        <v/>
      </c>
      <c r="P38" s="804">
        <f>B測定!A116</f>
        <v/>
      </c>
    </row>
    <row r="39">
      <c r="A39" s="59" t="n">
        <v>3</v>
      </c>
      <c r="B39" s="304">
        <f>B測定!I106</f>
        <v/>
      </c>
      <c r="C39" s="304">
        <f>B測定!H106</f>
        <v/>
      </c>
      <c r="D39" s="304" t="n">
        <v>0.11</v>
      </c>
      <c r="E39" s="559" t="n">
        <v>0.09</v>
      </c>
      <c r="F39" s="804">
        <f>IF(AND(C39&gt;=D39,D39&gt;=B39),"OK","NG")</f>
        <v/>
      </c>
      <c r="G39" s="997">
        <f>B測定!J106</f>
        <v/>
      </c>
      <c r="H39" s="997">
        <f>B測定!K106</f>
        <v/>
      </c>
      <c r="I39" s="55" t="n"/>
      <c r="J39" s="56" t="n"/>
      <c r="K39" s="56" t="n"/>
      <c r="L39" s="56" t="n"/>
      <c r="M39" s="56" t="n"/>
      <c r="N39" s="57" t="n"/>
      <c r="O39" s="804">
        <f>B測定!D106</f>
        <v/>
      </c>
      <c r="P39" s="804">
        <f>B測定!A106</f>
        <v/>
      </c>
    </row>
    <row r="40">
      <c r="A40" s="59" t="n">
        <v>4</v>
      </c>
      <c r="B40" s="304">
        <f>B測定!I108</f>
        <v/>
      </c>
      <c r="C40" s="304">
        <f>B測定!H108</f>
        <v/>
      </c>
      <c r="D40" s="304" t="n">
        <v>-0.22</v>
      </c>
      <c r="E40" s="559" t="n">
        <v>-0.2</v>
      </c>
      <c r="F40" s="804">
        <f>IF(AND(C40&gt;=D40,D40&gt;=B40),"OK","NG")</f>
        <v/>
      </c>
      <c r="G40" s="997">
        <f>B測定!J108</f>
        <v/>
      </c>
      <c r="H40" s="997">
        <f>B測定!K108</f>
        <v/>
      </c>
      <c r="I40" s="55" t="n"/>
      <c r="J40" s="56" t="n"/>
      <c r="K40" s="56" t="n"/>
      <c r="L40" s="56" t="n"/>
      <c r="M40" s="56" t="n"/>
      <c r="N40" s="57" t="n"/>
      <c r="O40" s="804">
        <f>B測定!D108</f>
        <v/>
      </c>
      <c r="P40" s="804">
        <f>B測定!A108</f>
        <v/>
      </c>
    </row>
    <row r="41">
      <c r="A41" s="59" t="n">
        <v>5</v>
      </c>
      <c r="B41" s="304">
        <f>B測定!I115</f>
        <v/>
      </c>
      <c r="C41" s="304">
        <f>B測定!H115</f>
        <v/>
      </c>
      <c r="D41" s="304" t="n">
        <v>0.17</v>
      </c>
      <c r="E41" s="559" t="n">
        <v>0.19</v>
      </c>
      <c r="F41" s="804">
        <f>IF(AND(C41&gt;=D41,D41&gt;=B41),"OK","NG")</f>
        <v/>
      </c>
      <c r="G41" s="997">
        <f>B測定!J115</f>
        <v/>
      </c>
      <c r="H41" s="997">
        <f>B測定!K115</f>
        <v/>
      </c>
      <c r="I41" s="55" t="n"/>
      <c r="J41" s="56" t="n"/>
      <c r="K41" s="56" t="n"/>
      <c r="L41" s="56" t="n"/>
      <c r="M41" s="56" t="n"/>
      <c r="N41" s="57" t="n"/>
      <c r="O41" s="804">
        <f>B測定!D115</f>
        <v/>
      </c>
      <c r="P41" s="804">
        <f>B測定!A115</f>
        <v/>
      </c>
    </row>
    <row r="42">
      <c r="A42" s="59" t="n">
        <v>6</v>
      </c>
      <c r="B42" s="304">
        <f>B測定!I105</f>
        <v/>
      </c>
      <c r="C42" s="304">
        <f>B測定!H105</f>
        <v/>
      </c>
      <c r="D42" s="304" t="n">
        <v>0.1</v>
      </c>
      <c r="E42" s="559" t="n">
        <v>0.07000000000000001</v>
      </c>
      <c r="F42" s="804">
        <f>IF(AND(C42&gt;=D42,D42&gt;=B42),"OK","NG")</f>
        <v/>
      </c>
      <c r="G42" s="997">
        <f>B測定!J105</f>
        <v/>
      </c>
      <c r="H42" s="997">
        <f>B測定!K105</f>
        <v/>
      </c>
      <c r="I42" s="55" t="n"/>
      <c r="J42" s="56" t="n"/>
      <c r="K42" s="56" t="n"/>
      <c r="L42" s="56" t="n"/>
      <c r="M42" s="56" t="n"/>
      <c r="N42" s="57" t="n"/>
      <c r="O42" s="804">
        <f>B測定!D105</f>
        <v/>
      </c>
      <c r="P42" s="804">
        <f>B測定!A105</f>
        <v/>
      </c>
    </row>
    <row r="43">
      <c r="A43" s="59" t="n">
        <v>7</v>
      </c>
      <c r="B43" s="304">
        <f>B測定!I109</f>
        <v/>
      </c>
      <c r="C43" s="304">
        <f>B測定!H109</f>
        <v/>
      </c>
      <c r="D43" s="304" t="n">
        <v>-0.02</v>
      </c>
      <c r="E43" s="559" t="n">
        <v>-0.02</v>
      </c>
      <c r="F43" s="804">
        <f>IF(AND(C43&gt;=D43,D43&gt;=B43),"OK","NG")</f>
        <v/>
      </c>
      <c r="G43" s="997">
        <f>B測定!J109</f>
        <v/>
      </c>
      <c r="H43" s="997">
        <f>B測定!K109</f>
        <v/>
      </c>
      <c r="I43" s="55" t="n"/>
      <c r="J43" s="56" t="n"/>
      <c r="K43" s="56" t="n"/>
      <c r="L43" s="56" t="n"/>
      <c r="M43" s="56" t="n"/>
      <c r="N43" s="57" t="n"/>
      <c r="O43" s="804">
        <f>B測定!D109</f>
        <v/>
      </c>
      <c r="P43" s="804">
        <f>B測定!A109</f>
        <v/>
      </c>
    </row>
    <row r="44">
      <c r="A44" s="59" t="n">
        <v>8</v>
      </c>
      <c r="B44" s="304">
        <f>B測定!I114</f>
        <v/>
      </c>
      <c r="C44" s="304">
        <f>B測定!H114</f>
        <v/>
      </c>
      <c r="D44" s="304" t="n">
        <v>0.18</v>
      </c>
      <c r="E44" s="559" t="n">
        <v>0.19</v>
      </c>
      <c r="F44" s="804">
        <f>IF(AND(C44&gt;=D44,D44&gt;=B44),"OK","NG")</f>
        <v/>
      </c>
      <c r="G44" s="997">
        <f>B測定!J114</f>
        <v/>
      </c>
      <c r="H44" s="997">
        <f>B測定!K114</f>
        <v/>
      </c>
      <c r="I44" s="55" t="n"/>
      <c r="J44" s="56" t="n"/>
      <c r="K44" s="56" t="n"/>
      <c r="L44" s="56" t="n"/>
      <c r="M44" s="56" t="n"/>
      <c r="N44" s="57" t="n"/>
      <c r="O44" s="804">
        <f>B測定!D114</f>
        <v/>
      </c>
      <c r="P44" s="804">
        <f>B測定!A114</f>
        <v/>
      </c>
    </row>
    <row r="45" ht="16.5" customHeight="1" s="820">
      <c r="A45" s="59" t="n">
        <v>9</v>
      </c>
      <c r="B45" s="304">
        <f>B測定!I104</f>
        <v/>
      </c>
      <c r="C45" s="304">
        <f>B測定!H104</f>
        <v/>
      </c>
      <c r="D45" s="304" t="n">
        <v>0.16</v>
      </c>
      <c r="E45" s="559" t="n">
        <v>0.15</v>
      </c>
      <c r="F45" s="804">
        <f>IF(AND(C45&gt;=D45,D45&gt;=B45),"OK","NG")</f>
        <v/>
      </c>
      <c r="G45" s="997">
        <f>B測定!J104</f>
        <v/>
      </c>
      <c r="H45" s="997">
        <f>B測定!K104</f>
        <v/>
      </c>
      <c r="I45" s="55" t="n"/>
      <c r="J45" s="56" t="n"/>
      <c r="K45" s="56" t="n"/>
      <c r="L45" s="56" t="n"/>
      <c r="M45" s="56" t="n"/>
      <c r="N45" s="57" t="n"/>
      <c r="O45" s="804">
        <f>B測定!D104</f>
        <v/>
      </c>
      <c r="P45" s="804">
        <f>B測定!A104</f>
        <v/>
      </c>
      <c r="AG45" s="804">
        <f>AG6</f>
        <v/>
      </c>
      <c r="AH45" s="804">
        <f>AH6</f>
        <v/>
      </c>
      <c r="AI45" s="91" t="n"/>
      <c r="AJ45" s="88" t="n"/>
      <c r="AK45" s="88" t="n"/>
      <c r="AL45" s="88" t="n"/>
      <c r="AM45" s="88" t="n"/>
      <c r="AN45" s="90" t="n"/>
      <c r="AO45" s="804">
        <f>AO6</f>
        <v/>
      </c>
      <c r="AP45" s="781">
        <f>AP6</f>
        <v/>
      </c>
      <c r="AQ45" s="804">
        <f>AQ6</f>
        <v/>
      </c>
      <c r="AR45" s="782" t="inlineStr">
        <is>
          <t>102.8S</t>
        </is>
      </c>
      <c r="AS45" s="782" t="inlineStr">
        <is>
          <t>94S</t>
        </is>
      </c>
      <c r="AT45" s="804">
        <f>AT6</f>
        <v/>
      </c>
      <c r="AU45" s="996" t="n"/>
    </row>
    <row r="46">
      <c r="A46" s="59" t="n">
        <v>10</v>
      </c>
      <c r="B46" s="304">
        <f>B測定!I103</f>
        <v/>
      </c>
      <c r="C46" s="304">
        <f>B測定!H103</f>
        <v/>
      </c>
      <c r="D46" s="304" t="n">
        <v>0.16</v>
      </c>
      <c r="E46" s="559" t="n">
        <v>0.15</v>
      </c>
      <c r="F46" s="804">
        <f>IF(AND(C46&gt;=D46,D46&gt;=B46),"OK","NG")</f>
        <v/>
      </c>
      <c r="G46" s="997">
        <f>B測定!J103</f>
        <v/>
      </c>
      <c r="H46" s="997">
        <f>B測定!K103</f>
        <v/>
      </c>
      <c r="I46" s="55" t="n"/>
      <c r="J46" s="56" t="n"/>
      <c r="K46" s="56" t="n"/>
      <c r="L46" s="56" t="n"/>
      <c r="M46" s="56" t="n"/>
      <c r="N46" s="57" t="n"/>
      <c r="O46" s="804">
        <f>B測定!D103</f>
        <v/>
      </c>
      <c r="P46" s="804">
        <f>B測定!A103</f>
        <v/>
      </c>
      <c r="AG46" s="829" t="n"/>
      <c r="AH46" s="829" t="n"/>
      <c r="AI46" s="60" t="n"/>
      <c r="AJ46" s="94" t="n"/>
      <c r="AK46" s="94" t="n"/>
      <c r="AL46" s="94" t="n"/>
      <c r="AM46" s="94" t="n"/>
      <c r="AN46" s="61" t="n"/>
      <c r="AO46" s="829" t="n"/>
      <c r="AP46" s="829" t="n"/>
      <c r="AQ46" s="829" t="n"/>
      <c r="AR46" s="829" t="n"/>
      <c r="AS46" s="829" t="n"/>
      <c r="AT46" s="804">
        <f>AT7</f>
        <v/>
      </c>
      <c r="AU46" s="804">
        <f>AU7</f>
        <v/>
      </c>
    </row>
    <row r="47">
      <c r="A47" s="59" t="n">
        <v>11</v>
      </c>
      <c r="B47" s="304">
        <f>B測定!I110</f>
        <v/>
      </c>
      <c r="C47" s="304">
        <f>B測定!H110</f>
        <v/>
      </c>
      <c r="D47" s="304" t="n">
        <v>-0.24</v>
      </c>
      <c r="E47" s="559" t="n">
        <v>-0.25</v>
      </c>
      <c r="F47" s="804">
        <f>IF(AND(C47&gt;=D47,D47&gt;=B47),"OK","NG")</f>
        <v/>
      </c>
      <c r="G47" s="997">
        <f>B測定!J110</f>
        <v/>
      </c>
      <c r="H47" s="997">
        <f>B測定!K110</f>
        <v/>
      </c>
      <c r="I47" s="55" t="n"/>
      <c r="J47" s="56" t="n"/>
      <c r="K47" s="56" t="n"/>
      <c r="L47" s="56" t="n"/>
      <c r="M47" s="56" t="n"/>
      <c r="N47" s="57" t="n"/>
      <c r="O47" s="804">
        <f>B測定!D110</f>
        <v/>
      </c>
      <c r="P47" s="804">
        <f>B測定!A110</f>
        <v/>
      </c>
      <c r="AG47" s="804">
        <f>B測定!A119</f>
        <v/>
      </c>
      <c r="AH47" s="804">
        <f>B測定!D119</f>
        <v/>
      </c>
      <c r="AI47" s="999" t="n"/>
      <c r="AJ47" s="56" t="n"/>
      <c r="AK47" s="56" t="n"/>
      <c r="AL47" s="56" t="n"/>
      <c r="AM47" s="56" t="n"/>
      <c r="AN47" s="57" t="n"/>
      <c r="AO47" s="997">
        <f>B測定!K119</f>
        <v/>
      </c>
      <c r="AP47" s="997">
        <f>B測定!J119</f>
        <v/>
      </c>
      <c r="AQ47" s="804">
        <f>IF(AND(AT47&gt;=AR47,AR47&gt;=AU47),"OK","NG")</f>
        <v/>
      </c>
      <c r="AR47" s="304" t="n">
        <v>-0.17</v>
      </c>
      <c r="AS47" s="304" t="n">
        <v>-0.16</v>
      </c>
      <c r="AT47" s="304">
        <f>B測定!H119</f>
        <v/>
      </c>
      <c r="AU47" s="304">
        <f>B測定!I119</f>
        <v/>
      </c>
      <c r="AV47" s="59" t="n">
        <v>1</v>
      </c>
    </row>
    <row r="48">
      <c r="A48" s="59" t="n">
        <v>12</v>
      </c>
      <c r="B48" s="304">
        <f>B測定!I113</f>
        <v/>
      </c>
      <c r="C48" s="304">
        <f>B測定!H113</f>
        <v/>
      </c>
      <c r="D48" s="304" t="n">
        <v>0.18</v>
      </c>
      <c r="E48" s="559" t="n">
        <v>0.19</v>
      </c>
      <c r="F48" s="804">
        <f>IF(AND(C48&gt;=D48,D48&gt;=B48),"OK","NG")</f>
        <v/>
      </c>
      <c r="G48" s="997">
        <f>B測定!J113</f>
        <v/>
      </c>
      <c r="H48" s="997">
        <f>B測定!K113</f>
        <v/>
      </c>
      <c r="I48" s="55" t="n"/>
      <c r="J48" s="56" t="n"/>
      <c r="K48" s="56" t="n"/>
      <c r="L48" s="56" t="n"/>
      <c r="M48" s="56" t="n"/>
      <c r="N48" s="57" t="n"/>
      <c r="O48" s="804">
        <f>B測定!D113</f>
        <v/>
      </c>
      <c r="P48" s="804">
        <f>B測定!A113</f>
        <v/>
      </c>
      <c r="AG48" s="804">
        <f>B測定!A120</f>
        <v/>
      </c>
      <c r="AH48" s="804">
        <f>B測定!D120</f>
        <v/>
      </c>
      <c r="AI48" s="999" t="n"/>
      <c r="AJ48" s="56" t="n"/>
      <c r="AK48" s="56" t="n"/>
      <c r="AL48" s="56" t="n"/>
      <c r="AM48" s="56" t="n"/>
      <c r="AN48" s="57" t="n"/>
      <c r="AO48" s="997">
        <f>B測定!K120</f>
        <v/>
      </c>
      <c r="AP48" s="997">
        <f>B測定!J120</f>
        <v/>
      </c>
      <c r="AQ48" s="804">
        <f>IF(AND(AT48&gt;=AR48,AR48&gt;=AU48),"OK","NG")</f>
        <v/>
      </c>
      <c r="AR48" s="304" t="n">
        <v>-0.2</v>
      </c>
      <c r="AS48" s="304" t="n">
        <v>-0.2</v>
      </c>
      <c r="AT48" s="304">
        <f>B測定!H120</f>
        <v/>
      </c>
      <c r="AU48" s="304">
        <f>B測定!I120</f>
        <v/>
      </c>
      <c r="AV48" s="59" t="n">
        <v>2</v>
      </c>
    </row>
    <row r="49">
      <c r="A49" s="59" t="n">
        <v>13</v>
      </c>
      <c r="B49" s="304">
        <f>B測定!I102</f>
        <v/>
      </c>
      <c r="C49" s="304">
        <f>B測定!H102</f>
        <v/>
      </c>
      <c r="D49" s="304" t="n">
        <v>0.04</v>
      </c>
      <c r="E49" s="559" t="n">
        <v>0.02</v>
      </c>
      <c r="F49" s="804">
        <f>IF(AND(C49&gt;=D49,D49&gt;=B49),"OK","NG")</f>
        <v/>
      </c>
      <c r="G49" s="997">
        <f>B測定!J102</f>
        <v/>
      </c>
      <c r="H49" s="997">
        <f>B測定!K102</f>
        <v/>
      </c>
      <c r="I49" s="55" t="n"/>
      <c r="J49" s="56" t="n"/>
      <c r="K49" s="56" t="n"/>
      <c r="L49" s="56" t="n"/>
      <c r="M49" s="56" t="n"/>
      <c r="N49" s="57" t="n"/>
      <c r="O49" s="804">
        <f>B測定!D102</f>
        <v/>
      </c>
      <c r="P49" s="804">
        <f>B測定!A102</f>
        <v/>
      </c>
      <c r="AG49" s="804">
        <f>B測定!A118</f>
        <v/>
      </c>
      <c r="AH49" s="804">
        <f>B測定!D118</f>
        <v/>
      </c>
      <c r="AI49" s="999" t="n"/>
      <c r="AJ49" s="56" t="n"/>
      <c r="AK49" s="56" t="n"/>
      <c r="AL49" s="56" t="n"/>
      <c r="AM49" s="56" t="n"/>
      <c r="AN49" s="57" t="n"/>
      <c r="AO49" s="997">
        <f>B測定!K118</f>
        <v/>
      </c>
      <c r="AP49" s="997">
        <f>B測定!J118</f>
        <v/>
      </c>
      <c r="AQ49" s="804">
        <f>IF(AND(AT49&gt;=AR49,AR49&gt;=AU49),"OK","NG")</f>
        <v/>
      </c>
      <c r="AR49" s="304" t="n">
        <v>0.09</v>
      </c>
      <c r="AS49" s="304" t="n">
        <v>0.08</v>
      </c>
      <c r="AT49" s="304">
        <f>B測定!H118</f>
        <v/>
      </c>
      <c r="AU49" s="304">
        <f>B測定!I118</f>
        <v/>
      </c>
      <c r="AV49" s="59" t="n">
        <v>3</v>
      </c>
    </row>
    <row r="50">
      <c r="A50" s="59" t="n">
        <v>14</v>
      </c>
      <c r="B50" s="304">
        <f>B測定!I111</f>
        <v/>
      </c>
      <c r="C50" s="304">
        <f>B測定!H111</f>
        <v/>
      </c>
      <c r="D50" s="304" t="n">
        <v>-0.09</v>
      </c>
      <c r="E50" s="559" t="n">
        <v>-0.08</v>
      </c>
      <c r="F50" s="804">
        <f>IF(AND(C50&gt;=D50,D50&gt;=B50),"OK","NG")</f>
        <v/>
      </c>
      <c r="G50" s="997">
        <f>B測定!J111</f>
        <v/>
      </c>
      <c r="H50" s="997">
        <f>B測定!K111</f>
        <v/>
      </c>
      <c r="I50" s="55" t="n"/>
      <c r="J50" s="56" t="n"/>
      <c r="K50" s="56" t="n"/>
      <c r="L50" s="56" t="n"/>
      <c r="M50" s="56" t="n"/>
      <c r="N50" s="57" t="n"/>
      <c r="O50" s="804">
        <f>B測定!D111</f>
        <v/>
      </c>
      <c r="P50" s="804">
        <f>B測定!A111</f>
        <v/>
      </c>
      <c r="AG50" s="804">
        <f>B測定!A117</f>
        <v/>
      </c>
      <c r="AH50" s="804">
        <f>B測定!D117</f>
        <v/>
      </c>
      <c r="AI50" s="999" t="n"/>
      <c r="AJ50" s="56" t="n"/>
      <c r="AK50" s="56" t="n"/>
      <c r="AL50" s="56" t="n"/>
      <c r="AM50" s="56" t="n"/>
      <c r="AN50" s="57" t="n"/>
      <c r="AO50" s="997">
        <f>B測定!K117</f>
        <v/>
      </c>
      <c r="AP50" s="997">
        <f>B測定!J117</f>
        <v/>
      </c>
      <c r="AQ50" s="804">
        <f>IF(AND(AT50&gt;=AR50,AR50&gt;=AU50),"OK","NG")</f>
        <v/>
      </c>
      <c r="AR50" s="304" t="n">
        <v>0.11</v>
      </c>
      <c r="AS50" s="304" t="n">
        <v>0.1</v>
      </c>
      <c r="AT50" s="304">
        <f>B測定!H117</f>
        <v/>
      </c>
      <c r="AU50" s="304">
        <f>B測定!I117</f>
        <v/>
      </c>
      <c r="AV50" s="59" t="n">
        <v>4</v>
      </c>
    </row>
    <row r="51">
      <c r="A51" s="59" t="n">
        <v>15</v>
      </c>
      <c r="B51" s="304">
        <f>B測定!I112</f>
        <v/>
      </c>
      <c r="C51" s="304">
        <f>B測定!H112</f>
        <v/>
      </c>
      <c r="D51" s="304" t="n">
        <v>-0.04</v>
      </c>
      <c r="E51" s="559" t="n">
        <v>-0.02</v>
      </c>
      <c r="F51" s="804">
        <f>IF(AND(C51&gt;=D51,D51&gt;=B51),"OK","NG")</f>
        <v/>
      </c>
      <c r="G51" s="997">
        <f>B測定!J112</f>
        <v/>
      </c>
      <c r="H51" s="997">
        <f>B測定!K112</f>
        <v/>
      </c>
      <c r="I51" s="55" t="n"/>
      <c r="J51" s="56" t="n"/>
      <c r="K51" s="56" t="n"/>
      <c r="L51" s="56" t="n"/>
      <c r="M51" s="56" t="n"/>
      <c r="N51" s="57" t="n"/>
      <c r="O51" s="804">
        <f>B測定!D112</f>
        <v/>
      </c>
      <c r="P51" s="804">
        <f>B測定!A112</f>
        <v/>
      </c>
    </row>
  </sheetData>
  <mergeCells count="37">
    <mergeCell ref="AS6:AS7"/>
    <mergeCell ref="AS45:AS46"/>
    <mergeCell ref="O35:O36"/>
    <mergeCell ref="P35:P36"/>
    <mergeCell ref="AP45:AP46"/>
    <mergeCell ref="AQ45:AQ46"/>
    <mergeCell ref="AR45:AR46"/>
    <mergeCell ref="O6:O7"/>
    <mergeCell ref="P6:P7"/>
    <mergeCell ref="B35:C35"/>
    <mergeCell ref="D35:D36"/>
    <mergeCell ref="F35:F36"/>
    <mergeCell ref="G35:G36"/>
    <mergeCell ref="H35:H36"/>
    <mergeCell ref="E6:E7"/>
    <mergeCell ref="E35:E36"/>
    <mergeCell ref="AI1:AP2"/>
    <mergeCell ref="F1:J2"/>
    <mergeCell ref="K1:R2"/>
    <mergeCell ref="F3:J4"/>
    <mergeCell ref="AG1:AH2"/>
    <mergeCell ref="AT45:AU45"/>
    <mergeCell ref="B6:C6"/>
    <mergeCell ref="D6:D7"/>
    <mergeCell ref="F6:F7"/>
    <mergeCell ref="AG6:AG7"/>
    <mergeCell ref="AH6:AH7"/>
    <mergeCell ref="AG45:AG46"/>
    <mergeCell ref="AH45:AH46"/>
    <mergeCell ref="AO45:AO46"/>
    <mergeCell ref="AO6:AO7"/>
    <mergeCell ref="AP6:AP7"/>
    <mergeCell ref="AQ6:AQ7"/>
    <mergeCell ref="AR6:AR7"/>
    <mergeCell ref="AT6:AU6"/>
    <mergeCell ref="G6:G7"/>
    <mergeCell ref="H6:H7"/>
  </mergeCells>
  <conditionalFormatting sqref="D8:D21 D37:D51">
    <cfRule type="cellIs" priority="36" operator="notBetween" dxfId="1" stopIfTrue="1">
      <formula>C8</formula>
      <formula>B8</formula>
    </cfRule>
    <cfRule type="cellIs" priority="37" operator="notBetween" dxfId="2" stopIfTrue="1">
      <formula>C8-0.1</formula>
      <formula>B8+0.1</formula>
    </cfRule>
  </conditionalFormatting>
  <conditionalFormatting sqref="AR8:AS29 AR47:AS50">
    <cfRule type="cellIs" priority="38" operator="notBetween" dxfId="1" stopIfTrue="1">
      <formula>AT8</formula>
      <formula>AU8</formula>
    </cfRule>
    <cfRule type="cellIs" priority="39" operator="notBetween" dxfId="2" stopIfTrue="1">
      <formula>AT8-0.1</formula>
      <formula>AU8+0.1</formula>
    </cfRule>
  </conditionalFormatting>
  <conditionalFormatting sqref="AQ8:AQ29">
    <cfRule type="cellIs" priority="33" operator="equal" dxfId="1" stopIfTrue="1">
      <formula>"NG"</formula>
    </cfRule>
    <cfRule type="cellIs" priority="34" operator="equal" dxfId="0" stopIfTrue="1">
      <formula>"OK"</formula>
    </cfRule>
  </conditionalFormatting>
  <conditionalFormatting sqref="AQ47:AQ50">
    <cfRule type="cellIs" priority="23" operator="equal" dxfId="1" stopIfTrue="1">
      <formula>"NG"</formula>
    </cfRule>
    <cfRule type="cellIs" priority="24" operator="equal" dxfId="0" stopIfTrue="1">
      <formula>"OK"</formula>
    </cfRule>
  </conditionalFormatting>
  <conditionalFormatting sqref="F8:F21">
    <cfRule type="cellIs" priority="18" operator="equal" dxfId="1" stopIfTrue="1">
      <formula>"NG"</formula>
    </cfRule>
    <cfRule type="cellIs" priority="19" operator="equal" dxfId="0" stopIfTrue="1">
      <formula>"OK"</formula>
    </cfRule>
  </conditionalFormatting>
  <conditionalFormatting sqref="F37:F51">
    <cfRule type="cellIs" priority="13" operator="equal" dxfId="1" stopIfTrue="1">
      <formula>"NG"</formula>
    </cfRule>
    <cfRule type="cellIs" priority="1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34"/>
  <sheetViews>
    <sheetView zoomScale="50" zoomScaleNormal="50" workbookViewId="0">
      <selection activeCell="B6" sqref="B6:AU32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A測定!$S$1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MAX(D8:D28,AR8:AR27)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MIN(G8:G28,AP8:AP27)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 t="inlineStr">
        <is>
          <t>102.8S</t>
        </is>
      </c>
      <c r="AS6" s="804" t="inlineStr">
        <is>
          <t>94S</t>
        </is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A測定!I54</f>
        <v/>
      </c>
      <c r="C8" s="304">
        <f>A測定!H54</f>
        <v/>
      </c>
      <c r="D8" s="304" t="n">
        <v>0.2</v>
      </c>
      <c r="E8" s="559" t="n">
        <v>0.19</v>
      </c>
      <c r="F8" s="804">
        <f>IF(AND(C8&gt;=D8,D8&gt;=B8),"OK","NG")</f>
        <v/>
      </c>
      <c r="G8" s="997">
        <f>A測定!J54</f>
        <v/>
      </c>
      <c r="H8" s="997">
        <f>A測定!K54</f>
        <v/>
      </c>
      <c r="I8" s="55" t="n"/>
      <c r="J8" s="56" t="n"/>
      <c r="K8" s="56" t="n"/>
      <c r="L8" s="56" t="n"/>
      <c r="M8" s="56" t="n"/>
      <c r="N8" s="57" t="n"/>
      <c r="O8" s="804">
        <f>A測定!D54</f>
        <v/>
      </c>
      <c r="P8" s="804">
        <f>A測定!A54</f>
        <v/>
      </c>
      <c r="AG8" s="804">
        <f>A測定!A13</f>
        <v/>
      </c>
      <c r="AH8" s="804">
        <f>A測定!D13</f>
        <v/>
      </c>
      <c r="AI8" s="55" t="n"/>
      <c r="AJ8" s="56" t="n"/>
      <c r="AK8" s="56" t="n"/>
      <c r="AL8" s="56" t="n"/>
      <c r="AM8" s="56" t="n"/>
      <c r="AN8" s="57" t="n"/>
      <c r="AO8" s="997">
        <f>A測定!K13</f>
        <v/>
      </c>
      <c r="AP8" s="997">
        <f>A測定!J13</f>
        <v/>
      </c>
      <c r="AQ8" s="804">
        <f>IF(AND(AT8&gt;=AR8,AR8&gt;=AU8),"OK","NG")</f>
        <v/>
      </c>
      <c r="AR8" s="304" t="n">
        <v>0</v>
      </c>
      <c r="AS8" s="304" t="n">
        <v>0</v>
      </c>
      <c r="AT8" s="304">
        <f>A測定!H13</f>
        <v/>
      </c>
      <c r="AU8" s="304">
        <f>A測定!I13</f>
        <v/>
      </c>
      <c r="AV8" s="59" t="n">
        <v>1</v>
      </c>
    </row>
    <row r="9">
      <c r="A9" s="59" t="n">
        <v>2</v>
      </c>
      <c r="B9" s="304">
        <f>A測定!I43</f>
        <v/>
      </c>
      <c r="C9" s="304">
        <f>A測定!H43</f>
        <v/>
      </c>
      <c r="D9" s="304" t="n">
        <v>0.11</v>
      </c>
      <c r="E9" s="559" t="n">
        <v>0.1</v>
      </c>
      <c r="F9" s="804">
        <f>IF(AND(C9&gt;=D9,D9&gt;=B9),"OK","NG")</f>
        <v/>
      </c>
      <c r="G9" s="997">
        <f>A測定!J43</f>
        <v/>
      </c>
      <c r="H9" s="997">
        <f>A測定!K43</f>
        <v/>
      </c>
      <c r="I9" s="55" t="n"/>
      <c r="J9" s="56" t="n"/>
      <c r="K9" s="56" t="n"/>
      <c r="L9" s="56" t="n"/>
      <c r="M9" s="56" t="n"/>
      <c r="N9" s="57" t="n"/>
      <c r="O9" s="804">
        <f>A測定!D43</f>
        <v/>
      </c>
      <c r="P9" s="804">
        <f>A測定!A43</f>
        <v/>
      </c>
      <c r="AG9" s="804">
        <f>A測定!A44</f>
        <v/>
      </c>
      <c r="AH9" s="804">
        <f>A測定!D44</f>
        <v/>
      </c>
      <c r="AI9" s="55" t="n"/>
      <c r="AJ9" s="56" t="n"/>
      <c r="AK9" s="56" t="n"/>
      <c r="AL9" s="56" t="n"/>
      <c r="AM9" s="56" t="n"/>
      <c r="AN9" s="57" t="n"/>
      <c r="AO9" s="997">
        <f>A測定!K44</f>
        <v/>
      </c>
      <c r="AP9" s="997">
        <f>A測定!J44</f>
        <v/>
      </c>
      <c r="AQ9" s="804">
        <f>IF(AND(AT9&gt;=AR9,AR9&gt;=AU9),"OK","NG")</f>
        <v/>
      </c>
      <c r="AR9" s="304" t="n">
        <v>0.16</v>
      </c>
      <c r="AS9" s="304" t="n">
        <v>0.15</v>
      </c>
      <c r="AT9" s="304">
        <f>A測定!H44</f>
        <v/>
      </c>
      <c r="AU9" s="304">
        <f>A測定!I44</f>
        <v/>
      </c>
      <c r="AV9" s="59" t="n">
        <v>2</v>
      </c>
    </row>
    <row r="10">
      <c r="A10" s="59" t="n">
        <v>3</v>
      </c>
      <c r="B10" s="304">
        <f>A測定!I12</f>
        <v/>
      </c>
      <c r="C10" s="304">
        <f>A測定!H12</f>
        <v/>
      </c>
      <c r="D10" s="304" t="n">
        <v>0</v>
      </c>
      <c r="E10" s="559" t="n">
        <v>0</v>
      </c>
      <c r="F10" s="804">
        <f>IF(AND(C10&gt;=D10,D10&gt;=B10),"OK","NG")</f>
        <v/>
      </c>
      <c r="G10" s="997">
        <f>A測定!J12</f>
        <v/>
      </c>
      <c r="H10" s="997">
        <f>A測定!K12</f>
        <v/>
      </c>
      <c r="I10" s="55" t="n"/>
      <c r="J10" s="56" t="n"/>
      <c r="K10" s="56" t="n"/>
      <c r="L10" s="56" t="n"/>
      <c r="M10" s="56" t="n"/>
      <c r="N10" s="57" t="n"/>
      <c r="O10" s="804">
        <f>A測定!D12</f>
        <v/>
      </c>
      <c r="P10" s="804">
        <f>A測定!A12</f>
        <v/>
      </c>
      <c r="AG10" s="804">
        <f>A測定!A36</f>
        <v/>
      </c>
      <c r="AH10" s="804">
        <f>A測定!D36</f>
        <v/>
      </c>
      <c r="AI10" s="55" t="n"/>
      <c r="AJ10" s="56" t="n"/>
      <c r="AK10" s="56" t="n"/>
      <c r="AL10" s="56" t="n"/>
      <c r="AM10" s="56" t="n"/>
      <c r="AN10" s="57" t="n"/>
      <c r="AO10" s="997">
        <f>A測定!K36</f>
        <v/>
      </c>
      <c r="AP10" s="997">
        <f>A測定!J36</f>
        <v/>
      </c>
      <c r="AQ10" s="804">
        <f>IF(AND(AT10&gt;=AR10,AR10&gt;=AU10),"OK","NG")</f>
        <v/>
      </c>
      <c r="AR10" s="304" t="n">
        <v>0.18</v>
      </c>
      <c r="AS10" s="304" t="n">
        <v>0.17</v>
      </c>
      <c r="AT10" s="304">
        <f>A測定!H36</f>
        <v/>
      </c>
      <c r="AU10" s="304">
        <f>A測定!I36</f>
        <v/>
      </c>
      <c r="AV10" s="59" t="n">
        <v>3</v>
      </c>
    </row>
    <row r="11">
      <c r="A11" s="59" t="n">
        <v>4</v>
      </c>
      <c r="B11" s="304">
        <f>A測定!I53</f>
        <v/>
      </c>
      <c r="C11" s="304">
        <f>A測定!H53</f>
        <v/>
      </c>
      <c r="D11" s="304" t="n">
        <v>-0.01</v>
      </c>
      <c r="E11" s="559" t="n">
        <v>0</v>
      </c>
      <c r="F11" s="804">
        <f>IF(AND(C11&gt;=D11,D11&gt;=B11),"OK","NG")</f>
        <v/>
      </c>
      <c r="G11" s="997">
        <f>A測定!J53</f>
        <v/>
      </c>
      <c r="H11" s="997">
        <f>A測定!K53</f>
        <v/>
      </c>
      <c r="I11" s="55" t="n"/>
      <c r="J11" s="56" t="n"/>
      <c r="K11" s="56" t="n"/>
      <c r="L11" s="56" t="n"/>
      <c r="M11" s="56" t="n"/>
      <c r="N11" s="57" t="n"/>
      <c r="O11" s="804">
        <f>A測定!D53</f>
        <v/>
      </c>
      <c r="P11" s="804">
        <f>A測定!A53</f>
        <v/>
      </c>
      <c r="AG11" s="804">
        <f>A測定!A60</f>
        <v/>
      </c>
      <c r="AH11" s="804">
        <f>A測定!D60</f>
        <v/>
      </c>
      <c r="AI11" s="55" t="n"/>
      <c r="AJ11" s="56" t="n"/>
      <c r="AK11" s="56" t="n"/>
      <c r="AL11" s="56" t="n"/>
      <c r="AM11" s="56" t="n"/>
      <c r="AN11" s="57" t="n"/>
      <c r="AO11" s="997">
        <f>A測定!K60</f>
        <v/>
      </c>
      <c r="AP11" s="997">
        <f>A測定!J60</f>
        <v/>
      </c>
      <c r="AQ11" s="804">
        <f>IF(AND(AT11&gt;=AR11,AR11&gt;=AU11),"OK","NG")</f>
        <v/>
      </c>
      <c r="AR11" s="304" t="n">
        <v>-0.04</v>
      </c>
      <c r="AS11" s="304" t="n">
        <v>-0.04</v>
      </c>
      <c r="AT11" s="304">
        <f>A測定!H60</f>
        <v/>
      </c>
      <c r="AU11" s="304">
        <f>A測定!I60</f>
        <v/>
      </c>
      <c r="AV11" s="59" t="n">
        <v>4</v>
      </c>
    </row>
    <row r="12">
      <c r="A12" s="59" t="n">
        <v>5</v>
      </c>
      <c r="B12" s="304">
        <f>A測定!I31</f>
        <v/>
      </c>
      <c r="C12" s="304">
        <f>A測定!H31</f>
        <v/>
      </c>
      <c r="D12" s="304" t="n">
        <v>0.11</v>
      </c>
      <c r="E12" s="559" t="n">
        <v>0.09</v>
      </c>
      <c r="F12" s="804">
        <f>IF(AND(C12&gt;=D12,D12&gt;=B12),"OK","NG")</f>
        <v/>
      </c>
      <c r="G12" s="997">
        <f>A測定!J31</f>
        <v/>
      </c>
      <c r="H12" s="997">
        <f>A測定!K31</f>
        <v/>
      </c>
      <c r="I12" s="55" t="n"/>
      <c r="J12" s="56" t="n"/>
      <c r="K12" s="56" t="n"/>
      <c r="L12" s="56" t="n"/>
      <c r="M12" s="56" t="n"/>
      <c r="N12" s="57" t="n"/>
      <c r="O12" s="804">
        <f>A測定!D31</f>
        <v/>
      </c>
      <c r="P12" s="804">
        <f>A測定!A31</f>
        <v/>
      </c>
      <c r="AG12" s="804">
        <f>A測定!A45</f>
        <v/>
      </c>
      <c r="AH12" s="804">
        <f>A測定!D45</f>
        <v/>
      </c>
      <c r="AI12" s="55" t="n"/>
      <c r="AJ12" s="56" t="n"/>
      <c r="AK12" s="56" t="n"/>
      <c r="AL12" s="56" t="n"/>
      <c r="AM12" s="56" t="n"/>
      <c r="AN12" s="57" t="n"/>
      <c r="AO12" s="997">
        <f>A測定!K45</f>
        <v/>
      </c>
      <c r="AP12" s="997">
        <f>A測定!J45</f>
        <v/>
      </c>
      <c r="AQ12" s="804">
        <f>IF(AND(AT12&gt;=AR12,AR12&gt;=AU12),"OK","NG")</f>
        <v/>
      </c>
      <c r="AR12" s="304" t="n">
        <v>0.14</v>
      </c>
      <c r="AS12" s="304" t="n">
        <v>0.12</v>
      </c>
      <c r="AT12" s="304">
        <f>A測定!H45</f>
        <v/>
      </c>
      <c r="AU12" s="304">
        <f>A測定!I45</f>
        <v/>
      </c>
      <c r="AV12" s="59" t="n">
        <v>5</v>
      </c>
    </row>
    <row r="13">
      <c r="A13" s="59" t="n">
        <v>6</v>
      </c>
      <c r="B13" s="304">
        <f>A測定!I42</f>
        <v/>
      </c>
      <c r="C13" s="304">
        <f>A測定!H42</f>
        <v/>
      </c>
      <c r="D13" s="304" t="n">
        <v>-0.01</v>
      </c>
      <c r="E13" s="559" t="n">
        <v>-0.04</v>
      </c>
      <c r="F13" s="804">
        <f>IF(AND(C13&gt;=D13,D13&gt;=B13),"OK","NG")</f>
        <v/>
      </c>
      <c r="G13" s="997">
        <f>A測定!J42</f>
        <v/>
      </c>
      <c r="H13" s="997">
        <f>A測定!K42</f>
        <v/>
      </c>
      <c r="I13" s="55" t="n"/>
      <c r="J13" s="56" t="n"/>
      <c r="K13" s="56" t="n"/>
      <c r="L13" s="56" t="n"/>
      <c r="M13" s="56" t="n"/>
      <c r="N13" s="57" t="n"/>
      <c r="O13" s="804">
        <f>A測定!D42</f>
        <v/>
      </c>
      <c r="P13" s="804">
        <f>A測定!A42</f>
        <v/>
      </c>
      <c r="AG13" s="804">
        <f>A測定!A46</f>
        <v/>
      </c>
      <c r="AH13" s="804">
        <f>A測定!D46</f>
        <v/>
      </c>
      <c r="AI13" s="55" t="n"/>
      <c r="AJ13" s="56" t="n"/>
      <c r="AK13" s="56" t="n"/>
      <c r="AL13" s="56" t="n"/>
      <c r="AM13" s="56" t="n"/>
      <c r="AN13" s="57" t="n"/>
      <c r="AO13" s="997">
        <f>A測定!K46</f>
        <v/>
      </c>
      <c r="AP13" s="997">
        <f>A測定!J46</f>
        <v/>
      </c>
      <c r="AQ13" s="804">
        <f>IF(AND(AT13&gt;=AR13,AR13&gt;=AU13),"OK","NG")</f>
        <v/>
      </c>
      <c r="AR13" s="304" t="n">
        <v>0.19</v>
      </c>
      <c r="AS13" s="304" t="n">
        <v>0.17</v>
      </c>
      <c r="AT13" s="304">
        <f>A測定!H46</f>
        <v/>
      </c>
      <c r="AU13" s="304">
        <f>A測定!I46</f>
        <v/>
      </c>
      <c r="AV13" s="59" t="n">
        <v>6</v>
      </c>
    </row>
    <row r="14">
      <c r="A14" s="59" t="n">
        <v>7</v>
      </c>
      <c r="B14" s="304">
        <f>A測定!I59</f>
        <v/>
      </c>
      <c r="C14" s="304">
        <f>A測定!H59</f>
        <v/>
      </c>
      <c r="D14" s="304" t="n">
        <v>-0.1</v>
      </c>
      <c r="E14" s="559" t="n">
        <v>-0.12</v>
      </c>
      <c r="F14" s="804">
        <f>IF(AND(C14&gt;=D14,D14&gt;=B14),"OK","NG")</f>
        <v/>
      </c>
      <c r="G14" s="997">
        <f>A測定!J59</f>
        <v/>
      </c>
      <c r="H14" s="997">
        <f>A測定!K59</f>
        <v/>
      </c>
      <c r="I14" s="55" t="n"/>
      <c r="J14" s="56" t="n"/>
      <c r="K14" s="56" t="n"/>
      <c r="L14" s="56" t="n"/>
      <c r="M14" s="56" t="n"/>
      <c r="N14" s="57" t="n"/>
      <c r="O14" s="804">
        <f>A測定!D59</f>
        <v/>
      </c>
      <c r="P14" s="804">
        <f>A測定!A59</f>
        <v/>
      </c>
      <c r="AG14" s="804">
        <f>A測定!A61</f>
        <v/>
      </c>
      <c r="AH14" s="804">
        <f>A測定!D61</f>
        <v/>
      </c>
      <c r="AI14" s="55" t="n"/>
      <c r="AJ14" s="56" t="n"/>
      <c r="AK14" s="56" t="n"/>
      <c r="AL14" s="56" t="n"/>
      <c r="AM14" s="56" t="n"/>
      <c r="AN14" s="57" t="n"/>
      <c r="AO14" s="997">
        <f>A測定!K61</f>
        <v/>
      </c>
      <c r="AP14" s="997">
        <f>A測定!J61</f>
        <v/>
      </c>
      <c r="AQ14" s="804">
        <f>IF(AND(AT14&gt;=AR14,AR14&gt;=AU14),"OK","NG")</f>
        <v/>
      </c>
      <c r="AR14" s="304" t="n">
        <v>0.06</v>
      </c>
      <c r="AS14" s="304" t="n">
        <v>0.07000000000000001</v>
      </c>
      <c r="AT14" s="304">
        <f>A測定!H61</f>
        <v/>
      </c>
      <c r="AU14" s="304">
        <f>A測定!I61</f>
        <v/>
      </c>
      <c r="AV14" s="59" t="n">
        <v>7</v>
      </c>
    </row>
    <row r="15">
      <c r="A15" s="59" t="n">
        <v>8</v>
      </c>
      <c r="B15" s="304">
        <f>A測定!I30</f>
        <v/>
      </c>
      <c r="C15" s="304">
        <f>A測定!H30</f>
        <v/>
      </c>
      <c r="D15" s="304" t="n">
        <v>0.06</v>
      </c>
      <c r="E15" s="559" t="n">
        <v>0.04</v>
      </c>
      <c r="F15" s="804">
        <f>IF(AND(C15&gt;=D15,D15&gt;=B15),"OK","NG")</f>
        <v/>
      </c>
      <c r="G15" s="997">
        <f>A測定!J30</f>
        <v/>
      </c>
      <c r="H15" s="997">
        <f>A測定!K30</f>
        <v/>
      </c>
      <c r="I15" s="55" t="n"/>
      <c r="J15" s="56" t="n"/>
      <c r="K15" s="56" t="n"/>
      <c r="L15" s="56" t="n"/>
      <c r="M15" s="56" t="n"/>
      <c r="N15" s="57" t="n"/>
      <c r="O15" s="804">
        <f>A測定!D30</f>
        <v/>
      </c>
      <c r="P15" s="804">
        <f>A測定!A30</f>
        <v/>
      </c>
      <c r="AG15" s="804">
        <f>A測定!A35</f>
        <v/>
      </c>
      <c r="AH15" s="804">
        <f>A測定!D35</f>
        <v/>
      </c>
      <c r="AI15" s="55" t="n"/>
      <c r="AJ15" s="56" t="n"/>
      <c r="AK15" s="56" t="n"/>
      <c r="AL15" s="56" t="n"/>
      <c r="AM15" s="56" t="n"/>
      <c r="AN15" s="57" t="n"/>
      <c r="AO15" s="997">
        <f>A測定!K35</f>
        <v/>
      </c>
      <c r="AP15" s="997">
        <f>A測定!J35</f>
        <v/>
      </c>
      <c r="AQ15" s="804">
        <f>IF(AND(AT15&gt;=AR15,AR15&gt;=AU15),"OK","NG")</f>
        <v/>
      </c>
      <c r="AR15" s="304" t="n">
        <v>0.12</v>
      </c>
      <c r="AS15" s="304" t="n">
        <v>0.35</v>
      </c>
      <c r="AT15" s="304">
        <f>A測定!H35</f>
        <v/>
      </c>
      <c r="AU15" s="304">
        <f>A測定!I35</f>
        <v/>
      </c>
      <c r="AV15" s="59" t="n">
        <v>8</v>
      </c>
    </row>
    <row r="16">
      <c r="A16" s="59" t="n">
        <v>9</v>
      </c>
      <c r="B16" s="304">
        <f>A測定!I41</f>
        <v/>
      </c>
      <c r="C16" s="304">
        <f>A測定!H41</f>
        <v/>
      </c>
      <c r="D16" s="304" t="n">
        <v>0.07000000000000001</v>
      </c>
      <c r="E16" s="559" t="n">
        <v>0.06</v>
      </c>
      <c r="F16" s="804">
        <f>IF(AND(C16&gt;=D16,D16&gt;=B16),"OK","NG")</f>
        <v/>
      </c>
      <c r="G16" s="997">
        <f>A測定!J41</f>
        <v/>
      </c>
      <c r="H16" s="997">
        <f>A測定!K41</f>
        <v/>
      </c>
      <c r="I16" s="55" t="n"/>
      <c r="J16" s="56" t="n"/>
      <c r="K16" s="56" t="n"/>
      <c r="L16" s="56" t="n"/>
      <c r="M16" s="56" t="n"/>
      <c r="N16" s="57" t="n"/>
      <c r="O16" s="804">
        <f>A測定!D41</f>
        <v/>
      </c>
      <c r="P16" s="804">
        <f>A測定!A41</f>
        <v/>
      </c>
      <c r="AG16" s="804">
        <f>A測定!A47</f>
        <v/>
      </c>
      <c r="AH16" s="804">
        <f>A測定!D47</f>
        <v/>
      </c>
      <c r="AI16" s="55" t="n"/>
      <c r="AJ16" s="56" t="n"/>
      <c r="AK16" s="56" t="n"/>
      <c r="AL16" s="56" t="n"/>
      <c r="AM16" s="56" t="n"/>
      <c r="AN16" s="57" t="n"/>
      <c r="AO16" s="997">
        <f>A測定!K47</f>
        <v/>
      </c>
      <c r="AP16" s="997">
        <f>A測定!J47</f>
        <v/>
      </c>
      <c r="AQ16" s="804">
        <f>IF(AND(AT16&gt;=AR16,AR16&gt;=AU16),"OK","NG")</f>
        <v/>
      </c>
      <c r="AR16" s="304" t="n">
        <v>-0.06</v>
      </c>
      <c r="AS16" s="304" t="n">
        <v>-0.07000000000000001</v>
      </c>
      <c r="AT16" s="304">
        <f>A測定!H47</f>
        <v/>
      </c>
      <c r="AU16" s="304">
        <f>A測定!I47</f>
        <v/>
      </c>
      <c r="AV16" s="59" t="n">
        <v>9</v>
      </c>
    </row>
    <row r="17">
      <c r="A17" s="59" t="n">
        <v>10</v>
      </c>
      <c r="B17" s="304">
        <f>A測定!I58</f>
        <v/>
      </c>
      <c r="C17" s="304">
        <f>A測定!H58</f>
        <v/>
      </c>
      <c r="D17" s="304" t="n">
        <v>-0.06</v>
      </c>
      <c r="E17" s="559" t="n">
        <v>-0.09</v>
      </c>
      <c r="F17" s="804">
        <f>IF(AND(C17&gt;=D17,D17&gt;=B17),"OK","NG")</f>
        <v/>
      </c>
      <c r="G17" s="997">
        <f>A測定!J58</f>
        <v/>
      </c>
      <c r="H17" s="997">
        <f>A測定!K58</f>
        <v/>
      </c>
      <c r="I17" s="55" t="n"/>
      <c r="J17" s="56" t="n"/>
      <c r="K17" s="56" t="n"/>
      <c r="L17" s="56" t="n"/>
      <c r="M17" s="56" t="n"/>
      <c r="N17" s="57" t="n"/>
      <c r="O17" s="804">
        <f>A測定!D58</f>
        <v/>
      </c>
      <c r="P17" s="804">
        <f>A測定!A58</f>
        <v/>
      </c>
      <c r="AG17" s="804">
        <f>A測定!A62</f>
        <v/>
      </c>
      <c r="AH17" s="804">
        <f>A測定!D62</f>
        <v/>
      </c>
      <c r="AI17" s="55" t="n"/>
      <c r="AJ17" s="56" t="n"/>
      <c r="AK17" s="56" t="n"/>
      <c r="AL17" s="56" t="n"/>
      <c r="AM17" s="56" t="n"/>
      <c r="AN17" s="57" t="n"/>
      <c r="AO17" s="997">
        <f>A測定!K62</f>
        <v/>
      </c>
      <c r="AP17" s="997">
        <f>A測定!J62</f>
        <v/>
      </c>
      <c r="AQ17" s="804">
        <f>IF(AND(AT17&gt;=AR17,AR17&gt;=AU17),"OK","NG")</f>
        <v/>
      </c>
      <c r="AR17" s="304" t="n">
        <v>0.15</v>
      </c>
      <c r="AS17" s="304" t="n">
        <v>0.14</v>
      </c>
      <c r="AT17" s="304">
        <f>A測定!H62</f>
        <v/>
      </c>
      <c r="AU17" s="304">
        <f>A測定!I62</f>
        <v/>
      </c>
      <c r="AV17" s="59" t="n">
        <v>10</v>
      </c>
    </row>
    <row r="18">
      <c r="A18" s="59" t="n">
        <v>11</v>
      </c>
      <c r="B18" s="304">
        <f>A測定!I29</f>
        <v/>
      </c>
      <c r="C18" s="304">
        <f>A測定!H29</f>
        <v/>
      </c>
      <c r="D18" s="304" t="n">
        <v>0.12</v>
      </c>
      <c r="E18" s="560" t="n">
        <v>0.17</v>
      </c>
      <c r="F18" s="804">
        <f>IF(AND(C18&gt;=D18,D18&gt;=B18),"OK","NG")</f>
        <v/>
      </c>
      <c r="G18" s="997">
        <f>A測定!J29</f>
        <v/>
      </c>
      <c r="H18" s="997">
        <f>A測定!K29</f>
        <v/>
      </c>
      <c r="I18" s="55" t="n"/>
      <c r="J18" s="56" t="n"/>
      <c r="K18" s="56" t="n"/>
      <c r="L18" s="56" t="n"/>
      <c r="M18" s="56" t="n"/>
      <c r="N18" s="57" t="n"/>
      <c r="O18" s="804">
        <f>A測定!D29</f>
        <v/>
      </c>
      <c r="P18" s="804">
        <f>A測定!A29</f>
        <v/>
      </c>
      <c r="AG18" s="804">
        <f>A測定!A34</f>
        <v/>
      </c>
      <c r="AH18" s="804">
        <f>A測定!D34</f>
        <v/>
      </c>
      <c r="AI18" s="55" t="n"/>
      <c r="AJ18" s="56" t="n"/>
      <c r="AK18" s="56" t="n"/>
      <c r="AL18" s="56" t="n"/>
      <c r="AM18" s="56" t="n"/>
      <c r="AN18" s="57" t="n"/>
      <c r="AO18" s="997">
        <f>A測定!K34</f>
        <v/>
      </c>
      <c r="AP18" s="997">
        <f>A測定!J34</f>
        <v/>
      </c>
      <c r="AQ18" s="804">
        <f>IF(AND(AT18&gt;=AR18,AR18&gt;=AU18),"OK","NG")</f>
        <v/>
      </c>
      <c r="AR18" s="304" t="n">
        <v>-0.03</v>
      </c>
      <c r="AS18" s="304" t="n">
        <v>0.22</v>
      </c>
      <c r="AT18" s="304">
        <f>A測定!H34</f>
        <v/>
      </c>
      <c r="AU18" s="304">
        <f>A測定!I34</f>
        <v/>
      </c>
      <c r="AV18" s="59" t="n">
        <v>11</v>
      </c>
    </row>
    <row r="19">
      <c r="A19" s="59" t="n">
        <v>12</v>
      </c>
      <c r="B19" s="304">
        <f>A測定!I57</f>
        <v/>
      </c>
      <c r="C19" s="304">
        <f>A測定!H57</f>
        <v/>
      </c>
      <c r="D19" s="304" t="n">
        <v>-0.09</v>
      </c>
      <c r="E19" s="559" t="n">
        <v>-0.11</v>
      </c>
      <c r="F19" s="804">
        <f>IF(AND(C19&gt;=D19,D19&gt;=B19),"OK","NG")</f>
        <v/>
      </c>
      <c r="G19" s="997">
        <f>A測定!J57</f>
        <v/>
      </c>
      <c r="H19" s="997">
        <f>A測定!K57</f>
        <v/>
      </c>
      <c r="I19" s="55" t="n"/>
      <c r="J19" s="56" t="n"/>
      <c r="K19" s="56" t="n"/>
      <c r="L19" s="56" t="n"/>
      <c r="M19" s="56" t="n"/>
      <c r="N19" s="57" t="n"/>
      <c r="O19" s="804">
        <f>A測定!D57</f>
        <v/>
      </c>
      <c r="P19" s="804">
        <f>A測定!A57</f>
        <v/>
      </c>
      <c r="AG19" s="804">
        <f>A測定!A63</f>
        <v/>
      </c>
      <c r="AH19" s="804">
        <f>A測定!D63</f>
        <v/>
      </c>
      <c r="AI19" s="55" t="n"/>
      <c r="AJ19" s="56" t="n"/>
      <c r="AK19" s="56" t="n"/>
      <c r="AL19" s="56" t="n"/>
      <c r="AM19" s="56" t="n"/>
      <c r="AN19" s="57" t="n"/>
      <c r="AO19" s="997">
        <f>A測定!K63</f>
        <v/>
      </c>
      <c r="AP19" s="997">
        <f>A測定!J63</f>
        <v/>
      </c>
      <c r="AQ19" s="804">
        <f>IF(AND(AT19&gt;=AR19,AR19&gt;=AU19),"OK","NG")</f>
        <v/>
      </c>
      <c r="AR19" s="304" t="n">
        <v>0.19</v>
      </c>
      <c r="AS19" s="304" t="n">
        <v>0.17</v>
      </c>
      <c r="AT19" s="304">
        <f>A測定!H63</f>
        <v/>
      </c>
      <c r="AU19" s="304">
        <f>A測定!I63</f>
        <v/>
      </c>
      <c r="AV19" s="59" t="n">
        <v>12</v>
      </c>
    </row>
    <row r="20">
      <c r="A20" s="59" t="n">
        <v>13</v>
      </c>
      <c r="B20" s="304">
        <f>A測定!I40</f>
        <v/>
      </c>
      <c r="C20" s="304">
        <f>A測定!H40</f>
        <v/>
      </c>
      <c r="D20" s="304" t="n">
        <v>0</v>
      </c>
      <c r="E20" s="559" t="n">
        <v>-0.03</v>
      </c>
      <c r="F20" s="804">
        <f>IF(AND(C20&gt;=D20,D20&gt;=B20),"OK","NG")</f>
        <v/>
      </c>
      <c r="G20" s="997">
        <f>A測定!J40</f>
        <v/>
      </c>
      <c r="H20" s="997">
        <f>A測定!K40</f>
        <v/>
      </c>
      <c r="I20" s="55" t="n"/>
      <c r="J20" s="56" t="n"/>
      <c r="K20" s="56" t="n"/>
      <c r="L20" s="56" t="n"/>
      <c r="M20" s="56" t="n"/>
      <c r="N20" s="57" t="n"/>
      <c r="O20" s="804">
        <f>A測定!D40</f>
        <v/>
      </c>
      <c r="P20" s="804">
        <f>A測定!A40</f>
        <v/>
      </c>
      <c r="AG20" s="804">
        <f>A測定!A48</f>
        <v/>
      </c>
      <c r="AH20" s="804">
        <f>A測定!D48</f>
        <v/>
      </c>
      <c r="AI20" s="55" t="n"/>
      <c r="AJ20" s="56" t="n"/>
      <c r="AK20" s="56" t="n"/>
      <c r="AL20" s="56" t="n"/>
      <c r="AM20" s="56" t="n"/>
      <c r="AN20" s="57" t="n"/>
      <c r="AO20" s="997">
        <f>A測定!K48</f>
        <v/>
      </c>
      <c r="AP20" s="997">
        <f>A測定!J48</f>
        <v/>
      </c>
      <c r="AQ20" s="804">
        <f>IF(AND(AT20&gt;=AR20,AR20&gt;=AU20),"OK","NG")</f>
        <v/>
      </c>
      <c r="AR20" s="304" t="n">
        <v>0.13</v>
      </c>
      <c r="AS20" s="304" t="n">
        <v>0.13</v>
      </c>
      <c r="AT20" s="304">
        <f>A測定!H48</f>
        <v/>
      </c>
      <c r="AU20" s="304">
        <f>A測定!I48</f>
        <v/>
      </c>
      <c r="AV20" s="59" t="n">
        <v>13</v>
      </c>
    </row>
    <row r="21">
      <c r="A21" s="59" t="n">
        <v>14</v>
      </c>
      <c r="B21" s="304">
        <f>A測定!I28</f>
        <v/>
      </c>
      <c r="C21" s="304">
        <f>A測定!H28</f>
        <v/>
      </c>
      <c r="D21" s="304" t="n">
        <v>0.12</v>
      </c>
      <c r="E21" s="559" t="n">
        <v>0.09</v>
      </c>
      <c r="F21" s="804">
        <f>IF(AND(C21&gt;=D21,D21&gt;=B21),"OK","NG")</f>
        <v/>
      </c>
      <c r="G21" s="997">
        <f>A測定!J28</f>
        <v/>
      </c>
      <c r="H21" s="997">
        <f>A測定!K28</f>
        <v/>
      </c>
      <c r="I21" s="55" t="n"/>
      <c r="J21" s="56" t="n"/>
      <c r="K21" s="56" t="n"/>
      <c r="L21" s="56" t="n"/>
      <c r="M21" s="56" t="n"/>
      <c r="N21" s="57" t="n"/>
      <c r="O21" s="804">
        <f>A測定!D28</f>
        <v/>
      </c>
      <c r="P21" s="804">
        <f>A測定!A28</f>
        <v/>
      </c>
      <c r="AG21" s="804">
        <f>A測定!A33</f>
        <v/>
      </c>
      <c r="AH21" s="804">
        <f>A測定!D33</f>
        <v/>
      </c>
      <c r="AI21" s="55" t="n"/>
      <c r="AJ21" s="56" t="n"/>
      <c r="AK21" s="56" t="n"/>
      <c r="AL21" s="56" t="n"/>
      <c r="AM21" s="56" t="n"/>
      <c r="AN21" s="57" t="n"/>
      <c r="AO21" s="997">
        <f>A測定!K33</f>
        <v/>
      </c>
      <c r="AP21" s="997">
        <f>A測定!J33</f>
        <v/>
      </c>
      <c r="AQ21" s="804">
        <f>IF(AND(AT21&gt;=AR21,AR21&gt;=AU21),"OK","NG")</f>
        <v/>
      </c>
      <c r="AR21" s="304" t="n">
        <v>-0.02</v>
      </c>
      <c r="AS21" s="304" t="n">
        <v>-0.03</v>
      </c>
      <c r="AT21" s="304">
        <f>A測定!H33</f>
        <v/>
      </c>
      <c r="AU21" s="304">
        <f>A測定!I33</f>
        <v/>
      </c>
      <c r="AV21" s="59" t="n">
        <v>14</v>
      </c>
    </row>
    <row r="22">
      <c r="A22" s="59" t="n">
        <v>15</v>
      </c>
      <c r="B22" s="304">
        <f>A測定!I56</f>
        <v/>
      </c>
      <c r="C22" s="304">
        <f>A測定!H56</f>
        <v/>
      </c>
      <c r="D22" s="304" t="n">
        <v>-0.02</v>
      </c>
      <c r="E22" s="559" t="n">
        <v>-0.05</v>
      </c>
      <c r="F22" s="804">
        <f>IF(AND(C22&gt;=D22,D22&gt;=B22),"OK","NG")</f>
        <v/>
      </c>
      <c r="G22" s="997">
        <f>A測定!J56</f>
        <v/>
      </c>
      <c r="H22" s="997">
        <f>A測定!K56</f>
        <v/>
      </c>
      <c r="I22" s="55" t="n"/>
      <c r="J22" s="56" t="n"/>
      <c r="K22" s="56" t="n"/>
      <c r="L22" s="56" t="n"/>
      <c r="M22" s="56" t="n"/>
      <c r="N22" s="57" t="n"/>
      <c r="O22" s="804">
        <f>A測定!D56</f>
        <v/>
      </c>
      <c r="P22" s="804">
        <f>A測定!A56</f>
        <v/>
      </c>
      <c r="AG22" s="804">
        <f>A測定!A64</f>
        <v/>
      </c>
      <c r="AH22" s="804">
        <f>A測定!D64</f>
        <v/>
      </c>
      <c r="AI22" s="55" t="n"/>
      <c r="AJ22" s="56" t="n"/>
      <c r="AK22" s="56" t="n"/>
      <c r="AL22" s="56" t="n"/>
      <c r="AM22" s="56" t="n"/>
      <c r="AN22" s="57" t="n"/>
      <c r="AO22" s="997">
        <f>A測定!K64</f>
        <v/>
      </c>
      <c r="AP22" s="997">
        <f>A測定!J64</f>
        <v/>
      </c>
      <c r="AQ22" s="804">
        <f>IF(AND(AT22&gt;=AR22,AR22&gt;=AU22),"OK","NG")</f>
        <v/>
      </c>
      <c r="AR22" s="304" t="n">
        <v>0.13</v>
      </c>
      <c r="AS22" s="304" t="n">
        <v>0.14</v>
      </c>
      <c r="AT22" s="304">
        <f>A測定!H64</f>
        <v/>
      </c>
      <c r="AU22" s="304">
        <f>A測定!I64</f>
        <v/>
      </c>
      <c r="AV22" s="59" t="n">
        <v>15</v>
      </c>
    </row>
    <row r="23">
      <c r="A23" s="59" t="n">
        <v>16</v>
      </c>
      <c r="B23" s="304">
        <f>A測定!I39</f>
        <v/>
      </c>
      <c r="C23" s="304">
        <f>A測定!H39</f>
        <v/>
      </c>
      <c r="D23" s="304" t="n">
        <v>0.09</v>
      </c>
      <c r="E23" s="559" t="n">
        <v>0.07000000000000001</v>
      </c>
      <c r="F23" s="804">
        <f>IF(AND(C23&gt;=D23,D23&gt;=B23),"OK","NG")</f>
        <v/>
      </c>
      <c r="G23" s="997">
        <f>A測定!J39</f>
        <v/>
      </c>
      <c r="H23" s="997">
        <f>A測定!K39</f>
        <v/>
      </c>
      <c r="I23" s="55" t="n"/>
      <c r="J23" s="56" t="n"/>
      <c r="K23" s="56" t="n"/>
      <c r="L23" s="56" t="n"/>
      <c r="M23" s="56" t="n"/>
      <c r="N23" s="57" t="n"/>
      <c r="O23" s="804">
        <f>A測定!D39</f>
        <v/>
      </c>
      <c r="P23" s="804">
        <f>A測定!A39</f>
        <v/>
      </c>
      <c r="AG23" s="804">
        <f>A測定!A49</f>
        <v/>
      </c>
      <c r="AH23" s="804">
        <f>A測定!D49</f>
        <v/>
      </c>
      <c r="AI23" s="55" t="n"/>
      <c r="AJ23" s="56" t="n"/>
      <c r="AK23" s="56" t="n"/>
      <c r="AL23" s="56" t="n"/>
      <c r="AM23" s="56" t="n"/>
      <c r="AN23" s="57" t="n"/>
      <c r="AO23" s="997">
        <f>A測定!K49</f>
        <v/>
      </c>
      <c r="AP23" s="997">
        <f>A測定!J49</f>
        <v/>
      </c>
      <c r="AQ23" s="804">
        <f>IF(AND(AT23&gt;=AR23,AR23&gt;=AU23),"OK","NG")</f>
        <v/>
      </c>
      <c r="AR23" s="304" t="n">
        <v>0.03</v>
      </c>
      <c r="AS23" s="304" t="n">
        <v>0.01</v>
      </c>
      <c r="AT23" s="304">
        <f>A測定!H49</f>
        <v/>
      </c>
      <c r="AU23" s="304">
        <f>A測定!I49</f>
        <v/>
      </c>
      <c r="AV23" s="59" t="n">
        <v>16</v>
      </c>
    </row>
    <row r="24">
      <c r="A24" s="59" t="n">
        <v>17</v>
      </c>
      <c r="B24" s="304">
        <f>A測定!I38</f>
        <v/>
      </c>
      <c r="C24" s="304">
        <f>A測定!H38</f>
        <v/>
      </c>
      <c r="D24" s="304" t="n">
        <v>0.16</v>
      </c>
      <c r="E24" s="559" t="n">
        <v>0.13</v>
      </c>
      <c r="F24" s="804">
        <f>IF(AND(C24&gt;=D24,D24&gt;=B24),"OK","NG")</f>
        <v/>
      </c>
      <c r="G24" s="997">
        <f>A測定!J38</f>
        <v/>
      </c>
      <c r="H24" s="997">
        <f>A測定!K38</f>
        <v/>
      </c>
      <c r="I24" s="55" t="n"/>
      <c r="J24" s="56" t="n"/>
      <c r="K24" s="56" t="n"/>
      <c r="L24" s="56" t="n"/>
      <c r="M24" s="56" t="n"/>
      <c r="N24" s="57" t="n"/>
      <c r="O24" s="804">
        <f>A測定!D38</f>
        <v/>
      </c>
      <c r="P24" s="804">
        <f>A測定!A38</f>
        <v/>
      </c>
      <c r="AG24" s="804">
        <f>A測定!A51</f>
        <v/>
      </c>
      <c r="AH24" s="804">
        <f>A測定!D51</f>
        <v/>
      </c>
      <c r="AI24" s="55" t="n"/>
      <c r="AJ24" s="56" t="n"/>
      <c r="AK24" s="56" t="n"/>
      <c r="AL24" s="56" t="n"/>
      <c r="AM24" s="56" t="n"/>
      <c r="AN24" s="57" t="n"/>
      <c r="AO24" s="997">
        <f>A測定!K51</f>
        <v/>
      </c>
      <c r="AP24" s="997">
        <f>A測定!J51</f>
        <v/>
      </c>
      <c r="AQ24" s="804">
        <f>IF(AND(AT24&gt;=AR24,AR24&gt;=AU24),"OK","NG")</f>
        <v/>
      </c>
      <c r="AR24" s="304" t="n">
        <v>0.09</v>
      </c>
      <c r="AS24" s="304" t="n">
        <v>0.09</v>
      </c>
      <c r="AT24" s="304">
        <f>A測定!H51</f>
        <v/>
      </c>
      <c r="AU24" s="304">
        <f>A測定!I51</f>
        <v/>
      </c>
      <c r="AV24" s="59" t="n">
        <v>17</v>
      </c>
    </row>
    <row r="25">
      <c r="A25" s="59" t="n">
        <v>18</v>
      </c>
      <c r="B25" s="304">
        <f>A測定!I55</f>
        <v/>
      </c>
      <c r="C25" s="304">
        <f>A測定!H55</f>
        <v/>
      </c>
      <c r="D25" s="304" t="n">
        <v>0.03</v>
      </c>
      <c r="E25" s="559" t="n">
        <v>0.05</v>
      </c>
      <c r="F25" s="804">
        <f>IF(AND(C25&gt;=D25,D25&gt;=B25),"OK","NG")</f>
        <v/>
      </c>
      <c r="G25" s="997">
        <f>A測定!J55</f>
        <v/>
      </c>
      <c r="H25" s="997">
        <f>A測定!K55</f>
        <v/>
      </c>
      <c r="I25" s="55" t="n"/>
      <c r="J25" s="56" t="n"/>
      <c r="K25" s="56" t="n"/>
      <c r="L25" s="56" t="n"/>
      <c r="M25" s="56" t="n"/>
      <c r="N25" s="57" t="n"/>
      <c r="O25" s="804">
        <f>A測定!D55</f>
        <v/>
      </c>
      <c r="P25" s="804">
        <f>A測定!A55</f>
        <v/>
      </c>
      <c r="AG25" s="804">
        <f>A測定!A32</f>
        <v/>
      </c>
      <c r="AH25" s="804">
        <f>A測定!D32</f>
        <v/>
      </c>
      <c r="AI25" s="55" t="n"/>
      <c r="AJ25" s="56" t="n"/>
      <c r="AK25" s="56" t="n"/>
      <c r="AL25" s="56" t="n"/>
      <c r="AM25" s="56" t="n"/>
      <c r="AN25" s="57" t="n"/>
      <c r="AO25" s="997">
        <f>A測定!K32</f>
        <v/>
      </c>
      <c r="AP25" s="997">
        <f>A測定!J32</f>
        <v/>
      </c>
      <c r="AQ25" s="804">
        <f>IF(AND(AT25&gt;=AR25,AR25&gt;=AU25),"OK","NG")</f>
        <v/>
      </c>
      <c r="AR25" s="304" t="n">
        <v>-0.05</v>
      </c>
      <c r="AS25" s="304" t="n">
        <v>-0.05</v>
      </c>
      <c r="AT25" s="304">
        <f>A測定!H32</f>
        <v/>
      </c>
      <c r="AU25" s="304">
        <f>A測定!I32</f>
        <v/>
      </c>
      <c r="AV25" s="59" t="n">
        <v>18</v>
      </c>
    </row>
    <row r="26">
      <c r="A26" s="59" t="n">
        <v>19</v>
      </c>
      <c r="B26" s="304">
        <f>A測定!I27</f>
        <v/>
      </c>
      <c r="C26" s="304">
        <f>A測定!H27</f>
        <v/>
      </c>
      <c r="D26" s="304" t="n">
        <v>0.31</v>
      </c>
      <c r="E26" s="559" t="n">
        <v>0.3</v>
      </c>
      <c r="F26" s="804">
        <f>IF(AND(C26&gt;=D26,D26&gt;=B26),"OK","NG")</f>
        <v/>
      </c>
      <c r="G26" s="997">
        <f>A測定!J27</f>
        <v/>
      </c>
      <c r="H26" s="997">
        <f>A測定!K27</f>
        <v/>
      </c>
      <c r="I26" s="55" t="n"/>
      <c r="J26" s="56" t="n"/>
      <c r="K26" s="56" t="n"/>
      <c r="L26" s="56" t="n"/>
      <c r="M26" s="56" t="n"/>
      <c r="N26" s="57" t="n"/>
      <c r="O26" s="804">
        <f>A測定!D27</f>
        <v/>
      </c>
      <c r="P26" s="804">
        <f>A測定!A27</f>
        <v/>
      </c>
      <c r="AG26" s="804">
        <f>A測定!A14</f>
        <v/>
      </c>
      <c r="AH26" s="804">
        <f>A測定!D14</f>
        <v/>
      </c>
      <c r="AI26" s="55" t="n"/>
      <c r="AJ26" s="56" t="n"/>
      <c r="AK26" s="56" t="n"/>
      <c r="AL26" s="56" t="n"/>
      <c r="AM26" s="56" t="n"/>
      <c r="AN26" s="57" t="n"/>
      <c r="AO26" s="997">
        <f>A測定!K14</f>
        <v/>
      </c>
      <c r="AP26" s="997">
        <f>A測定!J14</f>
        <v/>
      </c>
      <c r="AQ26" s="804">
        <f>IF(AND(AT26&gt;=AR26,AR26&gt;=AU26),"OK","NG")</f>
        <v/>
      </c>
      <c r="AR26" s="304" t="n">
        <v>0</v>
      </c>
      <c r="AS26" s="304" t="n">
        <v>0</v>
      </c>
      <c r="AT26" s="304">
        <f>A測定!H14</f>
        <v/>
      </c>
      <c r="AU26" s="304">
        <f>A測定!I14</f>
        <v/>
      </c>
      <c r="AV26" s="59" t="n">
        <v>19</v>
      </c>
    </row>
    <row r="27">
      <c r="A27" s="59" t="n">
        <v>20</v>
      </c>
      <c r="B27" s="304">
        <f>A測定!I52</f>
        <v/>
      </c>
      <c r="C27" s="304">
        <f>A測定!H52</f>
        <v/>
      </c>
      <c r="D27" s="304" t="n">
        <v>0.32</v>
      </c>
      <c r="E27" s="559" t="n">
        <v>0.3</v>
      </c>
      <c r="F27" s="804">
        <f>IF(AND(C27&gt;=D27,D27&gt;=B27),"OK","NG")</f>
        <v/>
      </c>
      <c r="G27" s="997">
        <f>A測定!J52</f>
        <v/>
      </c>
      <c r="H27" s="997">
        <f>A測定!K52</f>
        <v/>
      </c>
      <c r="I27" s="55" t="n"/>
      <c r="J27" s="56" t="n"/>
      <c r="K27" s="56" t="n"/>
      <c r="L27" s="56" t="n"/>
      <c r="M27" s="56" t="n"/>
      <c r="N27" s="57" t="n"/>
      <c r="O27" s="804">
        <f>A測定!D52</f>
        <v/>
      </c>
      <c r="P27" s="804">
        <f>A測定!A52</f>
        <v/>
      </c>
      <c r="AG27" s="804">
        <f>A測定!A50</f>
        <v/>
      </c>
      <c r="AH27" s="804">
        <f>A測定!D50</f>
        <v/>
      </c>
      <c r="AI27" s="55" t="n"/>
      <c r="AJ27" s="56" t="n"/>
      <c r="AK27" s="56" t="n"/>
      <c r="AL27" s="56" t="n"/>
      <c r="AM27" s="56" t="n"/>
      <c r="AN27" s="57" t="n"/>
      <c r="AO27" s="997">
        <f>A測定!K50</f>
        <v/>
      </c>
      <c r="AP27" s="997">
        <f>A測定!J50</f>
        <v/>
      </c>
      <c r="AQ27" s="804">
        <f>IF(AND(AT27&gt;=AR27,AR27&gt;=AU27),"OK","NG")</f>
        <v/>
      </c>
      <c r="AR27" s="304" t="n">
        <v>0.01</v>
      </c>
      <c r="AS27" s="304" t="n">
        <v>0.01</v>
      </c>
      <c r="AT27" s="304">
        <f>A測定!H50</f>
        <v/>
      </c>
      <c r="AU27" s="304">
        <f>A測定!I50</f>
        <v/>
      </c>
      <c r="AV27" s="59" t="n">
        <v>20</v>
      </c>
    </row>
    <row r="28">
      <c r="A28" s="59" t="n">
        <v>21</v>
      </c>
      <c r="B28" s="304">
        <f>A測定!I37</f>
        <v/>
      </c>
      <c r="C28" s="304">
        <f>A測定!H37</f>
        <v/>
      </c>
      <c r="D28" s="304" t="n">
        <v>0.37</v>
      </c>
      <c r="E28" s="559" t="n">
        <v>0.35</v>
      </c>
      <c r="F28" s="804">
        <f>IF(AND(C28&gt;=D28,D28&gt;=B28),"OK","NG")</f>
        <v/>
      </c>
      <c r="G28" s="997">
        <f>A測定!J37</f>
        <v/>
      </c>
      <c r="H28" s="997">
        <f>A測定!K37</f>
        <v/>
      </c>
      <c r="I28" s="55" t="n"/>
      <c r="J28" s="56" t="n"/>
      <c r="K28" s="56" t="n"/>
      <c r="L28" s="56" t="n"/>
      <c r="M28" s="56" t="n"/>
      <c r="N28" s="57" t="n"/>
      <c r="O28" s="804">
        <f>A測定!D37</f>
        <v/>
      </c>
      <c r="P28" s="804">
        <f>A測定!A37</f>
        <v/>
      </c>
    </row>
    <row r="33" ht="17.25" customHeight="1" s="820"/>
    <row r="34">
      <c r="E34" s="559" t="n">
        <v>-0.15</v>
      </c>
    </row>
  </sheetData>
  <mergeCells count="21">
    <mergeCell ref="B6:C6"/>
    <mergeCell ref="D6:D7"/>
    <mergeCell ref="F6:F7"/>
    <mergeCell ref="G6:G7"/>
    <mergeCell ref="H6:H7"/>
    <mergeCell ref="E6:E7"/>
    <mergeCell ref="AR6:AR7"/>
    <mergeCell ref="F3:J4"/>
    <mergeCell ref="AT6:AU6"/>
    <mergeCell ref="AI1:AP2"/>
    <mergeCell ref="AH6:AH7"/>
    <mergeCell ref="AO6:AO7"/>
    <mergeCell ref="AP6:AP7"/>
    <mergeCell ref="AQ6:AQ7"/>
    <mergeCell ref="O6:O7"/>
    <mergeCell ref="P6:P7"/>
    <mergeCell ref="AG6:AG7"/>
    <mergeCell ref="F1:J2"/>
    <mergeCell ref="K1:R2"/>
    <mergeCell ref="AG1:AH2"/>
    <mergeCell ref="AS6:AS7"/>
  </mergeCells>
  <conditionalFormatting sqref="D8:D28">
    <cfRule type="cellIs" priority="13" operator="notBetween" dxfId="1" stopIfTrue="1">
      <formula>C8</formula>
      <formula>B8</formula>
    </cfRule>
    <cfRule type="cellIs" priority="14" operator="notBetween" dxfId="2" stopIfTrue="1">
      <formula>C8-0.1</formula>
      <formula>B8+0.1</formula>
    </cfRule>
  </conditionalFormatting>
  <conditionalFormatting sqref="F8:F28">
    <cfRule type="cellIs" priority="10" operator="equal" dxfId="1" stopIfTrue="1">
      <formula>"NG"</formula>
    </cfRule>
    <cfRule type="cellIs" priority="11" operator="equal" dxfId="0" stopIfTrue="1">
      <formula>"OK"</formula>
    </cfRule>
  </conditionalFormatting>
  <conditionalFormatting sqref="AQ8:AQ27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conditionalFormatting sqref="AR8:AS27">
    <cfRule type="cellIs" priority="66" operator="notBetween" dxfId="1" stopIfTrue="1">
      <formula>AT8</formula>
      <formula>AU8</formula>
    </cfRule>
    <cfRule type="cellIs" priority="67" operator="notBetween" dxfId="2" stopIfTrue="1">
      <formula>AT8-0.1</formula>
      <formula>AU8+0.1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23"/>
  <sheetViews>
    <sheetView zoomScale="50" zoomScaleNormal="50" workbookViewId="0">
      <selection activeCell="B5" sqref="B5:AU24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A測定!$T$1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MAX(D8:D12,AR8:AR13)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MIN(D8:D12,AR8:AR13)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 t="inlineStr">
        <is>
          <t>102.8S</t>
        </is>
      </c>
      <c r="AS6" s="804" t="inlineStr">
        <is>
          <t>94S</t>
        </is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A測定!I232</f>
        <v/>
      </c>
      <c r="C8" s="304">
        <f>A測定!H232</f>
        <v/>
      </c>
      <c r="D8" s="559" t="n">
        <v>-0.14</v>
      </c>
      <c r="E8" s="559" t="n">
        <v>-0.15</v>
      </c>
      <c r="F8" s="804">
        <f>IF(AND(C8&gt;=D8,D8&gt;=B8),"OK","NG")</f>
        <v/>
      </c>
      <c r="G8" s="997">
        <f>A測定!J232</f>
        <v/>
      </c>
      <c r="H8" s="997">
        <f>A測定!K232</f>
        <v/>
      </c>
      <c r="I8" s="55" t="n"/>
      <c r="J8" s="56" t="n"/>
      <c r="K8" s="56" t="n"/>
      <c r="L8" s="56" t="n"/>
      <c r="M8" s="56" t="n"/>
      <c r="N8" s="57" t="n"/>
      <c r="O8" s="804">
        <f>A測定!D232</f>
        <v/>
      </c>
      <c r="P8" s="804">
        <f>A測定!A232</f>
        <v/>
      </c>
      <c r="AG8" s="804">
        <f>A測定!A230</f>
        <v/>
      </c>
      <c r="AH8" s="804">
        <f>A測定!D230</f>
        <v/>
      </c>
      <c r="AI8" s="55" t="n"/>
      <c r="AJ8" s="56" t="n"/>
      <c r="AK8" s="56" t="n"/>
      <c r="AL8" s="56" t="n"/>
      <c r="AM8" s="56" t="n"/>
      <c r="AN8" s="57" t="n"/>
      <c r="AO8" s="997">
        <f>A測定!K230</f>
        <v/>
      </c>
      <c r="AP8" s="997">
        <f>A測定!J230</f>
        <v/>
      </c>
      <c r="AQ8" s="804">
        <f>IF(AND(AT8&gt;=AR8,AR8&gt;=AU8),"OK","NG")</f>
        <v/>
      </c>
      <c r="AR8" s="559" t="n">
        <v>-0.48</v>
      </c>
      <c r="AS8" s="304" t="n">
        <v>-0.49</v>
      </c>
      <c r="AT8" s="304">
        <f>A測定!H230</f>
        <v/>
      </c>
      <c r="AU8" s="304" t="n">
        <v>-0.8</v>
      </c>
      <c r="AV8" s="59" t="n">
        <v>1</v>
      </c>
    </row>
    <row r="9">
      <c r="A9" s="59" t="n">
        <v>2</v>
      </c>
      <c r="B9" s="304">
        <f>A測定!I223</f>
        <v/>
      </c>
      <c r="C9" s="304">
        <f>A測定!H223</f>
        <v/>
      </c>
      <c r="D9" s="559" t="n">
        <v>0.23</v>
      </c>
      <c r="E9" s="559" t="n">
        <v>0.25</v>
      </c>
      <c r="F9" s="804">
        <f>IF(AND(C9&gt;=D9,D9&gt;=B9),"OK","NG")</f>
        <v/>
      </c>
      <c r="G9" s="997">
        <f>A測定!J223</f>
        <v/>
      </c>
      <c r="H9" s="997">
        <f>A測定!K223</f>
        <v/>
      </c>
      <c r="I9" s="55" t="n"/>
      <c r="J9" s="56" t="n"/>
      <c r="K9" s="56" t="n"/>
      <c r="L9" s="56" t="n"/>
      <c r="M9" s="56" t="n"/>
      <c r="N9" s="57" t="n"/>
      <c r="O9" s="804">
        <f>A測定!D223</f>
        <v/>
      </c>
      <c r="P9" s="804">
        <f>A測定!A223</f>
        <v/>
      </c>
      <c r="AG9" s="804">
        <f>A測定!A225</f>
        <v/>
      </c>
      <c r="AH9" s="804">
        <f>A測定!D225</f>
        <v/>
      </c>
      <c r="AI9" s="55" t="n"/>
      <c r="AJ9" s="56" t="n"/>
      <c r="AK9" s="56" t="n"/>
      <c r="AL9" s="56" t="n"/>
      <c r="AM9" s="56" t="n"/>
      <c r="AN9" s="57" t="n"/>
      <c r="AO9" s="997">
        <f>A測定!K225</f>
        <v/>
      </c>
      <c r="AP9" s="997">
        <f>A測定!J225</f>
        <v/>
      </c>
      <c r="AQ9" s="804">
        <f>IF(AND(AT9&gt;=AR9,AR9&gt;=AU9),"OK","NG")</f>
        <v/>
      </c>
      <c r="AR9" s="559" t="n">
        <v>-0.25</v>
      </c>
      <c r="AS9" s="304" t="n">
        <v>-0.25</v>
      </c>
      <c r="AT9" s="304">
        <f>A測定!H225</f>
        <v/>
      </c>
      <c r="AU9" s="304">
        <f>A測定!I225</f>
        <v/>
      </c>
      <c r="AV9" s="59" t="n">
        <v>2</v>
      </c>
    </row>
    <row r="10">
      <c r="A10" s="59" t="n">
        <v>3</v>
      </c>
      <c r="B10" s="304">
        <f>A測定!I231</f>
        <v/>
      </c>
      <c r="C10" s="304">
        <f>A測定!H231</f>
        <v/>
      </c>
      <c r="D10" s="559" t="n">
        <v>-0.1</v>
      </c>
      <c r="E10" s="559" t="n">
        <v>-0.07000000000000001</v>
      </c>
      <c r="F10" s="804">
        <f>IF(AND(C10&gt;=D10,D10&gt;=B10),"OK","NG")</f>
        <v/>
      </c>
      <c r="G10" s="997">
        <f>A測定!J231</f>
        <v/>
      </c>
      <c r="H10" s="997">
        <f>A測定!K231</f>
        <v/>
      </c>
      <c r="I10" s="55" t="n"/>
      <c r="J10" s="56" t="n"/>
      <c r="K10" s="56" t="n"/>
      <c r="L10" s="56" t="n"/>
      <c r="M10" s="56" t="n"/>
      <c r="N10" s="57" t="n"/>
      <c r="O10" s="804">
        <f>A測定!D231</f>
        <v/>
      </c>
      <c r="P10" s="804">
        <f>A測定!A231</f>
        <v/>
      </c>
      <c r="AG10" s="804">
        <f>A測定!A229</f>
        <v/>
      </c>
      <c r="AH10" s="804">
        <f>A測定!D229</f>
        <v/>
      </c>
      <c r="AI10" s="55" t="n"/>
      <c r="AJ10" s="56" t="n"/>
      <c r="AK10" s="56" t="n"/>
      <c r="AL10" s="56" t="n"/>
      <c r="AM10" s="56" t="n"/>
      <c r="AN10" s="57" t="n"/>
      <c r="AO10" s="997">
        <f>A測定!K229</f>
        <v/>
      </c>
      <c r="AP10" s="997">
        <f>A測定!J229</f>
        <v/>
      </c>
      <c r="AQ10" s="804">
        <f>IF(AND(AT10&gt;=AR10,AR10&gt;=AU10),"OK","NG")</f>
        <v/>
      </c>
      <c r="AR10" s="559" t="n">
        <v>-0.35</v>
      </c>
      <c r="AS10" s="304" t="n">
        <v>-0.35</v>
      </c>
      <c r="AT10" s="304">
        <f>A測定!H229</f>
        <v/>
      </c>
      <c r="AU10" s="304">
        <f>A測定!I229</f>
        <v/>
      </c>
      <c r="AV10" s="59" t="n">
        <v>3</v>
      </c>
    </row>
    <row r="11">
      <c r="A11" s="59" t="n">
        <v>4</v>
      </c>
      <c r="B11" s="304">
        <f>A測定!I227</f>
        <v/>
      </c>
      <c r="C11" s="304">
        <f>A測定!H227</f>
        <v/>
      </c>
      <c r="D11" s="559" t="n">
        <v>0.04</v>
      </c>
      <c r="E11" s="559" t="n">
        <v>0.06</v>
      </c>
      <c r="F11" s="804">
        <f>IF(AND(C11&gt;=D11,D11&gt;=B11),"OK","NG")</f>
        <v/>
      </c>
      <c r="G11" s="997">
        <f>A測定!J227</f>
        <v/>
      </c>
      <c r="H11" s="997">
        <f>A測定!K227</f>
        <v/>
      </c>
      <c r="I11" s="55" t="n"/>
      <c r="J11" s="56" t="n"/>
      <c r="K11" s="56" t="n"/>
      <c r="L11" s="56" t="n"/>
      <c r="M11" s="56" t="n"/>
      <c r="N11" s="57" t="n"/>
      <c r="O11" s="804">
        <f>A測定!D227</f>
        <v/>
      </c>
      <c r="P11" s="804">
        <f>A測定!A227</f>
        <v/>
      </c>
      <c r="AG11" s="804">
        <f>A測定!A226</f>
        <v/>
      </c>
      <c r="AH11" s="804">
        <f>A測定!D226</f>
        <v/>
      </c>
      <c r="AI11" s="55" t="n"/>
      <c r="AJ11" s="56" t="n"/>
      <c r="AK11" s="56" t="n"/>
      <c r="AL11" s="56" t="n"/>
      <c r="AM11" s="56" t="n"/>
      <c r="AN11" s="57" t="n"/>
      <c r="AO11" s="997">
        <f>A測定!K226</f>
        <v/>
      </c>
      <c r="AP11" s="997">
        <f>A測定!J226</f>
        <v/>
      </c>
      <c r="AQ11" s="804">
        <f>IF(AND(AT11&gt;=AR11,AR11&gt;=AU11),"OK","NG")</f>
        <v/>
      </c>
      <c r="AR11" s="559" t="n">
        <v>-0.01</v>
      </c>
      <c r="AS11" s="304" t="n">
        <v>0.01</v>
      </c>
      <c r="AT11" s="304">
        <f>A測定!H226</f>
        <v/>
      </c>
      <c r="AU11" s="304">
        <f>A測定!I226</f>
        <v/>
      </c>
      <c r="AV11" s="59" t="n">
        <v>4</v>
      </c>
    </row>
    <row r="12">
      <c r="A12" s="59" t="n">
        <v>5</v>
      </c>
      <c r="B12" s="304" t="n">
        <v>-0.6</v>
      </c>
      <c r="C12" s="304">
        <f>A測定!H222</f>
        <v/>
      </c>
      <c r="D12" s="559" t="n">
        <v>-0.21</v>
      </c>
      <c r="E12" s="559" t="n">
        <v>-0.19</v>
      </c>
      <c r="F12" s="804">
        <f>IF(AND(C12&gt;=D12,D12&gt;=B12),"OK","NG")</f>
        <v/>
      </c>
      <c r="G12" s="997">
        <f>A測定!J222</f>
        <v/>
      </c>
      <c r="H12" s="997">
        <f>A測定!K222</f>
        <v/>
      </c>
      <c r="I12" s="55" t="n"/>
      <c r="J12" s="56" t="n"/>
      <c r="K12" s="56" t="n"/>
      <c r="L12" s="56" t="n"/>
      <c r="M12" s="56" t="n"/>
      <c r="N12" s="57" t="n"/>
      <c r="O12" s="804">
        <f>A測定!D222</f>
        <v/>
      </c>
      <c r="P12" s="804">
        <f>A測定!A222</f>
        <v/>
      </c>
      <c r="AG12" s="804">
        <f>A測定!A228</f>
        <v/>
      </c>
      <c r="AH12" s="804">
        <f>A測定!D228</f>
        <v/>
      </c>
      <c r="AI12" s="55" t="n"/>
      <c r="AJ12" s="56" t="n"/>
      <c r="AK12" s="56" t="n"/>
      <c r="AL12" s="56" t="n"/>
      <c r="AM12" s="56" t="n"/>
      <c r="AN12" s="57" t="n"/>
      <c r="AO12" s="997">
        <f>A測定!K228</f>
        <v/>
      </c>
      <c r="AP12" s="997">
        <f>A測定!J228</f>
        <v/>
      </c>
      <c r="AQ12" s="804">
        <f>IF(AND(AT12&gt;=AR12,AR12&gt;=AU12),"OK","NG")</f>
        <v/>
      </c>
      <c r="AR12" s="559" t="n">
        <v>-0.22</v>
      </c>
      <c r="AS12" s="304" t="n">
        <v>-0.22</v>
      </c>
      <c r="AT12" s="304">
        <f>A測定!H228</f>
        <v/>
      </c>
      <c r="AU12" s="304" t="n">
        <v>-0.6</v>
      </c>
      <c r="AV12" s="59" t="n">
        <v>5</v>
      </c>
    </row>
    <row r="13">
      <c r="AG13" s="804">
        <f>A測定!A224</f>
        <v/>
      </c>
      <c r="AH13" s="804">
        <f>A測定!D224</f>
        <v/>
      </c>
      <c r="AI13" s="55" t="n"/>
      <c r="AJ13" s="56" t="n"/>
      <c r="AK13" s="56" t="n"/>
      <c r="AL13" s="56" t="n"/>
      <c r="AM13" s="56" t="n"/>
      <c r="AN13" s="57" t="n"/>
      <c r="AO13" s="997">
        <f>A測定!K224</f>
        <v/>
      </c>
      <c r="AP13" s="997">
        <f>A測定!J224</f>
        <v/>
      </c>
      <c r="AQ13" s="804">
        <f>IF(AND(AT13&gt;=AR13,AR13&gt;=AU13),"OK","NG")</f>
        <v/>
      </c>
      <c r="AR13" s="559" t="n">
        <v>-0.19</v>
      </c>
      <c r="AS13" s="304" t="n">
        <v>-0.17</v>
      </c>
      <c r="AT13" s="304">
        <f>A測定!H224</f>
        <v/>
      </c>
      <c r="AU13" s="304" t="n">
        <v>-0.6</v>
      </c>
      <c r="AV13" s="59" t="n">
        <v>6</v>
      </c>
    </row>
    <row r="23">
      <c r="D23" s="0" t="n"/>
    </row>
    <row r="25" ht="17.25" customHeight="1" s="820"/>
    <row r="26" ht="17.25" customHeight="1" s="820"/>
  </sheetData>
  <mergeCells count="21">
    <mergeCell ref="AQ6:AQ7"/>
    <mergeCell ref="AR6:AR7"/>
    <mergeCell ref="AT6:AU6"/>
    <mergeCell ref="B6:C6"/>
    <mergeCell ref="D6:D7"/>
    <mergeCell ref="AG6:AG7"/>
    <mergeCell ref="AH6:AH7"/>
    <mergeCell ref="E6:E7"/>
    <mergeCell ref="AS6:AS7"/>
    <mergeCell ref="AI1:AP2"/>
    <mergeCell ref="F1:J2"/>
    <mergeCell ref="K1:R2"/>
    <mergeCell ref="F3:J4"/>
    <mergeCell ref="F6:F7"/>
    <mergeCell ref="G6:G7"/>
    <mergeCell ref="H6:H7"/>
    <mergeCell ref="O6:O7"/>
    <mergeCell ref="P6:P7"/>
    <mergeCell ref="AG1:AH2"/>
    <mergeCell ref="AO6:AO7"/>
    <mergeCell ref="AP6:AP7"/>
  </mergeCells>
  <conditionalFormatting sqref="AS8:AS13">
    <cfRule type="cellIs" priority="13" operator="notBetween" dxfId="1" stopIfTrue="1">
      <formula>AU8</formula>
      <formula>AV8</formula>
    </cfRule>
    <cfRule type="cellIs" priority="14" operator="notBetween" dxfId="2" stopIfTrue="1">
      <formula>AU8-0.1</formula>
      <formula>AV8+0.1</formula>
    </cfRule>
  </conditionalFormatting>
  <conditionalFormatting sqref="F8:F12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Q8:AQ13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99"/>
  <sheetViews>
    <sheetView zoomScale="50" zoomScaleNormal="50" workbookViewId="0">
      <selection activeCell="B6" sqref="B6:AU52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A測定!$U$1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MAX(D8:D19,AR8:AR23,AR39)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MIN(D8:D19,AR8:AR23,AR39)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A測定!I159</f>
        <v/>
      </c>
      <c r="C8" s="304" t="n">
        <v>0.9</v>
      </c>
      <c r="D8" s="559" t="n">
        <v>0.52</v>
      </c>
      <c r="E8" s="559" t="n">
        <v>0.54</v>
      </c>
      <c r="F8" s="804">
        <f>IF(AND(C8&gt;=D8,D8&gt;=B8),"OK","NG")</f>
        <v/>
      </c>
      <c r="G8" s="997">
        <f>A測定!J159</f>
        <v/>
      </c>
      <c r="H8" s="997">
        <f>A測定!K159</f>
        <v/>
      </c>
      <c r="I8" s="55" t="n"/>
      <c r="J8" s="56" t="n"/>
      <c r="K8" s="56" t="n"/>
      <c r="L8" s="56" t="n"/>
      <c r="M8" s="56" t="n"/>
      <c r="N8" s="57" t="n"/>
      <c r="O8" s="804">
        <f>A測定!D159</f>
        <v/>
      </c>
      <c r="P8" s="804">
        <f>A測定!A159</f>
        <v/>
      </c>
      <c r="AG8" s="804">
        <f>A測定!A174</f>
        <v/>
      </c>
      <c r="AH8" s="804">
        <f>A測定!D174</f>
        <v/>
      </c>
      <c r="AI8" s="55" t="n"/>
      <c r="AJ8" s="56" t="n"/>
      <c r="AK8" s="56" t="n"/>
      <c r="AL8" s="56" t="n"/>
      <c r="AM8" s="56" t="n"/>
      <c r="AN8" s="57" t="n"/>
      <c r="AO8" s="997">
        <f>A測定!K174</f>
        <v/>
      </c>
      <c r="AP8" s="997">
        <f>A測定!J174</f>
        <v/>
      </c>
      <c r="AQ8" s="804">
        <f>IF(AND(AT8&gt;=AR8,AR8&gt;=AU8),"OK","NG")</f>
        <v/>
      </c>
      <c r="AR8" s="304" t="n">
        <v>0.59</v>
      </c>
      <c r="AS8" s="304" t="n">
        <v>0.59</v>
      </c>
      <c r="AT8" s="304" t="n">
        <v>0.9</v>
      </c>
      <c r="AU8" s="304">
        <f>A測定!I174</f>
        <v/>
      </c>
      <c r="AV8" s="59" t="n">
        <v>1</v>
      </c>
    </row>
    <row r="9">
      <c r="A9" s="59" t="n">
        <v>2</v>
      </c>
      <c r="B9" s="304">
        <f>A測定!I155</f>
        <v/>
      </c>
      <c r="C9" s="304" t="n">
        <v>0.9</v>
      </c>
      <c r="D9" s="559" t="n">
        <v>0.67</v>
      </c>
      <c r="E9" s="559" t="n">
        <v>0.65</v>
      </c>
      <c r="F9" s="804">
        <f>IF(AND(C9&gt;=D9,D9&gt;=B9),"OK","NG")</f>
        <v/>
      </c>
      <c r="G9" s="997">
        <f>A測定!J155</f>
        <v/>
      </c>
      <c r="H9" s="997">
        <f>A測定!K155</f>
        <v/>
      </c>
      <c r="I9" s="55" t="n"/>
      <c r="J9" s="56" t="n"/>
      <c r="K9" s="56" t="n"/>
      <c r="L9" s="56" t="n"/>
      <c r="M9" s="56" t="n"/>
      <c r="N9" s="57" t="n"/>
      <c r="O9" s="804">
        <f>A測定!D155</f>
        <v/>
      </c>
      <c r="P9" s="804">
        <f>A測定!A155</f>
        <v/>
      </c>
      <c r="AG9" s="804">
        <f>A測定!A172</f>
        <v/>
      </c>
      <c r="AH9" s="804">
        <f>A測定!D172</f>
        <v/>
      </c>
      <c r="AI9" s="55" t="n"/>
      <c r="AJ9" s="56" t="n"/>
      <c r="AK9" s="56" t="n"/>
      <c r="AL9" s="56" t="n"/>
      <c r="AM9" s="56" t="n"/>
      <c r="AN9" s="57" t="n"/>
      <c r="AO9" s="997">
        <f>A測定!K172</f>
        <v/>
      </c>
      <c r="AP9" s="997">
        <f>A測定!J172</f>
        <v/>
      </c>
      <c r="AQ9" s="804">
        <f>IF(AND(AT9&gt;=AR9,AR9&gt;=AU9),"OK","NG")</f>
        <v/>
      </c>
      <c r="AR9" s="304" t="n">
        <v>0.54</v>
      </c>
      <c r="AS9" s="304" t="n">
        <v>0.55</v>
      </c>
      <c r="AT9" s="304" t="n">
        <v>0.9</v>
      </c>
      <c r="AU9" s="304">
        <f>A測定!I172</f>
        <v/>
      </c>
      <c r="AV9" s="59" t="n">
        <v>2</v>
      </c>
    </row>
    <row r="10">
      <c r="A10" s="59" t="n">
        <v>3</v>
      </c>
      <c r="B10" s="304">
        <f>A測定!I157</f>
        <v/>
      </c>
      <c r="C10" s="304" t="n">
        <v>0.9</v>
      </c>
      <c r="D10" s="559" t="n">
        <v>0.62</v>
      </c>
      <c r="E10" s="559" t="n">
        <v>0.61</v>
      </c>
      <c r="F10" s="804">
        <f>IF(AND(C10&gt;=D10,D10&gt;=B10),"OK","NG")</f>
        <v/>
      </c>
      <c r="G10" s="997">
        <f>A測定!J157</f>
        <v/>
      </c>
      <c r="H10" s="997">
        <f>A測定!K157</f>
        <v/>
      </c>
      <c r="I10" s="55" t="n"/>
      <c r="J10" s="56" t="n"/>
      <c r="K10" s="56" t="n"/>
      <c r="L10" s="56" t="n"/>
      <c r="M10" s="56" t="n"/>
      <c r="N10" s="57" t="n"/>
      <c r="O10" s="804">
        <f>A測定!D157</f>
        <v/>
      </c>
      <c r="P10" s="804">
        <f>A測定!A157</f>
        <v/>
      </c>
      <c r="AG10" s="804">
        <f>A測定!A171</f>
        <v/>
      </c>
      <c r="AH10" s="804">
        <f>A測定!D171</f>
        <v/>
      </c>
      <c r="AI10" s="55" t="n"/>
      <c r="AJ10" s="56" t="n"/>
      <c r="AK10" s="56" t="n"/>
      <c r="AL10" s="56" t="n"/>
      <c r="AM10" s="56" t="n"/>
      <c r="AN10" s="57" t="n"/>
      <c r="AO10" s="997">
        <f>A測定!K171</f>
        <v/>
      </c>
      <c r="AP10" s="997">
        <f>A測定!J171</f>
        <v/>
      </c>
      <c r="AQ10" s="804">
        <f>IF(AND(AT10&gt;=AR10,AR10&gt;=AU10),"OK","NG")</f>
        <v/>
      </c>
      <c r="AR10" s="304" t="n">
        <v>0.43</v>
      </c>
      <c r="AS10" s="304" t="n">
        <v>0.45</v>
      </c>
      <c r="AT10" s="304" t="n">
        <v>0.9</v>
      </c>
      <c r="AU10" s="304">
        <f>A測定!I171</f>
        <v/>
      </c>
      <c r="AV10" s="59" t="n">
        <v>3</v>
      </c>
    </row>
    <row r="11">
      <c r="A11" s="59" t="n">
        <v>4</v>
      </c>
      <c r="B11" s="304">
        <f>A測定!I158</f>
        <v/>
      </c>
      <c r="C11" s="304">
        <f>A測定!H158</f>
        <v/>
      </c>
      <c r="D11" s="559" t="n">
        <v>0.39</v>
      </c>
      <c r="E11" s="559" t="n">
        <v>0.43</v>
      </c>
      <c r="F11" s="804">
        <f>IF(AND(C11&gt;=D11,D11&gt;=B11),"OK","NG")</f>
        <v/>
      </c>
      <c r="G11" s="997">
        <f>A測定!J158</f>
        <v/>
      </c>
      <c r="H11" s="997">
        <f>A測定!K158</f>
        <v/>
      </c>
      <c r="I11" s="55" t="n"/>
      <c r="J11" s="56" t="n"/>
      <c r="K11" s="56" t="n"/>
      <c r="L11" s="56" t="n"/>
      <c r="M11" s="56" t="n"/>
      <c r="N11" s="57" t="n"/>
      <c r="O11" s="804">
        <f>A測定!D158</f>
        <v/>
      </c>
      <c r="P11" s="804">
        <f>A測定!A158</f>
        <v/>
      </c>
      <c r="AG11" s="804">
        <f>A測定!A163</f>
        <v/>
      </c>
      <c r="AH11" s="804">
        <f>A測定!D163</f>
        <v/>
      </c>
      <c r="AI11" s="55" t="n"/>
      <c r="AJ11" s="56" t="n"/>
      <c r="AK11" s="56" t="n"/>
      <c r="AL11" s="56" t="n"/>
      <c r="AM11" s="56" t="n"/>
      <c r="AN11" s="57" t="n"/>
      <c r="AO11" s="997">
        <f>A測定!K163</f>
        <v/>
      </c>
      <c r="AP11" s="997">
        <f>A測定!J163</f>
        <v/>
      </c>
      <c r="AQ11" s="804">
        <f>IF(AND(AT11&gt;=AR11,AR11&gt;=AU11),"OK","NG")</f>
        <v/>
      </c>
      <c r="AR11" s="304" t="n">
        <v>0.45</v>
      </c>
      <c r="AS11" s="304" t="n">
        <v>0.45</v>
      </c>
      <c r="AT11" s="304" t="n">
        <v>0.9</v>
      </c>
      <c r="AU11" s="304">
        <f>A測定!I163</f>
        <v/>
      </c>
      <c r="AV11" s="59" t="n">
        <v>4</v>
      </c>
    </row>
    <row r="12">
      <c r="A12" s="59" t="n">
        <v>5</v>
      </c>
      <c r="B12" s="304">
        <f>A測定!I156</f>
        <v/>
      </c>
      <c r="C12" s="304">
        <f>A測定!H156</f>
        <v/>
      </c>
      <c r="D12" s="559" t="n">
        <v>0.37</v>
      </c>
      <c r="E12" s="559" t="n">
        <v>0.36</v>
      </c>
      <c r="F12" s="804">
        <f>IF(AND(C12&gt;=D12,D12&gt;=B12),"OK","NG")</f>
        <v/>
      </c>
      <c r="G12" s="997">
        <f>A測定!J156</f>
        <v/>
      </c>
      <c r="H12" s="997">
        <f>A測定!K156</f>
        <v/>
      </c>
      <c r="I12" s="55" t="n"/>
      <c r="J12" s="56" t="n"/>
      <c r="K12" s="56" t="n"/>
      <c r="L12" s="56" t="n"/>
      <c r="M12" s="56" t="n"/>
      <c r="N12" s="57" t="n"/>
      <c r="O12" s="804">
        <f>A測定!D156</f>
        <v/>
      </c>
      <c r="P12" s="804">
        <f>A測定!A156</f>
        <v/>
      </c>
      <c r="AG12" s="804">
        <f>A測定!A173</f>
        <v/>
      </c>
      <c r="AH12" s="804">
        <f>A測定!D173</f>
        <v/>
      </c>
      <c r="AI12" s="55" t="n"/>
      <c r="AJ12" s="56" t="n"/>
      <c r="AK12" s="56" t="n"/>
      <c r="AL12" s="56" t="n"/>
      <c r="AM12" s="56" t="n"/>
      <c r="AN12" s="57" t="n"/>
      <c r="AO12" s="997">
        <f>A測定!K173</f>
        <v/>
      </c>
      <c r="AP12" s="997">
        <f>A測定!J173</f>
        <v/>
      </c>
      <c r="AQ12" s="804">
        <f>IF(AND(AT12&gt;=AR12,AR12&gt;=AU12),"OK","NG")</f>
        <v/>
      </c>
      <c r="AR12" s="304" t="n">
        <v>0.44</v>
      </c>
      <c r="AS12" s="304" t="n">
        <v>0.46</v>
      </c>
      <c r="AT12" s="304" t="n">
        <v>0.9</v>
      </c>
      <c r="AU12" s="304">
        <f>A測定!I173</f>
        <v/>
      </c>
      <c r="AV12" s="59" t="n">
        <v>5</v>
      </c>
    </row>
    <row r="13">
      <c r="A13" s="59" t="n">
        <v>6</v>
      </c>
      <c r="B13" s="304">
        <f>A測定!I153</f>
        <v/>
      </c>
      <c r="C13" s="304">
        <f>A測定!H153</f>
        <v/>
      </c>
      <c r="D13" s="559" t="n">
        <v>0.37</v>
      </c>
      <c r="E13" s="559" t="n">
        <v>0.38</v>
      </c>
      <c r="F13" s="804">
        <f>IF(AND(C13&gt;=D13,D13&gt;=B13),"OK","NG")</f>
        <v/>
      </c>
      <c r="G13" s="997">
        <f>A測定!J153</f>
        <v/>
      </c>
      <c r="H13" s="997">
        <f>A測定!K153</f>
        <v/>
      </c>
      <c r="I13" s="55" t="n"/>
      <c r="J13" s="56" t="n"/>
      <c r="K13" s="56" t="n"/>
      <c r="L13" s="56" t="n"/>
      <c r="M13" s="56" t="n"/>
      <c r="N13" s="57" t="n"/>
      <c r="O13" s="804">
        <f>A測定!D153</f>
        <v/>
      </c>
      <c r="P13" s="804">
        <f>A測定!A153</f>
        <v/>
      </c>
      <c r="AG13" s="804">
        <f>A測定!A166</f>
        <v/>
      </c>
      <c r="AH13" s="804">
        <f>A測定!D166</f>
        <v/>
      </c>
      <c r="AI13" s="55" t="n"/>
      <c r="AJ13" s="56" t="n"/>
      <c r="AK13" s="56" t="n"/>
      <c r="AL13" s="56" t="n"/>
      <c r="AM13" s="56" t="n"/>
      <c r="AN13" s="57" t="n"/>
      <c r="AO13" s="997">
        <f>A測定!K166</f>
        <v/>
      </c>
      <c r="AP13" s="997">
        <f>A測定!J166</f>
        <v/>
      </c>
      <c r="AQ13" s="804">
        <f>IF(AND(AT13&gt;=AR13,AR13&gt;=AU13),"OK","NG")</f>
        <v/>
      </c>
      <c r="AR13" s="304" t="n">
        <v>0.51</v>
      </c>
      <c r="AS13" s="304" t="n">
        <v>0.53</v>
      </c>
      <c r="AT13" s="304" t="n">
        <v>0.9</v>
      </c>
      <c r="AU13" s="304">
        <f>A測定!I166</f>
        <v/>
      </c>
      <c r="AV13" s="59" t="n">
        <v>6</v>
      </c>
    </row>
    <row r="14">
      <c r="A14" s="59" t="n">
        <v>7</v>
      </c>
      <c r="B14" s="304">
        <f>A測定!I165</f>
        <v/>
      </c>
      <c r="C14" s="304">
        <f>A測定!H165</f>
        <v/>
      </c>
      <c r="D14" s="559" t="n">
        <v>0.04</v>
      </c>
      <c r="E14" s="559" t="n">
        <v>0.02</v>
      </c>
      <c r="F14" s="804">
        <f>IF(AND(C14&gt;=D14,D14&gt;=B14),"OK","NG")</f>
        <v/>
      </c>
      <c r="G14" s="997">
        <f>A測定!J165</f>
        <v/>
      </c>
      <c r="H14" s="997">
        <f>A測定!K165</f>
        <v/>
      </c>
      <c r="I14" s="55" t="n"/>
      <c r="J14" s="56" t="n"/>
      <c r="K14" s="56" t="n"/>
      <c r="L14" s="56" t="n"/>
      <c r="M14" s="56" t="n"/>
      <c r="N14" s="57" t="n"/>
      <c r="O14" s="804">
        <f>A測定!D165</f>
        <v/>
      </c>
      <c r="P14" s="804">
        <f>A測定!A165</f>
        <v/>
      </c>
      <c r="AG14" s="804">
        <f>A測定!A162</f>
        <v/>
      </c>
      <c r="AH14" s="804">
        <f>A測定!D162</f>
        <v/>
      </c>
      <c r="AI14" s="55" t="n"/>
      <c r="AJ14" s="56" t="n"/>
      <c r="AK14" s="56" t="n"/>
      <c r="AL14" s="56" t="n"/>
      <c r="AM14" s="56" t="n"/>
      <c r="AN14" s="57" t="n"/>
      <c r="AO14" s="997">
        <f>A測定!K162</f>
        <v/>
      </c>
      <c r="AP14" s="997">
        <f>A測定!J162</f>
        <v/>
      </c>
      <c r="AQ14" s="804">
        <f>IF(AND(AT14&gt;=AR14,AR14&gt;=AU14),"OK","NG")</f>
        <v/>
      </c>
      <c r="AR14" s="304" t="n">
        <v>0.33</v>
      </c>
      <c r="AS14" s="304" t="n">
        <v>0.32</v>
      </c>
      <c r="AT14" s="304" t="n">
        <v>0.9</v>
      </c>
      <c r="AU14" s="304">
        <f>A測定!I162</f>
        <v/>
      </c>
      <c r="AV14" s="59" t="n">
        <v>7</v>
      </c>
    </row>
    <row r="15">
      <c r="A15" s="59" t="n">
        <v>8</v>
      </c>
      <c r="B15" s="304">
        <f>A測定!I152</f>
        <v/>
      </c>
      <c r="C15" s="304">
        <f>A測定!H152</f>
        <v/>
      </c>
      <c r="D15" s="559" t="n">
        <v>-0.02</v>
      </c>
      <c r="E15" s="559" t="n">
        <v>-0.02</v>
      </c>
      <c r="F15" s="804">
        <f>IF(AND(C15&gt;=D15,D15&gt;=B15),"OK","NG")</f>
        <v/>
      </c>
      <c r="G15" s="997">
        <f>A測定!J152</f>
        <v/>
      </c>
      <c r="H15" s="997">
        <f>A測定!K152</f>
        <v/>
      </c>
      <c r="I15" s="55" t="n"/>
      <c r="J15" s="56" t="n"/>
      <c r="K15" s="56" t="n"/>
      <c r="L15" s="56" t="n"/>
      <c r="M15" s="56" t="n"/>
      <c r="N15" s="57" t="n"/>
      <c r="O15" s="804">
        <f>A測定!D152</f>
        <v/>
      </c>
      <c r="P15" s="804">
        <f>A測定!A152</f>
        <v/>
      </c>
      <c r="AG15" s="804">
        <f>A測定!A175</f>
        <v/>
      </c>
      <c r="AH15" s="804">
        <f>A測定!D175</f>
        <v/>
      </c>
      <c r="AI15" s="55" t="n"/>
      <c r="AJ15" s="56" t="n"/>
      <c r="AK15" s="56" t="n"/>
      <c r="AL15" s="56" t="n"/>
      <c r="AM15" s="56" t="n"/>
      <c r="AN15" s="57" t="n"/>
      <c r="AO15" s="997">
        <f>A測定!K175</f>
        <v/>
      </c>
      <c r="AP15" s="997">
        <f>A測定!J175</f>
        <v/>
      </c>
      <c r="AQ15" s="804">
        <f>IF(AND(AT15&gt;=AR15,AR15&gt;=AU15),"OK","NG")</f>
        <v/>
      </c>
      <c r="AR15" s="304" t="n">
        <v>0.33</v>
      </c>
      <c r="AS15" s="304" t="n">
        <v>0.34</v>
      </c>
      <c r="AT15" s="304" t="n">
        <v>0.9</v>
      </c>
      <c r="AU15" s="304">
        <f>A測定!I175</f>
        <v/>
      </c>
      <c r="AV15" s="59" t="n">
        <v>8</v>
      </c>
    </row>
    <row r="16">
      <c r="A16" s="59" t="n">
        <v>9</v>
      </c>
      <c r="B16" s="304">
        <f>A測定!I151</f>
        <v/>
      </c>
      <c r="C16" s="304">
        <f>A測定!H151</f>
        <v/>
      </c>
      <c r="D16" s="559" t="n">
        <v>0.29</v>
      </c>
      <c r="E16" s="559" t="n">
        <v>0.29</v>
      </c>
      <c r="F16" s="804">
        <f>IF(AND(C16&gt;=D16,D16&gt;=B16),"OK","NG")</f>
        <v/>
      </c>
      <c r="G16" s="997">
        <f>A測定!J151</f>
        <v/>
      </c>
      <c r="H16" s="997">
        <f>A測定!K151</f>
        <v/>
      </c>
      <c r="I16" s="55" t="n"/>
      <c r="J16" s="56" t="n"/>
      <c r="K16" s="56" t="n"/>
      <c r="L16" s="56" t="n"/>
      <c r="M16" s="56" t="n"/>
      <c r="N16" s="57" t="n"/>
      <c r="O16" s="804">
        <f>A測定!D151</f>
        <v/>
      </c>
      <c r="P16" s="804">
        <f>A測定!A151</f>
        <v/>
      </c>
      <c r="AG16" s="804">
        <f>A測定!A170</f>
        <v/>
      </c>
      <c r="AH16" s="804">
        <f>A測定!D170</f>
        <v/>
      </c>
      <c r="AI16" s="55" t="n"/>
      <c r="AJ16" s="56" t="n"/>
      <c r="AK16" s="56" t="n"/>
      <c r="AL16" s="56" t="n"/>
      <c r="AM16" s="56" t="n"/>
      <c r="AN16" s="57" t="n"/>
      <c r="AO16" s="997">
        <f>A測定!K170</f>
        <v/>
      </c>
      <c r="AP16" s="997">
        <f>A測定!J170</f>
        <v/>
      </c>
      <c r="AQ16" s="804">
        <f>IF(AND(AT16&gt;=AR16,AR16&gt;=AU16),"OK","NG")</f>
        <v/>
      </c>
      <c r="AR16" s="304" t="n">
        <v>0.34</v>
      </c>
      <c r="AS16" s="304" t="n">
        <v>0.36</v>
      </c>
      <c r="AT16" s="304" t="n">
        <v>0.9</v>
      </c>
      <c r="AU16" s="304">
        <f>A測定!I170</f>
        <v/>
      </c>
      <c r="AV16" s="59" t="n">
        <v>9</v>
      </c>
    </row>
    <row r="17">
      <c r="A17" s="59" t="n">
        <v>10</v>
      </c>
      <c r="B17" s="304">
        <f>A測定!I150</f>
        <v/>
      </c>
      <c r="C17" s="304">
        <f>A測定!H150</f>
        <v/>
      </c>
      <c r="D17" s="559" t="n">
        <v>0.16</v>
      </c>
      <c r="E17" s="559" t="n">
        <v>0.16</v>
      </c>
      <c r="F17" s="804">
        <f>IF(AND(C17&gt;=D17,D17&gt;=B17),"OK","NG")</f>
        <v/>
      </c>
      <c r="G17" s="997">
        <f>A測定!J150</f>
        <v/>
      </c>
      <c r="H17" s="997">
        <f>A測定!K150</f>
        <v/>
      </c>
      <c r="I17" s="55" t="n"/>
      <c r="J17" s="56" t="n"/>
      <c r="K17" s="56" t="n"/>
      <c r="L17" s="56" t="n"/>
      <c r="M17" s="56" t="n"/>
      <c r="N17" s="57" t="n"/>
      <c r="O17" s="804">
        <f>A測定!D150</f>
        <v/>
      </c>
      <c r="P17" s="804">
        <f>A測定!A150</f>
        <v/>
      </c>
      <c r="AG17" s="804">
        <f>A測定!A167</f>
        <v/>
      </c>
      <c r="AH17" s="804">
        <f>A測定!D167</f>
        <v/>
      </c>
      <c r="AI17" s="55" t="n"/>
      <c r="AJ17" s="56" t="n"/>
      <c r="AK17" s="56" t="n"/>
      <c r="AL17" s="56" t="n"/>
      <c r="AM17" s="56" t="n"/>
      <c r="AN17" s="57" t="n"/>
      <c r="AO17" s="997">
        <f>A測定!K167</f>
        <v/>
      </c>
      <c r="AP17" s="997">
        <f>A測定!J167</f>
        <v/>
      </c>
      <c r="AQ17" s="804">
        <f>IF(AND(AT17&gt;=AR17,AR17&gt;=AU17),"OK","NG")</f>
        <v/>
      </c>
      <c r="AR17" s="304" t="n">
        <v>0.31</v>
      </c>
      <c r="AS17" s="304" t="n">
        <v>0.33</v>
      </c>
      <c r="AT17" s="304" t="n">
        <v>0.9</v>
      </c>
      <c r="AU17" s="304">
        <f>A測定!I167</f>
        <v/>
      </c>
      <c r="AV17" s="59" t="n">
        <v>10</v>
      </c>
    </row>
    <row r="18">
      <c r="A18" s="59" t="n">
        <v>11</v>
      </c>
      <c r="B18" s="304">
        <f>A測定!I164</f>
        <v/>
      </c>
      <c r="C18" s="304">
        <f>A測定!H164</f>
        <v/>
      </c>
      <c r="D18" s="559" t="n">
        <v>-0.09</v>
      </c>
      <c r="E18" s="559" t="n">
        <v>-0.14</v>
      </c>
      <c r="F18" s="804">
        <f>IF(AND(C18&gt;=D18,D18&gt;=B18),"OK","NG")</f>
        <v/>
      </c>
      <c r="G18" s="997">
        <f>A測定!J164</f>
        <v/>
      </c>
      <c r="H18" s="997">
        <f>A測定!K164</f>
        <v/>
      </c>
      <c r="I18" s="55" t="n"/>
      <c r="J18" s="56" t="n"/>
      <c r="K18" s="56" t="n"/>
      <c r="L18" s="56" t="n"/>
      <c r="M18" s="56" t="n"/>
      <c r="N18" s="57" t="n"/>
      <c r="O18" s="804">
        <f>A測定!D164</f>
        <v/>
      </c>
      <c r="P18" s="804">
        <f>A測定!A164</f>
        <v/>
      </c>
      <c r="AG18" s="804">
        <f>A測定!A168</f>
        <v/>
      </c>
      <c r="AH18" s="804">
        <f>A測定!D168</f>
        <v/>
      </c>
      <c r="AI18" s="55" t="n"/>
      <c r="AJ18" s="56" t="n"/>
      <c r="AK18" s="56" t="n"/>
      <c r="AL18" s="56" t="n"/>
      <c r="AM18" s="56" t="n"/>
      <c r="AN18" s="57" t="n"/>
      <c r="AO18" s="997">
        <f>A測定!K168</f>
        <v/>
      </c>
      <c r="AP18" s="997">
        <f>A測定!J168</f>
        <v/>
      </c>
      <c r="AQ18" s="804">
        <f>IF(AND(AT18&gt;=AR18,AR18&gt;=AU18),"OK","NG")</f>
        <v/>
      </c>
      <c r="AR18" s="304" t="n">
        <v>0.39</v>
      </c>
      <c r="AS18" s="304" t="n">
        <v>0.4</v>
      </c>
      <c r="AT18" s="304" t="n">
        <v>0.9</v>
      </c>
      <c r="AU18" s="304">
        <f>A測定!I168</f>
        <v/>
      </c>
      <c r="AV18" s="59" t="n">
        <v>11</v>
      </c>
    </row>
    <row r="19">
      <c r="A19" s="59" t="n">
        <v>12</v>
      </c>
      <c r="B19" s="304">
        <f>A測定!I161</f>
        <v/>
      </c>
      <c r="C19" s="304">
        <f>A測定!H161</f>
        <v/>
      </c>
      <c r="D19" s="559" t="n">
        <v>0.18</v>
      </c>
      <c r="E19" s="559" t="n">
        <v>0.17</v>
      </c>
      <c r="F19" s="804">
        <f>IF(AND(C19&gt;=D19,D19&gt;=B19),"OK","NG")</f>
        <v/>
      </c>
      <c r="G19" s="997">
        <f>A測定!J161</f>
        <v/>
      </c>
      <c r="H19" s="997">
        <f>A測定!K161</f>
        <v/>
      </c>
      <c r="I19" s="55" t="n"/>
      <c r="J19" s="56" t="n"/>
      <c r="K19" s="56" t="n"/>
      <c r="L19" s="56" t="n"/>
      <c r="M19" s="56" t="n"/>
      <c r="N19" s="57" t="n"/>
      <c r="O19" s="804">
        <f>A測定!D161</f>
        <v/>
      </c>
      <c r="P19" s="804">
        <f>A測定!A161</f>
        <v/>
      </c>
      <c r="AG19" s="804">
        <f>A測定!A169</f>
        <v/>
      </c>
      <c r="AH19" s="804">
        <f>A測定!D169</f>
        <v/>
      </c>
      <c r="AI19" s="55" t="n"/>
      <c r="AJ19" s="56" t="n"/>
      <c r="AK19" s="56" t="n"/>
      <c r="AL19" s="56" t="n"/>
      <c r="AM19" s="56" t="n"/>
      <c r="AN19" s="57" t="n"/>
      <c r="AO19" s="997">
        <f>A測定!K169</f>
        <v/>
      </c>
      <c r="AP19" s="997">
        <f>A測定!J169</f>
        <v/>
      </c>
      <c r="AQ19" s="804">
        <f>IF(AND(AT19&gt;=AR19,AR19&gt;=AU19),"OK","NG")</f>
        <v/>
      </c>
      <c r="AR19" s="304" t="n">
        <v>0.37</v>
      </c>
      <c r="AS19" s="304" t="n">
        <v>0.39</v>
      </c>
      <c r="AT19" s="304" t="n">
        <v>0.9</v>
      </c>
      <c r="AU19" s="304">
        <f>A測定!I169</f>
        <v/>
      </c>
      <c r="AV19" s="59" t="n">
        <v>12</v>
      </c>
    </row>
    <row r="20">
      <c r="AG20" s="804">
        <f>A測定!A176</f>
        <v/>
      </c>
      <c r="AH20" s="804">
        <f>A測定!D176</f>
        <v/>
      </c>
      <c r="AI20" s="55" t="n"/>
      <c r="AJ20" s="56" t="n"/>
      <c r="AK20" s="56" t="n"/>
      <c r="AL20" s="56" t="n"/>
      <c r="AM20" s="56" t="n"/>
      <c r="AN20" s="57" t="n"/>
      <c r="AO20" s="997">
        <f>A測定!K176</f>
        <v/>
      </c>
      <c r="AP20" s="997">
        <f>A測定!J176</f>
        <v/>
      </c>
      <c r="AQ20" s="804">
        <f>IF(AND(AT20&gt;=AR20,AR20&gt;=AU20),"OK","NG")</f>
        <v/>
      </c>
      <c r="AR20" s="304" t="n">
        <v>0.35</v>
      </c>
      <c r="AS20" s="304" t="n">
        <v>0.34</v>
      </c>
      <c r="AT20" s="304" t="n">
        <v>0.9</v>
      </c>
      <c r="AU20" s="304">
        <f>A測定!I176</f>
        <v/>
      </c>
      <c r="AV20" s="59" t="n">
        <v>13</v>
      </c>
    </row>
    <row r="21">
      <c r="AG21" s="804">
        <f>A測定!A160</f>
        <v/>
      </c>
      <c r="AH21" s="804">
        <f>A測定!D160</f>
        <v/>
      </c>
      <c r="AI21" s="55" t="n"/>
      <c r="AJ21" s="56" t="n"/>
      <c r="AK21" s="56" t="n"/>
      <c r="AL21" s="56" t="n"/>
      <c r="AM21" s="56" t="n"/>
      <c r="AN21" s="57" t="n"/>
      <c r="AO21" s="997">
        <f>A測定!K160</f>
        <v/>
      </c>
      <c r="AP21" s="997">
        <f>A測定!J160</f>
        <v/>
      </c>
      <c r="AQ21" s="804">
        <f>IF(AND(AT21&gt;=AR21,AR21&gt;=AU21),"OK","NG")</f>
        <v/>
      </c>
      <c r="AR21" s="304" t="n">
        <v>0.25</v>
      </c>
      <c r="AS21" s="304" t="n">
        <v>0.26</v>
      </c>
      <c r="AT21" s="304" t="n">
        <v>0.9</v>
      </c>
      <c r="AU21" s="304">
        <f>A測定!I160</f>
        <v/>
      </c>
      <c r="AV21" s="59" t="n">
        <v>14</v>
      </c>
    </row>
    <row r="22">
      <c r="AG22" s="804">
        <f>A測定!A153</f>
        <v/>
      </c>
      <c r="AH22" s="804">
        <f>A測定!D153</f>
        <v/>
      </c>
      <c r="AI22" s="55" t="n"/>
      <c r="AJ22" s="56" t="n"/>
      <c r="AK22" s="56" t="n"/>
      <c r="AL22" s="56" t="n"/>
      <c r="AM22" s="56" t="n"/>
      <c r="AN22" s="57" t="n"/>
      <c r="AO22" s="997">
        <f>A測定!K153</f>
        <v/>
      </c>
      <c r="AP22" s="997">
        <f>A測定!J153</f>
        <v/>
      </c>
      <c r="AQ22" s="804">
        <f>IF(AND(AT22&gt;=AR22,AR22&gt;=AU22),"OK","NG")</f>
        <v/>
      </c>
      <c r="AR22" s="304" t="n">
        <v>0.1</v>
      </c>
      <c r="AS22" s="304" t="n">
        <v>0.09</v>
      </c>
      <c r="AT22" s="304" t="n">
        <v>0.9</v>
      </c>
      <c r="AU22" s="304">
        <f>A測定!I153</f>
        <v/>
      </c>
      <c r="AV22" s="59" t="n">
        <v>15</v>
      </c>
    </row>
    <row r="23">
      <c r="AG23" s="804">
        <f>A測定!A165</f>
        <v/>
      </c>
      <c r="AH23" s="804">
        <f>A測定!D165</f>
        <v/>
      </c>
      <c r="AI23" s="55" t="n"/>
      <c r="AJ23" s="56" t="n"/>
      <c r="AK23" s="56" t="n"/>
      <c r="AL23" s="56" t="n"/>
      <c r="AM23" s="56" t="n"/>
      <c r="AN23" s="57" t="n"/>
      <c r="AO23" s="997">
        <f>A測定!K165</f>
        <v/>
      </c>
      <c r="AP23" s="997">
        <f>A測定!J165</f>
        <v/>
      </c>
      <c r="AQ23" s="804">
        <f>IF(AND(AT23&gt;=AR23,AR23&gt;=AU23),"OK","NG")</f>
        <v/>
      </c>
      <c r="AR23" s="304" t="n">
        <v>0</v>
      </c>
      <c r="AS23" s="304">
        <f>A測定!N177</f>
        <v/>
      </c>
      <c r="AT23" s="304">
        <f>A測定!H165</f>
        <v/>
      </c>
      <c r="AU23" s="304">
        <f>A測定!I165</f>
        <v/>
      </c>
      <c r="AV23" s="59" t="n">
        <v>16</v>
      </c>
    </row>
    <row r="24" ht="17.25" customHeight="1" s="820"/>
    <row r="27">
      <c r="E27" s="0" t="n"/>
    </row>
    <row r="36" ht="17.25" customHeight="1" s="820"/>
    <row r="37">
      <c r="AG37" s="0" t="n"/>
      <c r="AH37" s="0" t="n"/>
      <c r="AI37" s="0" t="n"/>
      <c r="AJ37" s="0" t="n"/>
      <c r="AK37" s="0" t="n"/>
      <c r="AL37" s="0" t="n"/>
      <c r="AM37" s="0" t="n"/>
      <c r="AN37" s="0" t="n"/>
      <c r="AO37" s="0" t="n"/>
      <c r="AP37" s="0" t="n"/>
      <c r="AQ37" s="0" t="n"/>
      <c r="AR37" s="0" t="n"/>
      <c r="AS37" s="0" t="n"/>
      <c r="AT37" s="0" t="n"/>
      <c r="AU37" s="0" t="n"/>
      <c r="AV37" s="0" t="n"/>
    </row>
    <row r="38" ht="17.25" customHeight="1" s="820">
      <c r="AG38" s="0" t="n"/>
      <c r="AH38" s="0" t="n"/>
      <c r="AI38" s="0" t="n"/>
      <c r="AJ38" s="0" t="n"/>
      <c r="AK38" s="0" t="n"/>
      <c r="AL38" s="0" t="n"/>
      <c r="AM38" s="0" t="n"/>
      <c r="AN38" s="0" t="n"/>
      <c r="AO38" s="0" t="n"/>
      <c r="AP38" s="0" t="n"/>
      <c r="AQ38" s="0" t="n"/>
      <c r="AR38" s="0" t="n"/>
      <c r="AS38" s="0" t="n"/>
      <c r="AT38" s="0" t="n"/>
      <c r="AU38" s="0" t="n"/>
      <c r="AV38" s="0" t="n"/>
    </row>
    <row r="39">
      <c r="AG39" s="0" t="n"/>
      <c r="AH39" s="0" t="n"/>
      <c r="AI39" s="0" t="n"/>
      <c r="AJ39" s="0" t="n"/>
      <c r="AK39" s="0" t="n"/>
      <c r="AL39" s="0" t="n"/>
      <c r="AM39" s="0" t="n"/>
      <c r="AN39" s="0" t="n"/>
      <c r="AO39" s="0" t="n"/>
      <c r="AP39" s="0" t="n"/>
      <c r="AQ39" s="0" t="n"/>
      <c r="AR39" s="0" t="n"/>
      <c r="AS39" s="0" t="n"/>
      <c r="AT39" s="0" t="n"/>
      <c r="AU39" s="0" t="n"/>
      <c r="AV39" s="0" t="n"/>
    </row>
    <row r="48" ht="17.25" customHeight="1" s="820"/>
    <row r="79">
      <c r="AE79" s="59" t="n"/>
      <c r="AF79" s="59" t="n"/>
    </row>
    <row r="80">
      <c r="AE80" s="59" t="n"/>
      <c r="AF80" s="59" t="n"/>
    </row>
    <row r="81">
      <c r="AE81" s="59" t="n"/>
      <c r="AF81" s="59" t="n"/>
    </row>
    <row r="82">
      <c r="AE82" s="59" t="n"/>
      <c r="AF82" s="59" t="n"/>
    </row>
    <row r="83">
      <c r="AE83" s="59" t="n"/>
      <c r="AF83" s="59" t="n"/>
    </row>
    <row r="84">
      <c r="AE84" s="59" t="n"/>
      <c r="AF84" s="59" t="n"/>
    </row>
    <row r="85">
      <c r="AE85" s="59" t="n"/>
      <c r="AF85" s="59" t="n"/>
    </row>
    <row r="86">
      <c r="AE86" s="59" t="n"/>
      <c r="AF86" s="59" t="n"/>
    </row>
    <row r="87">
      <c r="AE87" s="59" t="n"/>
      <c r="AF87" s="59" t="n"/>
    </row>
    <row r="88">
      <c r="AE88" s="59" t="n"/>
      <c r="AF88" s="59" t="n"/>
    </row>
    <row r="89">
      <c r="AE89" s="59" t="n"/>
      <c r="AF89" s="59" t="n"/>
    </row>
    <row r="90">
      <c r="AE90" s="59" t="n"/>
      <c r="AF90" s="59" t="n"/>
    </row>
    <row r="91">
      <c r="AE91" s="59" t="n"/>
      <c r="AF91" s="59" t="n"/>
    </row>
    <row r="92">
      <c r="AE92" s="59" t="n"/>
      <c r="AF92" s="59" t="n"/>
    </row>
    <row r="93">
      <c r="AE93" s="59" t="n"/>
      <c r="AF93" s="59" t="n"/>
    </row>
    <row r="94">
      <c r="AE94" s="59" t="n"/>
      <c r="AF94" s="59" t="n"/>
    </row>
    <row r="95">
      <c r="AE95" s="59" t="n"/>
      <c r="AF95" s="59" t="n"/>
    </row>
    <row r="96">
      <c r="AE96" s="59" t="n"/>
      <c r="AF96" s="59" t="n"/>
    </row>
    <row r="97">
      <c r="AE97" s="59" t="n"/>
      <c r="AF97" s="59" t="n"/>
    </row>
    <row r="98">
      <c r="AE98" s="59" t="n"/>
      <c r="AF98" s="59" t="n"/>
    </row>
    <row r="99">
      <c r="AE99" s="59" t="n"/>
      <c r="AF99" s="59" t="n"/>
    </row>
  </sheetData>
  <mergeCells count="21">
    <mergeCell ref="AT6:AU6"/>
    <mergeCell ref="AG1:AH2"/>
    <mergeCell ref="AI1:AP2"/>
    <mergeCell ref="F1:J2"/>
    <mergeCell ref="K1:R2"/>
    <mergeCell ref="F3:J4"/>
    <mergeCell ref="AG6:AG7"/>
    <mergeCell ref="AH6:AH7"/>
    <mergeCell ref="AO6:AO7"/>
    <mergeCell ref="AP6:AP7"/>
    <mergeCell ref="AQ6:AQ7"/>
    <mergeCell ref="E6:E7"/>
    <mergeCell ref="AS6:AS7"/>
    <mergeCell ref="B6:C6"/>
    <mergeCell ref="D6:D7"/>
    <mergeCell ref="F6:F7"/>
    <mergeCell ref="G6:G7"/>
    <mergeCell ref="H6:H7"/>
    <mergeCell ref="O6:O7"/>
    <mergeCell ref="P6:P7"/>
    <mergeCell ref="AR6:AR7"/>
  </mergeCells>
  <conditionalFormatting sqref="AR8:AS21">
    <cfRule type="cellIs" priority="29" operator="notBetween" dxfId="1" stopIfTrue="1">
      <formula>AT8</formula>
      <formula>AU8</formula>
    </cfRule>
    <cfRule type="cellIs" priority="30" operator="notBetween" dxfId="2" stopIfTrue="1">
      <formula>AT8-0.1</formula>
      <formula>AU8+0.1</formula>
    </cfRule>
  </conditionalFormatting>
  <conditionalFormatting sqref="AQ8:AQ21">
    <cfRule type="cellIs" priority="31" operator="equal" dxfId="1" stopIfTrue="1">
      <formula>"NG"</formula>
    </cfRule>
    <cfRule type="cellIs" priority="32" operator="equal" dxfId="0" stopIfTrue="1">
      <formula>"OK"</formula>
    </cfRule>
  </conditionalFormatting>
  <conditionalFormatting sqref="F8:F19">
    <cfRule type="cellIs" priority="25" operator="equal" dxfId="1" stopIfTrue="1">
      <formula>"NG"</formula>
    </cfRule>
    <cfRule type="cellIs" priority="26" operator="equal" dxfId="0" stopIfTrue="1">
      <formula>"OK"</formula>
    </cfRule>
  </conditionalFormatting>
  <conditionalFormatting sqref="AR22:AS22">
    <cfRule type="cellIs" priority="9" operator="notBetween" dxfId="1" stopIfTrue="1">
      <formula>AT22</formula>
      <formula>AU22</formula>
    </cfRule>
    <cfRule type="cellIs" priority="10" operator="notBetween" dxfId="2" stopIfTrue="1">
      <formula>AT22-0.1</formula>
      <formula>AU22+0.1</formula>
    </cfRule>
  </conditionalFormatting>
  <conditionalFormatting sqref="AQ22">
    <cfRule type="cellIs" priority="11" operator="equal" dxfId="1" stopIfTrue="1">
      <formula>"NG"</formula>
    </cfRule>
    <cfRule type="cellIs" priority="12" operator="equal" dxfId="0" stopIfTrue="1">
      <formula>"OK"</formula>
    </cfRule>
  </conditionalFormatting>
  <conditionalFormatting sqref="AR23">
    <cfRule type="cellIs" priority="5" operator="notBetween" dxfId="1" stopIfTrue="1">
      <formula>AT23</formula>
      <formula>AU23</formula>
    </cfRule>
    <cfRule type="cellIs" priority="6" operator="notBetween" dxfId="2" stopIfTrue="1">
      <formula>AT23-0.1</formula>
      <formula>AU23+0.1</formula>
    </cfRule>
  </conditionalFormatting>
  <conditionalFormatting sqref="AQ23">
    <cfRule type="cellIs" priority="7" operator="equal" dxfId="1" stopIfTrue="1">
      <formula>"NG"</formula>
    </cfRule>
    <cfRule type="cellIs" priority="8" operator="equal" dxfId="0" stopIfTrue="1">
      <formula>"OK"</formula>
    </cfRule>
  </conditionalFormatting>
  <conditionalFormatting sqref="AS23">
    <cfRule type="cellIs" priority="1" operator="notBetween" dxfId="1" stopIfTrue="1">
      <formula>AU23</formula>
      <formula>AV23</formula>
    </cfRule>
    <cfRule type="cellIs" priority="2" operator="notBetween" dxfId="2" stopIfTrue="1">
      <formula>AU23-0.1</formula>
      <formula>AV23+0.1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27"/>
  <sheetViews>
    <sheetView zoomScale="50" zoomScaleNormal="50" workbookViewId="0">
      <selection activeCell="B6" sqref="B6:AU24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A測定!$V$1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MAX(D8:D20,AR8:AR20)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MIN(D8:D20,AR8:AR20)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A測定!I82</f>
        <v/>
      </c>
      <c r="C8" s="304">
        <f>A測定!H82</f>
        <v/>
      </c>
      <c r="D8" s="304" t="n">
        <v>0.09</v>
      </c>
      <c r="E8" s="559" t="n">
        <v>0.1</v>
      </c>
      <c r="F8" s="804">
        <f>IF(AND(C8&gt;=D8,D8&gt;=B8),"OK","NG")</f>
        <v/>
      </c>
      <c r="G8" s="997">
        <f>A測定!J82</f>
        <v/>
      </c>
      <c r="H8" s="997">
        <f>A測定!K82</f>
        <v/>
      </c>
      <c r="I8" s="55" t="n"/>
      <c r="J8" s="56" t="n"/>
      <c r="K8" s="56" t="n"/>
      <c r="L8" s="56" t="n"/>
      <c r="M8" s="56" t="n"/>
      <c r="N8" s="57" t="n"/>
      <c r="O8" s="804">
        <f>A測定!D82</f>
        <v/>
      </c>
      <c r="P8" s="804">
        <f>A測定!A82</f>
        <v/>
      </c>
      <c r="AG8" s="804">
        <f>A測定!A87</f>
        <v/>
      </c>
      <c r="AH8" s="804">
        <f>A測定!D87</f>
        <v/>
      </c>
      <c r="AI8" s="55" t="n"/>
      <c r="AJ8" s="56" t="n"/>
      <c r="AK8" s="56" t="n"/>
      <c r="AL8" s="56" t="n"/>
      <c r="AM8" s="56" t="n"/>
      <c r="AN8" s="57" t="n"/>
      <c r="AO8" s="997">
        <f>A測定!K87</f>
        <v/>
      </c>
      <c r="AP8" s="997">
        <f>A測定!J87</f>
        <v/>
      </c>
      <c r="AQ8" s="804">
        <f>IF(AND(AT8&gt;=AR8,AR8&gt;=AU8),"OK","NG")</f>
        <v/>
      </c>
      <c r="AR8" s="304" t="n">
        <v>-0.04</v>
      </c>
      <c r="AS8" s="304" t="n">
        <v>-0.03</v>
      </c>
      <c r="AT8" s="304">
        <f>A測定!H87</f>
        <v/>
      </c>
      <c r="AU8" s="304">
        <f>A測定!I87</f>
        <v/>
      </c>
      <c r="AV8" s="59" t="n">
        <v>1</v>
      </c>
    </row>
    <row r="9">
      <c r="A9" s="59" t="n">
        <v>2</v>
      </c>
      <c r="B9" s="304">
        <f>A測定!I92</f>
        <v/>
      </c>
      <c r="C9" s="304">
        <f>A測定!H92</f>
        <v/>
      </c>
      <c r="D9" s="304" t="n">
        <v>0.13</v>
      </c>
      <c r="E9" s="559" t="n">
        <v>0.13</v>
      </c>
      <c r="F9" s="804">
        <f>IF(AND(C9&gt;=D9,D9&gt;=B9),"OK","NG")</f>
        <v/>
      </c>
      <c r="G9" s="997">
        <f>A測定!J92</f>
        <v/>
      </c>
      <c r="H9" s="997">
        <f>A測定!K92</f>
        <v/>
      </c>
      <c r="I9" s="55" t="n"/>
      <c r="J9" s="56" t="n"/>
      <c r="K9" s="56" t="n"/>
      <c r="L9" s="56" t="n"/>
      <c r="M9" s="56" t="n"/>
      <c r="N9" s="57" t="n"/>
      <c r="O9" s="804">
        <f>A測定!D92</f>
        <v/>
      </c>
      <c r="P9" s="804">
        <f>A測定!A92</f>
        <v/>
      </c>
      <c r="AG9" s="804">
        <f>A測定!A88</f>
        <v/>
      </c>
      <c r="AH9" s="804">
        <f>A測定!D88</f>
        <v/>
      </c>
      <c r="AI9" s="55" t="n"/>
      <c r="AJ9" s="56" t="n"/>
      <c r="AK9" s="56" t="n"/>
      <c r="AL9" s="56" t="n"/>
      <c r="AM9" s="56" t="n"/>
      <c r="AN9" s="57" t="n"/>
      <c r="AO9" s="997">
        <f>A測定!K88</f>
        <v/>
      </c>
      <c r="AP9" s="997">
        <f>A測定!J88</f>
        <v/>
      </c>
      <c r="AQ9" s="804">
        <f>IF(AND(AT9&gt;=AR9,AR9&gt;=AU9),"OK","NG")</f>
        <v/>
      </c>
      <c r="AR9" s="304" t="n">
        <v>0.02</v>
      </c>
      <c r="AS9" s="304" t="n">
        <v>0.03</v>
      </c>
      <c r="AT9" s="304">
        <f>A測定!H88</f>
        <v/>
      </c>
      <c r="AU9" s="304">
        <f>A測定!I88</f>
        <v/>
      </c>
      <c r="AV9" s="59" t="n">
        <v>2</v>
      </c>
    </row>
    <row r="10">
      <c r="A10" s="59" t="n">
        <v>3</v>
      </c>
      <c r="B10" s="304">
        <f>A測定!I93</f>
        <v/>
      </c>
      <c r="C10" s="304">
        <f>A測定!H93</f>
        <v/>
      </c>
      <c r="D10" s="304" t="n">
        <v>0.19</v>
      </c>
      <c r="E10" s="559" t="n">
        <v>0.16</v>
      </c>
      <c r="F10" s="804">
        <f>IF(AND(C10&gt;=D10,D10&gt;=B10),"OK","NG")</f>
        <v/>
      </c>
      <c r="G10" s="997">
        <f>A測定!J93</f>
        <v/>
      </c>
      <c r="H10" s="997">
        <f>A測定!K93</f>
        <v/>
      </c>
      <c r="I10" s="55" t="n"/>
      <c r="J10" s="56" t="n"/>
      <c r="K10" s="56" t="n"/>
      <c r="L10" s="56" t="n"/>
      <c r="M10" s="56" t="n"/>
      <c r="N10" s="57" t="n"/>
      <c r="O10" s="804">
        <f>A測定!D93</f>
        <v/>
      </c>
      <c r="P10" s="804">
        <f>A測定!A93</f>
        <v/>
      </c>
      <c r="AG10" s="804">
        <f>A測定!A94</f>
        <v/>
      </c>
      <c r="AH10" s="804">
        <f>A測定!D94</f>
        <v/>
      </c>
      <c r="AI10" s="55" t="n"/>
      <c r="AJ10" s="56" t="n"/>
      <c r="AK10" s="56" t="n"/>
      <c r="AL10" s="56" t="n"/>
      <c r="AM10" s="56" t="n"/>
      <c r="AN10" s="57" t="n"/>
      <c r="AO10" s="997">
        <f>A測定!K94</f>
        <v/>
      </c>
      <c r="AP10" s="997">
        <f>A測定!J94</f>
        <v/>
      </c>
      <c r="AQ10" s="804">
        <f>IF(AND(AT10&gt;=AR10,AR10&gt;=AU10),"OK","NG")</f>
        <v/>
      </c>
      <c r="AR10" s="304" t="n">
        <v>0.13</v>
      </c>
      <c r="AS10" s="304" t="n">
        <v>0.12</v>
      </c>
      <c r="AT10" s="304">
        <f>A測定!H94</f>
        <v/>
      </c>
      <c r="AU10" s="304">
        <f>A測定!I94</f>
        <v/>
      </c>
      <c r="AV10" s="59" t="n">
        <v>3</v>
      </c>
    </row>
    <row r="11">
      <c r="A11" s="59" t="n">
        <v>4</v>
      </c>
      <c r="B11" s="304">
        <f>A測定!I83</f>
        <v/>
      </c>
      <c r="C11" s="304">
        <f>A測定!H83</f>
        <v/>
      </c>
      <c r="D11" s="304" t="n">
        <v>0.06</v>
      </c>
      <c r="E11" s="559" t="n">
        <v>0.06</v>
      </c>
      <c r="F11" s="804">
        <f>IF(AND(C11&gt;=D11,D11&gt;=B11),"OK","NG")</f>
        <v/>
      </c>
      <c r="G11" s="997">
        <f>A測定!J83</f>
        <v/>
      </c>
      <c r="H11" s="997">
        <f>A測定!K83</f>
        <v/>
      </c>
      <c r="I11" s="55" t="n"/>
      <c r="J11" s="56" t="n"/>
      <c r="K11" s="56" t="n"/>
      <c r="L11" s="56" t="n"/>
      <c r="M11" s="56" t="n"/>
      <c r="N11" s="57" t="n"/>
      <c r="O11" s="804">
        <f>A測定!D83</f>
        <v/>
      </c>
      <c r="P11" s="804">
        <f>A測定!A83</f>
        <v/>
      </c>
      <c r="AG11" s="804">
        <f>A測定!A79</f>
        <v/>
      </c>
      <c r="AH11" s="804">
        <f>A測定!D79</f>
        <v/>
      </c>
      <c r="AI11" s="55" t="n"/>
      <c r="AJ11" s="56" t="n"/>
      <c r="AK11" s="56" t="n"/>
      <c r="AL11" s="56" t="n"/>
      <c r="AM11" s="56" t="n"/>
      <c r="AN11" s="57" t="n"/>
      <c r="AO11" s="997">
        <f>A測定!K79</f>
        <v/>
      </c>
      <c r="AP11" s="997">
        <f>A測定!J79</f>
        <v/>
      </c>
      <c r="AQ11" s="804">
        <f>IF(AND(AT11&gt;=AR11,AR11&gt;=AU11),"OK","NG")</f>
        <v/>
      </c>
      <c r="AR11" s="304" t="n">
        <v>0.03</v>
      </c>
      <c r="AS11" s="304" t="n">
        <v>0.05</v>
      </c>
      <c r="AT11" s="304">
        <f>A測定!H79</f>
        <v/>
      </c>
      <c r="AU11" s="304">
        <f>A測定!I79</f>
        <v/>
      </c>
      <c r="AV11" s="59" t="n">
        <v>4</v>
      </c>
    </row>
    <row r="12">
      <c r="A12" s="59" t="n">
        <v>5</v>
      </c>
      <c r="B12" s="304">
        <f>A測定!I80</f>
        <v/>
      </c>
      <c r="C12" s="304">
        <f>A測定!H80</f>
        <v/>
      </c>
      <c r="D12" s="304" t="n">
        <v>0.08</v>
      </c>
      <c r="E12" s="559" t="n">
        <v>0.08</v>
      </c>
      <c r="F12" s="804">
        <f>IF(AND(C12&gt;=D12,D12&gt;=B12),"OK","NG")</f>
        <v/>
      </c>
      <c r="G12" s="997">
        <f>A測定!J80</f>
        <v/>
      </c>
      <c r="H12" s="997">
        <f>A測定!K80</f>
        <v/>
      </c>
      <c r="I12" s="55" t="n"/>
      <c r="J12" s="56" t="n"/>
      <c r="K12" s="56" t="n"/>
      <c r="L12" s="56" t="n"/>
      <c r="M12" s="56" t="n"/>
      <c r="N12" s="57" t="n"/>
      <c r="O12" s="804">
        <f>A測定!D80</f>
        <v/>
      </c>
      <c r="P12" s="804">
        <f>A測定!A80</f>
        <v/>
      </c>
      <c r="AG12" s="804">
        <f>A測定!A78</f>
        <v/>
      </c>
      <c r="AH12" s="804">
        <f>A測定!D78</f>
        <v/>
      </c>
      <c r="AI12" s="55" t="n"/>
      <c r="AJ12" s="56" t="n"/>
      <c r="AK12" s="56" t="n"/>
      <c r="AL12" s="56" t="n"/>
      <c r="AM12" s="56" t="n"/>
      <c r="AN12" s="57" t="n"/>
      <c r="AO12" s="997">
        <f>A測定!K78</f>
        <v/>
      </c>
      <c r="AP12" s="997">
        <f>A測定!J78</f>
        <v/>
      </c>
      <c r="AQ12" s="804">
        <f>IF(AND(AT12&gt;=AR12,AR12&gt;=AU12),"OK","NG")</f>
        <v/>
      </c>
      <c r="AR12" s="304" t="n">
        <v>0.12</v>
      </c>
      <c r="AS12" s="304" t="n">
        <v>0.09</v>
      </c>
      <c r="AT12" s="304">
        <f>A測定!H78</f>
        <v/>
      </c>
      <c r="AU12" s="304">
        <f>A測定!I78</f>
        <v/>
      </c>
      <c r="AV12" s="59" t="n">
        <v>5</v>
      </c>
    </row>
    <row r="13">
      <c r="A13" s="59" t="n">
        <v>6</v>
      </c>
      <c r="B13" s="304">
        <f>A測定!I84</f>
        <v/>
      </c>
      <c r="C13" s="304">
        <f>A測定!H84</f>
        <v/>
      </c>
      <c r="D13" s="304" t="n">
        <v>0.09</v>
      </c>
      <c r="E13" s="559" t="n">
        <v>0.11</v>
      </c>
      <c r="F13" s="804">
        <f>IF(AND(C13&gt;=D13,D13&gt;=B13),"OK","NG")</f>
        <v/>
      </c>
      <c r="G13" s="997">
        <f>A測定!J84</f>
        <v/>
      </c>
      <c r="H13" s="997">
        <f>A測定!K84</f>
        <v/>
      </c>
      <c r="I13" s="55" t="n"/>
      <c r="J13" s="56" t="n"/>
      <c r="K13" s="56" t="n"/>
      <c r="L13" s="56" t="n"/>
      <c r="M13" s="56" t="n"/>
      <c r="N13" s="57" t="n"/>
      <c r="O13" s="804">
        <f>A測定!D84</f>
        <v/>
      </c>
      <c r="P13" s="804">
        <f>A測定!A84</f>
        <v/>
      </c>
      <c r="AG13" s="804">
        <f>A測定!A100</f>
        <v/>
      </c>
      <c r="AH13" s="804">
        <f>A測定!D100</f>
        <v/>
      </c>
      <c r="AI13" s="55" t="n"/>
      <c r="AJ13" s="56" t="n"/>
      <c r="AK13" s="56" t="n"/>
      <c r="AL13" s="56" t="n"/>
      <c r="AM13" s="56" t="n"/>
      <c r="AN13" s="57" t="n"/>
      <c r="AO13" s="997">
        <f>A測定!K100</f>
        <v/>
      </c>
      <c r="AP13" s="997">
        <f>A測定!J100</f>
        <v/>
      </c>
      <c r="AQ13" s="804">
        <f>IF(AND(AT13&gt;=AR13,AR13&gt;=AU13),"OK","NG")</f>
        <v/>
      </c>
      <c r="AR13" s="304" t="n">
        <v>-0.08</v>
      </c>
      <c r="AS13" s="304" t="n">
        <v>-0.09</v>
      </c>
      <c r="AT13" s="304">
        <f>A測定!H100</f>
        <v/>
      </c>
      <c r="AU13" s="304">
        <f>A測定!I100</f>
        <v/>
      </c>
      <c r="AV13" s="59" t="n">
        <v>6</v>
      </c>
    </row>
    <row r="14">
      <c r="A14" s="59" t="n">
        <v>7</v>
      </c>
      <c r="B14" s="304">
        <f>A測定!I81</f>
        <v/>
      </c>
      <c r="C14" s="304">
        <f>A測定!H81</f>
        <v/>
      </c>
      <c r="D14" s="304" t="n">
        <v>0.08</v>
      </c>
      <c r="E14" s="559" t="n">
        <v>0.07000000000000001</v>
      </c>
      <c r="F14" s="804">
        <f>IF(AND(C14&gt;=D14,D14&gt;=B14),"OK","NG")</f>
        <v/>
      </c>
      <c r="G14" s="997">
        <f>A測定!J81</f>
        <v/>
      </c>
      <c r="H14" s="997">
        <f>A測定!K81</f>
        <v/>
      </c>
      <c r="I14" s="55" t="n"/>
      <c r="J14" s="56" t="n"/>
      <c r="K14" s="56" t="n"/>
      <c r="L14" s="56" t="n"/>
      <c r="M14" s="56" t="n"/>
      <c r="N14" s="57" t="n"/>
      <c r="O14" s="804">
        <f>A測定!D81</f>
        <v/>
      </c>
      <c r="P14" s="804">
        <f>A測定!A81</f>
        <v/>
      </c>
      <c r="AG14" s="804">
        <f>A測定!A89</f>
        <v/>
      </c>
      <c r="AH14" s="804">
        <f>A測定!D89</f>
        <v/>
      </c>
      <c r="AI14" s="55" t="n"/>
      <c r="AJ14" s="56" t="n"/>
      <c r="AK14" s="56" t="n"/>
      <c r="AL14" s="56" t="n"/>
      <c r="AM14" s="56" t="n"/>
      <c r="AN14" s="57" t="n"/>
      <c r="AO14" s="997">
        <f>A測定!K89</f>
        <v/>
      </c>
      <c r="AP14" s="997">
        <f>A測定!J89</f>
        <v/>
      </c>
      <c r="AQ14" s="804">
        <f>IF(AND(AT14&gt;=AR14,AR14&gt;=AU14),"OK","NG")</f>
        <v/>
      </c>
      <c r="AR14" s="304" t="n">
        <v>0.01</v>
      </c>
      <c r="AS14" s="304" t="n">
        <v>0.02</v>
      </c>
      <c r="AT14" s="304">
        <f>A測定!H89</f>
        <v/>
      </c>
      <c r="AU14" s="304">
        <f>A測定!I89</f>
        <v/>
      </c>
      <c r="AV14" s="59" t="n">
        <v>7</v>
      </c>
    </row>
    <row r="15">
      <c r="A15" s="59" t="n">
        <v>8</v>
      </c>
      <c r="B15" s="304">
        <f>A測定!I98</f>
        <v/>
      </c>
      <c r="C15" s="304">
        <f>A測定!H98</f>
        <v/>
      </c>
      <c r="D15" s="304" t="n">
        <v>0.12</v>
      </c>
      <c r="E15" s="559" t="n">
        <v>0.11</v>
      </c>
      <c r="F15" s="804">
        <f>IF(AND(C15&gt;=D15,D15&gt;=B15),"OK","NG")</f>
        <v/>
      </c>
      <c r="G15" s="997">
        <f>A測定!J98</f>
        <v/>
      </c>
      <c r="H15" s="997">
        <f>A測定!K98</f>
        <v/>
      </c>
      <c r="I15" s="55" t="n"/>
      <c r="J15" s="56" t="n"/>
      <c r="K15" s="56" t="n"/>
      <c r="L15" s="56" t="n"/>
      <c r="M15" s="56" t="n"/>
      <c r="N15" s="57" t="n"/>
      <c r="O15" s="804">
        <f>A測定!D98</f>
        <v/>
      </c>
      <c r="P15" s="804">
        <f>A測定!A98</f>
        <v/>
      </c>
      <c r="AG15" s="804">
        <f>A測定!A77</f>
        <v/>
      </c>
      <c r="AH15" s="804">
        <f>A測定!D77</f>
        <v/>
      </c>
      <c r="AI15" s="55" t="n"/>
      <c r="AJ15" s="56" t="n"/>
      <c r="AK15" s="56" t="n"/>
      <c r="AL15" s="56" t="n"/>
      <c r="AM15" s="56" t="n"/>
      <c r="AN15" s="57" t="n"/>
      <c r="AO15" s="997">
        <f>A測定!K77</f>
        <v/>
      </c>
      <c r="AP15" s="997">
        <f>A測定!J77</f>
        <v/>
      </c>
      <c r="AQ15" s="804">
        <f>IF(AND(AT15&gt;=AR15,AR15&gt;=AU15),"OK","NG")</f>
        <v/>
      </c>
      <c r="AR15" s="304" t="n">
        <v>-0.04</v>
      </c>
      <c r="AS15" s="304" t="n">
        <v>-0.03</v>
      </c>
      <c r="AT15" s="304">
        <f>A測定!H77</f>
        <v/>
      </c>
      <c r="AU15" s="304">
        <f>A測定!I77</f>
        <v/>
      </c>
      <c r="AV15" s="59" t="n">
        <v>8</v>
      </c>
    </row>
    <row r="16">
      <c r="A16" s="59" t="n">
        <v>9</v>
      </c>
      <c r="B16" s="304">
        <f>A測定!I85</f>
        <v/>
      </c>
      <c r="C16" s="304">
        <f>A測定!H85</f>
        <v/>
      </c>
      <c r="D16" s="304" t="n">
        <v>0.07000000000000001</v>
      </c>
      <c r="E16" s="559" t="n">
        <v>0.05</v>
      </c>
      <c r="F16" s="804">
        <f>IF(AND(C16&gt;=D16,D16&gt;=B16),"OK","NG")</f>
        <v/>
      </c>
      <c r="G16" s="997">
        <f>A測定!J85</f>
        <v/>
      </c>
      <c r="H16" s="997">
        <f>A測定!K85</f>
        <v/>
      </c>
      <c r="I16" s="55" t="n"/>
      <c r="J16" s="56" t="n"/>
      <c r="K16" s="56" t="n"/>
      <c r="L16" s="56" t="n"/>
      <c r="M16" s="56" t="n"/>
      <c r="N16" s="57" t="n"/>
      <c r="O16" s="804">
        <f>A測定!D85</f>
        <v/>
      </c>
      <c r="P16" s="804">
        <f>A測定!A85</f>
        <v/>
      </c>
      <c r="AG16" s="804">
        <f>A測定!A97</f>
        <v/>
      </c>
      <c r="AH16" s="804">
        <f>A測定!D97</f>
        <v/>
      </c>
      <c r="AI16" s="55" t="n"/>
      <c r="AJ16" s="56" t="n"/>
      <c r="AK16" s="56" t="n"/>
      <c r="AL16" s="56" t="n"/>
      <c r="AM16" s="56" t="n"/>
      <c r="AN16" s="57" t="n"/>
      <c r="AO16" s="997">
        <f>A測定!K97</f>
        <v/>
      </c>
      <c r="AP16" s="997">
        <f>A測定!J97</f>
        <v/>
      </c>
      <c r="AQ16" s="804">
        <f>IF(AND(AT16&gt;=AR16,AR16&gt;=AU16),"OK","NG")</f>
        <v/>
      </c>
      <c r="AR16" s="304" t="n">
        <v>0.11</v>
      </c>
      <c r="AS16" s="304" t="n">
        <v>0.12</v>
      </c>
      <c r="AT16" s="304">
        <f>A測定!H97</f>
        <v/>
      </c>
      <c r="AU16" s="304">
        <f>A測定!I97</f>
        <v/>
      </c>
      <c r="AV16" s="59" t="n">
        <v>9</v>
      </c>
    </row>
    <row r="17">
      <c r="A17" s="59" t="n">
        <v>10</v>
      </c>
      <c r="B17" s="304">
        <f>A測定!I95</f>
        <v/>
      </c>
      <c r="C17" s="304">
        <f>A測定!H95</f>
        <v/>
      </c>
      <c r="D17" s="304" t="n">
        <v>0.07000000000000001</v>
      </c>
      <c r="E17" s="559" t="n">
        <v>0.05</v>
      </c>
      <c r="F17" s="804">
        <f>IF(AND(C17&gt;=D17,D17&gt;=B17),"OK","NG")</f>
        <v/>
      </c>
      <c r="G17" s="997">
        <f>A測定!J95</f>
        <v/>
      </c>
      <c r="H17" s="997">
        <f>A測定!K95</f>
        <v/>
      </c>
      <c r="I17" s="55" t="n"/>
      <c r="J17" s="56" t="n"/>
      <c r="K17" s="56" t="n"/>
      <c r="L17" s="56" t="n"/>
      <c r="M17" s="56" t="n"/>
      <c r="N17" s="57" t="n"/>
      <c r="O17" s="804">
        <f>A測定!D95</f>
        <v/>
      </c>
      <c r="P17" s="804">
        <f>A測定!A95</f>
        <v/>
      </c>
      <c r="AG17" s="804">
        <f>A測定!A101</f>
        <v/>
      </c>
      <c r="AH17" s="804">
        <f>A測定!D101</f>
        <v/>
      </c>
      <c r="AI17" s="55" t="n"/>
      <c r="AJ17" s="56" t="n"/>
      <c r="AK17" s="56" t="n"/>
      <c r="AL17" s="56" t="n"/>
      <c r="AM17" s="56" t="n"/>
      <c r="AN17" s="57" t="n"/>
      <c r="AO17" s="997">
        <f>A測定!K101</f>
        <v/>
      </c>
      <c r="AP17" s="997">
        <f>A測定!J101</f>
        <v/>
      </c>
      <c r="AQ17" s="804">
        <f>IF(AND(AT17&gt;=AR17,AR17&gt;=AU17),"OK","NG")</f>
        <v/>
      </c>
      <c r="AR17" s="304" t="n">
        <v>0.05</v>
      </c>
      <c r="AS17" s="304" t="n">
        <v>0.06</v>
      </c>
      <c r="AT17" s="304">
        <f>A測定!H101</f>
        <v/>
      </c>
      <c r="AU17" s="304">
        <f>A測定!I101</f>
        <v/>
      </c>
      <c r="AV17" s="59" t="n">
        <v>10</v>
      </c>
    </row>
    <row r="18">
      <c r="A18" s="59" t="n">
        <v>11</v>
      </c>
      <c r="B18" s="304">
        <f>A測定!I99</f>
        <v/>
      </c>
      <c r="C18" s="304">
        <f>A測定!H99</f>
        <v/>
      </c>
      <c r="D18" s="304" t="n">
        <v>0.06</v>
      </c>
      <c r="E18" s="559" t="n">
        <v>0.05</v>
      </c>
      <c r="F18" s="804">
        <f>IF(AND(C18&gt;=D18,D18&gt;=B18),"OK","NG")</f>
        <v/>
      </c>
      <c r="G18" s="997">
        <f>A測定!J99</f>
        <v/>
      </c>
      <c r="H18" s="997">
        <f>A測定!K99</f>
        <v/>
      </c>
      <c r="I18" s="55" t="n"/>
      <c r="J18" s="56" t="n"/>
      <c r="K18" s="56" t="n"/>
      <c r="L18" s="56" t="n"/>
      <c r="M18" s="56" t="n"/>
      <c r="N18" s="57" t="n"/>
      <c r="O18" s="804">
        <f>A測定!D99</f>
        <v/>
      </c>
      <c r="P18" s="804">
        <f>A測定!A99</f>
        <v/>
      </c>
      <c r="AG18" s="804">
        <f>A測定!A90</f>
        <v/>
      </c>
      <c r="AH18" s="804">
        <f>A測定!D90</f>
        <v/>
      </c>
      <c r="AI18" s="55" t="n"/>
      <c r="AJ18" s="56" t="n"/>
      <c r="AK18" s="56" t="n"/>
      <c r="AL18" s="56" t="n"/>
      <c r="AM18" s="56" t="n"/>
      <c r="AN18" s="57" t="n"/>
      <c r="AO18" s="997">
        <f>A測定!K90</f>
        <v/>
      </c>
      <c r="AP18" s="997">
        <f>A測定!J90</f>
        <v/>
      </c>
      <c r="AQ18" s="804">
        <f>IF(AND(AT18&gt;=AR18,AR18&gt;=AU18),"OK","NG")</f>
        <v/>
      </c>
      <c r="AR18" s="304" t="n">
        <v>0.18</v>
      </c>
      <c r="AS18" s="304" t="n">
        <v>0.19</v>
      </c>
      <c r="AT18" s="304">
        <f>A測定!H90</f>
        <v/>
      </c>
      <c r="AU18" s="304">
        <f>A測定!I90</f>
        <v/>
      </c>
      <c r="AV18" s="59" t="n">
        <v>11</v>
      </c>
    </row>
    <row r="19">
      <c r="A19" s="59" t="n">
        <v>12</v>
      </c>
      <c r="B19" s="304">
        <f>A測定!I102</f>
        <v/>
      </c>
      <c r="C19" s="304">
        <f>A測定!H102</f>
        <v/>
      </c>
      <c r="D19" s="304" t="n">
        <v>0</v>
      </c>
      <c r="E19" s="559" t="n">
        <v>-0.02</v>
      </c>
      <c r="F19" s="804">
        <f>IF(AND(C19&gt;=D19,D19&gt;=B19),"OK","NG")</f>
        <v/>
      </c>
      <c r="G19" s="997">
        <f>A測定!J102</f>
        <v/>
      </c>
      <c r="H19" s="997">
        <f>A測定!K102</f>
        <v/>
      </c>
      <c r="I19" s="55" t="n"/>
      <c r="J19" s="56" t="n"/>
      <c r="K19" s="56" t="n"/>
      <c r="L19" s="56" t="n"/>
      <c r="M19" s="56" t="n"/>
      <c r="N19" s="57" t="n"/>
      <c r="O19" s="804">
        <f>A測定!D102</f>
        <v/>
      </c>
      <c r="P19" s="804">
        <f>A測定!A102</f>
        <v/>
      </c>
      <c r="AG19" s="804">
        <f>A測定!A96</f>
        <v/>
      </c>
      <c r="AH19" s="804">
        <f>A測定!D96</f>
        <v/>
      </c>
      <c r="AI19" s="55" t="n"/>
      <c r="AJ19" s="56" t="n"/>
      <c r="AK19" s="56" t="n"/>
      <c r="AL19" s="56" t="n"/>
      <c r="AM19" s="56" t="n"/>
      <c r="AN19" s="57" t="n"/>
      <c r="AO19" s="997">
        <f>A測定!K96</f>
        <v/>
      </c>
      <c r="AP19" s="997">
        <f>A測定!J96</f>
        <v/>
      </c>
      <c r="AQ19" s="804">
        <f>IF(AND(AT19&gt;=AR19,AR19&gt;=AU19),"OK","NG")</f>
        <v/>
      </c>
      <c r="AR19" s="559" t="n">
        <v>0.21</v>
      </c>
      <c r="AS19" s="304" t="n">
        <v>0.22</v>
      </c>
      <c r="AT19" s="304">
        <f>A測定!H96</f>
        <v/>
      </c>
      <c r="AU19" s="304">
        <f>A測定!I96</f>
        <v/>
      </c>
      <c r="AV19" s="59" t="n">
        <v>12</v>
      </c>
    </row>
    <row r="20">
      <c r="A20" s="59" t="n">
        <v>13</v>
      </c>
      <c r="B20" s="304">
        <f>A測定!I86</f>
        <v/>
      </c>
      <c r="C20" s="304">
        <f>A測定!H86</f>
        <v/>
      </c>
      <c r="D20" s="304" t="n">
        <v>0.06</v>
      </c>
      <c r="E20" s="559" t="n">
        <v>0.05</v>
      </c>
      <c r="F20" s="804">
        <f>IF(AND(C20&gt;=D20,D20&gt;=B20),"OK","NG")</f>
        <v/>
      </c>
      <c r="G20" s="997">
        <f>A測定!J86</f>
        <v/>
      </c>
      <c r="H20" s="997">
        <f>A測定!K86</f>
        <v/>
      </c>
      <c r="I20" s="55" t="n"/>
      <c r="J20" s="56" t="n"/>
      <c r="K20" s="56" t="n"/>
      <c r="L20" s="56" t="n"/>
      <c r="M20" s="56" t="n"/>
      <c r="N20" s="57" t="n"/>
      <c r="O20" s="804">
        <f>A測定!D86</f>
        <v/>
      </c>
      <c r="P20" s="804">
        <f>A測定!A86</f>
        <v/>
      </c>
      <c r="AG20" s="804">
        <f>A測定!A91</f>
        <v/>
      </c>
      <c r="AH20" s="804">
        <f>A測定!D91</f>
        <v/>
      </c>
      <c r="AI20" s="55" t="n"/>
      <c r="AJ20" s="56" t="n"/>
      <c r="AK20" s="56" t="n"/>
      <c r="AL20" s="56" t="n"/>
      <c r="AM20" s="56" t="n"/>
      <c r="AN20" s="57" t="n"/>
      <c r="AO20" s="997">
        <f>A測定!K91</f>
        <v/>
      </c>
      <c r="AP20" s="997">
        <f>A測定!J91</f>
        <v/>
      </c>
      <c r="AQ20" s="804">
        <f>IF(AND(AT20&gt;=AR20,AR20&gt;=AU20),"OK","NG")</f>
        <v/>
      </c>
      <c r="AR20" s="304" t="n">
        <v>0.18</v>
      </c>
      <c r="AS20" s="304" t="n">
        <v>0.2</v>
      </c>
      <c r="AT20" s="304">
        <f>A測定!H91</f>
        <v/>
      </c>
      <c r="AU20" s="304">
        <f>A測定!I91</f>
        <v/>
      </c>
      <c r="AV20" s="59" t="n">
        <v>13</v>
      </c>
    </row>
    <row r="27">
      <c r="E27" s="559" t="n">
        <v>-0.15</v>
      </c>
    </row>
    <row r="33" ht="17.25" customHeight="1" s="820"/>
  </sheetData>
  <mergeCells count="21">
    <mergeCell ref="AT6:AU6"/>
    <mergeCell ref="B6:C6"/>
    <mergeCell ref="D6:D7"/>
    <mergeCell ref="F6:F7"/>
    <mergeCell ref="G6:G7"/>
    <mergeCell ref="H6:H7"/>
    <mergeCell ref="O6:O7"/>
    <mergeCell ref="P6:P7"/>
    <mergeCell ref="AG6:AG7"/>
    <mergeCell ref="AH6:AH7"/>
    <mergeCell ref="AO6:AO7"/>
    <mergeCell ref="AP6:AP7"/>
    <mergeCell ref="AQ6:AQ7"/>
    <mergeCell ref="AR6:AR7"/>
    <mergeCell ref="E6:E7"/>
    <mergeCell ref="AS6:AS7"/>
    <mergeCell ref="F1:J2"/>
    <mergeCell ref="K1:R2"/>
    <mergeCell ref="F3:J4"/>
    <mergeCell ref="AG1:AH2"/>
    <mergeCell ref="AI1:AP2"/>
  </mergeCells>
  <conditionalFormatting sqref="D8:D20">
    <cfRule type="cellIs" priority="15" operator="notBetween" dxfId="1" stopIfTrue="1">
      <formula>C8</formula>
      <formula>B8</formula>
    </cfRule>
    <cfRule type="cellIs" priority="16" operator="notBetween" dxfId="2" stopIfTrue="1">
      <formula>C8-0.1</formula>
      <formula>B8+0.1</formula>
    </cfRule>
  </conditionalFormatting>
  <conditionalFormatting sqref="AR8:AR18 AR20">
    <cfRule type="cellIs" priority="17" operator="notBetween" dxfId="1" stopIfTrue="1">
      <formula>AT8</formula>
      <formula>AU8</formula>
    </cfRule>
    <cfRule type="cellIs" priority="18" operator="notBetween" dxfId="2" stopIfTrue="1">
      <formula>AT8-0.1</formula>
      <formula>AU8+0.1</formula>
    </cfRule>
  </conditionalFormatting>
  <conditionalFormatting sqref="F8:F20">
    <cfRule type="cellIs" priority="12" operator="equal" dxfId="1" stopIfTrue="1">
      <formula>"NG"</formula>
    </cfRule>
    <cfRule type="cellIs" priority="13" operator="equal" dxfId="0" stopIfTrue="1">
      <formula>"OK"</formula>
    </cfRule>
  </conditionalFormatting>
  <conditionalFormatting sqref="AQ8:AQ20">
    <cfRule type="cellIs" priority="7" operator="equal" dxfId="1" stopIfTrue="1">
      <formula>"NG"</formula>
    </cfRule>
    <cfRule type="cellIs" priority="8" operator="equal" dxfId="0" stopIfTrue="1">
      <formula>"OK"</formula>
    </cfRule>
  </conditionalFormatting>
  <conditionalFormatting sqref="AS8:AS20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22"/>
  <sheetViews>
    <sheetView zoomScale="50" zoomScaleNormal="50" workbookViewId="0">
      <selection activeCell="B6" sqref="B6:AU26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A測定!$W$1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MAX(D8:D22,AR8:AR22)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MIN(D8:D22,AR8:AR22)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A測定!$J$11</f>
        <v/>
      </c>
      <c r="H6" s="804">
        <f>A測定!$K$11</f>
        <v/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A測定!I268</f>
        <v/>
      </c>
      <c r="C8" s="304">
        <f>A測定!H268</f>
        <v/>
      </c>
      <c r="D8" s="304" t="n">
        <v>0.24</v>
      </c>
      <c r="E8" s="559" t="n">
        <v>0.22</v>
      </c>
      <c r="F8" s="804">
        <f>IF(AND(C8&gt;=D8,D8&gt;=B8),"OK","NG")</f>
        <v/>
      </c>
      <c r="G8" s="997">
        <f>A測定!J268</f>
        <v/>
      </c>
      <c r="H8" s="997">
        <f>A測定!K268</f>
        <v/>
      </c>
      <c r="I8" s="55" t="n"/>
      <c r="J8" s="56" t="n"/>
      <c r="K8" s="56" t="n"/>
      <c r="L8" s="56" t="n"/>
      <c r="M8" s="56" t="n"/>
      <c r="N8" s="57" t="n"/>
      <c r="O8" s="804">
        <f>A測定!D268</f>
        <v/>
      </c>
      <c r="P8" s="804">
        <f>A測定!A268</f>
        <v/>
      </c>
      <c r="AG8" s="804">
        <f>A測定!A270</f>
        <v/>
      </c>
      <c r="AH8" s="804">
        <f>A測定!D270</f>
        <v/>
      </c>
      <c r="AI8" s="55" t="n"/>
      <c r="AJ8" s="56" t="n"/>
      <c r="AK8" s="56" t="n"/>
      <c r="AL8" s="56" t="n"/>
      <c r="AM8" s="56" t="n"/>
      <c r="AN8" s="57" t="n"/>
      <c r="AO8" s="997">
        <f>A測定!K270</f>
        <v/>
      </c>
      <c r="AP8" s="997">
        <f>A測定!J270</f>
        <v/>
      </c>
      <c r="AQ8" s="804">
        <f>IF(AND(AT8&gt;=AR8,AR8&gt;=AU8),"OK","NG")</f>
        <v/>
      </c>
      <c r="AR8" s="304" t="n">
        <v>0.15</v>
      </c>
      <c r="AS8" s="304" t="n">
        <v>0.11</v>
      </c>
      <c r="AT8" s="304">
        <f>A測定!H270</f>
        <v/>
      </c>
      <c r="AU8" s="304">
        <f>A測定!I270</f>
        <v/>
      </c>
      <c r="AV8" s="59" t="n">
        <v>1</v>
      </c>
    </row>
    <row r="9">
      <c r="A9" s="59" t="n">
        <v>2</v>
      </c>
      <c r="B9" s="304">
        <f>A測定!I271</f>
        <v/>
      </c>
      <c r="C9" s="304">
        <f>A測定!H271</f>
        <v/>
      </c>
      <c r="D9" s="304" t="n">
        <v>-0.01</v>
      </c>
      <c r="E9" s="559" t="n">
        <v>-0.05</v>
      </c>
      <c r="F9" s="804">
        <f>IF(AND(C9&gt;=D9,D9&gt;=B9),"OK","NG")</f>
        <v/>
      </c>
      <c r="G9" s="997">
        <f>A測定!J271</f>
        <v/>
      </c>
      <c r="H9" s="997">
        <f>A測定!K271</f>
        <v/>
      </c>
      <c r="I9" s="55" t="n"/>
      <c r="J9" s="56" t="n"/>
      <c r="K9" s="56" t="n"/>
      <c r="L9" s="56" t="n"/>
      <c r="M9" s="56" t="n"/>
      <c r="N9" s="57" t="n"/>
      <c r="O9" s="804">
        <f>A測定!D271</f>
        <v/>
      </c>
      <c r="P9" s="804">
        <f>A測定!A271</f>
        <v/>
      </c>
      <c r="AG9" s="804">
        <f>A測定!A272</f>
        <v/>
      </c>
      <c r="AH9" s="804">
        <f>A測定!D272</f>
        <v/>
      </c>
      <c r="AI9" s="55" t="n"/>
      <c r="AJ9" s="56" t="n"/>
      <c r="AK9" s="56" t="n"/>
      <c r="AL9" s="56" t="n"/>
      <c r="AM9" s="56" t="n"/>
      <c r="AN9" s="57" t="n"/>
      <c r="AO9" s="997">
        <f>A測定!K272</f>
        <v/>
      </c>
      <c r="AP9" s="997">
        <f>A測定!J272</f>
        <v/>
      </c>
      <c r="AQ9" s="804">
        <f>IF(AND(AT9&gt;=AR9,AR9&gt;=AU9),"OK","NG")</f>
        <v/>
      </c>
      <c r="AR9" s="304" t="n">
        <v>0.21</v>
      </c>
      <c r="AS9" s="304" t="n">
        <v>0.17</v>
      </c>
      <c r="AT9" s="304">
        <f>A測定!H272</f>
        <v/>
      </c>
      <c r="AU9" s="304">
        <f>A測定!I272</f>
        <v/>
      </c>
      <c r="AV9" s="59" t="n">
        <v>2</v>
      </c>
    </row>
    <row r="10">
      <c r="A10" s="59" t="n">
        <v>3</v>
      </c>
      <c r="B10" s="304">
        <f>A測定!I269</f>
        <v/>
      </c>
      <c r="C10" s="304">
        <f>A測定!H269</f>
        <v/>
      </c>
      <c r="D10" s="304" t="n">
        <v>0.04</v>
      </c>
      <c r="E10" s="559" t="n">
        <v>0.01</v>
      </c>
      <c r="F10" s="804">
        <f>IF(AND(C10&gt;=D10,D10&gt;=B10),"OK","NG")</f>
        <v/>
      </c>
      <c r="G10" s="997">
        <f>A測定!J269</f>
        <v/>
      </c>
      <c r="H10" s="997">
        <f>A測定!K269</f>
        <v/>
      </c>
      <c r="I10" s="55" t="n"/>
      <c r="J10" s="56" t="n"/>
      <c r="K10" s="56" t="n"/>
      <c r="L10" s="56" t="n"/>
      <c r="M10" s="56" t="n"/>
      <c r="N10" s="57" t="n"/>
      <c r="O10" s="804">
        <f>A測定!D269</f>
        <v/>
      </c>
      <c r="P10" s="804">
        <f>A測定!A269</f>
        <v/>
      </c>
      <c r="AG10" s="804">
        <f>A測定!A273</f>
        <v/>
      </c>
      <c r="AH10" s="804">
        <f>A測定!D273</f>
        <v/>
      </c>
      <c r="AI10" s="55" t="n"/>
      <c r="AJ10" s="56" t="n"/>
      <c r="AK10" s="56" t="n"/>
      <c r="AL10" s="56" t="n"/>
      <c r="AM10" s="56" t="n"/>
      <c r="AN10" s="57" t="n"/>
      <c r="AO10" s="997">
        <f>A測定!K273</f>
        <v/>
      </c>
      <c r="AP10" s="997">
        <f>A測定!J273</f>
        <v/>
      </c>
      <c r="AQ10" s="804">
        <f>IF(AND(AT10&gt;=AR10,AR10&gt;=AU10),"OK","NG")</f>
        <v/>
      </c>
      <c r="AR10" s="304" t="n">
        <v>0.16</v>
      </c>
      <c r="AS10" s="304" t="n">
        <v>0.11</v>
      </c>
      <c r="AT10" s="304">
        <f>A測定!H273</f>
        <v/>
      </c>
      <c r="AU10" s="304">
        <f>A測定!I273</f>
        <v/>
      </c>
      <c r="AV10" s="59" t="n">
        <v>3</v>
      </c>
    </row>
    <row r="11">
      <c r="A11" s="59" t="n">
        <v>4</v>
      </c>
      <c r="B11" s="304">
        <f>A測定!I267</f>
        <v/>
      </c>
      <c r="C11" s="304">
        <f>A測定!H267</f>
        <v/>
      </c>
      <c r="D11" s="304" t="n">
        <v>0.08</v>
      </c>
      <c r="E11" s="559" t="n">
        <v>0.05</v>
      </c>
      <c r="F11" s="804">
        <f>IF(AND(C11&gt;=D11,D11&gt;=B11),"OK","NG")</f>
        <v/>
      </c>
      <c r="G11" s="997">
        <f>A測定!J267</f>
        <v/>
      </c>
      <c r="H11" s="997">
        <f>A測定!K267</f>
        <v/>
      </c>
      <c r="I11" s="55" t="n"/>
      <c r="J11" s="56" t="n"/>
      <c r="K11" s="56" t="n"/>
      <c r="L11" s="56" t="n"/>
      <c r="M11" s="56" t="n"/>
      <c r="N11" s="57" t="n"/>
      <c r="O11" s="804">
        <f>A測定!D267</f>
        <v/>
      </c>
      <c r="P11" s="804">
        <f>A測定!A267</f>
        <v/>
      </c>
      <c r="AG11" s="804">
        <f>A測定!A284</f>
        <v/>
      </c>
      <c r="AH11" s="804">
        <f>A測定!D284</f>
        <v/>
      </c>
      <c r="AI11" s="55" t="n"/>
      <c r="AJ11" s="56" t="n"/>
      <c r="AK11" s="56" t="n"/>
      <c r="AL11" s="56" t="n"/>
      <c r="AM11" s="56" t="n"/>
      <c r="AN11" s="57" t="n"/>
      <c r="AO11" s="997">
        <f>A測定!K284</f>
        <v/>
      </c>
      <c r="AP11" s="997">
        <f>A測定!J284</f>
        <v/>
      </c>
      <c r="AQ11" s="804">
        <f>IF(AND(AT11&gt;=AR11,AR11&gt;=AU11),"OK","NG")</f>
        <v/>
      </c>
      <c r="AR11" s="304" t="n">
        <v>0.05</v>
      </c>
      <c r="AS11" s="304" t="n">
        <v>0.04</v>
      </c>
      <c r="AT11" s="304">
        <f>A測定!H284</f>
        <v/>
      </c>
      <c r="AU11" s="304">
        <f>A測定!I284</f>
        <v/>
      </c>
      <c r="AV11" s="59" t="n">
        <v>4</v>
      </c>
    </row>
    <row r="12">
      <c r="A12" s="59" t="n">
        <v>5</v>
      </c>
      <c r="B12" s="304">
        <f>A測定!I281</f>
        <v/>
      </c>
      <c r="C12" s="304">
        <f>A測定!H281</f>
        <v/>
      </c>
      <c r="D12" s="304" t="n">
        <v>0.22</v>
      </c>
      <c r="E12" s="559" t="n">
        <v>0.2</v>
      </c>
      <c r="F12" s="804">
        <f>IF(AND(C12&gt;=D12,D12&gt;=B12),"OK","NG")</f>
        <v/>
      </c>
      <c r="G12" s="997">
        <f>A測定!J281</f>
        <v/>
      </c>
      <c r="H12" s="997">
        <f>A測定!K281</f>
        <v/>
      </c>
      <c r="I12" s="55" t="n"/>
      <c r="J12" s="56" t="n"/>
      <c r="K12" s="56" t="n"/>
      <c r="L12" s="56" t="n"/>
      <c r="M12" s="56" t="n"/>
      <c r="N12" s="57" t="n"/>
      <c r="O12" s="804">
        <f>A測定!D281</f>
        <v/>
      </c>
      <c r="P12" s="804">
        <f>A測定!A281</f>
        <v/>
      </c>
      <c r="AG12" s="804">
        <f>A測定!A283</f>
        <v/>
      </c>
      <c r="AH12" s="804">
        <f>A測定!D283</f>
        <v/>
      </c>
      <c r="AI12" s="55" t="n"/>
      <c r="AJ12" s="56" t="n"/>
      <c r="AK12" s="56" t="n"/>
      <c r="AL12" s="56" t="n"/>
      <c r="AM12" s="56" t="n"/>
      <c r="AN12" s="57" t="n"/>
      <c r="AO12" s="997">
        <f>A測定!K283</f>
        <v/>
      </c>
      <c r="AP12" s="997">
        <f>A測定!J283</f>
        <v/>
      </c>
      <c r="AQ12" s="804">
        <f>IF(AND(AT12&gt;=AR12,AR12&gt;=AU12),"OK","NG")</f>
        <v/>
      </c>
      <c r="AR12" s="304" t="n">
        <v>0.08</v>
      </c>
      <c r="AS12" s="304" t="n">
        <v>0.06</v>
      </c>
      <c r="AT12" s="304">
        <f>A測定!H283</f>
        <v/>
      </c>
      <c r="AU12" s="304">
        <f>A測定!I283</f>
        <v/>
      </c>
      <c r="AV12" s="59" t="n">
        <v>5</v>
      </c>
    </row>
    <row r="13">
      <c r="A13" s="59" t="n">
        <v>6</v>
      </c>
      <c r="B13" s="304">
        <f>A測定!I265</f>
        <v/>
      </c>
      <c r="C13" s="304">
        <f>A測定!H265</f>
        <v/>
      </c>
      <c r="D13" s="304" t="n">
        <v>0.05</v>
      </c>
      <c r="E13" s="559" t="n">
        <v>0.04</v>
      </c>
      <c r="F13" s="804">
        <f>IF(AND(C13&gt;=D13,D13&gt;=B13),"OK","NG")</f>
        <v/>
      </c>
      <c r="G13" s="997">
        <f>A測定!J265</f>
        <v/>
      </c>
      <c r="H13" s="997">
        <f>A測定!K265</f>
        <v/>
      </c>
      <c r="I13" s="55" t="n"/>
      <c r="J13" s="56" t="n"/>
      <c r="K13" s="56" t="n"/>
      <c r="L13" s="56" t="n"/>
      <c r="M13" s="56" t="n"/>
      <c r="N13" s="57" t="n"/>
      <c r="O13" s="804">
        <f>A測定!D265</f>
        <v/>
      </c>
      <c r="P13" s="804">
        <f>A測定!A265</f>
        <v/>
      </c>
      <c r="AG13" s="804">
        <f>A測定!A290</f>
        <v/>
      </c>
      <c r="AH13" s="804">
        <f>A測定!D290</f>
        <v/>
      </c>
      <c r="AI13" s="55" t="n"/>
      <c r="AJ13" s="56" t="n"/>
      <c r="AK13" s="56" t="n"/>
      <c r="AL13" s="56" t="n"/>
      <c r="AM13" s="56" t="n"/>
      <c r="AN13" s="57" t="n"/>
      <c r="AO13" s="997">
        <f>A測定!K290</f>
        <v/>
      </c>
      <c r="AP13" s="997">
        <f>A測定!J290</f>
        <v/>
      </c>
      <c r="AQ13" s="804">
        <f>IF(AND(AT13&gt;=AR13,AR13&gt;=AU13),"OK","NG")</f>
        <v/>
      </c>
      <c r="AR13" s="304" t="n">
        <v>-0.03</v>
      </c>
      <c r="AS13" s="304" t="n">
        <v>-0.05</v>
      </c>
      <c r="AT13" s="304">
        <f>A測定!H290</f>
        <v/>
      </c>
      <c r="AU13" s="304">
        <f>A測定!I290</f>
        <v/>
      </c>
      <c r="AV13" s="59" t="n">
        <v>6</v>
      </c>
    </row>
    <row r="14">
      <c r="A14" s="59" t="n">
        <v>7</v>
      </c>
      <c r="B14" s="304">
        <f>A測定!I282</f>
        <v/>
      </c>
      <c r="C14" s="304">
        <f>A測定!H282</f>
        <v/>
      </c>
      <c r="D14" s="304" t="n">
        <v>0.25</v>
      </c>
      <c r="E14" s="559" t="n">
        <v>0.25</v>
      </c>
      <c r="F14" s="804">
        <f>IF(AND(C14&gt;=D14,D14&gt;=B14),"OK","NG")</f>
        <v/>
      </c>
      <c r="G14" s="997">
        <f>A測定!J282</f>
        <v/>
      </c>
      <c r="H14" s="997">
        <f>A測定!K282</f>
        <v/>
      </c>
      <c r="I14" s="55" t="n"/>
      <c r="J14" s="56" t="n"/>
      <c r="K14" s="56" t="n"/>
      <c r="L14" s="56" t="n"/>
      <c r="M14" s="56" t="n"/>
      <c r="N14" s="57" t="n"/>
      <c r="O14" s="804">
        <f>A測定!D282</f>
        <v/>
      </c>
      <c r="P14" s="804">
        <f>A測定!A282</f>
        <v/>
      </c>
      <c r="AG14" s="804">
        <f>A測定!A274</f>
        <v/>
      </c>
      <c r="AH14" s="804">
        <f>A測定!D274</f>
        <v/>
      </c>
      <c r="AI14" s="55" t="n"/>
      <c r="AJ14" s="56" t="n"/>
      <c r="AK14" s="56" t="n"/>
      <c r="AL14" s="56" t="n"/>
      <c r="AM14" s="56" t="n"/>
      <c r="AN14" s="57" t="n"/>
      <c r="AO14" s="997">
        <f>A測定!K274</f>
        <v/>
      </c>
      <c r="AP14" s="997">
        <f>A測定!J274</f>
        <v/>
      </c>
      <c r="AQ14" s="804">
        <f>IF(AND(AT14&gt;=AR14,AR14&gt;=AU14),"OK","NG")</f>
        <v/>
      </c>
      <c r="AR14" s="304" t="n">
        <v>0.07000000000000001</v>
      </c>
      <c r="AS14" s="304" t="n">
        <v>0.03</v>
      </c>
      <c r="AT14" s="304">
        <f>A測定!H274</f>
        <v/>
      </c>
      <c r="AU14" s="304">
        <f>A測定!I274</f>
        <v/>
      </c>
      <c r="AV14" s="59" t="n">
        <v>7</v>
      </c>
    </row>
    <row r="15">
      <c r="A15" s="59" t="n">
        <v>8</v>
      </c>
      <c r="B15" s="304">
        <f>A測定!I266</f>
        <v/>
      </c>
      <c r="C15" s="304">
        <f>A測定!H266</f>
        <v/>
      </c>
      <c r="D15" s="304" t="n">
        <v>0.05</v>
      </c>
      <c r="E15" s="559" t="n">
        <v>0.02</v>
      </c>
      <c r="F15" s="804">
        <f>IF(AND(C15&gt;=D15,D15&gt;=B15),"OK","NG")</f>
        <v/>
      </c>
      <c r="G15" s="997">
        <f>A測定!J266</f>
        <v/>
      </c>
      <c r="H15" s="997">
        <f>A測定!K266</f>
        <v/>
      </c>
      <c r="I15" s="55" t="n"/>
      <c r="J15" s="56" t="n"/>
      <c r="K15" s="56" t="n"/>
      <c r="L15" s="56" t="n"/>
      <c r="M15" s="56" t="n"/>
      <c r="N15" s="57" t="n"/>
      <c r="O15" s="804">
        <f>A測定!D266</f>
        <v/>
      </c>
      <c r="P15" s="804">
        <f>A測定!A266</f>
        <v/>
      </c>
      <c r="AG15" s="804">
        <f>A測定!A285</f>
        <v/>
      </c>
      <c r="AH15" s="804">
        <f>A測定!D285</f>
        <v/>
      </c>
      <c r="AI15" s="55" t="n"/>
      <c r="AJ15" s="56" t="n"/>
      <c r="AK15" s="56" t="n"/>
      <c r="AL15" s="56" t="n"/>
      <c r="AM15" s="56" t="n"/>
      <c r="AN15" s="57" t="n"/>
      <c r="AO15" s="997">
        <f>A測定!K285</f>
        <v/>
      </c>
      <c r="AP15" s="997">
        <f>A測定!J285</f>
        <v/>
      </c>
      <c r="AQ15" s="804">
        <f>IF(AND(AT15&gt;=AR15,AR15&gt;=AU15),"OK","NG")</f>
        <v/>
      </c>
      <c r="AR15" s="304" t="n">
        <v>0.09</v>
      </c>
      <c r="AS15" s="304" t="n">
        <v>0.06</v>
      </c>
      <c r="AT15" s="304">
        <f>A測定!H285</f>
        <v/>
      </c>
      <c r="AU15" s="304">
        <f>A測定!I285</f>
        <v/>
      </c>
      <c r="AV15" s="59" t="n">
        <v>8</v>
      </c>
    </row>
    <row r="16">
      <c r="A16" s="59" t="n">
        <v>9</v>
      </c>
      <c r="B16" s="304">
        <f>A測定!I280</f>
        <v/>
      </c>
      <c r="C16" s="304">
        <f>A測定!H280</f>
        <v/>
      </c>
      <c r="D16" s="304" t="n">
        <v>0.2</v>
      </c>
      <c r="E16" s="559" t="n">
        <v>0.19</v>
      </c>
      <c r="F16" s="804">
        <f>IF(AND(C16&gt;=D16,D16&gt;=B16),"OK","NG")</f>
        <v/>
      </c>
      <c r="G16" s="997">
        <f>A測定!J280</f>
        <v/>
      </c>
      <c r="H16" s="997">
        <f>A測定!K280</f>
        <v/>
      </c>
      <c r="I16" s="55" t="n"/>
      <c r="J16" s="56" t="n"/>
      <c r="K16" s="56" t="n"/>
      <c r="L16" s="56" t="n"/>
      <c r="M16" s="56" t="n"/>
      <c r="N16" s="57" t="n"/>
      <c r="O16" s="804">
        <f>A測定!D280</f>
        <v/>
      </c>
      <c r="P16" s="804">
        <f>A測定!A280</f>
        <v/>
      </c>
      <c r="AG16" s="804">
        <f>A測定!A275</f>
        <v/>
      </c>
      <c r="AH16" s="804">
        <f>A測定!D275</f>
        <v/>
      </c>
      <c r="AI16" s="55" t="n"/>
      <c r="AJ16" s="56" t="n"/>
      <c r="AK16" s="56" t="n"/>
      <c r="AL16" s="56" t="n"/>
      <c r="AM16" s="56" t="n"/>
      <c r="AN16" s="57" t="n"/>
      <c r="AO16" s="997">
        <f>A測定!K275</f>
        <v/>
      </c>
      <c r="AP16" s="997">
        <f>A測定!J275</f>
        <v/>
      </c>
      <c r="AQ16" s="804">
        <f>IF(AND(AT16&gt;=AR16,AR16&gt;=AU16),"OK","NG")</f>
        <v/>
      </c>
      <c r="AR16" s="304" t="n">
        <v>-0.01</v>
      </c>
      <c r="AS16" s="304" t="n">
        <v>-0.05</v>
      </c>
      <c r="AT16" s="304">
        <f>A測定!H275</f>
        <v/>
      </c>
      <c r="AU16" s="304">
        <f>A測定!I275</f>
        <v/>
      </c>
      <c r="AV16" s="59" t="n">
        <v>9</v>
      </c>
    </row>
    <row r="17">
      <c r="A17" s="59" t="n">
        <v>10</v>
      </c>
      <c r="B17" s="304">
        <f>A測定!I264</f>
        <v/>
      </c>
      <c r="C17" s="304">
        <f>A測定!H264</f>
        <v/>
      </c>
      <c r="D17" s="304" t="n">
        <v>0.11</v>
      </c>
      <c r="E17" s="559" t="n">
        <v>0.08</v>
      </c>
      <c r="F17" s="804">
        <f>IF(AND(C17&gt;=D17,D17&gt;=B17),"OK","NG")</f>
        <v/>
      </c>
      <c r="G17" s="997">
        <f>A測定!J264</f>
        <v/>
      </c>
      <c r="H17" s="997">
        <f>A測定!K264</f>
        <v/>
      </c>
      <c r="I17" s="55" t="n"/>
      <c r="J17" s="56" t="n"/>
      <c r="K17" s="56" t="n"/>
      <c r="L17" s="56" t="n"/>
      <c r="M17" s="56" t="n"/>
      <c r="N17" s="57" t="n"/>
      <c r="O17" s="804">
        <f>A測定!D264</f>
        <v/>
      </c>
      <c r="P17" s="804">
        <f>A測定!A264</f>
        <v/>
      </c>
      <c r="AG17" s="804">
        <f>A測定!A286</f>
        <v/>
      </c>
      <c r="AH17" s="804">
        <f>A測定!D286</f>
        <v/>
      </c>
      <c r="AI17" s="55" t="n"/>
      <c r="AJ17" s="56" t="n"/>
      <c r="AK17" s="56" t="n"/>
      <c r="AL17" s="56" t="n"/>
      <c r="AM17" s="56" t="n"/>
      <c r="AN17" s="57" t="n"/>
      <c r="AO17" s="997">
        <f>A測定!K286</f>
        <v/>
      </c>
      <c r="AP17" s="997">
        <f>A測定!J286</f>
        <v/>
      </c>
      <c r="AQ17" s="804">
        <f>IF(AND(AT17&gt;=AR17,AR17&gt;=AU17),"OK","NG")</f>
        <v/>
      </c>
      <c r="AR17" s="304" t="n">
        <v>-0.03</v>
      </c>
      <c r="AS17" s="304" t="n">
        <v>-0.07000000000000001</v>
      </c>
      <c r="AT17" s="304">
        <f>A測定!H286</f>
        <v/>
      </c>
      <c r="AU17" s="304">
        <f>A測定!I286</f>
        <v/>
      </c>
      <c r="AV17" s="59" t="n">
        <v>10</v>
      </c>
    </row>
    <row r="18">
      <c r="A18" s="59" t="n">
        <v>11</v>
      </c>
      <c r="B18" s="304">
        <f>A測定!I291</f>
        <v/>
      </c>
      <c r="C18" s="304">
        <f>A測定!H291</f>
        <v/>
      </c>
      <c r="D18" s="304" t="n">
        <v>0.03</v>
      </c>
      <c r="E18" s="559" t="n">
        <v>-0.01</v>
      </c>
      <c r="F18" s="804">
        <f>IF(AND(C18&gt;=D18,D18&gt;=B18),"OK","NG")</f>
        <v/>
      </c>
      <c r="G18" s="997">
        <f>A測定!J291</f>
        <v/>
      </c>
      <c r="H18" s="997">
        <f>A測定!K291</f>
        <v/>
      </c>
      <c r="I18" s="55" t="n"/>
      <c r="J18" s="56" t="n"/>
      <c r="K18" s="56" t="n"/>
      <c r="L18" s="56" t="n"/>
      <c r="M18" s="56" t="n"/>
      <c r="N18" s="57" t="n"/>
      <c r="O18" s="804">
        <f>A測定!D291</f>
        <v/>
      </c>
      <c r="P18" s="804">
        <f>A測定!A291</f>
        <v/>
      </c>
      <c r="AG18" s="804">
        <f>A測定!A289</f>
        <v/>
      </c>
      <c r="AH18" s="804">
        <f>A測定!D289</f>
        <v/>
      </c>
      <c r="AI18" s="55" t="n"/>
      <c r="AJ18" s="56" t="n"/>
      <c r="AK18" s="56" t="n"/>
      <c r="AL18" s="56" t="n"/>
      <c r="AM18" s="56" t="n"/>
      <c r="AN18" s="57" t="n"/>
      <c r="AO18" s="997">
        <f>A測定!K289</f>
        <v/>
      </c>
      <c r="AP18" s="997">
        <f>A測定!J289</f>
        <v/>
      </c>
      <c r="AQ18" s="804">
        <f>IF(AND(AT18&gt;=AR18,AR18&gt;=AU18),"OK","NG")</f>
        <v/>
      </c>
      <c r="AR18" s="304" t="n">
        <v>0.09</v>
      </c>
      <c r="AS18" s="304" t="n">
        <v>0.05</v>
      </c>
      <c r="AT18" s="304">
        <f>A測定!H289</f>
        <v/>
      </c>
      <c r="AU18" s="304">
        <f>A測定!I289</f>
        <v/>
      </c>
      <c r="AV18" s="59" t="n">
        <v>11</v>
      </c>
    </row>
    <row r="19">
      <c r="A19" s="59" t="n">
        <v>12</v>
      </c>
      <c r="B19" s="304">
        <f>A測定!I279</f>
        <v/>
      </c>
      <c r="C19" s="304">
        <f>A測定!H279</f>
        <v/>
      </c>
      <c r="D19" s="304" t="n">
        <v>0.17</v>
      </c>
      <c r="E19" s="559" t="n">
        <v>0.15</v>
      </c>
      <c r="F19" s="804">
        <f>IF(AND(C19&gt;=D19,D19&gt;=B19),"OK","NG")</f>
        <v/>
      </c>
      <c r="G19" s="997">
        <f>A測定!J279</f>
        <v/>
      </c>
      <c r="H19" s="997">
        <f>A測定!K279</f>
        <v/>
      </c>
      <c r="I19" s="55" t="n"/>
      <c r="J19" s="56" t="n"/>
      <c r="K19" s="56" t="n"/>
      <c r="L19" s="56" t="n"/>
      <c r="M19" s="56" t="n"/>
      <c r="N19" s="57" t="n"/>
      <c r="O19" s="804">
        <f>A測定!D279</f>
        <v/>
      </c>
      <c r="P19" s="804">
        <f>A測定!A279</f>
        <v/>
      </c>
      <c r="AG19" s="804">
        <f>A測定!A276</f>
        <v/>
      </c>
      <c r="AH19" s="804">
        <f>A測定!D276</f>
        <v/>
      </c>
      <c r="AI19" s="55" t="n"/>
      <c r="AJ19" s="56" t="n"/>
      <c r="AK19" s="56" t="n"/>
      <c r="AL19" s="56" t="n"/>
      <c r="AM19" s="56" t="n"/>
      <c r="AN19" s="57" t="n"/>
      <c r="AO19" s="997">
        <f>A測定!K276</f>
        <v/>
      </c>
      <c r="AP19" s="997">
        <f>A測定!J276</f>
        <v/>
      </c>
      <c r="AQ19" s="804">
        <f>IF(AND(AT19&gt;=AR19,AR19&gt;=AU19),"OK","NG")</f>
        <v/>
      </c>
      <c r="AR19" s="304" t="n">
        <v>-0.05</v>
      </c>
      <c r="AS19" s="304" t="n">
        <v>-0.08</v>
      </c>
      <c r="AT19" s="304">
        <f>A測定!H276</f>
        <v/>
      </c>
      <c r="AU19" s="304">
        <f>A測定!I276</f>
        <v/>
      </c>
      <c r="AV19" s="59" t="n">
        <v>12</v>
      </c>
    </row>
    <row r="20">
      <c r="A20" s="59" t="n">
        <v>13</v>
      </c>
      <c r="B20" s="304">
        <f>A測定!I263</f>
        <v/>
      </c>
      <c r="C20" s="304">
        <f>A測定!H263</f>
        <v/>
      </c>
      <c r="D20" s="304" t="n">
        <v>0.16</v>
      </c>
      <c r="E20" s="559" t="n">
        <v>0.14</v>
      </c>
      <c r="F20" s="804">
        <f>IF(AND(C20&gt;=D20,D20&gt;=B20),"OK","NG")</f>
        <v/>
      </c>
      <c r="G20" s="997">
        <f>A測定!J263</f>
        <v/>
      </c>
      <c r="H20" s="997">
        <f>A測定!K263</f>
        <v/>
      </c>
      <c r="I20" s="55" t="n"/>
      <c r="J20" s="56" t="n"/>
      <c r="K20" s="56" t="n"/>
      <c r="L20" s="56" t="n"/>
      <c r="M20" s="56" t="n"/>
      <c r="N20" s="57" t="n"/>
      <c r="O20" s="804">
        <f>A測定!D263</f>
        <v/>
      </c>
      <c r="P20" s="804">
        <f>A測定!A263</f>
        <v/>
      </c>
      <c r="AG20" s="804">
        <f>A測定!A287</f>
        <v/>
      </c>
      <c r="AH20" s="804">
        <f>A測定!D287</f>
        <v/>
      </c>
      <c r="AI20" s="55" t="n"/>
      <c r="AJ20" s="56" t="n"/>
      <c r="AK20" s="56" t="n"/>
      <c r="AL20" s="56" t="n"/>
      <c r="AM20" s="56" t="n"/>
      <c r="AN20" s="57" t="n"/>
      <c r="AO20" s="997">
        <f>A測定!K287</f>
        <v/>
      </c>
      <c r="AP20" s="997">
        <f>A測定!J287</f>
        <v/>
      </c>
      <c r="AQ20" s="804">
        <f>IF(AND(AT20&gt;=AR20,AR20&gt;=AU20),"OK","NG")</f>
        <v/>
      </c>
      <c r="AR20" s="304" t="n">
        <v>-0.05</v>
      </c>
      <c r="AS20" s="304" t="n">
        <v>-0.09</v>
      </c>
      <c r="AT20" s="304">
        <f>A測定!H287</f>
        <v/>
      </c>
      <c r="AU20" s="304">
        <f>A測定!I287</f>
        <v/>
      </c>
      <c r="AV20" s="59" t="n">
        <v>13</v>
      </c>
    </row>
    <row r="21">
      <c r="A21" s="59" t="n">
        <v>14</v>
      </c>
      <c r="B21" s="304">
        <f>A測定!I278</f>
        <v/>
      </c>
      <c r="C21" s="304">
        <f>A測定!H278</f>
        <v/>
      </c>
      <c r="D21" s="304" t="n">
        <v>0.21</v>
      </c>
      <c r="E21" s="559" t="n">
        <v>0.16</v>
      </c>
      <c r="F21" s="804">
        <f>IF(AND(C21&gt;=D21,D21&gt;=B21),"OK","NG")</f>
        <v/>
      </c>
      <c r="G21" s="997">
        <f>A測定!J278</f>
        <v/>
      </c>
      <c r="H21" s="997">
        <f>A測定!K278</f>
        <v/>
      </c>
      <c r="I21" s="55" t="n"/>
      <c r="J21" s="56" t="n"/>
      <c r="K21" s="56" t="n"/>
      <c r="L21" s="56" t="n"/>
      <c r="M21" s="56" t="n"/>
      <c r="N21" s="57" t="n"/>
      <c r="O21" s="804">
        <f>A測定!D278</f>
        <v/>
      </c>
      <c r="P21" s="804">
        <f>A測定!A278</f>
        <v/>
      </c>
      <c r="AG21" s="804">
        <f>A測定!A288</f>
        <v/>
      </c>
      <c r="AH21" s="804">
        <f>A測定!D288</f>
        <v/>
      </c>
      <c r="AI21" s="55" t="n"/>
      <c r="AJ21" s="56" t="n"/>
      <c r="AK21" s="56" t="n"/>
      <c r="AL21" s="56" t="n"/>
      <c r="AM21" s="56" t="n"/>
      <c r="AN21" s="57" t="n"/>
      <c r="AO21" s="997">
        <f>A測定!K288</f>
        <v/>
      </c>
      <c r="AP21" s="997">
        <f>A測定!J288</f>
        <v/>
      </c>
      <c r="AQ21" s="804">
        <f>IF(AND(AT21&gt;=AR21,AR21&gt;=AU21),"OK","NG")</f>
        <v/>
      </c>
      <c r="AR21" s="304" t="n">
        <v>0</v>
      </c>
      <c r="AS21" s="304" t="n">
        <v>-0.05</v>
      </c>
      <c r="AT21" s="304">
        <f>A測定!H288</f>
        <v/>
      </c>
      <c r="AU21" s="304">
        <f>A測定!I288</f>
        <v/>
      </c>
      <c r="AV21" s="59" t="n">
        <v>14</v>
      </c>
    </row>
    <row r="22">
      <c r="A22" s="59" t="n">
        <v>15</v>
      </c>
      <c r="B22" s="304">
        <f>A測定!I262</f>
        <v/>
      </c>
      <c r="C22" s="304">
        <f>A測定!H262</f>
        <v/>
      </c>
      <c r="D22" s="304" t="n">
        <v>0.23</v>
      </c>
      <c r="E22" s="559" t="n">
        <v>0.19</v>
      </c>
      <c r="F22" s="804">
        <f>IF(AND(C22&gt;=D22,D22&gt;=B22),"OK","NG")</f>
        <v/>
      </c>
      <c r="G22" s="997">
        <f>A測定!J262</f>
        <v/>
      </c>
      <c r="H22" s="997">
        <f>A測定!K262</f>
        <v/>
      </c>
      <c r="I22" s="55" t="n"/>
      <c r="J22" s="56" t="n"/>
      <c r="K22" s="56" t="n"/>
      <c r="L22" s="56" t="n"/>
      <c r="M22" s="56" t="n"/>
      <c r="N22" s="57" t="n"/>
      <c r="O22" s="804">
        <f>A測定!D262</f>
        <v/>
      </c>
      <c r="P22" s="804">
        <f>A測定!A262</f>
        <v/>
      </c>
      <c r="AG22" s="804">
        <f>A測定!A277</f>
        <v/>
      </c>
      <c r="AH22" s="804">
        <f>A測定!D277</f>
        <v/>
      </c>
      <c r="AI22" s="55" t="n"/>
      <c r="AJ22" s="56" t="n"/>
      <c r="AK22" s="56" t="n"/>
      <c r="AL22" s="56" t="n"/>
      <c r="AM22" s="56" t="n"/>
      <c r="AN22" s="57" t="n"/>
      <c r="AO22" s="997">
        <f>A測定!K277</f>
        <v/>
      </c>
      <c r="AP22" s="997">
        <f>A測定!J277</f>
        <v/>
      </c>
      <c r="AQ22" s="804">
        <f>IF(AND(AT22&gt;=AR22,AR22&gt;=AU22),"OK","NG")</f>
        <v/>
      </c>
      <c r="AR22" s="304" t="n">
        <v>-0.02</v>
      </c>
      <c r="AS22" s="304" t="n">
        <v>-0.07000000000000001</v>
      </c>
      <c r="AT22" s="304">
        <f>A測定!H277</f>
        <v/>
      </c>
      <c r="AU22" s="304">
        <f>A測定!I277</f>
        <v/>
      </c>
      <c r="AV22" s="59" t="n">
        <v>15</v>
      </c>
    </row>
    <row r="29" ht="17.25" customHeight="1" s="820"/>
    <row r="34" ht="17.25" customHeight="1" s="820"/>
    <row r="35" ht="17.25" customHeight="1" s="820"/>
  </sheetData>
  <mergeCells count="21">
    <mergeCell ref="AQ6:AQ7"/>
    <mergeCell ref="AR6:AR7"/>
    <mergeCell ref="AT6:AU6"/>
    <mergeCell ref="B6:C6"/>
    <mergeCell ref="D6:D7"/>
    <mergeCell ref="AG6:AG7"/>
    <mergeCell ref="AH6:AH7"/>
    <mergeCell ref="E6:E7"/>
    <mergeCell ref="AS6:AS7"/>
    <mergeCell ref="AI1:AP2"/>
    <mergeCell ref="F1:J2"/>
    <mergeCell ref="K1:R2"/>
    <mergeCell ref="F3:J4"/>
    <mergeCell ref="F6:F7"/>
    <mergeCell ref="G6:G7"/>
    <mergeCell ref="H6:H7"/>
    <mergeCell ref="O6:O7"/>
    <mergeCell ref="P6:P7"/>
    <mergeCell ref="AG1:AH2"/>
    <mergeCell ref="AO6:AO7"/>
    <mergeCell ref="AP6:AP7"/>
  </mergeCells>
  <conditionalFormatting sqref="D8:D22">
    <cfRule type="cellIs" priority="15" operator="notBetween" dxfId="1" stopIfTrue="1">
      <formula>C8</formula>
      <formula>B8</formula>
    </cfRule>
    <cfRule type="cellIs" priority="16" operator="notBetween" dxfId="2" stopIfTrue="1">
      <formula>C8-0.1</formula>
      <formula>B8+0.1</formula>
    </cfRule>
  </conditionalFormatting>
  <conditionalFormatting sqref="AR8:AR22">
    <cfRule type="cellIs" priority="17" operator="notBetween" dxfId="1" stopIfTrue="1">
      <formula>AT8</formula>
      <formula>AU8</formula>
    </cfRule>
    <cfRule type="cellIs" priority="18" operator="notBetween" dxfId="2" stopIfTrue="1">
      <formula>AT8-0.1</formula>
      <formula>AU8+0.1</formula>
    </cfRule>
  </conditionalFormatting>
  <conditionalFormatting sqref="F8:F22">
    <cfRule type="cellIs" priority="12" operator="equal" dxfId="1" stopIfTrue="1">
      <formula>"NG"</formula>
    </cfRule>
    <cfRule type="cellIs" priority="13" operator="equal" dxfId="0" stopIfTrue="1">
      <formula>"OK"</formula>
    </cfRule>
  </conditionalFormatting>
  <conditionalFormatting sqref="AQ8:AQ22">
    <cfRule type="cellIs" priority="7" operator="equal" dxfId="1" stopIfTrue="1">
      <formula>"NG"</formula>
    </cfRule>
    <cfRule type="cellIs" priority="8" operator="equal" dxfId="0" stopIfTrue="1">
      <formula>"OK"</formula>
    </cfRule>
  </conditionalFormatting>
  <conditionalFormatting sqref="AS8:AS22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15"/>
  <sheetViews>
    <sheetView zoomScale="50" workbookViewId="0">
      <selection activeCell="B5" sqref="B5:AU31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AL被せ測定!$S$1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MAX(D8:D15,AR8:AR15)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MIN(D8:D15,AR8:AR15)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782" t="inlineStr">
        <is>
          <t>判定</t>
        </is>
      </c>
      <c r="G6" s="781" t="inlineStr">
        <is>
          <t>被覆量</t>
        </is>
      </c>
      <c r="H6" s="781" t="inlineStr">
        <is>
          <t>测量值</t>
        </is>
      </c>
      <c r="I6" s="91" t="n"/>
      <c r="J6" s="88" t="n"/>
      <c r="K6" s="88" t="n"/>
      <c r="L6" s="88" t="n"/>
      <c r="M6" s="88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91" t="n"/>
      <c r="AJ6" s="88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94" t="n"/>
      <c r="L7" s="94" t="n"/>
      <c r="M7" s="94" t="n"/>
      <c r="N7" s="61" t="n"/>
      <c r="O7" s="829" t="n"/>
      <c r="P7" s="829" t="n"/>
      <c r="AG7" s="829" t="n"/>
      <c r="AH7" s="829" t="n"/>
      <c r="AI7" s="60" t="n"/>
      <c r="AJ7" s="94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AL被せ測定!I32</f>
        <v/>
      </c>
      <c r="C8" s="304">
        <f>AL被せ測定!H32</f>
        <v/>
      </c>
      <c r="D8" s="304" t="n">
        <v>-0.03</v>
      </c>
      <c r="E8" s="559" t="n">
        <v>-0.02</v>
      </c>
      <c r="F8" s="804">
        <f>IF(AND(C8&gt;=D8,D8&gt;=B8),"OK","NG")</f>
        <v/>
      </c>
      <c r="G8" s="304">
        <f>AL被せ測定!G32</f>
        <v/>
      </c>
      <c r="H8" s="304">
        <f>AL被せ測定!L32</f>
        <v/>
      </c>
      <c r="I8" s="55" t="n"/>
      <c r="J8" s="56" t="n"/>
      <c r="K8" s="56" t="n"/>
      <c r="L8" s="56" t="n"/>
      <c r="M8" s="56" t="n"/>
      <c r="N8" s="57" t="n"/>
      <c r="O8" s="804">
        <f>AL被せ測定!D32</f>
        <v/>
      </c>
      <c r="P8" s="804">
        <f>AL被せ測定!A32</f>
        <v/>
      </c>
      <c r="AG8" s="804">
        <f>AL被せ測定!A33</f>
        <v/>
      </c>
      <c r="AH8" s="804">
        <f>AL被せ測定!D33</f>
        <v/>
      </c>
      <c r="AI8" s="55" t="n"/>
      <c r="AJ8" s="56" t="n"/>
      <c r="AK8" s="56" t="n"/>
      <c r="AL8" s="56" t="n"/>
      <c r="AM8" s="56" t="n"/>
      <c r="AN8" s="57" t="n"/>
      <c r="AO8" s="304">
        <f>AL被せ測定!L33</f>
        <v/>
      </c>
      <c r="AP8" s="304">
        <f>AL被せ測定!G33</f>
        <v/>
      </c>
      <c r="AQ8" s="804">
        <f>IF(AND(AT8&gt;=AR8,AR8&gt;=AU8),"OK","NG")</f>
        <v/>
      </c>
      <c r="AR8" s="304" t="n">
        <v>0.01</v>
      </c>
      <c r="AS8" s="304" t="n">
        <v>-0.02</v>
      </c>
      <c r="AT8" s="304">
        <f>AL被せ測定!H33</f>
        <v/>
      </c>
      <c r="AU8" s="304">
        <f>AL被せ測定!I33</f>
        <v/>
      </c>
      <c r="AV8" s="59" t="n">
        <v>1</v>
      </c>
    </row>
    <row r="9">
      <c r="A9" s="59" t="n">
        <v>2</v>
      </c>
      <c r="B9" s="304">
        <f>AL被せ測定!I31</f>
        <v/>
      </c>
      <c r="C9" s="304">
        <f>AL被せ測定!H31</f>
        <v/>
      </c>
      <c r="D9" s="304" t="n">
        <v>0.09</v>
      </c>
      <c r="E9" s="559" t="n">
        <v>0.05</v>
      </c>
      <c r="F9" s="804">
        <f>IF(AND(C9&gt;=D9,D9&gt;=B9),"OK","NG")</f>
        <v/>
      </c>
      <c r="G9" s="304">
        <f>AL被せ測定!G31</f>
        <v/>
      </c>
      <c r="H9" s="304">
        <f>AL被せ測定!L31</f>
        <v/>
      </c>
      <c r="I9" s="55" t="n"/>
      <c r="J9" s="56" t="n"/>
      <c r="K9" s="56" t="n"/>
      <c r="L9" s="56" t="n"/>
      <c r="M9" s="56" t="n"/>
      <c r="N9" s="57" t="n"/>
      <c r="O9" s="804">
        <f>AL被せ測定!D31</f>
        <v/>
      </c>
      <c r="P9" s="804">
        <f>AL被せ測定!A31</f>
        <v/>
      </c>
      <c r="AG9" s="804">
        <f>AL被せ測定!A34</f>
        <v/>
      </c>
      <c r="AH9" s="804">
        <f>AL被せ測定!D34</f>
        <v/>
      </c>
      <c r="AI9" s="55" t="n"/>
      <c r="AJ9" s="56" t="n"/>
      <c r="AK9" s="56" t="n"/>
      <c r="AL9" s="56" t="n"/>
      <c r="AM9" s="56" t="n"/>
      <c r="AN9" s="57" t="n"/>
      <c r="AO9" s="304">
        <f>AL被せ測定!L34</f>
        <v/>
      </c>
      <c r="AP9" s="304">
        <f>AL被せ測定!G34</f>
        <v/>
      </c>
      <c r="AQ9" s="804">
        <f>IF(AND(AT9&gt;=AR9,AR9&gt;=AU9),"OK","NG")</f>
        <v/>
      </c>
      <c r="AR9" s="304" t="n">
        <v>0.05</v>
      </c>
      <c r="AS9" s="304" t="n">
        <v>0.09</v>
      </c>
      <c r="AT9" s="304">
        <f>AL被せ測定!H34</f>
        <v/>
      </c>
      <c r="AU9" s="304">
        <f>AL被せ測定!I34</f>
        <v/>
      </c>
      <c r="AV9" s="59" t="n">
        <v>2</v>
      </c>
    </row>
    <row r="10">
      <c r="A10" s="59" t="n">
        <v>3</v>
      </c>
      <c r="B10" s="304">
        <f>AL被せ測定!I28</f>
        <v/>
      </c>
      <c r="C10" s="304">
        <f>AL被せ測定!H28</f>
        <v/>
      </c>
      <c r="D10" s="304" t="n">
        <v>-0.06</v>
      </c>
      <c r="E10" s="559" t="n">
        <v>-0.01</v>
      </c>
      <c r="F10" s="804">
        <f>IF(AND(C10&gt;=D10,D10&gt;=B10),"OK","NG")</f>
        <v/>
      </c>
      <c r="G10" s="304">
        <f>AL被せ測定!G28</f>
        <v/>
      </c>
      <c r="H10" s="304">
        <f>AL被せ測定!L28</f>
        <v/>
      </c>
      <c r="I10" s="55" t="n"/>
      <c r="J10" s="56" t="n"/>
      <c r="K10" s="56" t="n"/>
      <c r="L10" s="56" t="n"/>
      <c r="M10" s="56" t="n"/>
      <c r="N10" s="57" t="n"/>
      <c r="O10" s="804">
        <f>AL被せ測定!D28</f>
        <v/>
      </c>
      <c r="P10" s="804">
        <f>AL被せ測定!A28</f>
        <v/>
      </c>
      <c r="AG10" s="804">
        <f>AL被せ測定!A29</f>
        <v/>
      </c>
      <c r="AH10" s="804">
        <f>AL被せ測定!D29</f>
        <v/>
      </c>
      <c r="AI10" s="55" t="n"/>
      <c r="AJ10" s="56" t="n"/>
      <c r="AK10" s="56" t="n"/>
      <c r="AL10" s="56" t="n"/>
      <c r="AM10" s="56" t="n"/>
      <c r="AN10" s="57" t="n"/>
      <c r="AO10" s="304">
        <f>AL被せ測定!L29</f>
        <v/>
      </c>
      <c r="AP10" s="304">
        <f>AL被せ測定!G29</f>
        <v/>
      </c>
      <c r="AQ10" s="804">
        <f>IF(AND(AT10&gt;=AR10,AR10&gt;=AU10),"OK","NG")</f>
        <v/>
      </c>
      <c r="AR10" s="304" t="n">
        <v>-0.02</v>
      </c>
      <c r="AS10" s="304" t="n">
        <v>-0.02</v>
      </c>
      <c r="AT10" s="304">
        <f>AL被せ測定!H29</f>
        <v/>
      </c>
      <c r="AU10" s="304">
        <f>AL被せ測定!I29</f>
        <v/>
      </c>
      <c r="AV10" s="59" t="n">
        <v>3</v>
      </c>
    </row>
    <row r="11">
      <c r="A11" s="59" t="n">
        <v>4</v>
      </c>
      <c r="B11" s="304">
        <f>AL被せ測定!I27</f>
        <v/>
      </c>
      <c r="C11" s="304">
        <f>AL被せ測定!H27</f>
        <v/>
      </c>
      <c r="D11" s="304" t="n">
        <v>0.05</v>
      </c>
      <c r="E11" s="559" t="n">
        <v>0.04</v>
      </c>
      <c r="F11" s="804">
        <f>IF(AND(C11&gt;=D11,D11&gt;=B11),"OK","NG")</f>
        <v/>
      </c>
      <c r="G11" s="304">
        <f>AL被せ測定!G27</f>
        <v/>
      </c>
      <c r="H11" s="304">
        <f>AL被せ測定!L27</f>
        <v/>
      </c>
      <c r="I11" s="55" t="n"/>
      <c r="J11" s="56" t="n"/>
      <c r="K11" s="56" t="n"/>
      <c r="L11" s="56" t="n"/>
      <c r="M11" s="56" t="n"/>
      <c r="N11" s="57" t="n"/>
      <c r="O11" s="804">
        <f>AL被せ測定!D27</f>
        <v/>
      </c>
      <c r="P11" s="804">
        <f>AL被せ測定!A27</f>
        <v/>
      </c>
      <c r="AG11" s="804">
        <f>AL被せ測定!A30</f>
        <v/>
      </c>
      <c r="AH11" s="804">
        <f>AL被せ測定!D30</f>
        <v/>
      </c>
      <c r="AI11" s="55" t="n"/>
      <c r="AJ11" s="56" t="n"/>
      <c r="AK11" s="56" t="n"/>
      <c r="AL11" s="56" t="n"/>
      <c r="AM11" s="56" t="n"/>
      <c r="AN11" s="57" t="n"/>
      <c r="AO11" s="304">
        <f>AL被せ測定!L30</f>
        <v/>
      </c>
      <c r="AP11" s="304">
        <f>AL被せ測定!G30</f>
        <v/>
      </c>
      <c r="AQ11" s="804">
        <f>IF(AND(AT11&gt;=AR11,AR11&gt;=AU11),"OK","NG")</f>
        <v/>
      </c>
      <c r="AR11" s="304" t="n">
        <v>0.08</v>
      </c>
      <c r="AS11" s="304" t="n">
        <v>0.05</v>
      </c>
      <c r="AT11" s="304">
        <f>AL被せ測定!H30</f>
        <v/>
      </c>
      <c r="AU11" s="304">
        <f>AL被せ測定!I30</f>
        <v/>
      </c>
      <c r="AV11" s="59" t="n">
        <v>4</v>
      </c>
    </row>
    <row r="12">
      <c r="A12" s="59" t="n">
        <v>5</v>
      </c>
      <c r="B12" s="304">
        <f>AL被せ測定!I24</f>
        <v/>
      </c>
      <c r="C12" s="304">
        <f>AL被せ測定!H24</f>
        <v/>
      </c>
      <c r="D12" s="304" t="n">
        <v>0.05</v>
      </c>
      <c r="E12" s="559" t="n">
        <v>0.04</v>
      </c>
      <c r="F12" s="804">
        <f>IF(AND(C12&gt;=D12,D12&gt;=B12),"OK","NG")</f>
        <v/>
      </c>
      <c r="G12" s="304">
        <f>AL被せ測定!G24</f>
        <v/>
      </c>
      <c r="H12" s="304">
        <f>AL被せ測定!L24</f>
        <v/>
      </c>
      <c r="I12" s="55" t="n"/>
      <c r="J12" s="56" t="n"/>
      <c r="K12" s="56" t="n"/>
      <c r="L12" s="56" t="n"/>
      <c r="M12" s="56" t="n"/>
      <c r="N12" s="57" t="n"/>
      <c r="O12" s="804">
        <f>AL被せ測定!D24</f>
        <v/>
      </c>
      <c r="P12" s="804">
        <f>AL被せ測定!A24</f>
        <v/>
      </c>
      <c r="AG12" s="804">
        <f>AL被せ測定!A25</f>
        <v/>
      </c>
      <c r="AH12" s="804">
        <f>AL被せ測定!D25</f>
        <v/>
      </c>
      <c r="AI12" s="55" t="n"/>
      <c r="AJ12" s="56" t="n"/>
      <c r="AK12" s="56" t="n"/>
      <c r="AL12" s="56" t="n"/>
      <c r="AM12" s="56" t="n"/>
      <c r="AN12" s="57" t="n"/>
      <c r="AO12" s="304">
        <f>AL被せ測定!L25</f>
        <v/>
      </c>
      <c r="AP12" s="304">
        <f>AL被せ測定!G25</f>
        <v/>
      </c>
      <c r="AQ12" s="804">
        <f>IF(AND(AT12&gt;=AR12,AR12&gt;=AU12),"OK","NG")</f>
        <v/>
      </c>
      <c r="AR12" s="304" t="n">
        <v>0.03</v>
      </c>
      <c r="AS12" s="304" t="n">
        <v>0.06</v>
      </c>
      <c r="AT12" s="304">
        <f>AL被せ測定!H25</f>
        <v/>
      </c>
      <c r="AU12" s="304">
        <f>AL被せ測定!I25</f>
        <v/>
      </c>
      <c r="AV12" s="59" t="n">
        <v>5</v>
      </c>
    </row>
    <row r="13">
      <c r="A13" s="59" t="n">
        <v>6</v>
      </c>
      <c r="B13" s="304">
        <f>AL被せ測定!I23</f>
        <v/>
      </c>
      <c r="C13" s="304">
        <f>AL被せ測定!H23</f>
        <v/>
      </c>
      <c r="D13" s="304" t="n">
        <v>0.08</v>
      </c>
      <c r="E13" s="559" t="n">
        <v>0.06</v>
      </c>
      <c r="F13" s="804">
        <f>IF(AND(C13&gt;=D13,D13&gt;=B13),"OK","NG")</f>
        <v/>
      </c>
      <c r="G13" s="304">
        <f>AL被せ測定!G23</f>
        <v/>
      </c>
      <c r="H13" s="304">
        <f>AL被せ測定!L23</f>
        <v/>
      </c>
      <c r="I13" s="55" t="n"/>
      <c r="J13" s="56" t="n"/>
      <c r="K13" s="56" t="n"/>
      <c r="L13" s="56" t="n"/>
      <c r="M13" s="56" t="n"/>
      <c r="N13" s="57" t="n"/>
      <c r="O13" s="804">
        <f>AL被せ測定!D23</f>
        <v/>
      </c>
      <c r="P13" s="804">
        <f>AL被せ測定!A23</f>
        <v/>
      </c>
      <c r="AG13" s="804">
        <f>AL被せ測定!A26</f>
        <v/>
      </c>
      <c r="AH13" s="804">
        <f>AL被せ測定!D26</f>
        <v/>
      </c>
      <c r="AI13" s="55" t="n"/>
      <c r="AJ13" s="56" t="n"/>
      <c r="AK13" s="56" t="n"/>
      <c r="AL13" s="56" t="n"/>
      <c r="AM13" s="56" t="n"/>
      <c r="AN13" s="57" t="n"/>
      <c r="AO13" s="304">
        <f>AL被せ測定!L26</f>
        <v/>
      </c>
      <c r="AP13" s="304">
        <f>AL被せ測定!G26</f>
        <v/>
      </c>
      <c r="AQ13" s="804">
        <f>IF(AND(AT13&gt;=AR13,AR13&gt;=AU13),"OK","NG")</f>
        <v/>
      </c>
      <c r="AR13" s="304" t="n">
        <v>0</v>
      </c>
      <c r="AS13" s="304" t="n">
        <v>-0.06</v>
      </c>
      <c r="AT13" s="304">
        <f>AL被せ測定!H26</f>
        <v/>
      </c>
      <c r="AU13" s="304">
        <f>AL被せ測定!I26</f>
        <v/>
      </c>
      <c r="AV13" s="59" t="n">
        <v>6</v>
      </c>
    </row>
    <row r="14">
      <c r="A14" s="59" t="n">
        <v>7</v>
      </c>
      <c r="B14" s="304">
        <f>AL被せ測定!I20</f>
        <v/>
      </c>
      <c r="C14" s="304">
        <f>AL被せ測定!H20</f>
        <v/>
      </c>
      <c r="D14" s="304" t="n">
        <v>0.03</v>
      </c>
      <c r="E14" s="559" t="n">
        <v>0.05</v>
      </c>
      <c r="F14" s="804">
        <f>IF(AND(C14&gt;=D14,D14&gt;=B14),"OK","NG")</f>
        <v/>
      </c>
      <c r="G14" s="304">
        <f>AL被せ測定!G20</f>
        <v/>
      </c>
      <c r="H14" s="304">
        <f>AL被せ測定!L20</f>
        <v/>
      </c>
      <c r="I14" s="55" t="n"/>
      <c r="J14" s="56" t="n"/>
      <c r="K14" s="56" t="n"/>
      <c r="L14" s="56" t="n"/>
      <c r="M14" s="56" t="n"/>
      <c r="N14" s="57" t="n"/>
      <c r="O14" s="804">
        <f>AL被せ測定!D20</f>
        <v/>
      </c>
      <c r="P14" s="804">
        <f>AL被せ測定!A20</f>
        <v/>
      </c>
      <c r="AG14" s="804">
        <f>AL被せ測定!A21</f>
        <v/>
      </c>
      <c r="AH14" s="804">
        <f>AL被せ測定!D21</f>
        <v/>
      </c>
      <c r="AI14" s="55" t="n"/>
      <c r="AJ14" s="56" t="n"/>
      <c r="AK14" s="56" t="n"/>
      <c r="AL14" s="56" t="n"/>
      <c r="AM14" s="56" t="n"/>
      <c r="AN14" s="57" t="n"/>
      <c r="AO14" s="304">
        <f>AL被せ測定!L21</f>
        <v/>
      </c>
      <c r="AP14" s="304">
        <f>AL被せ測定!G21</f>
        <v/>
      </c>
      <c r="AQ14" s="804">
        <f>IF(AND(AT14&gt;=AR14,AR14&gt;=AU14),"OK","NG")</f>
        <v/>
      </c>
      <c r="AR14" s="304" t="n">
        <v>0.1</v>
      </c>
      <c r="AS14" s="304" t="n">
        <v>0.06</v>
      </c>
      <c r="AT14" s="304">
        <f>AL被せ測定!H21</f>
        <v/>
      </c>
      <c r="AU14" s="304">
        <f>AL被せ測定!I21</f>
        <v/>
      </c>
      <c r="AV14" s="59" t="n">
        <v>7</v>
      </c>
    </row>
    <row r="15">
      <c r="A15" s="59" t="n">
        <v>8</v>
      </c>
      <c r="B15" s="304">
        <f>AL被せ測定!I19</f>
        <v/>
      </c>
      <c r="C15" s="304">
        <f>AL被せ測定!H19</f>
        <v/>
      </c>
      <c r="D15" s="304" t="n">
        <v>0.01</v>
      </c>
      <c r="E15" s="559" t="n">
        <v>0.02</v>
      </c>
      <c r="F15" s="804">
        <f>IF(AND(C15&gt;=D15,D15&gt;=B15),"OK","NG")</f>
        <v/>
      </c>
      <c r="G15" s="304">
        <f>AL被せ測定!G19</f>
        <v/>
      </c>
      <c r="H15" s="304">
        <f>AL被せ測定!L19</f>
        <v/>
      </c>
      <c r="I15" s="55" t="n"/>
      <c r="J15" s="56" t="n"/>
      <c r="K15" s="56" t="n"/>
      <c r="L15" s="56" t="n"/>
      <c r="M15" s="56" t="n"/>
      <c r="N15" s="57" t="n"/>
      <c r="O15" s="804">
        <f>AL被せ測定!D19</f>
        <v/>
      </c>
      <c r="P15" s="804">
        <f>AL被せ測定!A19</f>
        <v/>
      </c>
      <c r="AG15" s="804">
        <f>AL被せ測定!A22</f>
        <v/>
      </c>
      <c r="AH15" s="804">
        <f>AL被せ測定!D22</f>
        <v/>
      </c>
      <c r="AI15" s="55" t="n"/>
      <c r="AJ15" s="56" t="n"/>
      <c r="AK15" s="56" t="n"/>
      <c r="AL15" s="56" t="n"/>
      <c r="AM15" s="56" t="n"/>
      <c r="AN15" s="57" t="n"/>
      <c r="AO15" s="304">
        <f>AL被せ測定!L22</f>
        <v/>
      </c>
      <c r="AP15" s="304">
        <f>AL被せ測定!G22</f>
        <v/>
      </c>
      <c r="AQ15" s="804">
        <f>IF(AND(AT15&gt;=AR15,AR15&gt;=AU15),"OK","NG")</f>
        <v/>
      </c>
      <c r="AR15" s="304" t="n">
        <v>0.12</v>
      </c>
      <c r="AS15" s="304" t="n">
        <v>0.06</v>
      </c>
      <c r="AT15" s="304">
        <f>AL被せ測定!H22</f>
        <v/>
      </c>
      <c r="AU15" s="304">
        <f>AL被せ測定!I22</f>
        <v/>
      </c>
      <c r="AV15" s="59" t="n">
        <v>8</v>
      </c>
    </row>
  </sheetData>
  <mergeCells count="21">
    <mergeCell ref="AQ6:AQ7"/>
    <mergeCell ref="AR6:AR7"/>
    <mergeCell ref="AT6:AU6"/>
    <mergeCell ref="O6:O7"/>
    <mergeCell ref="P6:P7"/>
    <mergeCell ref="AG6:AG7"/>
    <mergeCell ref="AH6:AH7"/>
    <mergeCell ref="AO6:AO7"/>
    <mergeCell ref="AP6:AP7"/>
    <mergeCell ref="AS6:AS7"/>
    <mergeCell ref="F1:J2"/>
    <mergeCell ref="K1:R2"/>
    <mergeCell ref="AG1:AH2"/>
    <mergeCell ref="AI1:AP2"/>
    <mergeCell ref="F3:J4"/>
    <mergeCell ref="B6:C6"/>
    <mergeCell ref="D6:D7"/>
    <mergeCell ref="F6:F7"/>
    <mergeCell ref="G6:G7"/>
    <mergeCell ref="H6:H7"/>
    <mergeCell ref="E6:E7"/>
  </mergeCells>
  <conditionalFormatting sqref="D8:D15">
    <cfRule type="cellIs" priority="11" operator="notBetween" dxfId="1" stopIfTrue="1">
      <formula>C8</formula>
      <formula>B8</formula>
    </cfRule>
    <cfRule type="cellIs" priority="12" operator="notBetween" dxfId="2" stopIfTrue="1">
      <formula>C8-0.05</formula>
      <formula>B8+0.05</formula>
    </cfRule>
  </conditionalFormatting>
  <conditionalFormatting sqref="F8:F15">
    <cfRule type="cellIs" priority="13" operator="equal" dxfId="1" stopIfTrue="1">
      <formula>"NG"</formula>
    </cfRule>
    <cfRule type="cellIs" priority="14" operator="equal" dxfId="0" stopIfTrue="1">
      <formula>"OK"</formula>
    </cfRule>
  </conditionalFormatting>
  <conditionalFormatting sqref="AR8:AR15">
    <cfRule type="cellIs" priority="5" operator="notBetween" dxfId="1" stopIfTrue="1">
      <formula>AT8</formula>
      <formula>AU8</formula>
    </cfRule>
    <cfRule type="cellIs" priority="6" operator="notBetween" dxfId="2" stopIfTrue="1">
      <formula>AT8-0.05</formula>
      <formula>AU8+0.05</formula>
    </cfRule>
  </conditionalFormatting>
  <conditionalFormatting sqref="AQ8:AQ15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S8:AS15">
    <cfRule type="cellIs" priority="1" operator="notBetween" dxfId="1" stopIfTrue="1">
      <formula>AU8</formula>
      <formula>AV8</formula>
    </cfRule>
    <cfRule type="cellIs" priority="2" operator="notBetween" dxfId="2" stopIfTrue="1">
      <formula>AU8-0.05</formula>
      <formula>AV8+0.05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T15"/>
  <sheetViews>
    <sheetView zoomScale="50" workbookViewId="0">
      <selection activeCell="N6" sqref="N6:O7"/>
    </sheetView>
  </sheetViews>
  <sheetFormatPr baseColWidth="10" defaultColWidth="9" defaultRowHeight="17"/>
  <cols>
    <col width="6.1640625" customWidth="1" style="59" min="1" max="1"/>
    <col width="7.6640625" customWidth="1" style="59" min="2" max="4"/>
    <col width="5.6640625" customWidth="1" style="59" min="5" max="5"/>
    <col width="12.1640625" customWidth="1" style="59" min="6" max="7"/>
    <col width="10.6640625" customWidth="1" style="59" min="8" max="8"/>
    <col width="5.6640625" customWidth="1" style="59" min="9" max="10"/>
    <col width="10.6640625" customWidth="1" style="59" min="11" max="11"/>
    <col width="6.6640625" customWidth="1" style="59" min="12" max="12"/>
    <col width="10.6640625" customWidth="1" style="59" min="13" max="13"/>
    <col width="5.6640625" customWidth="1" style="59" min="14" max="14"/>
    <col width="7.1640625" customWidth="1" style="59" min="15" max="15"/>
    <col width="5.6640625" customWidth="1" style="59" min="16" max="31"/>
    <col width="7.1640625" customWidth="1" style="59" min="32" max="32"/>
    <col width="5.6640625" customWidth="1" style="59" min="33" max="33"/>
    <col width="10.6640625" customWidth="1" style="59" min="34" max="34"/>
    <col width="6.6640625" customWidth="1" style="59" min="35" max="35"/>
    <col width="10.6640625" customWidth="1" style="59" min="36" max="36"/>
    <col width="5.6640625" customWidth="1" style="59" min="37" max="38"/>
    <col width="10.6640625" customWidth="1" style="59" min="39" max="39"/>
    <col width="12.1640625" customWidth="1" style="59" min="40" max="41"/>
    <col width="5.6640625" customWidth="1" style="59" min="42" max="42"/>
    <col width="7.6640625" customWidth="1" style="59" min="43" max="45"/>
    <col width="6.1640625" customWidth="1" style="59" min="46" max="46"/>
    <col width="9" customWidth="1" style="59" min="47" max="16384"/>
  </cols>
  <sheetData>
    <row r="1" ht="17.25" customHeight="1" s="820">
      <c r="E1" s="784">
        <f>A測定!A5</f>
        <v/>
      </c>
      <c r="F1" s="993" t="n"/>
      <c r="G1" s="993" t="n"/>
      <c r="H1" s="993" t="n"/>
      <c r="I1" s="994" t="n"/>
      <c r="J1" s="784">
        <f>CONCATENATE(MID(A測定!A5,6,3),"#",A測定!D5,"_",A測定!L5,"(",TEXT(A測定!G5,"yy/mm/dd"),")","_","SHOT.NO",A測定!J5)</f>
        <v/>
      </c>
      <c r="K1" s="993" t="n"/>
      <c r="L1" s="993" t="n"/>
      <c r="M1" s="993" t="n"/>
      <c r="N1" s="993" t="n"/>
      <c r="O1" s="993" t="n"/>
      <c r="P1" s="993" t="n"/>
      <c r="Q1" s="994" t="n"/>
      <c r="AF1" s="804">
        <f>A測定!$J$7</f>
        <v/>
      </c>
      <c r="AG1" s="994" t="n"/>
      <c r="AH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I1" s="993" t="n"/>
      <c r="AJ1" s="993" t="n"/>
      <c r="AK1" s="993" t="n"/>
      <c r="AL1" s="993" t="n"/>
      <c r="AM1" s="993" t="n"/>
      <c r="AN1" s="993" t="n"/>
      <c r="AO1" s="994" t="n"/>
    </row>
    <row r="2" ht="17.25" customHeight="1" s="820">
      <c r="E2" s="844" t="n"/>
      <c r="F2" s="845" t="n"/>
      <c r="G2" s="845" t="n"/>
      <c r="H2" s="845" t="n"/>
      <c r="I2" s="995" t="n"/>
      <c r="J2" s="844" t="n"/>
      <c r="K2" s="845" t="n"/>
      <c r="L2" s="845" t="n"/>
      <c r="M2" s="845" t="n"/>
      <c r="N2" s="845" t="n"/>
      <c r="O2" s="845" t="n"/>
      <c r="P2" s="845" t="n"/>
      <c r="Q2" s="995" t="n"/>
      <c r="AF2" s="844" t="n"/>
      <c r="AG2" s="995" t="n"/>
      <c r="AH2" s="844" t="n"/>
      <c r="AI2" s="845" t="n"/>
      <c r="AJ2" s="845" t="n"/>
      <c r="AK2" s="845" t="n"/>
      <c r="AL2" s="845" t="n"/>
      <c r="AM2" s="845" t="n"/>
      <c r="AN2" s="845" t="n"/>
      <c r="AO2" s="995" t="n"/>
    </row>
    <row r="3" ht="17.25" customHeight="1" s="820">
      <c r="E3" s="784">
        <f>A測定!$S$3</f>
        <v/>
      </c>
      <c r="F3" s="993" t="n"/>
      <c r="G3" s="993" t="n"/>
      <c r="H3" s="993" t="n"/>
      <c r="I3" s="994" t="n"/>
      <c r="J3" s="804" t="inlineStr">
        <is>
          <t>MAX</t>
        </is>
      </c>
      <c r="K3" s="40">
        <f>MAX(D8:D15,AQ8:AQ15)</f>
        <v/>
      </c>
      <c r="S3" s="322" t="n"/>
      <c r="T3" s="322" t="n"/>
      <c r="U3" s="322" t="n"/>
      <c r="V3" s="322" t="n"/>
      <c r="W3" s="322" t="n"/>
      <c r="X3" s="322" t="n"/>
      <c r="Y3" s="322" t="n"/>
      <c r="Z3" s="322" t="n"/>
    </row>
    <row r="4" ht="17.25" customHeight="1" s="820">
      <c r="E4" s="844" t="n"/>
      <c r="F4" s="845" t="n"/>
      <c r="G4" s="845" t="n"/>
      <c r="H4" s="845" t="n"/>
      <c r="I4" s="995" t="n"/>
      <c r="J4" s="804" t="inlineStr">
        <is>
          <t>MIN</t>
        </is>
      </c>
      <c r="K4" s="40">
        <f>MIN(D8:D15,AQ8:AQ15)</f>
        <v/>
      </c>
      <c r="S4" s="322" t="n"/>
      <c r="T4" s="322" t="n"/>
      <c r="U4" s="322" t="n"/>
      <c r="V4" s="322" t="n"/>
      <c r="W4" s="322" t="n"/>
      <c r="X4" s="322" t="n"/>
      <c r="Y4" s="322" t="n"/>
      <c r="Z4" s="322" t="n"/>
    </row>
    <row r="6" ht="17.25" customHeight="1" s="820">
      <c r="B6" s="804">
        <f>RIGHT(A測定!$H$11,2)</f>
        <v/>
      </c>
      <c r="C6" s="996" t="n"/>
      <c r="D6" s="804">
        <f>A測定!$M$11</f>
        <v/>
      </c>
      <c r="E6" s="804">
        <f>A測定!$O$11</f>
        <v/>
      </c>
      <c r="F6" s="804">
        <f>A測定!$J$11</f>
        <v/>
      </c>
      <c r="G6" s="804">
        <f>A測定!$K$11</f>
        <v/>
      </c>
      <c r="H6" s="91" t="n"/>
      <c r="I6" s="88" t="n"/>
      <c r="J6" s="88" t="n"/>
      <c r="K6" s="88" t="n"/>
      <c r="L6" s="88" t="n"/>
      <c r="M6" s="90" t="n"/>
      <c r="N6" s="804">
        <f>A測定!$D$11</f>
        <v/>
      </c>
      <c r="O6" s="804">
        <f>A測定!$A$11</f>
        <v/>
      </c>
      <c r="AF6" s="804">
        <f>O6</f>
        <v/>
      </c>
      <c r="AG6" s="804">
        <f>N6</f>
        <v/>
      </c>
      <c r="AH6" s="91" t="n"/>
      <c r="AI6" s="88" t="n"/>
      <c r="AJ6" s="88" t="n"/>
      <c r="AK6" s="88" t="n"/>
      <c r="AL6" s="88" t="n"/>
      <c r="AM6" s="90" t="n"/>
      <c r="AN6" s="804">
        <f>G6</f>
        <v/>
      </c>
      <c r="AO6" s="781">
        <f>F6</f>
        <v/>
      </c>
      <c r="AP6" s="804">
        <f>E6</f>
        <v/>
      </c>
      <c r="AQ6" s="804">
        <f>D6</f>
        <v/>
      </c>
      <c r="AR6" s="804">
        <f>B6</f>
        <v/>
      </c>
      <c r="AS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60" t="n"/>
      <c r="I7" s="94" t="n"/>
      <c r="J7" s="94" t="n"/>
      <c r="K7" s="94" t="n"/>
      <c r="L7" s="94" t="n"/>
      <c r="M7" s="61" t="n"/>
      <c r="N7" s="829" t="n"/>
      <c r="O7" s="829" t="n"/>
      <c r="AF7" s="829" t="n"/>
      <c r="AG7" s="829" t="n"/>
      <c r="AH7" s="60" t="n"/>
      <c r="AI7" s="94" t="n"/>
      <c r="AJ7" s="94" t="n"/>
      <c r="AK7" s="94" t="n"/>
      <c r="AL7" s="94" t="n"/>
      <c r="AM7" s="61" t="n"/>
      <c r="AN7" s="829" t="n"/>
      <c r="AO7" s="829" t="n"/>
      <c r="AP7" s="829" t="n"/>
      <c r="AQ7" s="829" t="n"/>
      <c r="AR7" s="804">
        <f>C7</f>
        <v/>
      </c>
      <c r="AS7" s="804">
        <f>B7</f>
        <v/>
      </c>
    </row>
    <row r="8">
      <c r="A8" s="59" t="n">
        <v>1</v>
      </c>
      <c r="B8" s="304">
        <f>A測定!I340</f>
        <v/>
      </c>
      <c r="C8" s="304">
        <f>A測定!H340</f>
        <v/>
      </c>
      <c r="D8" s="304">
        <f>A測定!M340</f>
        <v/>
      </c>
      <c r="E8" s="804">
        <f>IF(AND(C8&gt;=D8,D8&gt;=B8),"OK","NG")</f>
        <v/>
      </c>
      <c r="F8" s="997">
        <f>A測定!J340</f>
        <v/>
      </c>
      <c r="G8" s="997">
        <f>A測定!K340</f>
        <v/>
      </c>
      <c r="H8" s="55" t="n"/>
      <c r="I8" s="56" t="n"/>
      <c r="J8" s="56" t="n"/>
      <c r="K8" s="56" t="n"/>
      <c r="L8" s="56" t="n"/>
      <c r="M8" s="57" t="n"/>
      <c r="N8" s="804">
        <f>A測定!D340</f>
        <v/>
      </c>
      <c r="O8" s="804">
        <f>A測定!A340</f>
        <v/>
      </c>
      <c r="AF8" s="804">
        <f>A測定!A352</f>
        <v/>
      </c>
      <c r="AG8" s="804">
        <f>A測定!D352</f>
        <v/>
      </c>
      <c r="AH8" s="55" t="n"/>
      <c r="AI8" s="56" t="n"/>
      <c r="AJ8" s="56" t="n"/>
      <c r="AK8" s="56" t="n"/>
      <c r="AL8" s="56" t="n"/>
      <c r="AM8" s="57" t="n"/>
      <c r="AN8" s="997">
        <f>A測定!K352</f>
        <v/>
      </c>
      <c r="AO8" s="997">
        <f>A測定!J352</f>
        <v/>
      </c>
      <c r="AP8" s="804">
        <f>IF(AND(AR8&gt;=AQ8,AQ8&gt;=AS8),"OK","NG")</f>
        <v/>
      </c>
      <c r="AQ8" s="304">
        <f>A測定!M352</f>
        <v/>
      </c>
      <c r="AR8" s="304">
        <f>A測定!H352</f>
        <v/>
      </c>
      <c r="AS8" s="304">
        <f>A測定!I352</f>
        <v/>
      </c>
      <c r="AT8" s="59" t="n">
        <v>1</v>
      </c>
    </row>
    <row r="9">
      <c r="A9" s="59" t="n">
        <v>2</v>
      </c>
      <c r="B9" s="304">
        <f>A測定!I348</f>
        <v/>
      </c>
      <c r="C9" s="304">
        <f>A測定!H348</f>
        <v/>
      </c>
      <c r="D9" s="304">
        <f>A測定!M348</f>
        <v/>
      </c>
      <c r="E9" s="804">
        <f>IF(AND(C9&gt;=D9,D9&gt;=B9),"OK","NG")</f>
        <v/>
      </c>
      <c r="F9" s="997">
        <f>A測定!J348</f>
        <v/>
      </c>
      <c r="G9" s="997">
        <f>A測定!K348</f>
        <v/>
      </c>
      <c r="H9" s="55" t="n"/>
      <c r="I9" s="56" t="n"/>
      <c r="J9" s="56" t="n"/>
      <c r="K9" s="56" t="n"/>
      <c r="L9" s="56" t="n"/>
      <c r="M9" s="57" t="n"/>
      <c r="N9" s="804">
        <f>A測定!D348</f>
        <v/>
      </c>
      <c r="O9" s="804">
        <f>A測定!A348</f>
        <v/>
      </c>
      <c r="AF9" s="804">
        <f>A測定!A344</f>
        <v/>
      </c>
      <c r="AG9" s="804">
        <f>A測定!D344</f>
        <v/>
      </c>
      <c r="AH9" s="55" t="n"/>
      <c r="AI9" s="56" t="n"/>
      <c r="AJ9" s="56" t="n"/>
      <c r="AK9" s="56" t="n"/>
      <c r="AL9" s="56" t="n"/>
      <c r="AM9" s="57" t="n"/>
      <c r="AN9" s="997">
        <f>A測定!K344</f>
        <v/>
      </c>
      <c r="AO9" s="997">
        <f>A測定!J344</f>
        <v/>
      </c>
      <c r="AP9" s="804">
        <f>IF(AND(AR9&gt;=AQ9,AQ9&gt;=AS9),"OK","NG")</f>
        <v/>
      </c>
      <c r="AQ9" s="304">
        <f>A測定!M344</f>
        <v/>
      </c>
      <c r="AR9" s="304">
        <f>A測定!H344</f>
        <v/>
      </c>
      <c r="AS9" s="304">
        <f>A測定!I344</f>
        <v/>
      </c>
      <c r="AT9" s="59" t="n">
        <v>2</v>
      </c>
    </row>
    <row r="10">
      <c r="A10" s="59" t="n">
        <v>3</v>
      </c>
      <c r="B10" s="304">
        <f>A測定!I324</f>
        <v/>
      </c>
      <c r="C10" s="304">
        <f>A測定!H324</f>
        <v/>
      </c>
      <c r="D10" s="304">
        <f>A測定!M324</f>
        <v/>
      </c>
      <c r="E10" s="804">
        <f>IF(AND(C10&gt;=D10,D10&gt;=B10),"OK","NG")</f>
        <v/>
      </c>
      <c r="F10" s="997">
        <f>A測定!J324</f>
        <v/>
      </c>
      <c r="G10" s="997">
        <f>A測定!K324</f>
        <v/>
      </c>
      <c r="H10" s="55" t="n"/>
      <c r="I10" s="56" t="n"/>
      <c r="J10" s="56" t="n"/>
      <c r="K10" s="56" t="n"/>
      <c r="L10" s="56" t="n"/>
      <c r="M10" s="57" t="n"/>
      <c r="N10" s="804">
        <f>A測定!D324</f>
        <v/>
      </c>
      <c r="O10" s="804">
        <f>A測定!A324</f>
        <v/>
      </c>
      <c r="AF10" s="804">
        <f>A測定!A336</f>
        <v/>
      </c>
      <c r="AG10" s="804">
        <f>A測定!D336</f>
        <v/>
      </c>
      <c r="AH10" s="55" t="n"/>
      <c r="AI10" s="56" t="n"/>
      <c r="AJ10" s="56" t="n"/>
      <c r="AK10" s="56" t="n"/>
      <c r="AL10" s="56" t="n"/>
      <c r="AM10" s="57" t="n"/>
      <c r="AN10" s="997">
        <f>A測定!K336</f>
        <v/>
      </c>
      <c r="AO10" s="997">
        <f>A測定!J336</f>
        <v/>
      </c>
      <c r="AP10" s="804">
        <f>IF(AND(AR10&gt;=AQ10,AQ10&gt;=AS10),"OK","NG")</f>
        <v/>
      </c>
      <c r="AQ10" s="304">
        <f>A測定!M336</f>
        <v/>
      </c>
      <c r="AR10" s="304">
        <f>A測定!H336</f>
        <v/>
      </c>
      <c r="AS10" s="304">
        <f>A測定!I336</f>
        <v/>
      </c>
      <c r="AT10" s="59" t="n">
        <v>3</v>
      </c>
    </row>
    <row r="11">
      <c r="A11" s="59" t="n">
        <v>4</v>
      </c>
      <c r="B11" s="304">
        <f>A測定!I332</f>
        <v/>
      </c>
      <c r="C11" s="304">
        <f>A測定!H332</f>
        <v/>
      </c>
      <c r="D11" s="304">
        <f>A測定!M332</f>
        <v/>
      </c>
      <c r="E11" s="804">
        <f>IF(AND(C11&gt;=D11,D11&gt;=B11),"OK","NG")</f>
        <v/>
      </c>
      <c r="F11" s="997">
        <f>A測定!J332</f>
        <v/>
      </c>
      <c r="G11" s="997">
        <f>A測定!K332</f>
        <v/>
      </c>
      <c r="H11" s="55" t="n"/>
      <c r="I11" s="56" t="n"/>
      <c r="J11" s="56" t="n"/>
      <c r="K11" s="56" t="n"/>
      <c r="L11" s="56" t="n"/>
      <c r="M11" s="57" t="n"/>
      <c r="N11" s="804">
        <f>A測定!D332</f>
        <v/>
      </c>
      <c r="O11" s="804">
        <f>A測定!A332</f>
        <v/>
      </c>
      <c r="AF11" s="804">
        <f>A測定!A328</f>
        <v/>
      </c>
      <c r="AG11" s="804">
        <f>A測定!D328</f>
        <v/>
      </c>
      <c r="AH11" s="55" t="n"/>
      <c r="AI11" s="56" t="n"/>
      <c r="AJ11" s="56" t="n"/>
      <c r="AK11" s="56" t="n"/>
      <c r="AL11" s="56" t="n"/>
      <c r="AM11" s="57" t="n"/>
      <c r="AN11" s="997">
        <f>A測定!K328</f>
        <v/>
      </c>
      <c r="AO11" s="997">
        <f>A測定!J328</f>
        <v/>
      </c>
      <c r="AP11" s="804">
        <f>IF(AND(AR11&gt;=AQ11,AQ11&gt;=AS11),"OK","NG")</f>
        <v/>
      </c>
      <c r="AQ11" s="304">
        <f>A測定!M328</f>
        <v/>
      </c>
      <c r="AR11" s="304">
        <f>A測定!H328</f>
        <v/>
      </c>
      <c r="AS11" s="304">
        <f>A測定!I328</f>
        <v/>
      </c>
      <c r="AT11" s="59" t="n">
        <v>4</v>
      </c>
    </row>
    <row r="12">
      <c r="A12" s="59" t="n">
        <v>5</v>
      </c>
      <c r="B12" s="304">
        <f>A測定!I308</f>
        <v/>
      </c>
      <c r="C12" s="304">
        <f>A測定!H308</f>
        <v/>
      </c>
      <c r="D12" s="304">
        <f>A測定!M308</f>
        <v/>
      </c>
      <c r="E12" s="804">
        <f>IF(AND(C12&gt;=D12,D12&gt;=B12),"OK","NG")</f>
        <v/>
      </c>
      <c r="F12" s="997">
        <f>A測定!J308</f>
        <v/>
      </c>
      <c r="G12" s="997">
        <f>A測定!K308</f>
        <v/>
      </c>
      <c r="H12" s="55" t="n"/>
      <c r="I12" s="56" t="n"/>
      <c r="J12" s="56" t="n"/>
      <c r="K12" s="56" t="n"/>
      <c r="L12" s="56" t="n"/>
      <c r="M12" s="57" t="n"/>
      <c r="N12" s="804">
        <f>A測定!D308</f>
        <v/>
      </c>
      <c r="O12" s="804">
        <f>A測定!A308</f>
        <v/>
      </c>
      <c r="AF12" s="804">
        <f>A測定!A320</f>
        <v/>
      </c>
      <c r="AG12" s="804">
        <f>A測定!D320</f>
        <v/>
      </c>
      <c r="AH12" s="55" t="n"/>
      <c r="AI12" s="56" t="n"/>
      <c r="AJ12" s="56" t="n"/>
      <c r="AK12" s="56" t="n"/>
      <c r="AL12" s="56" t="n"/>
      <c r="AM12" s="57" t="n"/>
      <c r="AN12" s="997">
        <f>A測定!K320</f>
        <v/>
      </c>
      <c r="AO12" s="997">
        <f>A測定!J320</f>
        <v/>
      </c>
      <c r="AP12" s="804">
        <f>IF(AND(AR12&gt;=AQ12,AQ12&gt;=AS12),"OK","NG")</f>
        <v/>
      </c>
      <c r="AQ12" s="304">
        <f>A測定!M320</f>
        <v/>
      </c>
      <c r="AR12" s="304">
        <f>A測定!H320</f>
        <v/>
      </c>
      <c r="AS12" s="304">
        <f>A測定!I320</f>
        <v/>
      </c>
      <c r="AT12" s="59" t="n">
        <v>5</v>
      </c>
    </row>
    <row r="13">
      <c r="A13" s="59" t="n">
        <v>6</v>
      </c>
      <c r="B13" s="304">
        <f>A測定!I312</f>
        <v/>
      </c>
      <c r="C13" s="304">
        <f>A測定!H312</f>
        <v/>
      </c>
      <c r="D13" s="304">
        <f>A測定!M312</f>
        <v/>
      </c>
      <c r="E13" s="804">
        <f>IF(AND(C13&gt;=D13,D13&gt;=B13),"OK","NG")</f>
        <v/>
      </c>
      <c r="F13" s="997">
        <f>A測定!J312</f>
        <v/>
      </c>
      <c r="G13" s="997">
        <f>A測定!K312</f>
        <v/>
      </c>
      <c r="H13" s="55" t="n"/>
      <c r="I13" s="56" t="n"/>
      <c r="J13" s="56" t="n"/>
      <c r="K13" s="56" t="n"/>
      <c r="L13" s="56" t="n"/>
      <c r="M13" s="57" t="n"/>
      <c r="N13" s="804">
        <f>A測定!D312</f>
        <v/>
      </c>
      <c r="O13" s="804">
        <f>A測定!A312</f>
        <v/>
      </c>
      <c r="AF13" s="804">
        <f>A測定!A316</f>
        <v/>
      </c>
      <c r="AG13" s="804">
        <f>A測定!D316</f>
        <v/>
      </c>
      <c r="AH13" s="55" t="n"/>
      <c r="AI13" s="56" t="n"/>
      <c r="AJ13" s="56" t="n"/>
      <c r="AK13" s="56" t="n"/>
      <c r="AL13" s="56" t="n"/>
      <c r="AM13" s="57" t="n"/>
      <c r="AN13" s="997">
        <f>A測定!K316</f>
        <v/>
      </c>
      <c r="AO13" s="997">
        <f>A測定!J316</f>
        <v/>
      </c>
      <c r="AP13" s="804">
        <f>IF(AND(AR13&gt;=AQ13,AQ13&gt;=AS13),"OK","NG")</f>
        <v/>
      </c>
      <c r="AQ13" s="304">
        <f>A測定!M316</f>
        <v/>
      </c>
      <c r="AR13" s="304">
        <f>A測定!H316</f>
        <v/>
      </c>
      <c r="AS13" s="304">
        <f>A測定!I316</f>
        <v/>
      </c>
      <c r="AT13" s="59" t="n">
        <v>6</v>
      </c>
    </row>
    <row r="14">
      <c r="A14" s="59" t="n">
        <v>7</v>
      </c>
      <c r="B14" s="304">
        <f>A測定!I292</f>
        <v/>
      </c>
      <c r="C14" s="304">
        <f>A測定!H292</f>
        <v/>
      </c>
      <c r="D14" s="304">
        <f>A測定!M292</f>
        <v/>
      </c>
      <c r="E14" s="804">
        <f>IF(AND(C14&gt;=D14,D14&gt;=B14),"OK","NG")</f>
        <v/>
      </c>
      <c r="F14" s="997">
        <f>A測定!J292</f>
        <v/>
      </c>
      <c r="G14" s="997">
        <f>A測定!K292</f>
        <v/>
      </c>
      <c r="H14" s="55" t="n"/>
      <c r="I14" s="56" t="n"/>
      <c r="J14" s="56" t="n"/>
      <c r="K14" s="56" t="n"/>
      <c r="L14" s="56" t="n"/>
      <c r="M14" s="57" t="n"/>
      <c r="N14" s="804">
        <f>A測定!D292</f>
        <v/>
      </c>
      <c r="O14" s="804">
        <f>A測定!A292</f>
        <v/>
      </c>
      <c r="AF14" s="804">
        <f>A測定!A304</f>
        <v/>
      </c>
      <c r="AG14" s="804">
        <f>A測定!D304</f>
        <v/>
      </c>
      <c r="AH14" s="55" t="n"/>
      <c r="AI14" s="56" t="n"/>
      <c r="AJ14" s="56" t="n"/>
      <c r="AK14" s="56" t="n"/>
      <c r="AL14" s="56" t="n"/>
      <c r="AM14" s="57" t="n"/>
      <c r="AN14" s="997">
        <f>A測定!K304</f>
        <v/>
      </c>
      <c r="AO14" s="997">
        <f>A測定!J304</f>
        <v/>
      </c>
      <c r="AP14" s="804">
        <f>IF(AND(AR14&gt;=AQ14,AQ14&gt;=AS14),"OK","NG")</f>
        <v/>
      </c>
      <c r="AQ14" s="304">
        <f>A測定!M304</f>
        <v/>
      </c>
      <c r="AR14" s="304">
        <f>A測定!H304</f>
        <v/>
      </c>
      <c r="AS14" s="304">
        <f>A測定!I304</f>
        <v/>
      </c>
      <c r="AT14" s="59" t="n">
        <v>7</v>
      </c>
    </row>
    <row r="15">
      <c r="A15" s="59" t="n">
        <v>8</v>
      </c>
      <c r="B15" s="304">
        <f>A測定!I296</f>
        <v/>
      </c>
      <c r="C15" s="304">
        <f>A測定!H296</f>
        <v/>
      </c>
      <c r="D15" s="304">
        <f>A測定!M296</f>
        <v/>
      </c>
      <c r="E15" s="804">
        <f>IF(AND(C15&gt;=D15,D15&gt;=B15),"OK","NG")</f>
        <v/>
      </c>
      <c r="F15" s="997">
        <f>A測定!J296</f>
        <v/>
      </c>
      <c r="G15" s="997">
        <f>A測定!K296</f>
        <v/>
      </c>
      <c r="H15" s="55" t="n"/>
      <c r="I15" s="56" t="n"/>
      <c r="J15" s="56" t="n"/>
      <c r="K15" s="56" t="n"/>
      <c r="L15" s="56" t="n"/>
      <c r="M15" s="57" t="n"/>
      <c r="N15" s="804">
        <f>A測定!D296</f>
        <v/>
      </c>
      <c r="O15" s="804">
        <f>A測定!A296</f>
        <v/>
      </c>
      <c r="AF15" s="804">
        <f>A測定!A300</f>
        <v/>
      </c>
      <c r="AG15" s="804">
        <f>A測定!D300</f>
        <v/>
      </c>
      <c r="AH15" s="55" t="n"/>
      <c r="AI15" s="56" t="n"/>
      <c r="AJ15" s="56" t="n"/>
      <c r="AK15" s="56" t="n"/>
      <c r="AL15" s="56" t="n"/>
      <c r="AM15" s="57" t="n"/>
      <c r="AN15" s="997">
        <f>A測定!K300</f>
        <v/>
      </c>
      <c r="AO15" s="997">
        <f>A測定!J300</f>
        <v/>
      </c>
      <c r="AP15" s="804">
        <f>IF(AND(AR15&gt;=AQ15,AQ15&gt;=AS15),"OK","NG")</f>
        <v/>
      </c>
      <c r="AQ15" s="304">
        <f>A測定!M300</f>
        <v/>
      </c>
      <c r="AR15" s="304">
        <f>A測定!H300</f>
        <v/>
      </c>
      <c r="AS15" s="304">
        <f>A測定!I300</f>
        <v/>
      </c>
      <c r="AT15" s="59" t="n">
        <v>8</v>
      </c>
    </row>
  </sheetData>
  <mergeCells count="19">
    <mergeCell ref="AR6:AS6"/>
    <mergeCell ref="E3:I4"/>
    <mergeCell ref="N6:N7"/>
    <mergeCell ref="O6:O7"/>
    <mergeCell ref="AN6:AN7"/>
    <mergeCell ref="AP6:AP7"/>
    <mergeCell ref="AQ6:AQ7"/>
    <mergeCell ref="AH1:AO2"/>
    <mergeCell ref="B6:C6"/>
    <mergeCell ref="F6:F7"/>
    <mergeCell ref="AO6:AO7"/>
    <mergeCell ref="AG6:AG7"/>
    <mergeCell ref="E6:E7"/>
    <mergeCell ref="D6:D7"/>
    <mergeCell ref="G6:G7"/>
    <mergeCell ref="AF6:AF7"/>
    <mergeCell ref="E1:I2"/>
    <mergeCell ref="J1:Q2"/>
    <mergeCell ref="AF1:AG2"/>
  </mergeCells>
  <conditionalFormatting sqref="D8:D15">
    <cfRule type="cellIs" priority="1" operator="notBetween" dxfId="1" stopIfTrue="1">
      <formula>C8</formula>
      <formula>B8</formula>
    </cfRule>
    <cfRule type="cellIs" priority="2" operator="notBetween" dxfId="2" stopIfTrue="1">
      <formula>C8-0.05</formula>
      <formula>B8+0.05</formula>
    </cfRule>
  </conditionalFormatting>
  <conditionalFormatting sqref="AQ8:AQ15">
    <cfRule type="cellIs" priority="3" operator="notBetween" dxfId="1" stopIfTrue="1">
      <formula>AR8</formula>
      <formula>AS8</formula>
    </cfRule>
    <cfRule type="cellIs" priority="4" operator="notBetween" dxfId="2" stopIfTrue="1">
      <formula>AR8-0.05</formula>
      <formula>AS8+0.05</formula>
    </cfRule>
  </conditionalFormatting>
  <conditionalFormatting sqref="AP8:AP15 E8:E15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N32"/>
  <sheetViews>
    <sheetView zoomScale="50" zoomScaleNormal="50" workbookViewId="0">
      <selection activeCell="Z46" sqref="Z46"/>
    </sheetView>
  </sheetViews>
  <sheetFormatPr baseColWidth="10" defaultColWidth="9" defaultRowHeight="17"/>
  <cols>
    <col width="8.6640625" customWidth="1" style="59" min="1" max="1"/>
    <col width="7.6640625" customWidth="1" style="59" min="2" max="3"/>
    <col width="5.6640625" customWidth="1" style="59" min="4" max="4"/>
    <col width="8.6640625" customWidth="1" style="59" min="5" max="5"/>
    <col width="7.6640625" customWidth="1" style="59" min="6" max="6"/>
    <col width="10.6640625" customWidth="1" style="59" min="7" max="8"/>
    <col width="3.6640625" customWidth="1" style="59" min="9" max="9"/>
    <col width="7.1640625" customWidth="1" style="59" min="10" max="10"/>
    <col width="8.6640625" customWidth="1" style="59" min="11" max="11"/>
    <col width="7.1640625" customWidth="1" style="59" min="12" max="12"/>
    <col width="5.6640625" customWidth="1" style="59" min="13" max="28"/>
    <col width="7.1640625" customWidth="1" style="59" min="29" max="29"/>
    <col width="8.6640625" customWidth="1" style="59" min="30" max="30"/>
    <col width="7.1640625" customWidth="1" style="59" min="31" max="31"/>
    <col width="3.6640625" customWidth="1" style="59" min="32" max="32"/>
    <col width="10.6640625" customWidth="1" style="59" min="33" max="34"/>
    <col width="7.6640625" customWidth="1" style="59" min="35" max="35"/>
    <col width="8.6640625" customWidth="1" style="59" min="36" max="36"/>
    <col width="5.6640625" customWidth="1" style="59" min="37" max="37"/>
    <col width="7.6640625" customWidth="1" style="59" min="38" max="39"/>
    <col width="9" customWidth="1" style="59" min="40" max="16384"/>
  </cols>
  <sheetData>
    <row r="1" ht="17.25" customHeight="1" s="820">
      <c r="D1" s="784">
        <f>A測定!A5</f>
        <v/>
      </c>
      <c r="E1" s="993" t="n"/>
      <c r="F1" s="993" t="n"/>
      <c r="G1" s="993" t="n"/>
      <c r="H1" s="994" t="n"/>
      <c r="I1" s="784">
        <f>CONCATENATE(MID(A測定!A5,6,3),"#",A測定!D5,"_",A測定!L5,"(",TEXT(A測定!G5,"yy/mm/dd"),")","_","SHOT.NO",A測定!J5)</f>
        <v/>
      </c>
      <c r="J1" s="993" t="n"/>
      <c r="K1" s="993" t="n"/>
      <c r="L1" s="993" t="n"/>
      <c r="M1" s="993" t="n"/>
      <c r="N1" s="993" t="n"/>
      <c r="O1" s="993" t="n"/>
      <c r="P1" s="993" t="n"/>
      <c r="Q1" s="993" t="n"/>
      <c r="R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D2" s="844" t="n"/>
      <c r="E2" s="845" t="n"/>
      <c r="F2" s="845" t="n"/>
      <c r="G2" s="845" t="n"/>
      <c r="H2" s="995" t="n"/>
      <c r="I2" s="844" t="n"/>
      <c r="J2" s="845" t="n"/>
      <c r="K2" s="845" t="n"/>
      <c r="L2" s="845" t="n"/>
      <c r="M2" s="845" t="n"/>
      <c r="N2" s="845" t="n"/>
      <c r="O2" s="845" t="n"/>
      <c r="P2" s="845" t="n"/>
      <c r="Q2" s="845" t="n"/>
      <c r="R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D3" s="784">
        <f>A測定!$U$3</f>
        <v/>
      </c>
      <c r="E3" s="993" t="n"/>
      <c r="F3" s="993" t="n"/>
      <c r="G3" s="993" t="n"/>
      <c r="H3" s="994" t="n"/>
      <c r="I3" s="803">
        <f>ｽﾘｰﾌﾞ肉厚!F3</f>
        <v/>
      </c>
      <c r="J3" s="845" t="n"/>
      <c r="K3" s="845" t="n"/>
      <c r="L3" s="995" t="n"/>
      <c r="M3" s="804">
        <f>ｽﾘｰﾌﾞ肉厚!J3</f>
        <v/>
      </c>
      <c r="N3" s="1000" t="n"/>
      <c r="O3" s="1000" t="n"/>
      <c r="P3" s="1000" t="n"/>
      <c r="Q3" s="1000" t="n"/>
      <c r="R3" s="996" t="n"/>
      <c r="S3" s="322" t="n"/>
      <c r="T3" s="322" t="n"/>
      <c r="V3" s="85" t="n"/>
      <c r="W3" s="85" t="n"/>
    </row>
    <row r="4" ht="17.25" customHeight="1" s="820">
      <c r="D4" s="844" t="n"/>
      <c r="E4" s="845" t="n"/>
      <c r="F4" s="845" t="n"/>
      <c r="G4" s="845" t="n"/>
      <c r="H4" s="995" t="n"/>
      <c r="I4" s="804">
        <f>ｽﾘｰﾌﾞ肉厚!F4</f>
        <v/>
      </c>
      <c r="J4" s="1000" t="n"/>
      <c r="K4" s="1000" t="n"/>
      <c r="L4" s="996" t="n"/>
      <c r="M4" s="1001">
        <f>ｽﾘｰﾌﾞ肉厚!J4</f>
        <v/>
      </c>
      <c r="N4" s="1000" t="n"/>
      <c r="O4" s="1000" t="n"/>
      <c r="P4" s="1000" t="n"/>
      <c r="Q4" s="1000" t="n"/>
      <c r="R4" s="996" t="n"/>
      <c r="S4" s="322" t="n"/>
      <c r="T4" s="322" t="n"/>
      <c r="V4" s="85" t="n"/>
      <c r="W4" s="85" t="n"/>
    </row>
    <row r="6" ht="17.25" customHeight="1" s="820">
      <c r="B6" s="805">
        <f>RIGHT(A測定!$H$11,2)</f>
        <v/>
      </c>
      <c r="C6" s="804">
        <f>A測定!$L$11</f>
        <v/>
      </c>
      <c r="D6" s="804">
        <f>A測定!$O$11</f>
        <v/>
      </c>
      <c r="E6" s="1002">
        <f>A測定!$U$3</f>
        <v/>
      </c>
      <c r="F6" s="87" t="n"/>
      <c r="G6" s="88" t="n"/>
      <c r="H6" s="89" t="n"/>
      <c r="I6" s="90" t="n"/>
      <c r="J6" s="804">
        <f>A測定!$A$11</f>
        <v/>
      </c>
      <c r="K6" s="781">
        <f>A測定!$X$2</f>
        <v/>
      </c>
      <c r="L6" s="781">
        <f>A測定!$Z$1</f>
        <v/>
      </c>
      <c r="AC6" s="781">
        <f>L6</f>
        <v/>
      </c>
      <c r="AD6" s="781">
        <f>K6</f>
        <v/>
      </c>
      <c r="AE6" s="804">
        <f>J6</f>
        <v/>
      </c>
      <c r="AF6" s="91" t="n"/>
      <c r="AG6" s="88" t="n"/>
      <c r="AH6" s="88" t="n"/>
      <c r="AI6" s="92" t="n"/>
      <c r="AJ6" s="1002">
        <f>E6</f>
        <v/>
      </c>
      <c r="AK6" s="804">
        <f>D6</f>
        <v/>
      </c>
      <c r="AL6" s="1003">
        <f>C6</f>
        <v/>
      </c>
      <c r="AM6" s="804">
        <f>B6</f>
        <v/>
      </c>
    </row>
    <row r="7">
      <c r="B7" s="804">
        <f>LEFT(A測定!$I$11,1)</f>
        <v/>
      </c>
      <c r="C7" s="829" t="n"/>
      <c r="D7" s="829" t="n"/>
      <c r="E7" s="829" t="n"/>
      <c r="F7" s="93" t="n"/>
      <c r="G7" s="94" t="n"/>
      <c r="H7" s="94" t="n"/>
      <c r="I7" s="61" t="n"/>
      <c r="J7" s="829" t="n"/>
      <c r="K7" s="829" t="n"/>
      <c r="L7" s="829" t="n"/>
      <c r="AC7" s="829" t="n"/>
      <c r="AD7" s="829" t="n"/>
      <c r="AE7" s="829" t="n"/>
      <c r="AF7" s="60" t="n"/>
      <c r="AG7" s="94" t="n"/>
      <c r="AH7" s="94" t="n"/>
      <c r="AI7" s="95" t="n"/>
      <c r="AJ7" s="829" t="n"/>
      <c r="AK7" s="829" t="n"/>
      <c r="AL7" s="829" t="n"/>
      <c r="AM7" s="804">
        <f>B7</f>
        <v/>
      </c>
    </row>
    <row r="8" ht="17.25" customHeight="1" s="820">
      <c r="A8" s="59" t="n">
        <v>1</v>
      </c>
      <c r="B8" s="96">
        <f>$M$4</f>
        <v/>
      </c>
      <c r="C8" s="96">
        <f>A測定!L341</f>
        <v/>
      </c>
      <c r="D8" s="97">
        <f>IF(E8&gt;=$M$4,"OK","NG")</f>
        <v/>
      </c>
      <c r="E8" s="96">
        <f>ROUND($I$4-C8,2)</f>
        <v/>
      </c>
      <c r="F8" s="98" t="n"/>
      <c r="G8" s="1004" t="n"/>
      <c r="H8" s="1004" t="n"/>
      <c r="I8" s="786" t="n"/>
      <c r="J8" s="783">
        <f>A測定!A341</f>
        <v/>
      </c>
      <c r="K8" s="783">
        <f>A測定!$Y$2</f>
        <v/>
      </c>
      <c r="L8" s="800">
        <f>A測定!$AA$4</f>
        <v/>
      </c>
      <c r="AC8" s="800">
        <f>L8</f>
        <v/>
      </c>
      <c r="AD8" s="783">
        <f>K8</f>
        <v/>
      </c>
      <c r="AE8" s="783">
        <f>A測定!A353</f>
        <v/>
      </c>
      <c r="AF8" s="785" t="n"/>
      <c r="AG8" s="1004" t="n"/>
      <c r="AH8" s="1004" t="n"/>
      <c r="AI8" s="98" t="n"/>
      <c r="AJ8" s="96">
        <f>ROUND($I$4-AL8,2)</f>
        <v/>
      </c>
      <c r="AK8" s="97">
        <f>IF(AJ8&gt;=$M$4,"OK","NG")</f>
        <v/>
      </c>
      <c r="AL8" s="96">
        <f>A測定!L353</f>
        <v/>
      </c>
      <c r="AM8" s="96" t="n">
        <v>1</v>
      </c>
      <c r="AN8" s="59" t="n">
        <v>1</v>
      </c>
    </row>
    <row r="9">
      <c r="A9" s="59" t="n">
        <v>2</v>
      </c>
      <c r="B9" s="102">
        <f>$M$4</f>
        <v/>
      </c>
      <c r="C9" s="102">
        <f>A測定!L342</f>
        <v/>
      </c>
      <c r="D9" s="103">
        <f>IF(E9&gt;=$M$4,"OK","NG")</f>
        <v/>
      </c>
      <c r="E9" s="102">
        <f>ROUND($I$4-C9,2)</f>
        <v/>
      </c>
      <c r="F9" s="104" t="n"/>
      <c r="G9" s="1005" t="n"/>
      <c r="H9" s="1005" t="n"/>
      <c r="I9" s="106" t="n"/>
      <c r="J9" s="103">
        <f>A測定!A342</f>
        <v/>
      </c>
      <c r="K9" s="103">
        <f>A測定!$Y$3</f>
        <v/>
      </c>
      <c r="L9" s="818" t="n"/>
      <c r="AC9" s="818" t="n"/>
      <c r="AD9" s="103">
        <f>K9</f>
        <v/>
      </c>
      <c r="AE9" s="103">
        <f>A測定!A354</f>
        <v/>
      </c>
      <c r="AF9" s="107" t="n"/>
      <c r="AG9" s="1005" t="n"/>
      <c r="AH9" s="1005" t="n"/>
      <c r="AI9" s="104" t="n"/>
      <c r="AJ9" s="102">
        <f>ROUND($I$4-AL9,2)</f>
        <v/>
      </c>
      <c r="AK9" s="103">
        <f>IF(AJ9&gt;=$M$4,"OK","NG")</f>
        <v/>
      </c>
      <c r="AL9" s="102">
        <f>A測定!L354</f>
        <v/>
      </c>
      <c r="AM9" s="102" t="n">
        <v>1</v>
      </c>
      <c r="AN9" s="59" t="n">
        <v>2</v>
      </c>
    </row>
    <row r="10">
      <c r="A10" s="59" t="n">
        <v>3</v>
      </c>
      <c r="B10" s="109">
        <f>$M$4</f>
        <v/>
      </c>
      <c r="C10" s="109">
        <f>A測定!L343</f>
        <v/>
      </c>
      <c r="D10" s="110">
        <f>IF(E10&gt;=$M$4,"OK","NG")</f>
        <v/>
      </c>
      <c r="E10" s="111">
        <f>ROUND($I$4-C10,2)</f>
        <v/>
      </c>
      <c r="F10" s="112" t="n"/>
      <c r="G10" s="1006" t="n"/>
      <c r="H10" s="1006" t="n"/>
      <c r="I10" s="788" t="n"/>
      <c r="J10" s="803">
        <f>A測定!A343</f>
        <v/>
      </c>
      <c r="K10" s="803">
        <f>A測定!$Y$4</f>
        <v/>
      </c>
      <c r="L10" s="803">
        <f>A測定!$AC$1</f>
        <v/>
      </c>
      <c r="AC10" s="803">
        <f>A測定!$AE$1</f>
        <v/>
      </c>
      <c r="AD10" s="803">
        <f>K10</f>
        <v/>
      </c>
      <c r="AE10" s="803">
        <f>A測定!A355</f>
        <v/>
      </c>
      <c r="AF10" s="787" t="n"/>
      <c r="AG10" s="1006" t="n"/>
      <c r="AH10" s="1006" t="n"/>
      <c r="AI10" s="112" t="n"/>
      <c r="AJ10" s="109">
        <f>ROUND($I$4-AL10,2)</f>
        <v/>
      </c>
      <c r="AK10" s="110">
        <f>IF(AJ10&gt;=$M$4,"OK","NG")</f>
        <v/>
      </c>
      <c r="AL10" s="109">
        <f>A測定!L355</f>
        <v/>
      </c>
      <c r="AM10" s="109" t="n">
        <v>1</v>
      </c>
      <c r="AN10" s="59" t="n">
        <v>3</v>
      </c>
    </row>
    <row r="11" ht="17.25" customHeight="1" s="820">
      <c r="A11" s="59" t="n">
        <v>4</v>
      </c>
      <c r="B11" s="96">
        <f>$M$4</f>
        <v/>
      </c>
      <c r="C11" s="96">
        <f>A測定!L349</f>
        <v/>
      </c>
      <c r="D11" s="97">
        <f>IF(E11&gt;=$M$4,"OK","NG")</f>
        <v/>
      </c>
      <c r="E11" s="96">
        <f>ROUND($I$4-C11,2)</f>
        <v/>
      </c>
      <c r="F11" s="98" t="n"/>
      <c r="G11" s="1004" t="n"/>
      <c r="H11" s="1004" t="n"/>
      <c r="I11" s="786" t="n"/>
      <c r="J11" s="783">
        <f>A測定!A349</f>
        <v/>
      </c>
      <c r="K11" s="783">
        <f>A測定!$Y$2</f>
        <v/>
      </c>
      <c r="L11" s="800">
        <f>L8</f>
        <v/>
      </c>
      <c r="AC11" s="800">
        <f>L8</f>
        <v/>
      </c>
      <c r="AD11" s="783">
        <f>K11</f>
        <v/>
      </c>
      <c r="AE11" s="783">
        <f>A測定!A345</f>
        <v/>
      </c>
      <c r="AF11" s="785" t="n"/>
      <c r="AG11" s="1004" t="n"/>
      <c r="AH11" s="1004" t="n"/>
      <c r="AI11" s="98" t="n"/>
      <c r="AJ11" s="96">
        <f>ROUND($I$4-AL11,2)</f>
        <v/>
      </c>
      <c r="AK11" s="97">
        <f>IF(AJ11&gt;=$M$4,"OK","NG")</f>
        <v/>
      </c>
      <c r="AL11" s="96">
        <f>A測定!L345</f>
        <v/>
      </c>
      <c r="AM11" s="96" t="n">
        <v>1</v>
      </c>
      <c r="AN11" s="59" t="n">
        <v>4</v>
      </c>
    </row>
    <row r="12">
      <c r="A12" s="59" t="n">
        <v>5</v>
      </c>
      <c r="B12" s="102">
        <f>$M$4</f>
        <v/>
      </c>
      <c r="C12" s="102">
        <f>A測定!L350</f>
        <v/>
      </c>
      <c r="D12" s="103">
        <f>IF(E12&gt;=$M$4,"OK","NG")</f>
        <v/>
      </c>
      <c r="E12" s="102">
        <f>ROUND($I$4-C12,2)</f>
        <v/>
      </c>
      <c r="F12" s="104" t="n"/>
      <c r="G12" s="1005" t="n"/>
      <c r="H12" s="1005" t="n"/>
      <c r="I12" s="106" t="n"/>
      <c r="J12" s="103">
        <f>A測定!A350</f>
        <v/>
      </c>
      <c r="K12" s="103">
        <f>A測定!$Y$3</f>
        <v/>
      </c>
      <c r="L12" s="818" t="n"/>
      <c r="AC12" s="818" t="n"/>
      <c r="AD12" s="103">
        <f>K12</f>
        <v/>
      </c>
      <c r="AE12" s="103">
        <f>A測定!A346</f>
        <v/>
      </c>
      <c r="AF12" s="107" t="n"/>
      <c r="AG12" s="1005" t="n"/>
      <c r="AH12" s="1005" t="n"/>
      <c r="AI12" s="104" t="n"/>
      <c r="AJ12" s="102">
        <f>ROUND($I$4-AL12,2)</f>
        <v/>
      </c>
      <c r="AK12" s="103">
        <f>IF(AJ12&gt;=$M$4,"OK","NG")</f>
        <v/>
      </c>
      <c r="AL12" s="102">
        <f>A測定!L346</f>
        <v/>
      </c>
      <c r="AM12" s="102" t="n">
        <v>1</v>
      </c>
      <c r="AN12" s="59" t="n">
        <v>5</v>
      </c>
    </row>
    <row r="13">
      <c r="A13" s="59" t="n">
        <v>6</v>
      </c>
      <c r="B13" s="109">
        <f>$M$4</f>
        <v/>
      </c>
      <c r="C13" s="109">
        <f>A測定!L351</f>
        <v/>
      </c>
      <c r="D13" s="110">
        <f>IF(E13&gt;=$M$4,"OK","NG")</f>
        <v/>
      </c>
      <c r="E13" s="111">
        <f>ROUND($I$4-C13,2)</f>
        <v/>
      </c>
      <c r="F13" s="112" t="n"/>
      <c r="G13" s="1006" t="n"/>
      <c r="H13" s="1006" t="n"/>
      <c r="I13" s="788" t="n"/>
      <c r="J13" s="803">
        <f>A測定!A351</f>
        <v/>
      </c>
      <c r="K13" s="803">
        <f>A測定!$Y$4</f>
        <v/>
      </c>
      <c r="L13" s="803">
        <f>A測定!$AD$1</f>
        <v/>
      </c>
      <c r="AC13" s="803">
        <f>A測定!$AB$1</f>
        <v/>
      </c>
      <c r="AD13" s="803">
        <f>K13</f>
        <v/>
      </c>
      <c r="AE13" s="803">
        <f>A測定!A347</f>
        <v/>
      </c>
      <c r="AF13" s="787" t="n"/>
      <c r="AG13" s="1006" t="n"/>
      <c r="AH13" s="1006" t="n"/>
      <c r="AI13" s="112" t="n"/>
      <c r="AJ13" s="109">
        <f>ROUND($I$4-AL13,2)</f>
        <v/>
      </c>
      <c r="AK13" s="110">
        <f>IF(AJ13&gt;=$M$4,"OK","NG")</f>
        <v/>
      </c>
      <c r="AL13" s="109">
        <f>A測定!L347</f>
        <v/>
      </c>
      <c r="AM13" s="109" t="n">
        <v>1</v>
      </c>
      <c r="AN13" s="59" t="n">
        <v>6</v>
      </c>
    </row>
    <row r="14" ht="17.25" customHeight="1" s="820">
      <c r="A14" s="59" t="n">
        <v>7</v>
      </c>
      <c r="B14" s="96">
        <f>$M$4</f>
        <v/>
      </c>
      <c r="C14" s="96">
        <f>A測定!L325</f>
        <v/>
      </c>
      <c r="D14" s="97">
        <f>IF(E14&gt;=$M$4,"OK","NG")</f>
        <v/>
      </c>
      <c r="E14" s="96">
        <f>ROUND($I$4-C14,2)</f>
        <v/>
      </c>
      <c r="F14" s="98" t="n"/>
      <c r="G14" s="1004" t="n"/>
      <c r="H14" s="1004" t="n"/>
      <c r="I14" s="786" t="n"/>
      <c r="J14" s="783">
        <f>A測定!A325</f>
        <v/>
      </c>
      <c r="K14" s="783">
        <f>A測定!$Y$2</f>
        <v/>
      </c>
      <c r="L14" s="800">
        <f>A測定!$AA$3</f>
        <v/>
      </c>
      <c r="AC14" s="800">
        <f>L14</f>
        <v/>
      </c>
      <c r="AD14" s="783">
        <f>K14</f>
        <v/>
      </c>
      <c r="AE14" s="783">
        <f>A測定!A337</f>
        <v/>
      </c>
      <c r="AF14" s="785" t="n"/>
      <c r="AG14" s="1004" t="n"/>
      <c r="AH14" s="1004" t="n"/>
      <c r="AI14" s="98" t="n"/>
      <c r="AJ14" s="96">
        <f>ROUND($I$4-AL14,2)</f>
        <v/>
      </c>
      <c r="AK14" s="97">
        <f>IF(AJ14&gt;=$M$4,"OK","NG")</f>
        <v/>
      </c>
      <c r="AL14" s="96">
        <f>A測定!L337</f>
        <v/>
      </c>
      <c r="AM14" s="96" t="n">
        <v>1</v>
      </c>
      <c r="AN14" s="59" t="n">
        <v>7</v>
      </c>
    </row>
    <row r="15">
      <c r="A15" s="59" t="n">
        <v>8</v>
      </c>
      <c r="B15" s="102">
        <f>$M$4</f>
        <v/>
      </c>
      <c r="C15" s="102">
        <f>A測定!L326</f>
        <v/>
      </c>
      <c r="D15" s="103">
        <f>IF(E15&gt;=$M$4,"OK","NG")</f>
        <v/>
      </c>
      <c r="E15" s="102">
        <f>ROUND($I$4-C15,2)</f>
        <v/>
      </c>
      <c r="F15" s="104" t="n"/>
      <c r="G15" s="1005" t="n"/>
      <c r="H15" s="1005" t="n"/>
      <c r="I15" s="106" t="n"/>
      <c r="J15" s="103">
        <f>A測定!A326</f>
        <v/>
      </c>
      <c r="K15" s="103">
        <f>A測定!$Y$3</f>
        <v/>
      </c>
      <c r="L15" s="818" t="n"/>
      <c r="AC15" s="818" t="n"/>
      <c r="AD15" s="103">
        <f>K15</f>
        <v/>
      </c>
      <c r="AE15" s="103">
        <f>A測定!A338</f>
        <v/>
      </c>
      <c r="AF15" s="107" t="n"/>
      <c r="AG15" s="1005" t="n"/>
      <c r="AH15" s="1005" t="n"/>
      <c r="AI15" s="104" t="n"/>
      <c r="AJ15" s="102">
        <f>ROUND($I$4-AL15,2)</f>
        <v/>
      </c>
      <c r="AK15" s="103">
        <f>IF(AJ15&gt;=$M$4,"OK","NG")</f>
        <v/>
      </c>
      <c r="AL15" s="102">
        <f>A測定!L338</f>
        <v/>
      </c>
      <c r="AM15" s="102" t="n">
        <v>1</v>
      </c>
      <c r="AN15" s="59" t="n">
        <v>8</v>
      </c>
    </row>
    <row r="16">
      <c r="A16" s="59" t="n">
        <v>9</v>
      </c>
      <c r="B16" s="109">
        <f>$M$4</f>
        <v/>
      </c>
      <c r="C16" s="109">
        <f>A測定!L327</f>
        <v/>
      </c>
      <c r="D16" s="110">
        <f>IF(E16&gt;=$M$4,"OK","NG")</f>
        <v/>
      </c>
      <c r="E16" s="111">
        <f>ROUND($I$4-C16,2)</f>
        <v/>
      </c>
      <c r="F16" s="112" t="n"/>
      <c r="G16" s="1006" t="n"/>
      <c r="H16" s="1006" t="n"/>
      <c r="I16" s="788" t="n"/>
      <c r="J16" s="803">
        <f>A測定!A327</f>
        <v/>
      </c>
      <c r="K16" s="803">
        <f>A測定!$Y$4</f>
        <v/>
      </c>
      <c r="L16" s="803">
        <f>A測定!$AC$1</f>
        <v/>
      </c>
      <c r="AC16" s="803">
        <f>A測定!$AE$1</f>
        <v/>
      </c>
      <c r="AD16" s="803">
        <f>K16</f>
        <v/>
      </c>
      <c r="AE16" s="803">
        <f>A測定!A339</f>
        <v/>
      </c>
      <c r="AF16" s="787" t="n"/>
      <c r="AG16" s="1006" t="n"/>
      <c r="AH16" s="1006" t="n"/>
      <c r="AI16" s="112" t="n"/>
      <c r="AJ16" s="109">
        <f>ROUND($I$4-AL16,2)</f>
        <v/>
      </c>
      <c r="AK16" s="110">
        <f>IF(AJ16&gt;=$M$4,"OK","NG")</f>
        <v/>
      </c>
      <c r="AL16" s="109">
        <f>A測定!L339</f>
        <v/>
      </c>
      <c r="AM16" s="109" t="n">
        <v>1</v>
      </c>
      <c r="AN16" s="59" t="n">
        <v>9</v>
      </c>
    </row>
    <row r="17" ht="17.25" customHeight="1" s="820">
      <c r="A17" s="59" t="n">
        <v>10</v>
      </c>
      <c r="B17" s="96">
        <f>$M$4</f>
        <v/>
      </c>
      <c r="C17" s="96">
        <f>A測定!L333</f>
        <v/>
      </c>
      <c r="D17" s="97">
        <f>IF(E17&gt;=$M$4,"OK","NG")</f>
        <v/>
      </c>
      <c r="E17" s="96">
        <f>ROUND($I$4-C17,2)</f>
        <v/>
      </c>
      <c r="F17" s="98" t="n"/>
      <c r="G17" s="1004" t="n"/>
      <c r="H17" s="1004" t="n"/>
      <c r="I17" s="786" t="n"/>
      <c r="J17" s="783">
        <f>A測定!A333</f>
        <v/>
      </c>
      <c r="K17" s="783">
        <f>A測定!$Y$2</f>
        <v/>
      </c>
      <c r="L17" s="800">
        <f>L14</f>
        <v/>
      </c>
      <c r="AC17" s="800">
        <f>L14</f>
        <v/>
      </c>
      <c r="AD17" s="783">
        <f>K17</f>
        <v/>
      </c>
      <c r="AE17" s="783">
        <f>A測定!A329</f>
        <v/>
      </c>
      <c r="AF17" s="785" t="n"/>
      <c r="AG17" s="1004" t="n"/>
      <c r="AH17" s="1004" t="n"/>
      <c r="AI17" s="98" t="n"/>
      <c r="AJ17" s="96">
        <f>ROUND($I$4-AL17,2)</f>
        <v/>
      </c>
      <c r="AK17" s="97">
        <f>IF(AJ17&gt;=$M$4,"OK","NG")</f>
        <v/>
      </c>
      <c r="AL17" s="96">
        <f>A測定!L329</f>
        <v/>
      </c>
      <c r="AM17" s="96" t="n">
        <v>1</v>
      </c>
      <c r="AN17" s="59" t="n">
        <v>10</v>
      </c>
    </row>
    <row r="18">
      <c r="A18" s="59" t="n">
        <v>11</v>
      </c>
      <c r="B18" s="102">
        <f>$M$4</f>
        <v/>
      </c>
      <c r="C18" s="102">
        <f>A測定!L334</f>
        <v/>
      </c>
      <c r="D18" s="103">
        <f>IF(E18&gt;=$M$4,"OK","NG")</f>
        <v/>
      </c>
      <c r="E18" s="102">
        <f>ROUND($I$4-C18,2)</f>
        <v/>
      </c>
      <c r="F18" s="104" t="n"/>
      <c r="G18" s="1005" t="n"/>
      <c r="H18" s="1005" t="n"/>
      <c r="I18" s="106" t="n"/>
      <c r="J18" s="103">
        <f>A測定!A334</f>
        <v/>
      </c>
      <c r="K18" s="103">
        <f>A測定!$Y$3</f>
        <v/>
      </c>
      <c r="L18" s="818" t="n"/>
      <c r="AC18" s="818" t="n"/>
      <c r="AD18" s="103">
        <f>K18</f>
        <v/>
      </c>
      <c r="AE18" s="103">
        <f>A測定!A330</f>
        <v/>
      </c>
      <c r="AF18" s="107" t="n"/>
      <c r="AG18" s="1005" t="n"/>
      <c r="AH18" s="1005" t="n"/>
      <c r="AI18" s="104" t="n"/>
      <c r="AJ18" s="102">
        <f>ROUND($I$4-AL18,2)</f>
        <v/>
      </c>
      <c r="AK18" s="103">
        <f>IF(AJ18&gt;=$M$4,"OK","NG")</f>
        <v/>
      </c>
      <c r="AL18" s="102">
        <f>A測定!L330</f>
        <v/>
      </c>
      <c r="AM18" s="102" t="n">
        <v>1</v>
      </c>
      <c r="AN18" s="59" t="n">
        <v>11</v>
      </c>
    </row>
    <row r="19">
      <c r="A19" s="59" t="n">
        <v>12</v>
      </c>
      <c r="B19" s="109">
        <f>$M$4</f>
        <v/>
      </c>
      <c r="C19" s="109">
        <f>A測定!L335</f>
        <v/>
      </c>
      <c r="D19" s="110">
        <f>IF(E19&gt;=$M$4,"OK","NG")</f>
        <v/>
      </c>
      <c r="E19" s="111">
        <f>ROUND($I$4-C19,2)</f>
        <v/>
      </c>
      <c r="F19" s="112" t="n"/>
      <c r="G19" s="1006" t="n"/>
      <c r="H19" s="1006" t="n"/>
      <c r="I19" s="788" t="n"/>
      <c r="J19" s="803">
        <f>A測定!A335</f>
        <v/>
      </c>
      <c r="K19" s="803">
        <f>A測定!$Y$4</f>
        <v/>
      </c>
      <c r="L19" s="803">
        <f>A測定!$AD$1</f>
        <v/>
      </c>
      <c r="AC19" s="803">
        <f>A測定!$AB$1</f>
        <v/>
      </c>
      <c r="AD19" s="803">
        <f>K19</f>
        <v/>
      </c>
      <c r="AE19" s="803">
        <f>A測定!A331</f>
        <v/>
      </c>
      <c r="AF19" s="787" t="n"/>
      <c r="AG19" s="1006" t="n"/>
      <c r="AH19" s="1006" t="n"/>
      <c r="AI19" s="112" t="n"/>
      <c r="AJ19" s="109">
        <f>ROUND($I$4-AL19,2)</f>
        <v/>
      </c>
      <c r="AK19" s="110">
        <f>IF(AJ19&gt;=$M$4,"OK","NG")</f>
        <v/>
      </c>
      <c r="AL19" s="109">
        <f>A測定!L331</f>
        <v/>
      </c>
      <c r="AM19" s="109" t="n">
        <v>1</v>
      </c>
      <c r="AN19" s="59" t="n">
        <v>12</v>
      </c>
    </row>
    <row r="20" ht="17.25" customHeight="1" s="820">
      <c r="A20" s="59" t="n">
        <v>13</v>
      </c>
      <c r="B20" s="96">
        <f>$M$4</f>
        <v/>
      </c>
      <c r="C20" s="96">
        <f>A測定!L309</f>
        <v/>
      </c>
      <c r="D20" s="97">
        <f>IF(E20&gt;=$M$4,"OK","NG")</f>
        <v/>
      </c>
      <c r="E20" s="96">
        <f>ROUND($I$4-C20,2)</f>
        <v/>
      </c>
      <c r="F20" s="98" t="n"/>
      <c r="G20" s="1004" t="n"/>
      <c r="H20" s="1004" t="n"/>
      <c r="I20" s="786" t="n"/>
      <c r="J20" s="783">
        <f>A測定!A309</f>
        <v/>
      </c>
      <c r="K20" s="783">
        <f>A測定!$Y$2</f>
        <v/>
      </c>
      <c r="L20" s="800">
        <f>A測定!$AA$2</f>
        <v/>
      </c>
      <c r="AC20" s="800">
        <f>L20</f>
        <v/>
      </c>
      <c r="AD20" s="783">
        <f>K20</f>
        <v/>
      </c>
      <c r="AE20" s="783">
        <f>A測定!A321</f>
        <v/>
      </c>
      <c r="AF20" s="785" t="n"/>
      <c r="AG20" s="1004" t="n"/>
      <c r="AH20" s="1004" t="n"/>
      <c r="AI20" s="98" t="n"/>
      <c r="AJ20" s="96">
        <f>ROUND($I$4-AL20,2)</f>
        <v/>
      </c>
      <c r="AK20" s="97">
        <f>IF(AJ20&gt;=$M$4,"OK","NG")</f>
        <v/>
      </c>
      <c r="AL20" s="96">
        <f>A測定!L321</f>
        <v/>
      </c>
      <c r="AM20" s="96" t="n">
        <v>1</v>
      </c>
      <c r="AN20" s="59" t="n">
        <v>13</v>
      </c>
    </row>
    <row r="21">
      <c r="A21" s="59" t="n">
        <v>14</v>
      </c>
      <c r="B21" s="102">
        <f>$M$4</f>
        <v/>
      </c>
      <c r="C21" s="102">
        <f>A測定!L310</f>
        <v/>
      </c>
      <c r="D21" s="103">
        <f>IF(E21&gt;=$M$4,"OK","NG")</f>
        <v/>
      </c>
      <c r="E21" s="102">
        <f>ROUND($I$4-C21,2)</f>
        <v/>
      </c>
      <c r="F21" s="104" t="n"/>
      <c r="G21" s="1005" t="n"/>
      <c r="H21" s="1005" t="n"/>
      <c r="I21" s="106" t="n"/>
      <c r="J21" s="103">
        <f>A測定!A310</f>
        <v/>
      </c>
      <c r="K21" s="103">
        <f>A測定!$Y$3</f>
        <v/>
      </c>
      <c r="L21" s="818" t="n"/>
      <c r="AC21" s="818" t="n"/>
      <c r="AD21" s="103">
        <f>K21</f>
        <v/>
      </c>
      <c r="AE21" s="103">
        <f>A測定!A322</f>
        <v/>
      </c>
      <c r="AF21" s="107" t="n"/>
      <c r="AG21" s="1005" t="n"/>
      <c r="AH21" s="1005" t="n"/>
      <c r="AI21" s="104" t="n"/>
      <c r="AJ21" s="102">
        <f>ROUND($I$4-AL21,2)</f>
        <v/>
      </c>
      <c r="AK21" s="103">
        <f>IF(AJ21&gt;=$M$4,"OK","NG")</f>
        <v/>
      </c>
      <c r="AL21" s="102">
        <f>A測定!L322</f>
        <v/>
      </c>
      <c r="AM21" s="102" t="n">
        <v>1</v>
      </c>
      <c r="AN21" s="59" t="n">
        <v>14</v>
      </c>
    </row>
    <row r="22">
      <c r="A22" s="59" t="n">
        <v>15</v>
      </c>
      <c r="B22" s="109">
        <f>$M$4</f>
        <v/>
      </c>
      <c r="C22" s="109">
        <f>A測定!L311</f>
        <v/>
      </c>
      <c r="D22" s="110">
        <f>IF(E22&gt;=$M$4,"OK","NG")</f>
        <v/>
      </c>
      <c r="E22" s="111">
        <f>ROUND($I$4-C22,2)</f>
        <v/>
      </c>
      <c r="F22" s="112" t="n"/>
      <c r="G22" s="1006" t="n"/>
      <c r="H22" s="1006" t="n"/>
      <c r="I22" s="788" t="n"/>
      <c r="J22" s="803">
        <f>A測定!A311</f>
        <v/>
      </c>
      <c r="K22" s="803">
        <f>A測定!$Y$4</f>
        <v/>
      </c>
      <c r="L22" s="803">
        <f>A測定!$AC$1</f>
        <v/>
      </c>
      <c r="AC22" s="803">
        <f>A測定!$AE$1</f>
        <v/>
      </c>
      <c r="AD22" s="803">
        <f>K22</f>
        <v/>
      </c>
      <c r="AE22" s="803">
        <f>A測定!A323</f>
        <v/>
      </c>
      <c r="AF22" s="787" t="n"/>
      <c r="AG22" s="1006" t="n"/>
      <c r="AH22" s="1006" t="n"/>
      <c r="AI22" s="112" t="n"/>
      <c r="AJ22" s="109">
        <f>ROUND($I$4-AL22,2)</f>
        <v/>
      </c>
      <c r="AK22" s="110">
        <f>IF(AJ22&gt;=$M$4,"OK","NG")</f>
        <v/>
      </c>
      <c r="AL22" s="109">
        <f>A測定!L323</f>
        <v/>
      </c>
      <c r="AM22" s="109" t="n">
        <v>1</v>
      </c>
      <c r="AN22" s="59" t="n">
        <v>15</v>
      </c>
    </row>
    <row r="23" ht="17.25" customHeight="1" s="820">
      <c r="A23" s="59" t="n">
        <v>16</v>
      </c>
      <c r="B23" s="96">
        <f>$M$4</f>
        <v/>
      </c>
      <c r="C23" s="96">
        <f>A測定!L313</f>
        <v/>
      </c>
      <c r="D23" s="97">
        <f>IF(E23&gt;=$M$4,"OK","NG")</f>
        <v/>
      </c>
      <c r="E23" s="96">
        <f>ROUND($I$4-C23,2)</f>
        <v/>
      </c>
      <c r="F23" s="98" t="n"/>
      <c r="G23" s="1004" t="n"/>
      <c r="H23" s="1004" t="n"/>
      <c r="I23" s="786" t="n"/>
      <c r="J23" s="783">
        <f>A測定!A313</f>
        <v/>
      </c>
      <c r="K23" s="783">
        <f>A測定!$Y$2</f>
        <v/>
      </c>
      <c r="L23" s="800">
        <f>L20</f>
        <v/>
      </c>
      <c r="AC23" s="800">
        <f>L20</f>
        <v/>
      </c>
      <c r="AD23" s="783">
        <f>K23</f>
        <v/>
      </c>
      <c r="AE23" s="783">
        <f>A測定!A317</f>
        <v/>
      </c>
      <c r="AF23" s="785" t="n"/>
      <c r="AG23" s="1004" t="n"/>
      <c r="AH23" s="1004" t="n"/>
      <c r="AI23" s="98" t="n"/>
      <c r="AJ23" s="96">
        <f>ROUND($I$4-AL23,2)</f>
        <v/>
      </c>
      <c r="AK23" s="97">
        <f>IF(AJ23&gt;=$M$4,"OK","NG")</f>
        <v/>
      </c>
      <c r="AL23" s="96">
        <f>A測定!L317</f>
        <v/>
      </c>
      <c r="AM23" s="96" t="n">
        <v>1</v>
      </c>
      <c r="AN23" s="59" t="n">
        <v>16</v>
      </c>
    </row>
    <row r="24">
      <c r="A24" s="59" t="n">
        <v>17</v>
      </c>
      <c r="B24" s="102">
        <f>$M$4</f>
        <v/>
      </c>
      <c r="C24" s="102">
        <f>A測定!L314</f>
        <v/>
      </c>
      <c r="D24" s="103">
        <f>IF(E24&gt;=$M$4,"OK","NG")</f>
        <v/>
      </c>
      <c r="E24" s="102">
        <f>ROUND($I$4-C24,2)</f>
        <v/>
      </c>
      <c r="F24" s="104" t="n"/>
      <c r="G24" s="1005" t="n"/>
      <c r="H24" s="1005" t="n"/>
      <c r="I24" s="106" t="n"/>
      <c r="J24" s="103">
        <f>A測定!A314</f>
        <v/>
      </c>
      <c r="K24" s="103">
        <f>A測定!$Y$3</f>
        <v/>
      </c>
      <c r="L24" s="818" t="n"/>
      <c r="AC24" s="818" t="n"/>
      <c r="AD24" s="103">
        <f>K24</f>
        <v/>
      </c>
      <c r="AE24" s="103">
        <f>A測定!A318</f>
        <v/>
      </c>
      <c r="AF24" s="107" t="n"/>
      <c r="AG24" s="1005" t="n"/>
      <c r="AH24" s="1005" t="n"/>
      <c r="AI24" s="104" t="n"/>
      <c r="AJ24" s="102">
        <f>ROUND($I$4-AL24,2)</f>
        <v/>
      </c>
      <c r="AK24" s="103">
        <f>IF(AJ24&gt;=$M$4,"OK","NG")</f>
        <v/>
      </c>
      <c r="AL24" s="102">
        <f>A測定!L318</f>
        <v/>
      </c>
      <c r="AM24" s="102" t="n">
        <v>1</v>
      </c>
      <c r="AN24" s="59" t="n">
        <v>17</v>
      </c>
    </row>
    <row r="25">
      <c r="A25" s="59" t="n">
        <v>18</v>
      </c>
      <c r="B25" s="109">
        <f>$M$4</f>
        <v/>
      </c>
      <c r="C25" s="109">
        <f>A測定!L315</f>
        <v/>
      </c>
      <c r="D25" s="110">
        <f>IF(E25&gt;=$M$4,"OK","NG")</f>
        <v/>
      </c>
      <c r="E25" s="111">
        <f>ROUND($I$4-C25,2)</f>
        <v/>
      </c>
      <c r="F25" s="112" t="n"/>
      <c r="G25" s="1006" t="n"/>
      <c r="H25" s="1006" t="n"/>
      <c r="I25" s="788" t="n"/>
      <c r="J25" s="803">
        <f>A測定!A315</f>
        <v/>
      </c>
      <c r="K25" s="803">
        <f>A測定!$Y$4</f>
        <v/>
      </c>
      <c r="L25" s="803">
        <f>A測定!$AD$1</f>
        <v/>
      </c>
      <c r="AC25" s="803">
        <f>A測定!$AB$1</f>
        <v/>
      </c>
      <c r="AD25" s="803">
        <f>K25</f>
        <v/>
      </c>
      <c r="AE25" s="803">
        <f>A測定!A319</f>
        <v/>
      </c>
      <c r="AF25" s="787" t="n"/>
      <c r="AG25" s="1006" t="n"/>
      <c r="AH25" s="1006" t="n"/>
      <c r="AI25" s="112" t="n"/>
      <c r="AJ25" s="109">
        <f>ROUND($I$4-AL25,2)</f>
        <v/>
      </c>
      <c r="AK25" s="110">
        <f>IF(AJ25&gt;=$M$4,"OK","NG")</f>
        <v/>
      </c>
      <c r="AL25" s="109">
        <f>A測定!L319</f>
        <v/>
      </c>
      <c r="AM25" s="109" t="n">
        <v>1</v>
      </c>
      <c r="AN25" s="59" t="n">
        <v>18</v>
      </c>
    </row>
    <row r="26" ht="17.25" customHeight="1" s="820">
      <c r="A26" s="59" t="n">
        <v>19</v>
      </c>
      <c r="B26" s="96">
        <f>$M$4</f>
        <v/>
      </c>
      <c r="C26" s="96">
        <f>A測定!L293</f>
        <v/>
      </c>
      <c r="D26" s="97">
        <f>IF(E26&gt;=$M$4,"OK","NG")</f>
        <v/>
      </c>
      <c r="E26" s="96">
        <f>ROUND($I$4-C26,2)</f>
        <v/>
      </c>
      <c r="F26" s="98" t="n"/>
      <c r="G26" s="1004" t="n"/>
      <c r="H26" s="1004" t="n"/>
      <c r="I26" s="786" t="n"/>
      <c r="J26" s="783">
        <f>A測定!A293</f>
        <v/>
      </c>
      <c r="K26" s="783">
        <f>A測定!$Y$2</f>
        <v/>
      </c>
      <c r="L26" s="800">
        <f>A測定!$AA$1</f>
        <v/>
      </c>
      <c r="AC26" s="800">
        <f>L26</f>
        <v/>
      </c>
      <c r="AD26" s="783">
        <f>K26</f>
        <v/>
      </c>
      <c r="AE26" s="783">
        <f>A測定!A305</f>
        <v/>
      </c>
      <c r="AF26" s="785" t="n"/>
      <c r="AG26" s="1004" t="n"/>
      <c r="AH26" s="1004" t="n"/>
      <c r="AI26" s="98" t="n"/>
      <c r="AJ26" s="96">
        <f>ROUND($I$4-AL26,2)</f>
        <v/>
      </c>
      <c r="AK26" s="97">
        <f>IF(AJ26&gt;=$M$4,"OK","NG")</f>
        <v/>
      </c>
      <c r="AL26" s="96">
        <f>A測定!L305</f>
        <v/>
      </c>
      <c r="AM26" s="96" t="n">
        <v>1</v>
      </c>
      <c r="AN26" s="59" t="n">
        <v>19</v>
      </c>
    </row>
    <row r="27">
      <c r="A27" s="59" t="n">
        <v>20</v>
      </c>
      <c r="B27" s="102">
        <f>$M$4</f>
        <v/>
      </c>
      <c r="C27" s="102">
        <f>A測定!L294</f>
        <v/>
      </c>
      <c r="D27" s="103">
        <f>IF(E27&gt;=$M$4,"OK","NG")</f>
        <v/>
      </c>
      <c r="E27" s="102">
        <f>ROUND($I$4-C27,2)</f>
        <v/>
      </c>
      <c r="F27" s="104" t="n"/>
      <c r="G27" s="1005" t="n"/>
      <c r="H27" s="1005" t="n"/>
      <c r="I27" s="106" t="n"/>
      <c r="J27" s="103">
        <f>A測定!A294</f>
        <v/>
      </c>
      <c r="K27" s="103">
        <f>A測定!$Y$3</f>
        <v/>
      </c>
      <c r="L27" s="818" t="n"/>
      <c r="AC27" s="818" t="n"/>
      <c r="AD27" s="103">
        <f>K27</f>
        <v/>
      </c>
      <c r="AE27" s="103">
        <f>A測定!A306</f>
        <v/>
      </c>
      <c r="AF27" s="107" t="n"/>
      <c r="AG27" s="1005" t="n"/>
      <c r="AH27" s="1005" t="n"/>
      <c r="AI27" s="104" t="n"/>
      <c r="AJ27" s="102">
        <f>ROUND($I$4-AL27,2)</f>
        <v/>
      </c>
      <c r="AK27" s="103">
        <f>IF(AJ27&gt;=$M$4,"OK","NG")</f>
        <v/>
      </c>
      <c r="AL27" s="102">
        <f>A測定!L306</f>
        <v/>
      </c>
      <c r="AM27" s="102" t="n">
        <v>1</v>
      </c>
      <c r="AN27" s="59" t="n">
        <v>20</v>
      </c>
    </row>
    <row r="28">
      <c r="A28" s="59" t="n">
        <v>21</v>
      </c>
      <c r="B28" s="109">
        <f>$M$4</f>
        <v/>
      </c>
      <c r="C28" s="109">
        <f>A測定!L295</f>
        <v/>
      </c>
      <c r="D28" s="110">
        <f>IF(E28&gt;=$M$4,"OK","NG")</f>
        <v/>
      </c>
      <c r="E28" s="111">
        <f>ROUND($I$4-C28,2)</f>
        <v/>
      </c>
      <c r="F28" s="112" t="n"/>
      <c r="G28" s="1006" t="n"/>
      <c r="H28" s="1006" t="n"/>
      <c r="I28" s="788" t="n"/>
      <c r="J28" s="803">
        <f>A測定!A295</f>
        <v/>
      </c>
      <c r="K28" s="803">
        <f>A測定!$Y$4</f>
        <v/>
      </c>
      <c r="L28" s="803">
        <f>A測定!$AC$1</f>
        <v/>
      </c>
      <c r="AC28" s="803">
        <f>A測定!$AE$1</f>
        <v/>
      </c>
      <c r="AD28" s="803">
        <f>K28</f>
        <v/>
      </c>
      <c r="AE28" s="803">
        <f>A測定!A307</f>
        <v/>
      </c>
      <c r="AF28" s="787" t="n"/>
      <c r="AG28" s="1006" t="n"/>
      <c r="AH28" s="1006" t="n"/>
      <c r="AI28" s="112" t="n"/>
      <c r="AJ28" s="109">
        <f>ROUND($I$4-AL28,2)</f>
        <v/>
      </c>
      <c r="AK28" s="110">
        <f>IF(AJ28&gt;=$M$4,"OK","NG")</f>
        <v/>
      </c>
      <c r="AL28" s="109">
        <f>A測定!L307</f>
        <v/>
      </c>
      <c r="AM28" s="109" t="n">
        <v>1</v>
      </c>
      <c r="AN28" s="59" t="n">
        <v>21</v>
      </c>
    </row>
    <row r="29" ht="17.25" customHeight="1" s="820">
      <c r="A29" s="59" t="n">
        <v>22</v>
      </c>
      <c r="B29" s="96">
        <f>$M$4</f>
        <v/>
      </c>
      <c r="C29" s="96">
        <f>A測定!L297</f>
        <v/>
      </c>
      <c r="D29" s="97">
        <f>IF(E29&gt;=$M$4,"OK","NG")</f>
        <v/>
      </c>
      <c r="E29" s="96">
        <f>ROUND($I$4-C29,2)</f>
        <v/>
      </c>
      <c r="F29" s="98" t="n"/>
      <c r="G29" s="1004" t="n"/>
      <c r="H29" s="1004" t="n"/>
      <c r="I29" s="786" t="n"/>
      <c r="J29" s="783">
        <f>A測定!A297</f>
        <v/>
      </c>
      <c r="K29" s="783">
        <f>A測定!$Y$2</f>
        <v/>
      </c>
      <c r="L29" s="800">
        <f>L26</f>
        <v/>
      </c>
      <c r="AC29" s="800">
        <f>L26</f>
        <v/>
      </c>
      <c r="AD29" s="783">
        <f>K29</f>
        <v/>
      </c>
      <c r="AE29" s="783">
        <f>A測定!A301</f>
        <v/>
      </c>
      <c r="AF29" s="785" t="n"/>
      <c r="AG29" s="1004" t="n"/>
      <c r="AH29" s="1004" t="n"/>
      <c r="AI29" s="98" t="n"/>
      <c r="AJ29" s="96">
        <f>ROUND($I$4-AL29,2)</f>
        <v/>
      </c>
      <c r="AK29" s="97">
        <f>IF(AJ29&gt;=$M$4,"OK","NG")</f>
        <v/>
      </c>
      <c r="AL29" s="96">
        <f>A測定!L301</f>
        <v/>
      </c>
      <c r="AM29" s="96" t="n">
        <v>1</v>
      </c>
      <c r="AN29" s="59" t="n">
        <v>22</v>
      </c>
    </row>
    <row r="30">
      <c r="A30" s="59" t="n">
        <v>23</v>
      </c>
      <c r="B30" s="102">
        <f>$M$4</f>
        <v/>
      </c>
      <c r="C30" s="102">
        <f>A測定!L298</f>
        <v/>
      </c>
      <c r="D30" s="103">
        <f>IF(E30&gt;=$M$4,"OK","NG")</f>
        <v/>
      </c>
      <c r="E30" s="102">
        <f>ROUND($I$4-C30,2)</f>
        <v/>
      </c>
      <c r="F30" s="104" t="n"/>
      <c r="G30" s="1005" t="n"/>
      <c r="H30" s="1005" t="n"/>
      <c r="I30" s="106" t="n"/>
      <c r="J30" s="103">
        <f>A測定!A298</f>
        <v/>
      </c>
      <c r="K30" s="103">
        <f>A測定!$Y$3</f>
        <v/>
      </c>
      <c r="L30" s="818" t="n"/>
      <c r="AC30" s="818" t="n"/>
      <c r="AD30" s="103">
        <f>K30</f>
        <v/>
      </c>
      <c r="AE30" s="103">
        <f>A測定!A302</f>
        <v/>
      </c>
      <c r="AF30" s="107" t="n"/>
      <c r="AG30" s="1005" t="n"/>
      <c r="AH30" s="1005" t="n"/>
      <c r="AI30" s="104" t="n"/>
      <c r="AJ30" s="102">
        <f>ROUND($I$4-AL30,2)</f>
        <v/>
      </c>
      <c r="AK30" s="103">
        <f>IF(AJ30&gt;=$M$4,"OK","NG")</f>
        <v/>
      </c>
      <c r="AL30" s="102">
        <f>A測定!L302</f>
        <v/>
      </c>
      <c r="AM30" s="102" t="n">
        <v>1</v>
      </c>
      <c r="AN30" s="59" t="n">
        <v>23</v>
      </c>
    </row>
    <row r="31">
      <c r="A31" s="59" t="n">
        <v>24</v>
      </c>
      <c r="B31" s="109">
        <f>$M$4</f>
        <v/>
      </c>
      <c r="C31" s="109">
        <f>A測定!L299</f>
        <v/>
      </c>
      <c r="D31" s="110">
        <f>IF(E31&gt;=$M$4,"OK","NG")</f>
        <v/>
      </c>
      <c r="E31" s="109">
        <f>ROUND($I$4-C31,2)</f>
        <v/>
      </c>
      <c r="F31" s="112" t="n"/>
      <c r="G31" s="1006" t="n"/>
      <c r="H31" s="1006" t="n"/>
      <c r="I31" s="788" t="n"/>
      <c r="J31" s="803">
        <f>A測定!A299</f>
        <v/>
      </c>
      <c r="K31" s="803">
        <f>A測定!$Y$4</f>
        <v/>
      </c>
      <c r="L31" s="803">
        <f>A測定!$AD$1</f>
        <v/>
      </c>
      <c r="AC31" s="803">
        <f>A測定!$AB$1</f>
        <v/>
      </c>
      <c r="AD31" s="803">
        <f>K31</f>
        <v/>
      </c>
      <c r="AE31" s="803">
        <f>A測定!A303</f>
        <v/>
      </c>
      <c r="AF31" s="787" t="n"/>
      <c r="AG31" s="1006" t="n"/>
      <c r="AH31" s="1006" t="n"/>
      <c r="AI31" s="112" t="n"/>
      <c r="AJ31" s="109">
        <f>ROUND($I$4-AL31,2)</f>
        <v/>
      </c>
      <c r="AK31" s="110">
        <f>IF(AJ31&gt;=$M$4,"OK","NG")</f>
        <v/>
      </c>
      <c r="AL31" s="109">
        <f>A測定!L303</f>
        <v/>
      </c>
      <c r="AM31" s="109" t="n">
        <v>1</v>
      </c>
      <c r="AN31" s="59" t="n">
        <v>24</v>
      </c>
    </row>
    <row r="32">
      <c r="E32" s="48" t="n"/>
    </row>
  </sheetData>
  <mergeCells count="37">
    <mergeCell ref="L23:L24"/>
    <mergeCell ref="AC23:AC24"/>
    <mergeCell ref="L26:L27"/>
    <mergeCell ref="AC26:AC27"/>
    <mergeCell ref="L29:L30"/>
    <mergeCell ref="AC29:AC30"/>
    <mergeCell ref="L14:L15"/>
    <mergeCell ref="AC14:AC15"/>
    <mergeCell ref="L17:L18"/>
    <mergeCell ref="AC17:AC18"/>
    <mergeCell ref="L20:L21"/>
    <mergeCell ref="AC20:AC21"/>
    <mergeCell ref="AL6:AL7"/>
    <mergeCell ref="L8:L9"/>
    <mergeCell ref="AC8:AC9"/>
    <mergeCell ref="L11:L12"/>
    <mergeCell ref="AC11:AC12"/>
    <mergeCell ref="L6:L7"/>
    <mergeCell ref="AC6:AC7"/>
    <mergeCell ref="AD6:AD7"/>
    <mergeCell ref="AE6:AE7"/>
    <mergeCell ref="AJ6:AJ7"/>
    <mergeCell ref="AK6:AK7"/>
    <mergeCell ref="C6:C7"/>
    <mergeCell ref="D6:D7"/>
    <mergeCell ref="E6:E7"/>
    <mergeCell ref="J6:J7"/>
    <mergeCell ref="K6:K7"/>
    <mergeCell ref="D1:H2"/>
    <mergeCell ref="I1:R2"/>
    <mergeCell ref="AB1:AC2"/>
    <mergeCell ref="AD1:AK2"/>
    <mergeCell ref="D3:H4"/>
    <mergeCell ref="I3:L3"/>
    <mergeCell ref="M3:R3"/>
    <mergeCell ref="I4:L4"/>
    <mergeCell ref="M4:R4"/>
  </mergeCells>
  <conditionalFormatting sqref="AK8:AK31 D8:D31">
    <cfRule type="cellIs" priority="1" operator="equal" dxfId="1" stopIfTrue="1">
      <formula>"NG"</formula>
    </cfRule>
    <cfRule type="cellIs" priority="2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6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26"/>
  <sheetViews>
    <sheetView zoomScale="50" zoomScaleNormal="50" workbookViewId="0">
      <selection activeCell="AS11" sqref="AS11:AS26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B測定!$S$2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MAX(D11:D24,AR11:AR26)</f>
        <v/>
      </c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MIN(D11:D24,AR11:AR26)</f>
        <v/>
      </c>
    </row>
    <row r="8">
      <c r="H8" s="59" t="n"/>
    </row>
    <row r="9" ht="17.25" customHeight="1" s="820">
      <c r="B9" s="804">
        <f>RIGHT(A測定!$H$11,2)</f>
        <v/>
      </c>
      <c r="C9" s="996" t="n"/>
      <c r="D9" s="804" t="inlineStr">
        <is>
          <t>102.8S</t>
        </is>
      </c>
      <c r="E9" s="804" t="inlineStr">
        <is>
          <t>94S</t>
        </is>
      </c>
      <c r="F9" s="804">
        <f>A測定!$O$11</f>
        <v/>
      </c>
      <c r="G9" s="804">
        <f>A測定!$F$11</f>
        <v/>
      </c>
      <c r="H9" s="804">
        <f>A測定!$K$11</f>
        <v/>
      </c>
      <c r="I9" s="91" t="n"/>
      <c r="J9" s="88" t="n"/>
      <c r="K9" s="83" t="n"/>
      <c r="L9" s="83" t="n"/>
      <c r="M9" s="83" t="n"/>
      <c r="N9" s="90" t="n"/>
      <c r="O9" s="804">
        <f>A測定!$D$11</f>
        <v/>
      </c>
      <c r="P9" s="804">
        <f>A測定!$A$11</f>
        <v/>
      </c>
      <c r="AG9" s="804">
        <f>P9</f>
        <v/>
      </c>
      <c r="AH9" s="804">
        <f>O9</f>
        <v/>
      </c>
      <c r="AI9" s="91" t="n"/>
      <c r="AJ9" s="88" t="n"/>
      <c r="AK9" s="88" t="n"/>
      <c r="AL9" s="88" t="n"/>
      <c r="AM9" s="88" t="n"/>
      <c r="AN9" s="90" t="n"/>
      <c r="AO9" s="804">
        <f>H9</f>
        <v/>
      </c>
      <c r="AP9" s="781">
        <f>G9</f>
        <v/>
      </c>
      <c r="AQ9" s="804">
        <f>F9</f>
        <v/>
      </c>
      <c r="AR9" s="804">
        <f>D9</f>
        <v/>
      </c>
      <c r="AS9" s="804">
        <f>E9</f>
        <v/>
      </c>
      <c r="AT9" s="804">
        <f>B9</f>
        <v/>
      </c>
      <c r="AU9" s="996" t="n"/>
    </row>
    <row r="10">
      <c r="B10" s="804">
        <f>LEFT(A測定!$I$11,1)</f>
        <v/>
      </c>
      <c r="C10" s="804">
        <f>LEFT(A測定!$H$11,1)</f>
        <v/>
      </c>
      <c r="D10" s="829" t="n"/>
      <c r="E10" s="829" t="n"/>
      <c r="F10" s="829" t="n"/>
      <c r="G10" s="829" t="n"/>
      <c r="H10" s="829" t="n"/>
      <c r="I10" s="60" t="n"/>
      <c r="J10" s="94" t="n"/>
      <c r="K10" s="65" t="n"/>
      <c r="L10" s="65" t="n"/>
      <c r="M10" s="65" t="n"/>
      <c r="N10" s="61" t="n"/>
      <c r="O10" s="829" t="n"/>
      <c r="P10" s="829" t="n"/>
      <c r="AG10" s="829" t="n"/>
      <c r="AH10" s="829" t="n"/>
      <c r="AI10" s="60" t="n"/>
      <c r="AJ10" s="94" t="n"/>
      <c r="AK10" s="94" t="n"/>
      <c r="AL10" s="94" t="n"/>
      <c r="AM10" s="94" t="n"/>
      <c r="AN10" s="61" t="n"/>
      <c r="AO10" s="829" t="n"/>
      <c r="AP10" s="829" t="n"/>
      <c r="AQ10" s="829" t="n"/>
      <c r="AR10" s="829" t="n"/>
      <c r="AS10" s="829" t="n"/>
      <c r="AT10" s="804">
        <f>C10</f>
        <v/>
      </c>
      <c r="AU10" s="804">
        <f>B10</f>
        <v/>
      </c>
    </row>
    <row r="11">
      <c r="A11" s="59" t="n">
        <v>1</v>
      </c>
      <c r="B11" s="304">
        <f>B測定!I70</f>
        <v/>
      </c>
      <c r="C11" s="304">
        <f>B測定!H70</f>
        <v/>
      </c>
      <c r="D11" s="304" t="n">
        <v>-0.03</v>
      </c>
      <c r="E11" s="559" t="n">
        <v>-0.02</v>
      </c>
      <c r="F11" s="804">
        <f>IF(AND(C11&gt;=D11,D11&gt;=B11),"OK","NG")</f>
        <v/>
      </c>
      <c r="G11" s="997">
        <f>B測定!F70</f>
        <v/>
      </c>
      <c r="H11" s="997">
        <f>B測定!K70</f>
        <v/>
      </c>
      <c r="I11" s="55" t="n"/>
      <c r="J11" s="56" t="n"/>
      <c r="K11" s="69" t="n"/>
      <c r="L11" s="69" t="n"/>
      <c r="M11" s="69" t="n"/>
      <c r="N11" s="57" t="n"/>
      <c r="O11" s="804">
        <f>B測定!D70</f>
        <v/>
      </c>
      <c r="P11" s="804">
        <f>B測定!A70</f>
        <v/>
      </c>
      <c r="AG11" s="76">
        <f>B測定!A38</f>
        <v/>
      </c>
      <c r="AH11" s="76">
        <f>B測定!D38</f>
        <v/>
      </c>
      <c r="AI11" s="55" t="n"/>
      <c r="AJ11" s="56" t="n"/>
      <c r="AK11" s="56" t="n"/>
      <c r="AL11" s="56" t="n"/>
      <c r="AM11" s="56" t="n"/>
      <c r="AN11" s="57" t="n"/>
      <c r="AO11" s="997">
        <f>B測定!K38</f>
        <v/>
      </c>
      <c r="AP11" s="997">
        <f>B測定!F38</f>
        <v/>
      </c>
      <c r="AQ11" s="804">
        <f>IF(AND(AT11&gt;=AR11,AR11&gt;=AU11),"OK","NG")</f>
        <v/>
      </c>
      <c r="AR11" s="304" t="n">
        <v>-0.16</v>
      </c>
      <c r="AS11" s="304" t="n">
        <v>-0.15</v>
      </c>
      <c r="AT11" s="304">
        <f>B測定!H38</f>
        <v/>
      </c>
      <c r="AU11" s="304">
        <f>B測定!I38</f>
        <v/>
      </c>
      <c r="AV11" s="59" t="n">
        <v>1</v>
      </c>
    </row>
    <row r="12">
      <c r="A12" s="59" t="n">
        <v>2</v>
      </c>
      <c r="B12" s="304">
        <f>B測定!I71</f>
        <v/>
      </c>
      <c r="C12" s="304">
        <f>B測定!H71</f>
        <v/>
      </c>
      <c r="D12" s="304" t="n">
        <v>0.07000000000000001</v>
      </c>
      <c r="E12" s="559" t="n">
        <v>0.02</v>
      </c>
      <c r="F12" s="804">
        <f>IF(AND(C12&gt;=D12,D12&gt;=B12),"OK","NG")</f>
        <v/>
      </c>
      <c r="G12" s="997">
        <f>B測定!F71</f>
        <v/>
      </c>
      <c r="H12" s="997">
        <f>B測定!K71</f>
        <v/>
      </c>
      <c r="I12" s="55" t="n"/>
      <c r="J12" s="56" t="n"/>
      <c r="K12" s="69" t="n"/>
      <c r="L12" s="69" t="n"/>
      <c r="M12" s="69" t="n"/>
      <c r="N12" s="57" t="n"/>
      <c r="O12" s="804">
        <f>B測定!D71</f>
        <v/>
      </c>
      <c r="P12" s="804">
        <f>B測定!A71</f>
        <v/>
      </c>
      <c r="AG12" s="76">
        <f>B測定!A39</f>
        <v/>
      </c>
      <c r="AH12" s="76">
        <f>B測定!D39</f>
        <v/>
      </c>
      <c r="AI12" s="55" t="n"/>
      <c r="AJ12" s="56" t="n"/>
      <c r="AK12" s="56" t="n"/>
      <c r="AL12" s="56" t="n"/>
      <c r="AM12" s="56" t="n"/>
      <c r="AN12" s="57" t="n"/>
      <c r="AO12" s="997">
        <f>B測定!K39</f>
        <v/>
      </c>
      <c r="AP12" s="997">
        <f>B測定!F39</f>
        <v/>
      </c>
      <c r="AQ12" s="804">
        <f>IF(AND(AT12&gt;=AR12,AR12&gt;=AU12),"OK","NG")</f>
        <v/>
      </c>
      <c r="AR12" s="304" t="n">
        <v>0.08</v>
      </c>
      <c r="AS12" s="304" t="n">
        <v>0.06</v>
      </c>
      <c r="AT12" s="304">
        <f>B測定!H39</f>
        <v/>
      </c>
      <c r="AU12" s="304">
        <f>B測定!I39</f>
        <v/>
      </c>
      <c r="AV12" s="59" t="n">
        <v>2</v>
      </c>
    </row>
    <row r="13">
      <c r="A13" s="59" t="n">
        <v>3</v>
      </c>
      <c r="B13" s="304">
        <f>B測定!I48</f>
        <v/>
      </c>
      <c r="C13" s="304">
        <f>B測定!H48</f>
        <v/>
      </c>
      <c r="D13" s="304" t="n">
        <v>0.24</v>
      </c>
      <c r="E13" s="559" t="n">
        <v>0.25</v>
      </c>
      <c r="F13" s="804">
        <f>IF(AND(C13&gt;=D13,D13&gt;=B13),"OK","NG")</f>
        <v/>
      </c>
      <c r="G13" s="997">
        <f>B測定!F48</f>
        <v/>
      </c>
      <c r="H13" s="997">
        <f>B測定!K48</f>
        <v/>
      </c>
      <c r="I13" s="55" t="n"/>
      <c r="J13" s="56" t="n"/>
      <c r="K13" s="69" t="n"/>
      <c r="L13" s="69" t="n"/>
      <c r="M13" s="69" t="n"/>
      <c r="N13" s="57" t="n"/>
      <c r="O13" s="804">
        <f>B測定!D48</f>
        <v/>
      </c>
      <c r="P13" s="804">
        <f>B測定!A48</f>
        <v/>
      </c>
      <c r="AG13" s="76">
        <f>B測定!A34</f>
        <v/>
      </c>
      <c r="AH13" s="76">
        <f>B測定!D34</f>
        <v/>
      </c>
      <c r="AI13" s="55" t="n"/>
      <c r="AJ13" s="56" t="n"/>
      <c r="AK13" s="56" t="n"/>
      <c r="AL13" s="56" t="n"/>
      <c r="AM13" s="56" t="n"/>
      <c r="AN13" s="57" t="n"/>
      <c r="AO13" s="997">
        <f>B測定!K34</f>
        <v/>
      </c>
      <c r="AP13" s="997">
        <f>B測定!F34</f>
        <v/>
      </c>
      <c r="AQ13" s="804">
        <f>IF(AND(AT13&gt;=AR13,AR13&gt;=AU13),"OK","NG")</f>
        <v/>
      </c>
      <c r="AR13" s="304" t="n">
        <v>-0.16</v>
      </c>
      <c r="AS13" s="304" t="n">
        <v>-0.16</v>
      </c>
      <c r="AT13" s="304">
        <f>B測定!H34</f>
        <v/>
      </c>
      <c r="AU13" s="304">
        <f>B測定!I34</f>
        <v/>
      </c>
      <c r="AV13" s="59" t="n">
        <v>3</v>
      </c>
    </row>
    <row r="14">
      <c r="A14" s="59" t="n">
        <v>4</v>
      </c>
      <c r="B14" s="304">
        <f>B測定!I49</f>
        <v/>
      </c>
      <c r="C14" s="304">
        <f>B測定!H49</f>
        <v/>
      </c>
      <c r="D14" s="304" t="n">
        <v>0.01</v>
      </c>
      <c r="E14" s="559" t="n">
        <v>-0.02</v>
      </c>
      <c r="F14" s="804">
        <f>IF(AND(C14&gt;=D14,D14&gt;=B14),"OK","NG")</f>
        <v/>
      </c>
      <c r="G14" s="997">
        <f>B測定!F49</f>
        <v/>
      </c>
      <c r="H14" s="997">
        <f>B測定!K49</f>
        <v/>
      </c>
      <c r="I14" s="55" t="n"/>
      <c r="J14" s="56" t="n"/>
      <c r="K14" s="69" t="n"/>
      <c r="L14" s="69" t="n"/>
      <c r="M14" s="69" t="n"/>
      <c r="N14" s="57" t="n"/>
      <c r="O14" s="804">
        <f>B測定!D49</f>
        <v/>
      </c>
      <c r="P14" s="804">
        <f>B測定!A49</f>
        <v/>
      </c>
      <c r="AG14" s="76">
        <f>B測定!A35</f>
        <v/>
      </c>
      <c r="AH14" s="76">
        <f>B測定!D35</f>
        <v/>
      </c>
      <c r="AI14" s="55" t="n"/>
      <c r="AJ14" s="56" t="n"/>
      <c r="AK14" s="56" t="n"/>
      <c r="AL14" s="56" t="n"/>
      <c r="AM14" s="56" t="n"/>
      <c r="AN14" s="57" t="n"/>
      <c r="AO14" s="997">
        <f>B測定!K35</f>
        <v/>
      </c>
      <c r="AP14" s="997">
        <f>B測定!F35</f>
        <v/>
      </c>
      <c r="AQ14" s="804">
        <f>IF(AND(AT14&gt;=AR14,AR14&gt;=AU14),"OK","NG")</f>
        <v/>
      </c>
      <c r="AR14" s="304" t="n">
        <v>0.02</v>
      </c>
      <c r="AS14" s="304" t="n">
        <v>-0.01</v>
      </c>
      <c r="AT14" s="304">
        <f>B測定!H35</f>
        <v/>
      </c>
      <c r="AU14" s="304">
        <f>B測定!I35</f>
        <v/>
      </c>
      <c r="AV14" s="59" t="n">
        <v>4</v>
      </c>
    </row>
    <row r="15">
      <c r="A15" s="59" t="n">
        <v>5</v>
      </c>
      <c r="B15" s="304">
        <f>B測定!I66</f>
        <v/>
      </c>
      <c r="C15" s="304">
        <f>B測定!H66</f>
        <v/>
      </c>
      <c r="D15" s="304" t="n">
        <v>0.18</v>
      </c>
      <c r="E15" s="559" t="n">
        <v>0.2</v>
      </c>
      <c r="F15" s="804">
        <f>IF(AND(C15&gt;=D15,D15&gt;=B15),"OK","NG")</f>
        <v/>
      </c>
      <c r="G15" s="997">
        <f>B測定!F66</f>
        <v/>
      </c>
      <c r="H15" s="997">
        <f>B測定!K66</f>
        <v/>
      </c>
      <c r="I15" s="55" t="n"/>
      <c r="J15" s="56" t="n"/>
      <c r="K15" s="69" t="n"/>
      <c r="L15" s="69" t="n"/>
      <c r="M15" s="69" t="n"/>
      <c r="N15" s="57" t="n"/>
      <c r="O15" s="804">
        <f>B測定!D66</f>
        <v/>
      </c>
      <c r="P15" s="804">
        <f>B測定!A66</f>
        <v/>
      </c>
      <c r="AG15" s="76">
        <f>B測定!A30</f>
        <v/>
      </c>
      <c r="AH15" s="76">
        <f>B測定!D30</f>
        <v/>
      </c>
      <c r="AI15" s="55" t="n"/>
      <c r="AJ15" s="56" t="n"/>
      <c r="AK15" s="56" t="n"/>
      <c r="AL15" s="56" t="n"/>
      <c r="AM15" s="56" t="n"/>
      <c r="AN15" s="57" t="n"/>
      <c r="AO15" s="997">
        <f>B測定!K30</f>
        <v/>
      </c>
      <c r="AP15" s="997">
        <f>B測定!F30</f>
        <v/>
      </c>
      <c r="AQ15" s="804">
        <f>IF(AND(AT15&gt;=AR15,AR15&gt;=AU15),"OK","NG")</f>
        <v/>
      </c>
      <c r="AR15" s="304" t="n">
        <v>-0.19</v>
      </c>
      <c r="AS15" s="304" t="n">
        <v>-0.19</v>
      </c>
      <c r="AT15" s="304">
        <f>B測定!H30</f>
        <v/>
      </c>
      <c r="AU15" s="304">
        <f>B測定!I30</f>
        <v/>
      </c>
      <c r="AV15" s="59" t="n">
        <v>5</v>
      </c>
    </row>
    <row r="16">
      <c r="A16" s="59" t="n">
        <v>6</v>
      </c>
      <c r="B16" s="304">
        <f>B測定!I67</f>
        <v/>
      </c>
      <c r="C16" s="304">
        <f>B測定!H67</f>
        <v/>
      </c>
      <c r="D16" s="304" t="n">
        <v>0.01</v>
      </c>
      <c r="E16" s="559" t="n">
        <v>-0.02</v>
      </c>
      <c r="F16" s="804">
        <f>IF(AND(C16&gt;=D16,D16&gt;=B16),"OK","NG")</f>
        <v/>
      </c>
      <c r="G16" s="997">
        <f>B測定!F67</f>
        <v/>
      </c>
      <c r="H16" s="997">
        <f>B測定!K67</f>
        <v/>
      </c>
      <c r="I16" s="55" t="n"/>
      <c r="J16" s="56" t="n"/>
      <c r="K16" s="69" t="n"/>
      <c r="L16" s="69" t="n"/>
      <c r="M16" s="69" t="n"/>
      <c r="N16" s="57" t="n"/>
      <c r="O16" s="804">
        <f>B測定!D67</f>
        <v/>
      </c>
      <c r="P16" s="804">
        <f>B測定!A67</f>
        <v/>
      </c>
      <c r="AG16" s="76">
        <f>B測定!A31</f>
        <v/>
      </c>
      <c r="AH16" s="76">
        <f>B測定!D31</f>
        <v/>
      </c>
      <c r="AI16" s="55" t="n"/>
      <c r="AJ16" s="56" t="n"/>
      <c r="AK16" s="56" t="n"/>
      <c r="AL16" s="56" t="n"/>
      <c r="AM16" s="56" t="n"/>
      <c r="AN16" s="57" t="n"/>
      <c r="AO16" s="997">
        <f>B測定!K31</f>
        <v/>
      </c>
      <c r="AP16" s="997">
        <f>B測定!F31</f>
        <v/>
      </c>
      <c r="AQ16" s="804">
        <f>IF(AND(AT16&gt;=AR16,AR16&gt;=AU16),"OK","NG")</f>
        <v/>
      </c>
      <c r="AR16" s="304" t="n">
        <v>0.09</v>
      </c>
      <c r="AS16" s="304" t="n">
        <v>0.08</v>
      </c>
      <c r="AT16" s="304">
        <f>B測定!H31</f>
        <v/>
      </c>
      <c r="AU16" s="304">
        <f>B測定!I31</f>
        <v/>
      </c>
      <c r="AV16" s="59" t="n">
        <v>6</v>
      </c>
    </row>
    <row r="17">
      <c r="A17" s="59" t="n">
        <v>7</v>
      </c>
      <c r="B17" s="304">
        <f>B測定!I62</f>
        <v/>
      </c>
      <c r="C17" s="304">
        <f>B測定!H62</f>
        <v/>
      </c>
      <c r="D17" s="304" t="n">
        <v>0.21</v>
      </c>
      <c r="E17" s="559" t="n">
        <v>0.25</v>
      </c>
      <c r="F17" s="804">
        <f>IF(AND(C17&gt;=D17,D17&gt;=B17),"OK","NG")</f>
        <v/>
      </c>
      <c r="G17" s="997">
        <f>B測定!F62</f>
        <v/>
      </c>
      <c r="H17" s="997">
        <f>B測定!K62</f>
        <v/>
      </c>
      <c r="I17" s="55" t="n"/>
      <c r="J17" s="56" t="n"/>
      <c r="K17" s="69" t="n"/>
      <c r="L17" s="69" t="n"/>
      <c r="M17" s="69" t="n"/>
      <c r="N17" s="57" t="n"/>
      <c r="O17" s="804">
        <f>B測定!D62</f>
        <v/>
      </c>
      <c r="P17" s="804">
        <f>B測定!A62</f>
        <v/>
      </c>
      <c r="AG17" s="76">
        <f>B測定!A44</f>
        <v/>
      </c>
      <c r="AH17" s="76">
        <f>B測定!D44</f>
        <v/>
      </c>
      <c r="AI17" s="55" t="n"/>
      <c r="AJ17" s="56" t="n"/>
      <c r="AK17" s="56" t="n"/>
      <c r="AL17" s="56" t="n"/>
      <c r="AM17" s="56" t="n"/>
      <c r="AN17" s="57" t="n"/>
      <c r="AO17" s="997">
        <f>B測定!K44</f>
        <v/>
      </c>
      <c r="AP17" s="997">
        <f>B測定!F44</f>
        <v/>
      </c>
      <c r="AQ17" s="804">
        <f>IF(AND(AT17&gt;=AR17,AR17&gt;=AU17),"OK","NG")</f>
        <v/>
      </c>
      <c r="AR17" s="304" t="n">
        <v>0.02</v>
      </c>
      <c r="AS17" s="304" t="n">
        <v>0.05</v>
      </c>
      <c r="AT17" s="304">
        <f>B測定!H44</f>
        <v/>
      </c>
      <c r="AU17" s="304">
        <f>B測定!I44</f>
        <v/>
      </c>
      <c r="AV17" s="59" t="n">
        <v>7</v>
      </c>
    </row>
    <row r="18">
      <c r="A18" s="59" t="n">
        <v>8</v>
      </c>
      <c r="B18" s="304">
        <f>B測定!I63</f>
        <v/>
      </c>
      <c r="C18" s="304">
        <f>B測定!H63</f>
        <v/>
      </c>
      <c r="D18" s="304" t="n">
        <v>0.06</v>
      </c>
      <c r="E18" s="559" t="n">
        <v>0.06</v>
      </c>
      <c r="F18" s="804">
        <f>IF(AND(C18&gt;=D18,D18&gt;=B18),"OK","NG")</f>
        <v/>
      </c>
      <c r="G18" s="997">
        <f>B測定!F63</f>
        <v/>
      </c>
      <c r="H18" s="997">
        <f>B測定!K63</f>
        <v/>
      </c>
      <c r="I18" s="55" t="n"/>
      <c r="J18" s="56" t="n"/>
      <c r="K18" s="69" t="n"/>
      <c r="L18" s="69" t="n"/>
      <c r="M18" s="69" t="n"/>
      <c r="N18" s="57" t="n"/>
      <c r="O18" s="804">
        <f>B測定!D63</f>
        <v/>
      </c>
      <c r="P18" s="804">
        <f>B測定!A63</f>
        <v/>
      </c>
      <c r="AG18" s="76">
        <f>B測定!A45</f>
        <v/>
      </c>
      <c r="AH18" s="76">
        <f>B測定!D45</f>
        <v/>
      </c>
      <c r="AI18" s="55" t="n"/>
      <c r="AJ18" s="56" t="n"/>
      <c r="AK18" s="56" t="n"/>
      <c r="AL18" s="56" t="n"/>
      <c r="AM18" s="56" t="n"/>
      <c r="AN18" s="57" t="n"/>
      <c r="AO18" s="997">
        <f>B測定!K45</f>
        <v/>
      </c>
      <c r="AP18" s="997">
        <f>B測定!F45</f>
        <v/>
      </c>
      <c r="AQ18" s="804">
        <f>IF(AND(AT18&gt;=AR18,AR18&gt;=AU18),"OK","NG")</f>
        <v/>
      </c>
      <c r="AR18" s="304" t="n">
        <v>-0.03</v>
      </c>
      <c r="AS18" s="304" t="n">
        <v>-0.05</v>
      </c>
      <c r="AT18" s="304">
        <f>B測定!H45</f>
        <v/>
      </c>
      <c r="AU18" s="304">
        <f>B測定!I45</f>
        <v/>
      </c>
      <c r="AV18" s="59" t="n">
        <v>8</v>
      </c>
    </row>
    <row r="19">
      <c r="A19" s="59" t="n">
        <v>9</v>
      </c>
      <c r="B19" s="304">
        <f>B測定!I58</f>
        <v/>
      </c>
      <c r="C19" s="304">
        <f>B測定!H58</f>
        <v/>
      </c>
      <c r="D19" s="304" t="n">
        <v>0.14</v>
      </c>
      <c r="E19" s="559" t="n">
        <v>0.16</v>
      </c>
      <c r="F19" s="804">
        <f>IF(AND(C19&gt;=D19,D19&gt;=B19),"OK","NG")</f>
        <v/>
      </c>
      <c r="G19" s="997">
        <f>B測定!F58</f>
        <v/>
      </c>
      <c r="H19" s="997">
        <f>B測定!K58</f>
        <v/>
      </c>
      <c r="I19" s="55" t="n"/>
      <c r="J19" s="56" t="n"/>
      <c r="K19" s="69" t="n"/>
      <c r="L19" s="69" t="n"/>
      <c r="M19" s="69" t="n"/>
      <c r="N19" s="57" t="n"/>
      <c r="O19" s="804">
        <f>B測定!D58</f>
        <v/>
      </c>
      <c r="P19" s="804">
        <f>B測定!A58</f>
        <v/>
      </c>
      <c r="AG19" s="76">
        <f>B測定!A42</f>
        <v/>
      </c>
      <c r="AH19" s="76">
        <f>B測定!D42</f>
        <v/>
      </c>
      <c r="AI19" s="55" t="n"/>
      <c r="AJ19" s="56" t="n"/>
      <c r="AK19" s="56" t="n"/>
      <c r="AL19" s="56" t="n"/>
      <c r="AM19" s="56" t="n"/>
      <c r="AN19" s="57" t="n"/>
      <c r="AO19" s="997">
        <f>B測定!K42</f>
        <v/>
      </c>
      <c r="AP19" s="997">
        <f>B測定!F42</f>
        <v/>
      </c>
      <c r="AQ19" s="804">
        <f>IF(AND(AT19&gt;=AR19,AR19&gt;=AU19),"OK","NG")</f>
        <v/>
      </c>
      <c r="AR19" s="304" t="n">
        <v>-0.03</v>
      </c>
      <c r="AS19" s="304" t="n">
        <v>0</v>
      </c>
      <c r="AT19" s="304">
        <f>B測定!H42</f>
        <v/>
      </c>
      <c r="AU19" s="304">
        <f>B測定!I42</f>
        <v/>
      </c>
      <c r="AV19" s="59" t="n">
        <v>9</v>
      </c>
    </row>
    <row r="20">
      <c r="A20" s="59" t="n">
        <v>10</v>
      </c>
      <c r="B20" s="304">
        <f>B測定!I59</f>
        <v/>
      </c>
      <c r="C20" s="304">
        <f>B測定!H59</f>
        <v/>
      </c>
      <c r="D20" s="304" t="n">
        <v>0.08</v>
      </c>
      <c r="E20" s="559" t="n">
        <v>0.07000000000000001</v>
      </c>
      <c r="F20" s="804">
        <f>IF(AND(C20&gt;=D20,D20&gt;=B20),"OK","NG")</f>
        <v/>
      </c>
      <c r="G20" s="997">
        <f>B測定!F59</f>
        <v/>
      </c>
      <c r="H20" s="997">
        <f>B測定!K59</f>
        <v/>
      </c>
      <c r="I20" s="55" t="n"/>
      <c r="J20" s="56" t="n"/>
      <c r="K20" s="69" t="n"/>
      <c r="L20" s="69" t="n"/>
      <c r="M20" s="69" t="n"/>
      <c r="N20" s="57" t="n"/>
      <c r="O20" s="804">
        <f>B測定!D59</f>
        <v/>
      </c>
      <c r="P20" s="804">
        <f>B測定!A59</f>
        <v/>
      </c>
      <c r="AG20" s="76">
        <f>B測定!A43</f>
        <v/>
      </c>
      <c r="AH20" s="76">
        <f>B測定!D43</f>
        <v/>
      </c>
      <c r="AI20" s="55" t="n"/>
      <c r="AJ20" s="56" t="n"/>
      <c r="AK20" s="56" t="n"/>
      <c r="AL20" s="56" t="n"/>
      <c r="AM20" s="56" t="n"/>
      <c r="AN20" s="57" t="n"/>
      <c r="AO20" s="997">
        <f>B測定!K43</f>
        <v/>
      </c>
      <c r="AP20" s="997">
        <f>B測定!F43</f>
        <v/>
      </c>
      <c r="AQ20" s="804">
        <f>IF(AND(AT20&gt;=AR20,AR20&gt;=AU20),"OK","NG")</f>
        <v/>
      </c>
      <c r="AR20" s="304" t="n">
        <v>0.06</v>
      </c>
      <c r="AS20" s="304" t="n">
        <v>0.05</v>
      </c>
      <c r="AT20" s="304">
        <f>B測定!H43</f>
        <v/>
      </c>
      <c r="AU20" s="304">
        <f>B測定!I43</f>
        <v/>
      </c>
      <c r="AV20" s="59" t="n">
        <v>10</v>
      </c>
    </row>
    <row r="21">
      <c r="A21" s="59" t="n">
        <v>11</v>
      </c>
      <c r="B21" s="304">
        <f>B測定!I46</f>
        <v/>
      </c>
      <c r="C21" s="304">
        <f>B測定!H46</f>
        <v/>
      </c>
      <c r="D21" s="304" t="n">
        <v>0.21</v>
      </c>
      <c r="E21" s="559" t="n">
        <v>0.23</v>
      </c>
      <c r="F21" s="804">
        <f>IF(AND(C21&gt;=D21,D21&gt;=B21),"OK","NG")</f>
        <v/>
      </c>
      <c r="G21" s="997">
        <f>B測定!F46</f>
        <v/>
      </c>
      <c r="H21" s="997">
        <f>B測定!K46</f>
        <v/>
      </c>
      <c r="I21" s="55" t="n"/>
      <c r="J21" s="56" t="n"/>
      <c r="K21" s="69" t="n"/>
      <c r="L21" s="69" t="n"/>
      <c r="M21" s="69" t="n"/>
      <c r="N21" s="57" t="n"/>
      <c r="O21" s="804">
        <f>B測定!D46</f>
        <v/>
      </c>
      <c r="P21" s="804">
        <f>B測定!A46</f>
        <v/>
      </c>
      <c r="AG21" s="76">
        <f>B測定!A26</f>
        <v/>
      </c>
      <c r="AH21" s="76">
        <f>B測定!D26</f>
        <v/>
      </c>
      <c r="AI21" s="55" t="n"/>
      <c r="AJ21" s="56" t="n"/>
      <c r="AK21" s="56" t="n"/>
      <c r="AL21" s="56" t="n"/>
      <c r="AM21" s="56" t="n"/>
      <c r="AN21" s="57" t="n"/>
      <c r="AO21" s="997">
        <f>B測定!K26</f>
        <v/>
      </c>
      <c r="AP21" s="997">
        <f>B測定!F26</f>
        <v/>
      </c>
      <c r="AQ21" s="804">
        <f>IF(AND(AT21&gt;=AR21,AR21&gt;=AU21),"OK","NG")</f>
        <v/>
      </c>
      <c r="AR21" s="304" t="n">
        <v>0.02</v>
      </c>
      <c r="AS21" s="304" t="n">
        <v>0.03</v>
      </c>
      <c r="AT21" s="304">
        <f>B測定!H26</f>
        <v/>
      </c>
      <c r="AU21" s="304">
        <f>B測定!I26</f>
        <v/>
      </c>
      <c r="AV21" s="59" t="n">
        <v>11</v>
      </c>
    </row>
    <row r="22">
      <c r="A22" s="59" t="n">
        <v>12</v>
      </c>
      <c r="B22" s="304">
        <f>B測定!I47</f>
        <v/>
      </c>
      <c r="C22" s="304">
        <f>B測定!H47</f>
        <v/>
      </c>
      <c r="D22" s="304" t="n">
        <v>0.06</v>
      </c>
      <c r="E22" s="559" t="n">
        <v>0.05</v>
      </c>
      <c r="F22" s="804">
        <f>IF(AND(C22&gt;=D22,D22&gt;=B22),"OK","NG")</f>
        <v/>
      </c>
      <c r="G22" s="997">
        <f>B測定!F47</f>
        <v/>
      </c>
      <c r="H22" s="997">
        <f>B測定!K47</f>
        <v/>
      </c>
      <c r="I22" s="55" t="n"/>
      <c r="J22" s="56" t="n"/>
      <c r="K22" s="69" t="n"/>
      <c r="L22" s="69" t="n"/>
      <c r="M22" s="69" t="n"/>
      <c r="N22" s="57" t="n"/>
      <c r="O22" s="804">
        <f>B測定!D47</f>
        <v/>
      </c>
      <c r="P22" s="804">
        <f>B測定!A47</f>
        <v/>
      </c>
      <c r="AG22" s="76">
        <f>B測定!A27</f>
        <v/>
      </c>
      <c r="AH22" s="76">
        <f>B測定!D27</f>
        <v/>
      </c>
      <c r="AI22" s="55" t="n"/>
      <c r="AJ22" s="56" t="n"/>
      <c r="AK22" s="56" t="n"/>
      <c r="AL22" s="56" t="n"/>
      <c r="AM22" s="56" t="n"/>
      <c r="AN22" s="57" t="n"/>
      <c r="AO22" s="997">
        <f>B測定!K27</f>
        <v/>
      </c>
      <c r="AP22" s="997">
        <f>B測定!F27</f>
        <v/>
      </c>
      <c r="AQ22" s="804">
        <f>IF(AND(AT22&gt;=AR22,AR22&gt;=AU22),"OK","NG")</f>
        <v/>
      </c>
      <c r="AR22" s="304" t="n">
        <v>0.12</v>
      </c>
      <c r="AS22" s="304" t="n">
        <v>0.12</v>
      </c>
      <c r="AT22" s="304">
        <f>B測定!H27</f>
        <v/>
      </c>
      <c r="AU22" s="304">
        <f>B測定!I27</f>
        <v/>
      </c>
      <c r="AV22" s="59" t="n">
        <v>12</v>
      </c>
    </row>
    <row r="23">
      <c r="A23" s="59" t="n">
        <v>13</v>
      </c>
      <c r="B23" s="304">
        <f>B測定!I54</f>
        <v/>
      </c>
      <c r="C23" s="304">
        <f>B測定!H54</f>
        <v/>
      </c>
      <c r="D23" s="304" t="n">
        <v>-0.05</v>
      </c>
      <c r="E23" s="559" t="n">
        <v>0.01</v>
      </c>
      <c r="F23" s="804">
        <f>IF(AND(C23&gt;=D23,D23&gt;=B23),"OK","NG")</f>
        <v/>
      </c>
      <c r="G23" s="997">
        <f>B測定!F54</f>
        <v/>
      </c>
      <c r="H23" s="997">
        <f>B測定!K54</f>
        <v/>
      </c>
      <c r="I23" s="55" t="n"/>
      <c r="J23" s="56" t="n"/>
      <c r="K23" s="69" t="n"/>
      <c r="L23" s="69" t="n"/>
      <c r="M23" s="69" t="n"/>
      <c r="N23" s="57" t="n"/>
      <c r="O23" s="804">
        <f>B測定!D54</f>
        <v/>
      </c>
      <c r="P23" s="804">
        <f>B測定!A54</f>
        <v/>
      </c>
      <c r="AG23" s="76">
        <f>B測定!A50</f>
        <v/>
      </c>
      <c r="AH23" s="76">
        <f>B測定!D50</f>
        <v/>
      </c>
      <c r="AI23" s="55" t="n"/>
      <c r="AJ23" s="56" t="n"/>
      <c r="AK23" s="56" t="n"/>
      <c r="AL23" s="56" t="n"/>
      <c r="AM23" s="56" t="n"/>
      <c r="AN23" s="57" t="n"/>
      <c r="AO23" s="997">
        <f>B測定!K50</f>
        <v/>
      </c>
      <c r="AP23" s="997">
        <f>B測定!F50</f>
        <v/>
      </c>
      <c r="AQ23" s="804">
        <f>IF(AND(AT23&gt;=AR23,AR23&gt;=AU23),"OK","NG")</f>
        <v/>
      </c>
      <c r="AR23" s="304" t="n">
        <v>0.06</v>
      </c>
      <c r="AS23" s="304" t="n">
        <v>0.07000000000000001</v>
      </c>
      <c r="AT23" s="304">
        <f>B測定!H50</f>
        <v/>
      </c>
      <c r="AU23" s="304">
        <f>B測定!I50</f>
        <v/>
      </c>
      <c r="AV23" s="59" t="n">
        <v>13</v>
      </c>
    </row>
    <row r="24">
      <c r="A24" s="59" t="n">
        <v>14</v>
      </c>
      <c r="B24" s="304">
        <f>B測定!I55</f>
        <v/>
      </c>
      <c r="C24" s="304">
        <f>B測定!H55</f>
        <v/>
      </c>
      <c r="D24" s="304" t="n">
        <v>-0.11</v>
      </c>
      <c r="E24" s="559" t="n">
        <v>-0.1</v>
      </c>
      <c r="F24" s="804">
        <f>IF(AND(C24&gt;=D24,D24&gt;=B24),"OK","NG")</f>
        <v/>
      </c>
      <c r="G24" s="997">
        <f>B測定!F55</f>
        <v/>
      </c>
      <c r="H24" s="997">
        <f>B測定!K55</f>
        <v/>
      </c>
      <c r="I24" s="55" t="n"/>
      <c r="J24" s="56" t="n"/>
      <c r="K24" s="69" t="n"/>
      <c r="L24" s="69" t="n"/>
      <c r="M24" s="69" t="n"/>
      <c r="N24" s="57" t="n"/>
      <c r="O24" s="804">
        <f>B測定!D55</f>
        <v/>
      </c>
      <c r="P24" s="804">
        <f>B測定!A55</f>
        <v/>
      </c>
      <c r="AG24" s="76">
        <f>B測定!A51</f>
        <v/>
      </c>
      <c r="AH24" s="76">
        <f>B測定!D51</f>
        <v/>
      </c>
      <c r="AI24" s="55" t="n"/>
      <c r="AJ24" s="56" t="n"/>
      <c r="AK24" s="56" t="n"/>
      <c r="AL24" s="56" t="n"/>
      <c r="AM24" s="56" t="n"/>
      <c r="AN24" s="57" t="n"/>
      <c r="AO24" s="997">
        <f>B測定!K51</f>
        <v/>
      </c>
      <c r="AP24" s="997">
        <f>B測定!F51</f>
        <v/>
      </c>
      <c r="AQ24" s="804">
        <f>IF(AND(AT24&gt;=AR24,AR24&gt;=AU24),"OK","NG")</f>
        <v/>
      </c>
      <c r="AR24" s="304" t="n">
        <v>0.05</v>
      </c>
      <c r="AS24" s="304" t="n">
        <v>0.05</v>
      </c>
      <c r="AT24" s="304">
        <f>B測定!H51</f>
        <v/>
      </c>
      <c r="AU24" s="304">
        <f>B測定!I51</f>
        <v/>
      </c>
      <c r="AV24" s="59" t="n">
        <v>14</v>
      </c>
    </row>
    <row r="25">
      <c r="AG25" s="76">
        <f>B測定!A22</f>
        <v/>
      </c>
      <c r="AH25" s="76">
        <f>B測定!D22</f>
        <v/>
      </c>
      <c r="AI25" s="55" t="n"/>
      <c r="AJ25" s="56" t="n"/>
      <c r="AK25" s="56" t="n"/>
      <c r="AL25" s="56" t="n"/>
      <c r="AM25" s="56" t="n"/>
      <c r="AN25" s="57" t="n"/>
      <c r="AO25" s="997">
        <f>B測定!K22</f>
        <v/>
      </c>
      <c r="AP25" s="997">
        <f>B測定!F22</f>
        <v/>
      </c>
      <c r="AQ25" s="804">
        <f>IF(AND(AT25&gt;=AR25,AR25&gt;=AU25),"OK","NG")</f>
        <v/>
      </c>
      <c r="AR25" s="304" t="n">
        <v>-0.16</v>
      </c>
      <c r="AS25" s="304" t="n">
        <v>-0.12</v>
      </c>
      <c r="AT25" s="304">
        <f>B測定!H22</f>
        <v/>
      </c>
      <c r="AU25" s="304">
        <f>B測定!I22</f>
        <v/>
      </c>
      <c r="AV25" s="59" t="n">
        <v>15</v>
      </c>
    </row>
    <row r="26">
      <c r="AG26" s="76">
        <f>B測定!A23</f>
        <v/>
      </c>
      <c r="AH26" s="76">
        <f>B測定!D23</f>
        <v/>
      </c>
      <c r="AI26" s="55" t="n"/>
      <c r="AJ26" s="56" t="n"/>
      <c r="AK26" s="56" t="n"/>
      <c r="AL26" s="56" t="n"/>
      <c r="AM26" s="56" t="n"/>
      <c r="AN26" s="57" t="n"/>
      <c r="AO26" s="997">
        <f>B測定!K23</f>
        <v/>
      </c>
      <c r="AP26" s="997">
        <f>B測定!F23</f>
        <v/>
      </c>
      <c r="AQ26" s="804">
        <f>IF(AND(AT26&gt;=AR26,AR26&gt;=AU26),"OK","NG")</f>
        <v/>
      </c>
      <c r="AR26" s="304" t="n">
        <v>-0.05</v>
      </c>
      <c r="AS26" s="304" t="n">
        <v>-0.02</v>
      </c>
      <c r="AT26" s="304">
        <f>B測定!H23</f>
        <v/>
      </c>
      <c r="AU26" s="304">
        <f>B測定!I23</f>
        <v/>
      </c>
      <c r="AV26" s="59" t="n">
        <v>16</v>
      </c>
    </row>
    <row r="32" ht="17.25" customHeight="1" s="820"/>
  </sheetData>
  <mergeCells count="21">
    <mergeCell ref="AQ9:AQ10"/>
    <mergeCell ref="AR9:AR10"/>
    <mergeCell ref="AT9:AU9"/>
    <mergeCell ref="AO9:AO10"/>
    <mergeCell ref="B9:C9"/>
    <mergeCell ref="AH9:AH10"/>
    <mergeCell ref="G9:G10"/>
    <mergeCell ref="F9:F10"/>
    <mergeCell ref="D9:D10"/>
    <mergeCell ref="H9:H10"/>
    <mergeCell ref="AG9:AG10"/>
    <mergeCell ref="E9:E10"/>
    <mergeCell ref="AS9:AS10"/>
    <mergeCell ref="K1:R2"/>
    <mergeCell ref="AP9:AP10"/>
    <mergeCell ref="F1:J2"/>
    <mergeCell ref="F3:J4"/>
    <mergeCell ref="O9:O10"/>
    <mergeCell ref="P9:P10"/>
    <mergeCell ref="AG1:AH2"/>
    <mergeCell ref="AI1:AP2"/>
  </mergeCells>
  <conditionalFormatting sqref="D11:D24">
    <cfRule type="cellIs" priority="5" operator="notBetween" dxfId="1" stopIfTrue="1">
      <formula>C11</formula>
      <formula>B11</formula>
    </cfRule>
    <cfRule type="cellIs" priority="6" operator="notBetween" dxfId="2" stopIfTrue="1">
      <formula>C11-0.1</formula>
      <formula>B11+0.1</formula>
    </cfRule>
  </conditionalFormatting>
  <conditionalFormatting sqref="AR11:AR26">
    <cfRule type="cellIs" priority="7" operator="notBetween" dxfId="1" stopIfTrue="1">
      <formula>AT11</formula>
      <formula>AU11</formula>
    </cfRule>
    <cfRule type="cellIs" priority="8" operator="notBetween" dxfId="2" stopIfTrue="1">
      <formula>AT11-0.1</formula>
      <formula>AU11+0.1</formula>
    </cfRule>
  </conditionalFormatting>
  <conditionalFormatting sqref="F11:F24 AQ11:AQ26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S11:AS26">
    <cfRule type="cellIs" priority="1" operator="notBetween" dxfId="1" stopIfTrue="1">
      <formula>AU11</formula>
      <formula>AV11</formula>
    </cfRule>
    <cfRule type="cellIs" priority="2" operator="notBetween" dxfId="2" stopIfTrue="1">
      <formula>AU11-0.1</formula>
      <formula>AV11+0.1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47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91"/>
  <sheetViews>
    <sheetView zoomScale="55" zoomScaleNormal="55" workbookViewId="0">
      <selection activeCell="AN41" sqref="AN41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49"/>
    <col width="10.6640625" customWidth="1" style="59" min="50" max="51"/>
    <col width="9" customWidth="1" style="59" min="52" max="52"/>
    <col width="6.6640625" customWidth="1" style="59" min="53" max="56"/>
    <col width="9" customWidth="1" style="59" min="57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A測定!$S$2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MAX(D8:D23,AR8:AR33)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MIN(D8:D23,AR8:AR33)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A測定!$F$11</f>
        <v/>
      </c>
      <c r="H6" s="804">
        <f>A測定!$K$11</f>
        <v/>
      </c>
      <c r="I6" s="91" t="n"/>
      <c r="J6" s="88" t="n"/>
      <c r="K6" s="83" t="n"/>
      <c r="L6" s="83" t="n"/>
      <c r="M6" s="83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785" t="n"/>
      <c r="AJ6" s="63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65" t="n"/>
      <c r="L7" s="65" t="n"/>
      <c r="M7" s="65" t="n"/>
      <c r="N7" s="61" t="n"/>
      <c r="O7" s="829" t="n"/>
      <c r="P7" s="829" t="n"/>
      <c r="AG7" s="829" t="n"/>
      <c r="AH7" s="829" t="n"/>
      <c r="AI7" s="787" t="n"/>
      <c r="AJ7" s="65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A測定!I21</f>
        <v/>
      </c>
      <c r="C8" s="304">
        <f>A測定!H21</f>
        <v/>
      </c>
      <c r="D8" s="304" t="n">
        <v>0.13</v>
      </c>
      <c r="E8" s="559" t="n">
        <v>0.13</v>
      </c>
      <c r="F8" s="804">
        <f>IF(AND(C8&gt;=D8,D8&gt;=B8),"OK","NG")</f>
        <v/>
      </c>
      <c r="G8" s="997">
        <f>A測定!F21</f>
        <v/>
      </c>
      <c r="H8" s="999">
        <f>A測定!K21</f>
        <v/>
      </c>
      <c r="I8" s="55" t="n"/>
      <c r="J8" s="56" t="n"/>
      <c r="K8" s="56" t="n"/>
      <c r="L8" s="56" t="n"/>
      <c r="M8" s="56" t="n"/>
      <c r="N8" s="57" t="n"/>
      <c r="O8" s="806">
        <f>A測定!D21</f>
        <v/>
      </c>
      <c r="P8" s="804">
        <f>A測定!A21</f>
        <v/>
      </c>
      <c r="AG8" s="76">
        <f>A測定!A428</f>
        <v/>
      </c>
      <c r="AH8" s="77">
        <f>A測定!D428</f>
        <v/>
      </c>
      <c r="AI8" s="77" t="n"/>
      <c r="AJ8" s="78" t="n"/>
      <c r="AK8" s="56" t="n"/>
      <c r="AL8" s="56" t="n"/>
      <c r="AM8" s="56" t="n"/>
      <c r="AN8" s="57" t="n"/>
      <c r="AO8" s="1007">
        <f>A測定!K428</f>
        <v/>
      </c>
      <c r="AP8" s="997">
        <f>A測定!F428</f>
        <v/>
      </c>
      <c r="AQ8" s="804">
        <f>IF(AND(AT8&gt;=AR8,AR8&gt;=AU8),"OK","NG")</f>
        <v/>
      </c>
      <c r="AR8" s="304" t="n">
        <v>-0.13</v>
      </c>
      <c r="AS8" s="304" t="n">
        <v>-0.13</v>
      </c>
      <c r="AT8" s="304">
        <f>A測定!H428</f>
        <v/>
      </c>
      <c r="AU8" s="304">
        <f>A測定!I428</f>
        <v/>
      </c>
      <c r="AV8" s="59" t="n">
        <v>1</v>
      </c>
    </row>
    <row r="9">
      <c r="A9" s="59" t="n">
        <v>2</v>
      </c>
      <c r="B9" s="304">
        <f>A測定!I22</f>
        <v/>
      </c>
      <c r="C9" s="304">
        <f>A測定!H22</f>
        <v/>
      </c>
      <c r="D9" s="304" t="n">
        <v>0.07000000000000001</v>
      </c>
      <c r="E9" s="559" t="n">
        <v>0.05</v>
      </c>
      <c r="F9" s="804">
        <f>IF(AND(C9&gt;=D9,D9&gt;=B9),"OK","NG")</f>
        <v/>
      </c>
      <c r="G9" s="997">
        <f>A測定!F22</f>
        <v/>
      </c>
      <c r="H9" s="999">
        <f>A測定!K22</f>
        <v/>
      </c>
      <c r="I9" s="55" t="n"/>
      <c r="J9" s="56" t="n"/>
      <c r="K9" s="56" t="n"/>
      <c r="L9" s="56" t="n"/>
      <c r="M9" s="56" t="n"/>
      <c r="N9" s="57" t="n"/>
      <c r="O9" s="806">
        <f>A測定!D22</f>
        <v/>
      </c>
      <c r="P9" s="804">
        <f>A測定!A22</f>
        <v/>
      </c>
      <c r="AG9" s="76">
        <f>A測定!A429</f>
        <v/>
      </c>
      <c r="AH9" s="77">
        <f>A測定!D429</f>
        <v/>
      </c>
      <c r="AI9" s="77" t="n"/>
      <c r="AJ9" s="78" t="n"/>
      <c r="AK9" s="56" t="n"/>
      <c r="AL9" s="56" t="n"/>
      <c r="AM9" s="56" t="n"/>
      <c r="AN9" s="57" t="n"/>
      <c r="AO9" s="1007">
        <f>A測定!K429</f>
        <v/>
      </c>
      <c r="AP9" s="997">
        <f>A測定!F429</f>
        <v/>
      </c>
      <c r="AQ9" s="804">
        <f>IF(AND(AT9&gt;=AR9,AR9&gt;=AU9),"OK","NG")</f>
        <v/>
      </c>
      <c r="AR9" s="304" t="n">
        <v>-0.02</v>
      </c>
      <c r="AS9" s="304" t="n">
        <v>-0.12</v>
      </c>
      <c r="AT9" s="304">
        <f>A測定!H429</f>
        <v/>
      </c>
      <c r="AU9" s="304">
        <f>A測定!I429</f>
        <v/>
      </c>
      <c r="AV9" s="59" t="n">
        <v>2</v>
      </c>
    </row>
    <row r="10">
      <c r="A10" s="59" t="n">
        <v>3</v>
      </c>
      <c r="B10" s="304">
        <f>A測定!I404</f>
        <v/>
      </c>
      <c r="C10" s="304">
        <f>A測定!H404</f>
        <v/>
      </c>
      <c r="D10" s="304" t="n">
        <v>0</v>
      </c>
      <c r="E10" s="559" t="n">
        <v>0.01</v>
      </c>
      <c r="F10" s="804">
        <f>IF(AND(C10&gt;=D10,D10&gt;=B10),"OK","NG")</f>
        <v/>
      </c>
      <c r="G10" s="997">
        <f>A測定!F404</f>
        <v/>
      </c>
      <c r="H10" s="999">
        <f>A測定!K404</f>
        <v/>
      </c>
      <c r="I10" s="55" t="n"/>
      <c r="J10" s="56" t="n"/>
      <c r="K10" s="56" t="n"/>
      <c r="L10" s="56" t="n"/>
      <c r="M10" s="56" t="n"/>
      <c r="N10" s="57" t="n"/>
      <c r="O10" s="806">
        <f>A測定!D404</f>
        <v/>
      </c>
      <c r="P10" s="804">
        <f>A測定!A404</f>
        <v/>
      </c>
      <c r="AG10" s="76">
        <f>A測定!A424</f>
        <v/>
      </c>
      <c r="AH10" s="77">
        <f>A測定!D424</f>
        <v/>
      </c>
      <c r="AI10" s="77" t="n"/>
      <c r="AJ10" s="78" t="n"/>
      <c r="AK10" s="56" t="n"/>
      <c r="AL10" s="56" t="n"/>
      <c r="AM10" s="56" t="n"/>
      <c r="AN10" s="57" t="n"/>
      <c r="AO10" s="1007">
        <f>A測定!K424</f>
        <v/>
      </c>
      <c r="AP10" s="997">
        <f>A測定!F424</f>
        <v/>
      </c>
      <c r="AQ10" s="804">
        <f>IF(AND(AT10&gt;=AR10,AR10&gt;=AU10),"OK","NG")</f>
        <v/>
      </c>
      <c r="AR10" s="304" t="n">
        <v>-0.05</v>
      </c>
      <c r="AS10" s="304" t="n">
        <v>-0.05</v>
      </c>
      <c r="AT10" s="304">
        <f>A測定!H424</f>
        <v/>
      </c>
      <c r="AU10" s="304">
        <f>A測定!I424</f>
        <v/>
      </c>
      <c r="AV10" s="59" t="n">
        <v>3</v>
      </c>
    </row>
    <row r="11">
      <c r="A11" s="59" t="n">
        <v>4</v>
      </c>
      <c r="B11" s="304">
        <f>A測定!I405</f>
        <v/>
      </c>
      <c r="C11" s="304">
        <f>A測定!H405</f>
        <v/>
      </c>
      <c r="D11" s="304" t="n">
        <v>-0.03</v>
      </c>
      <c r="E11" s="559" t="n">
        <v>-0.07000000000000001</v>
      </c>
      <c r="F11" s="804">
        <f>IF(AND(C11&gt;=D11,D11&gt;=B11),"OK","NG")</f>
        <v/>
      </c>
      <c r="G11" s="997">
        <f>A測定!F405</f>
        <v/>
      </c>
      <c r="H11" s="999">
        <f>A測定!K405</f>
        <v/>
      </c>
      <c r="I11" s="55" t="n"/>
      <c r="J11" s="56" t="n"/>
      <c r="K11" s="56" t="n"/>
      <c r="L11" s="56" t="n"/>
      <c r="M11" s="56" t="n"/>
      <c r="N11" s="57" t="n"/>
      <c r="O11" s="806">
        <f>A測定!D405</f>
        <v/>
      </c>
      <c r="P11" s="804">
        <f>A測定!A405</f>
        <v/>
      </c>
      <c r="AG11" s="76">
        <f>A測定!A425</f>
        <v/>
      </c>
      <c r="AH11" s="77">
        <f>A測定!D425</f>
        <v/>
      </c>
      <c r="AI11" s="77" t="n"/>
      <c r="AJ11" s="78" t="n"/>
      <c r="AK11" s="56" t="n"/>
      <c r="AL11" s="56" t="n"/>
      <c r="AM11" s="56" t="n"/>
      <c r="AN11" s="57" t="n"/>
      <c r="AO11" s="1007">
        <f>A測定!K425</f>
        <v/>
      </c>
      <c r="AP11" s="997">
        <f>A測定!F425</f>
        <v/>
      </c>
      <c r="AQ11" s="804">
        <f>IF(AND(AT11&gt;=AR11,AR11&gt;=AU11),"OK","NG")</f>
        <v/>
      </c>
      <c r="AR11" s="304" t="n">
        <v>0.01</v>
      </c>
      <c r="AS11" s="304" t="n">
        <v>-0.02</v>
      </c>
      <c r="AT11" s="304">
        <f>A測定!H425</f>
        <v/>
      </c>
      <c r="AU11" s="304">
        <f>A測定!I425</f>
        <v/>
      </c>
      <c r="AV11" s="59" t="n">
        <v>4</v>
      </c>
    </row>
    <row r="12">
      <c r="A12" s="59" t="n">
        <v>5</v>
      </c>
      <c r="B12" s="304">
        <f>A測定!I400</f>
        <v/>
      </c>
      <c r="C12" s="304">
        <f>A測定!H400</f>
        <v/>
      </c>
      <c r="D12" s="304" t="n">
        <v>-0.08</v>
      </c>
      <c r="E12" s="559" t="n">
        <v>-0.07000000000000001</v>
      </c>
      <c r="F12" s="804">
        <f>IF(AND(C12&gt;=D12,D12&gt;=B12),"OK","NG")</f>
        <v/>
      </c>
      <c r="G12" s="997">
        <f>A測定!F400</f>
        <v/>
      </c>
      <c r="H12" s="999">
        <f>A測定!K400</f>
        <v/>
      </c>
      <c r="I12" s="55" t="n"/>
      <c r="J12" s="56" t="n"/>
      <c r="K12" s="56" t="n"/>
      <c r="L12" s="56" t="n"/>
      <c r="M12" s="56" t="n"/>
      <c r="N12" s="57" t="n"/>
      <c r="O12" s="806">
        <f>A測定!D400</f>
        <v/>
      </c>
      <c r="P12" s="804">
        <f>A測定!A400</f>
        <v/>
      </c>
      <c r="AG12" s="76">
        <f>A測定!A17</f>
        <v/>
      </c>
      <c r="AH12" s="77">
        <f>A測定!D17</f>
        <v/>
      </c>
      <c r="AI12" s="77" t="n"/>
      <c r="AJ12" s="78" t="n"/>
      <c r="AK12" s="56" t="n"/>
      <c r="AL12" s="56" t="n"/>
      <c r="AM12" s="56" t="n"/>
      <c r="AN12" s="57" t="n"/>
      <c r="AO12" s="1007">
        <f>A測定!K17</f>
        <v/>
      </c>
      <c r="AP12" s="997">
        <f>A測定!F17</f>
        <v/>
      </c>
      <c r="AQ12" s="804">
        <f>IF(AND(AT12&gt;=AR12,AR12&gt;=AU12),"OK","NG")</f>
        <v/>
      </c>
      <c r="AR12" s="304" t="n">
        <v>0</v>
      </c>
      <c r="AS12" s="304" t="n">
        <v>0</v>
      </c>
      <c r="AT12" s="304">
        <f>A測定!H17</f>
        <v/>
      </c>
      <c r="AU12" s="304">
        <f>A測定!I17</f>
        <v/>
      </c>
      <c r="AV12" s="59" t="n">
        <v>5</v>
      </c>
    </row>
    <row r="13">
      <c r="A13" s="59" t="n">
        <v>6</v>
      </c>
      <c r="B13" s="304">
        <f>A測定!I401</f>
        <v/>
      </c>
      <c r="C13" s="304">
        <f>A測定!H401</f>
        <v/>
      </c>
      <c r="D13" s="304" t="n">
        <v>0.07000000000000001</v>
      </c>
      <c r="E13" s="559" t="n">
        <v>0.05</v>
      </c>
      <c r="F13" s="804">
        <f>IF(AND(C13&gt;=D13,D13&gt;=B13),"OK","NG")</f>
        <v/>
      </c>
      <c r="G13" s="997">
        <f>A測定!F401</f>
        <v/>
      </c>
      <c r="H13" s="999">
        <f>A測定!K401</f>
        <v/>
      </c>
      <c r="I13" s="55" t="n"/>
      <c r="J13" s="56" t="n"/>
      <c r="K13" s="56" t="n"/>
      <c r="L13" s="56" t="n"/>
      <c r="M13" s="56" t="n"/>
      <c r="N13" s="57" t="n"/>
      <c r="O13" s="806">
        <f>A測定!D401</f>
        <v/>
      </c>
      <c r="P13" s="804">
        <f>A測定!A401</f>
        <v/>
      </c>
      <c r="AG13" s="76">
        <f>A測定!A18</f>
        <v/>
      </c>
      <c r="AH13" s="77">
        <f>A測定!D18</f>
        <v/>
      </c>
      <c r="AI13" s="77" t="n"/>
      <c r="AJ13" s="78" t="n"/>
      <c r="AK13" s="56" t="n"/>
      <c r="AL13" s="56" t="n"/>
      <c r="AM13" s="56" t="n"/>
      <c r="AN13" s="57" t="n"/>
      <c r="AO13" s="1007">
        <f>A測定!K18</f>
        <v/>
      </c>
      <c r="AP13" s="997">
        <f>A測定!F18</f>
        <v/>
      </c>
      <c r="AQ13" s="804">
        <f>IF(AND(AT13&gt;=AR13,AR13&gt;=AU13),"OK","NG")</f>
        <v/>
      </c>
      <c r="AR13" s="304" t="n">
        <v>0</v>
      </c>
      <c r="AS13" s="304" t="n">
        <v>0</v>
      </c>
      <c r="AT13" s="304">
        <f>A測定!H18</f>
        <v/>
      </c>
      <c r="AU13" s="304">
        <f>A測定!I18</f>
        <v/>
      </c>
      <c r="AV13" s="59" t="n">
        <v>6</v>
      </c>
    </row>
    <row r="14">
      <c r="A14" s="59" t="n">
        <v>7</v>
      </c>
      <c r="B14" s="304">
        <f>A測定!I396</f>
        <v/>
      </c>
      <c r="C14" s="304">
        <f>A測定!H396</f>
        <v/>
      </c>
      <c r="D14" s="304" t="n">
        <v>-0.04</v>
      </c>
      <c r="E14" s="559" t="n">
        <v>-0.05</v>
      </c>
      <c r="F14" s="804">
        <f>IF(AND(C14&gt;=D14,D14&gt;=B14),"OK","NG")</f>
        <v/>
      </c>
      <c r="G14" s="997">
        <f>A測定!F396</f>
        <v/>
      </c>
      <c r="H14" s="999">
        <f>A測定!K396</f>
        <v/>
      </c>
      <c r="I14" s="55" t="n"/>
      <c r="J14" s="56" t="n"/>
      <c r="K14" s="56" t="n"/>
      <c r="L14" s="56" t="n"/>
      <c r="M14" s="56" t="n"/>
      <c r="N14" s="57" t="n"/>
      <c r="O14" s="806">
        <f>A測定!D396</f>
        <v/>
      </c>
      <c r="P14" s="804">
        <f>A測定!A396</f>
        <v/>
      </c>
      <c r="AG14" s="76">
        <f>A測定!A380</f>
        <v/>
      </c>
      <c r="AH14" s="77">
        <f>A測定!D380</f>
        <v/>
      </c>
      <c r="AI14" s="77" t="n"/>
      <c r="AJ14" s="78" t="n"/>
      <c r="AK14" s="56" t="n"/>
      <c r="AL14" s="56" t="n"/>
      <c r="AM14" s="56" t="n"/>
      <c r="AN14" s="57" t="n"/>
      <c r="AO14" s="1007">
        <f>A測定!K380</f>
        <v/>
      </c>
      <c r="AP14" s="997">
        <f>A測定!F380</f>
        <v/>
      </c>
      <c r="AQ14" s="804">
        <f>IF(AND(AT14&gt;=AR14,AR14&gt;=AU14),"OK","NG")</f>
        <v/>
      </c>
      <c r="AR14" s="304" t="n">
        <v>-0.04</v>
      </c>
      <c r="AS14" s="304" t="n">
        <v>-0.04</v>
      </c>
      <c r="AT14" s="304">
        <f>A測定!H400</f>
        <v/>
      </c>
      <c r="AU14" s="304">
        <f>A測定!I400</f>
        <v/>
      </c>
      <c r="AV14" s="59" t="n">
        <v>7</v>
      </c>
    </row>
    <row r="15">
      <c r="A15" s="59" t="n">
        <v>8</v>
      </c>
      <c r="B15" s="304">
        <f>A測定!I397</f>
        <v/>
      </c>
      <c r="C15" s="304">
        <f>A測定!H397</f>
        <v/>
      </c>
      <c r="D15" s="304" t="n">
        <v>0.03</v>
      </c>
      <c r="E15" s="559" t="n">
        <v>0.01</v>
      </c>
      <c r="F15" s="804">
        <f>IF(AND(C15&gt;=D15,D15&gt;=B15),"OK","NG")</f>
        <v/>
      </c>
      <c r="G15" s="997">
        <f>A測定!F397</f>
        <v/>
      </c>
      <c r="H15" s="999">
        <f>A測定!K397</f>
        <v/>
      </c>
      <c r="I15" s="55" t="n"/>
      <c r="J15" s="56" t="n"/>
      <c r="K15" s="56" t="n"/>
      <c r="L15" s="56" t="n"/>
      <c r="M15" s="56" t="n"/>
      <c r="N15" s="57" t="n"/>
      <c r="O15" s="806">
        <f>A測定!D397</f>
        <v/>
      </c>
      <c r="P15" s="804">
        <f>A測定!A397</f>
        <v/>
      </c>
      <c r="AG15" s="76">
        <f>A測定!A381</f>
        <v/>
      </c>
      <c r="AH15" s="77">
        <f>A測定!D381</f>
        <v/>
      </c>
      <c r="AI15" s="77" t="n"/>
      <c r="AJ15" s="78" t="n"/>
      <c r="AK15" s="56" t="n"/>
      <c r="AL15" s="56" t="n"/>
      <c r="AM15" s="56" t="n"/>
      <c r="AN15" s="57" t="n"/>
      <c r="AO15" s="1007">
        <f>A測定!K381</f>
        <v/>
      </c>
      <c r="AP15" s="997">
        <f>A測定!F381</f>
        <v/>
      </c>
      <c r="AQ15" s="804">
        <f>IF(AND(AT15&gt;=AR15,AR15&gt;=AU15),"OK","NG")</f>
        <v/>
      </c>
      <c r="AR15" s="304" t="n">
        <v>0.25</v>
      </c>
      <c r="AS15" s="304" t="n">
        <v>0.21</v>
      </c>
      <c r="AT15" s="304">
        <f>A測定!H401</f>
        <v/>
      </c>
      <c r="AU15" s="304">
        <f>A測定!I401</f>
        <v/>
      </c>
      <c r="AV15" s="59" t="n">
        <v>8</v>
      </c>
    </row>
    <row r="16">
      <c r="A16" s="59" t="n">
        <v>9</v>
      </c>
      <c r="B16" s="304">
        <f>A測定!I392</f>
        <v/>
      </c>
      <c r="C16" s="304">
        <f>A測定!H392</f>
        <v/>
      </c>
      <c r="D16" s="304" t="n">
        <v>-0.11</v>
      </c>
      <c r="E16" s="559" t="n">
        <v>-0.1</v>
      </c>
      <c r="F16" s="804">
        <f>IF(AND(C16&gt;=D16,D16&gt;=B16),"OK","NG")</f>
        <v/>
      </c>
      <c r="G16" s="997">
        <f>A測定!F392</f>
        <v/>
      </c>
      <c r="H16" s="999">
        <f>A測定!K392</f>
        <v/>
      </c>
      <c r="I16" s="55" t="n"/>
      <c r="J16" s="56" t="n"/>
      <c r="K16" s="56" t="n"/>
      <c r="L16" s="56" t="n"/>
      <c r="M16" s="56" t="n"/>
      <c r="N16" s="57" t="n"/>
      <c r="O16" s="806">
        <f>A測定!D392</f>
        <v/>
      </c>
      <c r="P16" s="804">
        <f>A測定!A392</f>
        <v/>
      </c>
      <c r="AG16" s="76">
        <f>A測定!A420</f>
        <v/>
      </c>
      <c r="AH16" s="77">
        <f>A測定!D420</f>
        <v/>
      </c>
      <c r="AI16" s="77" t="n"/>
      <c r="AJ16" s="78" t="n"/>
      <c r="AK16" s="56" t="n"/>
      <c r="AL16" s="56" t="n"/>
      <c r="AM16" s="56" t="n"/>
      <c r="AN16" s="57" t="n"/>
      <c r="AO16" s="1007">
        <f>A測定!K420</f>
        <v/>
      </c>
      <c r="AP16" s="997">
        <f>A測定!F420</f>
        <v/>
      </c>
      <c r="AQ16" s="804">
        <f>IF(AND(AT16&gt;=AR16,AR16&gt;=AU16),"OK","NG")</f>
        <v/>
      </c>
      <c r="AR16" s="304" t="n">
        <v>0.11</v>
      </c>
      <c r="AS16" s="304" t="n">
        <v>0.13</v>
      </c>
      <c r="AT16" s="304">
        <f>A測定!H420</f>
        <v/>
      </c>
      <c r="AU16" s="304">
        <f>A測定!I420</f>
        <v/>
      </c>
      <c r="AV16" s="59" t="n">
        <v>9</v>
      </c>
    </row>
    <row r="17">
      <c r="A17" s="59" t="n">
        <v>10</v>
      </c>
      <c r="B17" s="304">
        <f>A測定!I393</f>
        <v/>
      </c>
      <c r="C17" s="304">
        <f>A測定!H393</f>
        <v/>
      </c>
      <c r="D17" s="304" t="n">
        <v>0.07000000000000001</v>
      </c>
      <c r="E17" s="559" t="n">
        <v>0.05</v>
      </c>
      <c r="F17" s="804">
        <f>IF(AND(C17&gt;=D17,D17&gt;=B17),"OK","NG")</f>
        <v/>
      </c>
      <c r="G17" s="997">
        <f>A測定!F393</f>
        <v/>
      </c>
      <c r="H17" s="999">
        <f>A測定!K393</f>
        <v/>
      </c>
      <c r="I17" s="55" t="n"/>
      <c r="J17" s="56" t="n"/>
      <c r="K17" s="56" t="n"/>
      <c r="L17" s="56" t="n"/>
      <c r="M17" s="56" t="n"/>
      <c r="N17" s="57" t="n"/>
      <c r="O17" s="806">
        <f>A測定!D393</f>
        <v/>
      </c>
      <c r="P17" s="804">
        <f>A測定!A393</f>
        <v/>
      </c>
      <c r="AG17" s="76">
        <f>A測定!A421</f>
        <v/>
      </c>
      <c r="AH17" s="77">
        <f>A測定!D421</f>
        <v/>
      </c>
      <c r="AI17" s="77" t="n"/>
      <c r="AJ17" s="78" t="n"/>
      <c r="AK17" s="56" t="n"/>
      <c r="AL17" s="56" t="n"/>
      <c r="AM17" s="56" t="n"/>
      <c r="AN17" s="57" t="n"/>
      <c r="AO17" s="1007">
        <f>A測定!K421</f>
        <v/>
      </c>
      <c r="AP17" s="997">
        <f>A測定!F421</f>
        <v/>
      </c>
      <c r="AQ17" s="804">
        <f>IF(AND(AT17&gt;=AR17,AR17&gt;=AU17),"OK","NG")</f>
        <v/>
      </c>
      <c r="AR17" s="304" t="n">
        <v>0.02</v>
      </c>
      <c r="AS17" s="304" t="n">
        <v>-0.01</v>
      </c>
      <c r="AT17" s="304">
        <f>A測定!H421</f>
        <v/>
      </c>
      <c r="AU17" s="304">
        <f>A測定!I421</f>
        <v/>
      </c>
      <c r="AV17" s="59" t="n">
        <v>10</v>
      </c>
    </row>
    <row r="18">
      <c r="A18" s="59" t="n">
        <v>11</v>
      </c>
      <c r="B18" s="304">
        <f>A測定!I19</f>
        <v/>
      </c>
      <c r="C18" s="304">
        <f>A測定!H19</f>
        <v/>
      </c>
      <c r="D18" s="304" t="n">
        <v>0.07000000000000001</v>
      </c>
      <c r="E18" s="559" t="n">
        <v>0.08</v>
      </c>
      <c r="F18" s="804">
        <f>IF(AND(C18&gt;=D18,D18&gt;=B18),"OK","NG")</f>
        <v/>
      </c>
      <c r="G18" s="997">
        <f>A測定!F19</f>
        <v/>
      </c>
      <c r="H18" s="999">
        <f>A測定!K19</f>
        <v/>
      </c>
      <c r="I18" s="55" t="n"/>
      <c r="J18" s="56" t="n"/>
      <c r="K18" s="56" t="n"/>
      <c r="L18" s="56" t="n"/>
      <c r="M18" s="56" t="n"/>
      <c r="N18" s="57" t="n"/>
      <c r="O18" s="806">
        <f>A測定!D19</f>
        <v/>
      </c>
      <c r="P18" s="804">
        <f>A測定!A19</f>
        <v/>
      </c>
      <c r="AG18" s="76">
        <f>A測定!A25</f>
        <v/>
      </c>
      <c r="AH18" s="77">
        <f>A測定!D25</f>
        <v/>
      </c>
      <c r="AI18" s="77" t="n"/>
      <c r="AJ18" s="78" t="n"/>
      <c r="AK18" s="56" t="n"/>
      <c r="AL18" s="56" t="n"/>
      <c r="AM18" s="56" t="n"/>
      <c r="AN18" s="57" t="n"/>
      <c r="AO18" s="1007">
        <f>A測定!K25</f>
        <v/>
      </c>
      <c r="AP18" s="997">
        <f>A測定!F25</f>
        <v/>
      </c>
      <c r="AQ18" s="804">
        <f>IF(AND(AT18&gt;=AR18,AR18&gt;=AU18),"OK","NG")</f>
        <v/>
      </c>
      <c r="AR18" s="304" t="n">
        <v>0.05</v>
      </c>
      <c r="AS18" s="304" t="n">
        <v>0.06</v>
      </c>
      <c r="AT18" s="304">
        <f>A測定!H25</f>
        <v/>
      </c>
      <c r="AU18" s="304">
        <f>A測定!I25</f>
        <v/>
      </c>
      <c r="AV18" s="59" t="n">
        <v>11</v>
      </c>
    </row>
    <row r="19">
      <c r="A19" s="59" t="n">
        <v>12</v>
      </c>
      <c r="B19" s="304">
        <f>A測定!I20</f>
        <v/>
      </c>
      <c r="C19" s="304">
        <f>A測定!H20</f>
        <v/>
      </c>
      <c r="D19" s="304" t="n">
        <v>0.06</v>
      </c>
      <c r="E19" s="559" t="n">
        <v>0.08</v>
      </c>
      <c r="F19" s="804">
        <f>IF(AND(C19&gt;=D19,D19&gt;=B19),"OK","NG")</f>
        <v/>
      </c>
      <c r="G19" s="997">
        <f>A測定!F20</f>
        <v/>
      </c>
      <c r="H19" s="999">
        <f>A測定!K20</f>
        <v/>
      </c>
      <c r="I19" s="55" t="n"/>
      <c r="J19" s="56" t="n"/>
      <c r="K19" s="56" t="n"/>
      <c r="L19" s="56" t="n"/>
      <c r="M19" s="56" t="n"/>
      <c r="N19" s="57" t="n"/>
      <c r="O19" s="806">
        <f>A測定!D20</f>
        <v/>
      </c>
      <c r="P19" s="804">
        <f>A測定!A20</f>
        <v/>
      </c>
      <c r="AG19" s="76">
        <f>A測定!A26</f>
        <v/>
      </c>
      <c r="AH19" s="77">
        <f>A測定!D26</f>
        <v/>
      </c>
      <c r="AI19" s="77" t="n"/>
      <c r="AJ19" s="78" t="n"/>
      <c r="AK19" s="56" t="n"/>
      <c r="AL19" s="56" t="n"/>
      <c r="AM19" s="56" t="n"/>
      <c r="AN19" s="57" t="n"/>
      <c r="AO19" s="1007">
        <f>A測定!K26</f>
        <v/>
      </c>
      <c r="AP19" s="997">
        <f>A測定!F26</f>
        <v/>
      </c>
      <c r="AQ19" s="804">
        <f>IF(AND(AT19&gt;=AR19,AR19&gt;=AU19),"OK","NG")</f>
        <v/>
      </c>
      <c r="AR19" s="304" t="n">
        <v>0.09</v>
      </c>
      <c r="AS19" s="304" t="n">
        <v>0.09</v>
      </c>
      <c r="AT19" s="304">
        <f>A測定!H26</f>
        <v/>
      </c>
      <c r="AU19" s="304">
        <f>A測定!I26</f>
        <v/>
      </c>
      <c r="AV19" s="59" t="n">
        <v>12</v>
      </c>
    </row>
    <row r="20">
      <c r="A20" s="59" t="n">
        <v>13</v>
      </c>
      <c r="B20" s="304">
        <f>A測定!I15</f>
        <v/>
      </c>
      <c r="C20" s="304">
        <f>A測定!H15</f>
        <v/>
      </c>
      <c r="D20" s="304" t="n">
        <v>0.01</v>
      </c>
      <c r="E20" s="559" t="n">
        <v>0.02</v>
      </c>
      <c r="F20" s="804">
        <f>IF(AND(C20&gt;=D20,D20&gt;=B20),"OK","NG")</f>
        <v/>
      </c>
      <c r="G20" s="997">
        <f>A測定!F15</f>
        <v/>
      </c>
      <c r="H20" s="999">
        <f>A測定!K15</f>
        <v/>
      </c>
      <c r="I20" s="55" t="n"/>
      <c r="J20" s="56" t="n"/>
      <c r="K20" s="56" t="n"/>
      <c r="L20" s="56" t="n"/>
      <c r="M20" s="56" t="n"/>
      <c r="N20" s="57" t="n"/>
      <c r="O20" s="806">
        <f>A測定!D15</f>
        <v/>
      </c>
      <c r="P20" s="804">
        <f>A測定!A15</f>
        <v/>
      </c>
      <c r="AG20" s="76">
        <f>A測定!A372</f>
        <v/>
      </c>
      <c r="AH20" s="77">
        <f>A測定!D372</f>
        <v/>
      </c>
      <c r="AI20" s="77" t="n"/>
      <c r="AJ20" s="78" t="n"/>
      <c r="AK20" s="56" t="n"/>
      <c r="AL20" s="56" t="n"/>
      <c r="AM20" s="56" t="n"/>
      <c r="AN20" s="57" t="n"/>
      <c r="AO20" s="1007">
        <f>A測定!K372</f>
        <v/>
      </c>
      <c r="AP20" s="997">
        <f>A測定!F372</f>
        <v/>
      </c>
      <c r="AQ20" s="804">
        <f>IF(AND(AT20&gt;=AR20,AR20&gt;=AU20),"OK","NG")</f>
        <v/>
      </c>
      <c r="AR20" s="304" t="n">
        <v>-0.02</v>
      </c>
      <c r="AS20" s="304" t="n">
        <v>-0.03</v>
      </c>
      <c r="AT20" s="304">
        <f>A測定!H406</f>
        <v/>
      </c>
      <c r="AU20" s="304">
        <f>A測定!I406</f>
        <v/>
      </c>
      <c r="AV20" s="59" t="n">
        <v>13</v>
      </c>
    </row>
    <row r="21">
      <c r="A21" s="59" t="n">
        <v>14</v>
      </c>
      <c r="B21" s="304" t="n">
        <v>-0.2</v>
      </c>
      <c r="C21" s="304" t="n">
        <v>0.2</v>
      </c>
      <c r="D21" s="559" t="n">
        <v>0.01</v>
      </c>
      <c r="E21" s="559" t="n">
        <v>0.03</v>
      </c>
      <c r="F21" s="804">
        <f>IF(AND(C21&gt;=D21,D21&gt;=B21),"OK","NG")</f>
        <v/>
      </c>
      <c r="G21" s="997">
        <f>A測定!F16</f>
        <v/>
      </c>
      <c r="H21" s="999">
        <f>A測定!K16</f>
        <v/>
      </c>
      <c r="I21" s="55" t="n"/>
      <c r="J21" s="56" t="n"/>
      <c r="K21" s="56" t="n"/>
      <c r="L21" s="56" t="n"/>
      <c r="M21" s="56" t="n"/>
      <c r="N21" s="57" t="n"/>
      <c r="O21" s="806">
        <f>A測定!D16</f>
        <v/>
      </c>
      <c r="P21" s="804">
        <f>A測定!A16</f>
        <v/>
      </c>
      <c r="AG21" s="76">
        <f>A測定!A373</f>
        <v/>
      </c>
      <c r="AH21" s="77">
        <f>A測定!D373</f>
        <v/>
      </c>
      <c r="AI21" s="77" t="n"/>
      <c r="AJ21" s="78" t="n"/>
      <c r="AK21" s="56" t="n"/>
      <c r="AL21" s="56" t="n"/>
      <c r="AM21" s="56" t="n"/>
      <c r="AN21" s="57" t="n"/>
      <c r="AO21" s="1007">
        <f>A測定!K373</f>
        <v/>
      </c>
      <c r="AP21" s="997">
        <f>A測定!F373</f>
        <v/>
      </c>
      <c r="AQ21" s="804">
        <f>IF(AND(AT21&gt;=AR21,AR21&gt;=AU21),"OK","NG")</f>
        <v/>
      </c>
      <c r="AR21" s="304" t="n">
        <v>0.13</v>
      </c>
      <c r="AS21" s="304" t="n">
        <v>0.1</v>
      </c>
      <c r="AT21" s="304">
        <f>A測定!H407</f>
        <v/>
      </c>
      <c r="AU21" s="304">
        <f>A測定!I407</f>
        <v/>
      </c>
      <c r="AV21" s="59" t="n">
        <v>14</v>
      </c>
    </row>
    <row r="22">
      <c r="A22" s="59" t="n">
        <v>15</v>
      </c>
      <c r="B22" s="304">
        <f>A測定!I388</f>
        <v/>
      </c>
      <c r="C22" s="304">
        <f>A測定!H388</f>
        <v/>
      </c>
      <c r="D22" s="304" t="n">
        <v>0.05</v>
      </c>
      <c r="E22" s="559" t="n">
        <v>0.08</v>
      </c>
      <c r="F22" s="804">
        <f>IF(AND(C22&gt;=D22,D22&gt;=B22),"OK","NG")</f>
        <v/>
      </c>
      <c r="G22" s="997">
        <f>A測定!F388</f>
        <v/>
      </c>
      <c r="H22" s="999">
        <f>A測定!K388</f>
        <v/>
      </c>
      <c r="I22" s="55" t="n"/>
      <c r="J22" s="56" t="n"/>
      <c r="K22" s="56" t="n"/>
      <c r="L22" s="56" t="n"/>
      <c r="M22" s="56" t="n"/>
      <c r="N22" s="57" t="n"/>
      <c r="O22" s="806">
        <f>A測定!D388</f>
        <v/>
      </c>
      <c r="P22" s="804">
        <f>A測定!A388</f>
        <v/>
      </c>
      <c r="AG22" s="76">
        <f>A測定!A416</f>
        <v/>
      </c>
      <c r="AH22" s="77">
        <f>A測定!D416</f>
        <v/>
      </c>
      <c r="AI22" s="77" t="n"/>
      <c r="AJ22" s="78" t="n"/>
      <c r="AK22" s="56" t="n"/>
      <c r="AL22" s="56" t="n"/>
      <c r="AM22" s="56" t="n"/>
      <c r="AN22" s="57" t="n"/>
      <c r="AO22" s="1007">
        <f>A測定!K416</f>
        <v/>
      </c>
      <c r="AP22" s="997">
        <f>A測定!F416</f>
        <v/>
      </c>
      <c r="AQ22" s="804">
        <f>IF(AND(AT22&gt;=AR22,AR22&gt;=AU22),"OK","NG")</f>
        <v/>
      </c>
      <c r="AR22" s="304" t="n">
        <v>0.14</v>
      </c>
      <c r="AS22" s="304" t="n">
        <v>0.18</v>
      </c>
      <c r="AT22" s="304">
        <f>A測定!H416</f>
        <v/>
      </c>
      <c r="AU22" s="304">
        <f>A測定!I416</f>
        <v/>
      </c>
      <c r="AV22" s="59" t="n">
        <v>15</v>
      </c>
    </row>
    <row r="23">
      <c r="A23" s="59" t="n">
        <v>16</v>
      </c>
      <c r="B23" s="304">
        <f>A測定!I389</f>
        <v/>
      </c>
      <c r="C23" s="304">
        <f>A測定!H389</f>
        <v/>
      </c>
      <c r="D23" s="304" t="n">
        <v>0.1</v>
      </c>
      <c r="E23" s="559" t="n">
        <v>0.09</v>
      </c>
      <c r="F23" s="804">
        <f>IF(AND(C23&gt;=D23,D23&gt;=B23),"OK","NG")</f>
        <v/>
      </c>
      <c r="G23" s="997">
        <f>A測定!F389</f>
        <v/>
      </c>
      <c r="H23" s="999">
        <f>A測定!K389</f>
        <v/>
      </c>
      <c r="I23" s="55" t="n"/>
      <c r="J23" s="56" t="n"/>
      <c r="K23" s="56" t="n"/>
      <c r="L23" s="56" t="n"/>
      <c r="M23" s="56" t="n"/>
      <c r="N23" s="57" t="n"/>
      <c r="O23" s="806">
        <f>A測定!D389</f>
        <v/>
      </c>
      <c r="P23" s="804">
        <f>A測定!A389</f>
        <v/>
      </c>
      <c r="AG23" s="76">
        <f>A測定!A417</f>
        <v/>
      </c>
      <c r="AH23" s="77">
        <f>A測定!D417</f>
        <v/>
      </c>
      <c r="AI23" s="77" t="n"/>
      <c r="AJ23" s="78" t="n"/>
      <c r="AK23" s="56" t="n"/>
      <c r="AL23" s="56" t="n"/>
      <c r="AM23" s="56" t="n"/>
      <c r="AN23" s="57" t="n"/>
      <c r="AO23" s="1007">
        <f>A測定!K417</f>
        <v/>
      </c>
      <c r="AP23" s="997">
        <f>A測定!F417</f>
        <v/>
      </c>
      <c r="AQ23" s="804">
        <f>IF(AND(AT23&gt;=AR23,AR23&gt;=AU23),"OK","NG")</f>
        <v/>
      </c>
      <c r="AR23" s="304" t="n">
        <v>0.03</v>
      </c>
      <c r="AS23" s="304" t="n">
        <v>0.01</v>
      </c>
      <c r="AT23" s="304">
        <f>A測定!H417</f>
        <v/>
      </c>
      <c r="AU23" s="304">
        <f>A測定!I417</f>
        <v/>
      </c>
      <c r="AV23" s="59" t="n">
        <v>16</v>
      </c>
    </row>
    <row r="24">
      <c r="AG24" s="76">
        <f>A測定!A364</f>
        <v/>
      </c>
      <c r="AH24" s="77">
        <f>A測定!D364</f>
        <v/>
      </c>
      <c r="AI24" s="77" t="n"/>
      <c r="AJ24" s="78" t="n"/>
      <c r="AK24" s="56" t="n"/>
      <c r="AL24" s="56" t="n"/>
      <c r="AM24" s="56" t="n"/>
      <c r="AN24" s="57" t="n"/>
      <c r="AO24" s="1007">
        <f>A測定!K364</f>
        <v/>
      </c>
      <c r="AP24" s="997">
        <f>A測定!F364</f>
        <v/>
      </c>
      <c r="AQ24" s="804">
        <f>IF(AND(AT24&gt;=AR24,AR24&gt;=AU24),"OK","NG")</f>
        <v/>
      </c>
      <c r="AR24" s="304" t="n">
        <v>-0.02</v>
      </c>
      <c r="AS24" s="304" t="n">
        <v>-0.01</v>
      </c>
      <c r="AT24" s="304">
        <f>A測定!H410</f>
        <v/>
      </c>
      <c r="AU24" s="304">
        <f>A測定!I410</f>
        <v/>
      </c>
      <c r="AV24" s="59" t="n">
        <v>17</v>
      </c>
    </row>
    <row r="25">
      <c r="AG25" s="76">
        <f>A測定!A365</f>
        <v/>
      </c>
      <c r="AH25" s="77">
        <f>A測定!D365</f>
        <v/>
      </c>
      <c r="AI25" s="77" t="n"/>
      <c r="AJ25" s="78" t="n"/>
      <c r="AK25" s="56" t="n"/>
      <c r="AL25" s="56" t="n"/>
      <c r="AM25" s="56" t="n"/>
      <c r="AN25" s="57" t="n"/>
      <c r="AO25" s="1007">
        <f>A測定!K365</f>
        <v/>
      </c>
      <c r="AP25" s="997">
        <f>A測定!F365</f>
        <v/>
      </c>
      <c r="AQ25" s="804">
        <f>IF(AND(AT25&gt;=AR25,AR25&gt;=AU25),"OK","NG")</f>
        <v/>
      </c>
      <c r="AR25" s="304" t="n">
        <v>0.08</v>
      </c>
      <c r="AS25" s="304" t="n">
        <v>0.06</v>
      </c>
      <c r="AT25" s="304">
        <f>A測定!H411</f>
        <v/>
      </c>
      <c r="AU25" s="304">
        <f>A測定!I411</f>
        <v/>
      </c>
      <c r="AV25" s="59" t="n">
        <v>18</v>
      </c>
    </row>
    <row r="26">
      <c r="AG26" s="76">
        <f>A測定!A412</f>
        <v/>
      </c>
      <c r="AH26" s="77">
        <f>A測定!D412</f>
        <v/>
      </c>
      <c r="AI26" s="77" t="n"/>
      <c r="AJ26" s="78" t="n"/>
      <c r="AK26" s="56" t="n"/>
      <c r="AL26" s="56" t="n"/>
      <c r="AM26" s="56" t="n"/>
      <c r="AN26" s="57" t="n"/>
      <c r="AO26" s="1007">
        <f>A測定!K412</f>
        <v/>
      </c>
      <c r="AP26" s="997">
        <f>A測定!F412</f>
        <v/>
      </c>
      <c r="AQ26" s="804">
        <f>IF(AND(AT26&gt;=AR26,AR26&gt;=AU26),"OK","NG")</f>
        <v/>
      </c>
      <c r="AR26" s="304" t="n">
        <v>0.13</v>
      </c>
      <c r="AS26" s="304" t="n">
        <v>0.15</v>
      </c>
      <c r="AT26" s="304">
        <f>A測定!H412</f>
        <v/>
      </c>
      <c r="AU26" s="304">
        <f>A測定!I412</f>
        <v/>
      </c>
      <c r="AV26" s="59" t="n">
        <v>19</v>
      </c>
    </row>
    <row r="27">
      <c r="AG27" s="76">
        <f>A測定!A413</f>
        <v/>
      </c>
      <c r="AH27" s="77">
        <f>A測定!D413</f>
        <v/>
      </c>
      <c r="AI27" s="77" t="n"/>
      <c r="AJ27" s="78" t="n"/>
      <c r="AK27" s="56" t="n"/>
      <c r="AL27" s="56" t="n"/>
      <c r="AM27" s="56" t="n"/>
      <c r="AN27" s="57" t="n"/>
      <c r="AO27" s="1007">
        <f>A測定!K413</f>
        <v/>
      </c>
      <c r="AP27" s="997">
        <f>A測定!F413</f>
        <v/>
      </c>
      <c r="AQ27" s="804">
        <f>IF(AND(AT27&gt;=AR27,AR27&gt;=AU27),"OK","NG")</f>
        <v/>
      </c>
      <c r="AR27" s="304" t="n">
        <v>0.06</v>
      </c>
      <c r="AS27" s="304" t="n">
        <v>0.08</v>
      </c>
      <c r="AT27" s="304">
        <f>A測定!H413</f>
        <v/>
      </c>
      <c r="AU27" s="304">
        <f>A測定!I413</f>
        <v/>
      </c>
      <c r="AV27" s="59" t="n">
        <v>20</v>
      </c>
    </row>
    <row r="28">
      <c r="AG28" s="76">
        <f>A測定!A356</f>
        <v/>
      </c>
      <c r="AH28" s="77">
        <f>A測定!D356</f>
        <v/>
      </c>
      <c r="AI28" s="77" t="n"/>
      <c r="AJ28" s="78" t="n"/>
      <c r="AK28" s="56" t="n"/>
      <c r="AL28" s="56" t="n"/>
      <c r="AM28" s="56" t="n"/>
      <c r="AN28" s="57" t="n"/>
      <c r="AO28" s="1007">
        <f>A測定!K356</f>
        <v/>
      </c>
      <c r="AP28" s="997">
        <f>A測定!F356</f>
        <v/>
      </c>
      <c r="AQ28" s="804">
        <f>IF(AND(AT28&gt;=AR28,AR28&gt;=AU28),"OK","NG")</f>
        <v/>
      </c>
      <c r="AR28" s="559" t="n">
        <v>-0.01</v>
      </c>
      <c r="AS28" s="304" t="n">
        <v>0.01</v>
      </c>
      <c r="AT28" s="304">
        <f>A測定!H356</f>
        <v/>
      </c>
      <c r="AU28" s="304">
        <f>A測定!I356</f>
        <v/>
      </c>
      <c r="AV28" s="59" t="n">
        <v>21</v>
      </c>
    </row>
    <row r="29">
      <c r="AG29" s="76">
        <f>A測定!A357</f>
        <v/>
      </c>
      <c r="AH29" s="77">
        <f>A測定!D357</f>
        <v/>
      </c>
      <c r="AI29" s="77" t="n"/>
      <c r="AJ29" s="78" t="n"/>
      <c r="AK29" s="56" t="n"/>
      <c r="AL29" s="56" t="n"/>
      <c r="AM29" s="56" t="n"/>
      <c r="AN29" s="57" t="n"/>
      <c r="AO29" s="1007">
        <f>A測定!K357</f>
        <v/>
      </c>
      <c r="AP29" s="997">
        <f>A測定!F357</f>
        <v/>
      </c>
      <c r="AQ29" s="804">
        <f>IF(AND(AT29&gt;=AR29,AR29&gt;=AU29),"OK","NG")</f>
        <v/>
      </c>
      <c r="AR29" s="559" t="n">
        <v>-0.32</v>
      </c>
      <c r="AS29" s="304" t="n">
        <v>-0.32</v>
      </c>
      <c r="AT29" s="304">
        <f>A測定!H415</f>
        <v/>
      </c>
      <c r="AU29" s="304">
        <f>A測定!I415</f>
        <v/>
      </c>
      <c r="AV29" s="59" t="n">
        <v>22</v>
      </c>
    </row>
    <row r="30">
      <c r="D30" s="0" t="n"/>
      <c r="AG30" s="76">
        <f>A測定!A408</f>
        <v/>
      </c>
      <c r="AH30" s="77">
        <f>A測定!D408</f>
        <v/>
      </c>
      <c r="AI30" s="77" t="n"/>
      <c r="AJ30" s="78" t="n"/>
      <c r="AK30" s="56" t="n"/>
      <c r="AL30" s="56" t="n"/>
      <c r="AM30" s="56" t="n"/>
      <c r="AN30" s="57" t="n"/>
      <c r="AO30" s="1007">
        <f>A測定!K408</f>
        <v/>
      </c>
      <c r="AP30" s="997">
        <f>A測定!F408</f>
        <v/>
      </c>
      <c r="AQ30" s="804">
        <f>IF(AND(AT30&gt;=AR30,AR30&gt;=AU30),"OK","NG")</f>
        <v/>
      </c>
      <c r="AR30" s="559" t="n">
        <v>0</v>
      </c>
      <c r="AS30" s="304" t="n">
        <v>0.01</v>
      </c>
      <c r="AT30" s="304">
        <f>A測定!H416</f>
        <v/>
      </c>
      <c r="AU30" s="304">
        <f>A測定!I416</f>
        <v/>
      </c>
      <c r="AV30" s="59" t="n">
        <v>23</v>
      </c>
    </row>
    <row r="31">
      <c r="AG31" s="76">
        <f>A測定!A409</f>
        <v/>
      </c>
      <c r="AH31" s="77">
        <f>A測定!D409</f>
        <v/>
      </c>
      <c r="AI31" s="77" t="n"/>
      <c r="AJ31" s="78" t="n"/>
      <c r="AK31" s="56" t="n"/>
      <c r="AL31" s="56" t="n"/>
      <c r="AM31" s="56" t="n"/>
      <c r="AN31" s="57" t="n"/>
      <c r="AO31" s="1007">
        <f>A測定!K409</f>
        <v/>
      </c>
      <c r="AP31" s="997">
        <f>A測定!F409</f>
        <v/>
      </c>
      <c r="AQ31" s="804">
        <f>IF(AND(AT31&gt;=AR31,AR31&gt;=AU31),"OK","NG")</f>
        <v/>
      </c>
      <c r="AR31" s="559" t="n">
        <v>0.05</v>
      </c>
      <c r="AS31" s="304" t="n">
        <v>0.05</v>
      </c>
      <c r="AT31" s="304">
        <f>A測定!H409</f>
        <v/>
      </c>
      <c r="AU31" s="304">
        <f>A測定!I409</f>
        <v/>
      </c>
      <c r="AV31" s="59" t="n">
        <v>24</v>
      </c>
    </row>
    <row r="32">
      <c r="F32" s="48" t="n"/>
      <c r="AG32" s="76">
        <f>A測定!A23</f>
        <v/>
      </c>
      <c r="AH32" s="77">
        <f>A測定!D23</f>
        <v/>
      </c>
      <c r="AI32" s="77" t="n"/>
      <c r="AJ32" s="78" t="n"/>
      <c r="AK32" s="56" t="n"/>
      <c r="AL32" s="56" t="n"/>
      <c r="AM32" s="56" t="n"/>
      <c r="AN32" s="57" t="n"/>
      <c r="AO32" s="1007">
        <f>A測定!K23</f>
        <v/>
      </c>
      <c r="AP32" s="997">
        <f>A測定!F23</f>
        <v/>
      </c>
      <c r="AQ32" s="804">
        <f>IF(AND(AT32&gt;=AR32,AR32&gt;=AU32),"OK","NG")</f>
        <v/>
      </c>
      <c r="AR32" s="304" t="n">
        <v>0.09</v>
      </c>
      <c r="AS32" s="304" t="n">
        <v>0.09</v>
      </c>
      <c r="AT32" s="304">
        <f>A測定!H23</f>
        <v/>
      </c>
      <c r="AU32" s="304">
        <f>A測定!I23</f>
        <v/>
      </c>
      <c r="AV32" s="59" t="n">
        <v>25</v>
      </c>
    </row>
    <row r="33">
      <c r="AG33" s="76">
        <f>A測定!A24</f>
        <v/>
      </c>
      <c r="AH33" s="77">
        <f>A測定!D24</f>
        <v/>
      </c>
      <c r="AI33" s="77" t="n"/>
      <c r="AJ33" s="78" t="n"/>
      <c r="AK33" s="56" t="n"/>
      <c r="AL33" s="56" t="n"/>
      <c r="AM33" s="56" t="n"/>
      <c r="AN33" s="57" t="n"/>
      <c r="AO33" s="1007">
        <f>A測定!K24</f>
        <v/>
      </c>
      <c r="AP33" s="997">
        <f>A測定!F24</f>
        <v/>
      </c>
      <c r="AQ33" s="804">
        <f>IF(AND(AT33&gt;=AR33,AR33&gt;=AU33),"OK","NG")</f>
        <v/>
      </c>
      <c r="AR33" s="304" t="n">
        <v>0.09</v>
      </c>
      <c r="AS33" s="304" t="n">
        <v>0.12</v>
      </c>
      <c r="AT33" s="304">
        <f>A測定!H24</f>
        <v/>
      </c>
      <c r="AU33" s="304">
        <f>A測定!I24</f>
        <v/>
      </c>
      <c r="AV33" s="59" t="n">
        <v>26</v>
      </c>
    </row>
    <row r="91">
      <c r="AM91" s="82" t="n"/>
    </row>
  </sheetData>
  <mergeCells count="21">
    <mergeCell ref="AG1:AH2"/>
    <mergeCell ref="AI1:AP2"/>
    <mergeCell ref="F1:J2"/>
    <mergeCell ref="F3:J4"/>
    <mergeCell ref="K1:R2"/>
    <mergeCell ref="AQ6:AQ7"/>
    <mergeCell ref="AT6:AU6"/>
    <mergeCell ref="AO6:AO7"/>
    <mergeCell ref="AR6:AR7"/>
    <mergeCell ref="B6:C6"/>
    <mergeCell ref="G6:G7"/>
    <mergeCell ref="D6:D7"/>
    <mergeCell ref="O6:O7"/>
    <mergeCell ref="P6:P7"/>
    <mergeCell ref="F6:F7"/>
    <mergeCell ref="H6:H7"/>
    <mergeCell ref="AG6:AG7"/>
    <mergeCell ref="AH6:AH7"/>
    <mergeCell ref="AP6:AP7"/>
    <mergeCell ref="E6:E7"/>
    <mergeCell ref="AS6:AS7"/>
  </mergeCells>
  <conditionalFormatting sqref="D8:D20 D22:D23">
    <cfRule type="cellIs" priority="5" operator="notBetween" dxfId="1" stopIfTrue="1">
      <formula>C8</formula>
      <formula>B8</formula>
    </cfRule>
    <cfRule type="cellIs" priority="6" operator="notBetween" dxfId="2" stopIfTrue="1">
      <formula>C8-0.1</formula>
      <formula>B8+0.1</formula>
    </cfRule>
  </conditionalFormatting>
  <conditionalFormatting sqref="AR8:AR27 AR32:AR33">
    <cfRule type="cellIs" priority="7" operator="notBetween" dxfId="1" stopIfTrue="1">
      <formula>AT8</formula>
      <formula>AU8</formula>
    </cfRule>
    <cfRule type="cellIs" priority="8" operator="notBetween" dxfId="2" stopIfTrue="1">
      <formula>AT8-0.1</formula>
      <formula>AU8+0.1</formula>
    </cfRule>
  </conditionalFormatting>
  <conditionalFormatting sqref="AQ8:AQ33 F8:F23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S8:AS33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36"/>
  <sheetViews>
    <sheetView zoomScale="50" workbookViewId="0">
      <selection activeCell="E8" sqref="E8:E17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49"/>
    <col width="10.6640625" customWidth="1" style="59" min="50" max="51"/>
    <col width="9" customWidth="1" style="59" min="52" max="52"/>
    <col width="6.6640625" customWidth="1" style="59" min="53" max="56"/>
    <col width="9" customWidth="1" style="59" min="57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A測定!$T$2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MAX(D10:D17,AR8:AR15)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MIN(D10:D17,AR8:AR15)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A測定!$F$11</f>
        <v/>
      </c>
      <c r="H6" s="804">
        <f>A測定!$K$11</f>
        <v/>
      </c>
      <c r="I6" s="91" t="n"/>
      <c r="J6" s="88" t="n"/>
      <c r="K6" s="83" t="n"/>
      <c r="L6" s="83" t="n"/>
      <c r="M6" s="83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785" t="n"/>
      <c r="AJ6" s="63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65" t="n"/>
      <c r="L7" s="65" t="n"/>
      <c r="M7" s="65" t="n"/>
      <c r="N7" s="61" t="n"/>
      <c r="O7" s="829" t="n"/>
      <c r="P7" s="829" t="n"/>
      <c r="AG7" s="829" t="n"/>
      <c r="AH7" s="829" t="n"/>
      <c r="AI7" s="787" t="n"/>
      <c r="AJ7" s="65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A測定!I218</f>
        <v/>
      </c>
      <c r="C8" s="304">
        <f>A測定!H218</f>
        <v/>
      </c>
      <c r="D8" s="559" t="n">
        <v>0</v>
      </c>
      <c r="E8" s="559" t="n">
        <v>-0.05</v>
      </c>
      <c r="F8" s="804">
        <f>IF(AND(C8&gt;=D8,D8&gt;=B8),"OK","NG")</f>
        <v/>
      </c>
      <c r="G8" s="997">
        <f>A測定!F218</f>
        <v/>
      </c>
      <c r="H8" s="1008">
        <f>A測定!K218</f>
        <v/>
      </c>
      <c r="O8" s="783">
        <f>A測定!D218</f>
        <v/>
      </c>
      <c r="P8" s="783">
        <f>A測定!A218</f>
        <v/>
      </c>
      <c r="AG8" s="76">
        <f>A測定!A200</f>
        <v/>
      </c>
      <c r="AH8" s="77">
        <f>A測定!D200</f>
        <v/>
      </c>
      <c r="AI8" s="77" t="n"/>
      <c r="AJ8" s="78" t="n"/>
      <c r="AK8" s="56" t="n"/>
      <c r="AL8" s="56" t="n"/>
      <c r="AM8" s="56" t="n"/>
      <c r="AN8" s="57" t="n"/>
      <c r="AO8" s="1007">
        <f>A測定!K200</f>
        <v/>
      </c>
      <c r="AP8" s="997">
        <f>A測定!F200</f>
        <v/>
      </c>
      <c r="AQ8" s="804">
        <f>IF(AND(AT8&gt;=AR8,AR8&gt;=AU8),"OK","NG")</f>
        <v/>
      </c>
      <c r="AR8" s="559" t="n">
        <v>-0.26</v>
      </c>
      <c r="AS8" s="559" t="n">
        <v>-0.26</v>
      </c>
      <c r="AT8" s="304">
        <f>A測定!H200</f>
        <v/>
      </c>
      <c r="AU8" s="304">
        <f>A測定!I200</f>
        <v/>
      </c>
      <c r="AV8" s="59" t="n">
        <v>1</v>
      </c>
    </row>
    <row r="9">
      <c r="A9" s="59" t="n">
        <v>2</v>
      </c>
      <c r="B9" s="304">
        <f>A測定!I219</f>
        <v/>
      </c>
      <c r="C9" s="304">
        <f>A測定!H219</f>
        <v/>
      </c>
      <c r="D9" s="559" t="n">
        <v>0.26</v>
      </c>
      <c r="E9" s="559" t="n">
        <v>0.26</v>
      </c>
      <c r="F9" s="804">
        <f>IF(AND(C9&gt;=D9,D9&gt;=B9),"OK","NG")</f>
        <v/>
      </c>
      <c r="G9" s="997">
        <f>A測定!F219</f>
        <v/>
      </c>
      <c r="H9" s="997">
        <f>A測定!K219</f>
        <v/>
      </c>
      <c r="I9" s="56" t="n"/>
      <c r="J9" s="56" t="n"/>
      <c r="K9" s="56" t="n"/>
      <c r="L9" s="56" t="n"/>
      <c r="M9" s="56" t="n"/>
      <c r="N9" s="56" t="n"/>
      <c r="O9" s="804">
        <f>A測定!D219</f>
        <v/>
      </c>
      <c r="P9" s="804">
        <f>A測定!A219</f>
        <v/>
      </c>
      <c r="AG9" s="76">
        <f>A測定!A201</f>
        <v/>
      </c>
      <c r="AH9" s="77">
        <f>A測定!D201</f>
        <v/>
      </c>
      <c r="AI9" s="77" t="n"/>
      <c r="AJ9" s="78" t="n"/>
      <c r="AK9" s="56" t="n"/>
      <c r="AL9" s="56" t="n"/>
      <c r="AM9" s="56" t="n"/>
      <c r="AN9" s="57" t="n"/>
      <c r="AO9" s="1007">
        <f>A測定!K201</f>
        <v/>
      </c>
      <c r="AP9" s="997">
        <f>A測定!F201</f>
        <v/>
      </c>
      <c r="AQ9" s="804">
        <f>IF(AND(AT9&gt;=AR9,AR9&gt;=AU9),"OK","NG")</f>
        <v/>
      </c>
      <c r="AR9" s="559">
        <f>A測定!M201</f>
        <v/>
      </c>
      <c r="AS9" s="559" t="n">
        <v>0.01</v>
      </c>
      <c r="AT9" s="304">
        <f>A測定!H201</f>
        <v/>
      </c>
      <c r="AU9" s="304">
        <f>A測定!I201</f>
        <v/>
      </c>
      <c r="AV9" s="59" t="n">
        <v>2</v>
      </c>
    </row>
    <row r="10">
      <c r="A10" s="59" t="n">
        <v>3</v>
      </c>
      <c r="B10" s="304">
        <f>A測定!I192</f>
        <v/>
      </c>
      <c r="C10" s="304">
        <f>A測定!H192</f>
        <v/>
      </c>
      <c r="D10" s="559" t="n">
        <v>0.03</v>
      </c>
      <c r="E10" s="559" t="n">
        <v>0.01</v>
      </c>
      <c r="F10" s="804">
        <f>IF(AND(C10&gt;=D10,D10&gt;=B10),"OK","NG")</f>
        <v/>
      </c>
      <c r="G10" s="997">
        <f>A測定!F192</f>
        <v/>
      </c>
      <c r="H10" s="999">
        <f>A測定!K192</f>
        <v/>
      </c>
      <c r="I10" s="55" t="n"/>
      <c r="J10" s="56" t="n"/>
      <c r="K10" s="56" t="n"/>
      <c r="L10" s="56" t="n"/>
      <c r="M10" s="56" t="n"/>
      <c r="N10" s="57" t="n"/>
      <c r="O10" s="806">
        <f>A測定!D192</f>
        <v/>
      </c>
      <c r="P10" s="804">
        <f>A測定!A192</f>
        <v/>
      </c>
      <c r="AG10" s="76">
        <f>A測定!A212</f>
        <v/>
      </c>
      <c r="AH10" s="77">
        <f>A測定!D212</f>
        <v/>
      </c>
      <c r="AI10" s="77" t="n"/>
      <c r="AJ10" s="78" t="n"/>
      <c r="AK10" s="56" t="n"/>
      <c r="AL10" s="56" t="n"/>
      <c r="AM10" s="56" t="n"/>
      <c r="AN10" s="57" t="n"/>
      <c r="AO10" s="1007">
        <f>A測定!K212</f>
        <v/>
      </c>
      <c r="AP10" s="997">
        <f>A測定!F212</f>
        <v/>
      </c>
      <c r="AQ10" s="804">
        <f>IF(AND(AT10&gt;=AR10,AR10&gt;=AU10),"OK","NG")</f>
        <v/>
      </c>
      <c r="AR10" s="559">
        <f>A測定!M212</f>
        <v/>
      </c>
      <c r="AS10" s="559" t="n">
        <v>0.12</v>
      </c>
      <c r="AT10" s="304" t="n">
        <v>0.3</v>
      </c>
      <c r="AU10" s="304" t="n">
        <v>-0.3</v>
      </c>
      <c r="AV10" s="59" t="n">
        <v>3</v>
      </c>
    </row>
    <row r="11">
      <c r="A11" s="59" t="n">
        <v>4</v>
      </c>
      <c r="B11" s="304">
        <f>A測定!I193</f>
        <v/>
      </c>
      <c r="C11" s="304">
        <f>A測定!H193</f>
        <v/>
      </c>
      <c r="D11" s="559" t="n">
        <v>-0.02</v>
      </c>
      <c r="E11" s="559" t="n">
        <v>-0.02</v>
      </c>
      <c r="F11" s="804">
        <f>IF(AND(C11&gt;=D11,D11&gt;=B11),"OK","NG")</f>
        <v/>
      </c>
      <c r="G11" s="997">
        <f>A測定!F193</f>
        <v/>
      </c>
      <c r="H11" s="999">
        <f>A測定!K193</f>
        <v/>
      </c>
      <c r="I11" s="55" t="n"/>
      <c r="J11" s="56" t="n"/>
      <c r="K11" s="56" t="n"/>
      <c r="L11" s="56" t="n"/>
      <c r="M11" s="56" t="n"/>
      <c r="N11" s="57" t="n"/>
      <c r="O11" s="806">
        <f>A測定!D193</f>
        <v/>
      </c>
      <c r="P11" s="804">
        <f>A測定!A193</f>
        <v/>
      </c>
      <c r="AG11" s="76">
        <f>A測定!A213</f>
        <v/>
      </c>
      <c r="AH11" s="77">
        <f>A測定!D213</f>
        <v/>
      </c>
      <c r="AI11" s="77" t="n"/>
      <c r="AJ11" s="78" t="n"/>
      <c r="AK11" s="56" t="n"/>
      <c r="AL11" s="56" t="n"/>
      <c r="AM11" s="56" t="n"/>
      <c r="AN11" s="57" t="n"/>
      <c r="AO11" s="1007">
        <f>A測定!K213</f>
        <v/>
      </c>
      <c r="AP11" s="997">
        <f>A測定!F213</f>
        <v/>
      </c>
      <c r="AQ11" s="804">
        <f>IF(AND(AT11&gt;=AR11,AR11&gt;=AU11),"OK","NG")</f>
        <v/>
      </c>
      <c r="AR11" s="559">
        <f>A測定!M213</f>
        <v/>
      </c>
      <c r="AS11" s="559" t="n">
        <v>-0.04</v>
      </c>
      <c r="AT11" s="304">
        <f>A測定!H213</f>
        <v/>
      </c>
      <c r="AU11" s="304">
        <f>A測定!I213</f>
        <v/>
      </c>
      <c r="AV11" s="59" t="n">
        <v>4</v>
      </c>
    </row>
    <row r="12">
      <c r="A12" s="59" t="n">
        <v>5</v>
      </c>
      <c r="B12" s="304">
        <f>A測定!I214</f>
        <v/>
      </c>
      <c r="C12" s="304">
        <f>A測定!H214</f>
        <v/>
      </c>
      <c r="D12" s="559" t="n">
        <v>-0.08</v>
      </c>
      <c r="E12" s="559" t="n">
        <v>-0.12</v>
      </c>
      <c r="F12" s="804">
        <f>IF(AND(C12&gt;=D12,D12&gt;=B12),"OK","NG")</f>
        <v/>
      </c>
      <c r="G12" s="997">
        <f>A測定!F214</f>
        <v/>
      </c>
      <c r="H12" s="999">
        <f>A測定!K214</f>
        <v/>
      </c>
      <c r="I12" s="55" t="n"/>
      <c r="J12" s="56" t="n"/>
      <c r="K12" s="56" t="n"/>
      <c r="L12" s="56" t="n"/>
      <c r="M12" s="56" t="n"/>
      <c r="N12" s="57" t="n"/>
      <c r="O12" s="806">
        <f>A測定!D214</f>
        <v/>
      </c>
      <c r="P12" s="804">
        <f>A測定!A214</f>
        <v/>
      </c>
      <c r="AG12" s="76">
        <f>A測定!A204</f>
        <v/>
      </c>
      <c r="AH12" s="77">
        <f>A測定!D204</f>
        <v/>
      </c>
      <c r="AI12" s="77" t="n"/>
      <c r="AJ12" s="78" t="n"/>
      <c r="AK12" s="56" t="n"/>
      <c r="AL12" s="56" t="n"/>
      <c r="AM12" s="56" t="n"/>
      <c r="AN12" s="57" t="n"/>
      <c r="AO12" s="1007">
        <f>A測定!K204</f>
        <v/>
      </c>
      <c r="AP12" s="997">
        <f>A測定!F204</f>
        <v/>
      </c>
      <c r="AQ12" s="804">
        <f>IF(AND(AT12&gt;=AR12,AR12&gt;=AU12),"OK","NG")</f>
        <v/>
      </c>
      <c r="AR12" s="559">
        <f>A測定!M204</f>
        <v/>
      </c>
      <c r="AS12" s="559" t="n">
        <v>0.1</v>
      </c>
      <c r="AT12" s="304">
        <f>A測定!H204</f>
        <v/>
      </c>
      <c r="AU12" s="304">
        <f>A測定!I204</f>
        <v/>
      </c>
      <c r="AV12" s="59" t="n">
        <v>5</v>
      </c>
    </row>
    <row r="13">
      <c r="A13" s="59" t="n">
        <v>6</v>
      </c>
      <c r="B13" s="304">
        <f>A測定!I215</f>
        <v/>
      </c>
      <c r="C13" s="304">
        <f>A測定!H215</f>
        <v/>
      </c>
      <c r="D13" s="559" t="n">
        <v>-0.12</v>
      </c>
      <c r="E13" s="559" t="n">
        <v>-0.11</v>
      </c>
      <c r="F13" s="804">
        <f>IF(AND(C13&gt;=D13,D13&gt;=B13),"OK","NG")</f>
        <v/>
      </c>
      <c r="G13" s="997">
        <f>A測定!F215</f>
        <v/>
      </c>
      <c r="H13" s="999">
        <f>A測定!K215</f>
        <v/>
      </c>
      <c r="I13" s="55" t="n"/>
      <c r="J13" s="56" t="n"/>
      <c r="K13" s="56" t="n"/>
      <c r="L13" s="56" t="n"/>
      <c r="M13" s="56" t="n"/>
      <c r="N13" s="57" t="n"/>
      <c r="O13" s="806">
        <f>A測定!D215</f>
        <v/>
      </c>
      <c r="P13" s="804">
        <f>A測定!A215</f>
        <v/>
      </c>
      <c r="AG13" s="76">
        <f>A測定!A205</f>
        <v/>
      </c>
      <c r="AH13" s="77">
        <f>A測定!D205</f>
        <v/>
      </c>
      <c r="AI13" s="77" t="n"/>
      <c r="AJ13" s="78" t="n"/>
      <c r="AK13" s="56" t="n"/>
      <c r="AL13" s="56" t="n"/>
      <c r="AM13" s="56" t="n"/>
      <c r="AN13" s="57" t="n"/>
      <c r="AO13" s="1007">
        <f>A測定!K205</f>
        <v/>
      </c>
      <c r="AP13" s="997">
        <f>A測定!F205</f>
        <v/>
      </c>
      <c r="AQ13" s="804">
        <f>IF(AND(AT13&gt;=AR13,AR13&gt;=AU13),"OK","NG")</f>
        <v/>
      </c>
      <c r="AR13" s="559">
        <f>A測定!M205</f>
        <v/>
      </c>
      <c r="AS13" s="559" t="n">
        <v>-0.13</v>
      </c>
      <c r="AT13" s="304">
        <f>A測定!H205</f>
        <v/>
      </c>
      <c r="AU13" s="304">
        <f>A測定!I205</f>
        <v/>
      </c>
      <c r="AV13" s="59" t="n">
        <v>6</v>
      </c>
    </row>
    <row r="14">
      <c r="A14" s="59" t="n">
        <v>7</v>
      </c>
      <c r="B14" s="304">
        <f>A測定!I208</f>
        <v/>
      </c>
      <c r="C14" s="304">
        <f>A測定!H208</f>
        <v/>
      </c>
      <c r="D14" s="559" t="n">
        <v>-0.04</v>
      </c>
      <c r="E14" s="559" t="n">
        <v>-0.09</v>
      </c>
      <c r="F14" s="804">
        <f>IF(AND(C14&gt;=D14,D14&gt;=B14),"OK","NG")</f>
        <v/>
      </c>
      <c r="G14" s="997">
        <f>A測定!F208</f>
        <v/>
      </c>
      <c r="H14" s="999">
        <f>A測定!K208</f>
        <v/>
      </c>
      <c r="I14" s="55" t="n"/>
      <c r="J14" s="56" t="n"/>
      <c r="K14" s="56" t="n"/>
      <c r="L14" s="56" t="n"/>
      <c r="M14" s="56" t="n"/>
      <c r="N14" s="57" t="n"/>
      <c r="O14" s="806">
        <f>A測定!D208</f>
        <v/>
      </c>
      <c r="P14" s="804">
        <f>A測定!A208</f>
        <v/>
      </c>
      <c r="AG14" s="76">
        <f>A測定!A196</f>
        <v/>
      </c>
      <c r="AH14" s="77">
        <f>A測定!D196</f>
        <v/>
      </c>
      <c r="AI14" s="77" t="n"/>
      <c r="AJ14" s="78" t="n"/>
      <c r="AK14" s="56" t="n"/>
      <c r="AL14" s="56" t="n"/>
      <c r="AM14" s="56" t="n"/>
      <c r="AN14" s="57" t="n"/>
      <c r="AO14" s="1007">
        <f>A測定!K196</f>
        <v/>
      </c>
      <c r="AP14" s="997">
        <f>A測定!F196</f>
        <v/>
      </c>
      <c r="AQ14" s="804">
        <f>IF(AND(AT14&gt;=AR14,AR14&gt;=AU14),"OK","NG")</f>
        <v/>
      </c>
      <c r="AR14" s="559">
        <f>A測定!M196</f>
        <v/>
      </c>
      <c r="AS14" s="559" t="n">
        <v>0.06</v>
      </c>
      <c r="AT14" s="304">
        <f>A測定!H196</f>
        <v/>
      </c>
      <c r="AU14" s="304">
        <f>A測定!I196</f>
        <v/>
      </c>
      <c r="AV14" s="59" t="n">
        <v>7</v>
      </c>
    </row>
    <row r="15">
      <c r="A15" s="59" t="n">
        <v>8</v>
      </c>
      <c r="B15" s="304">
        <f>A測定!I209</f>
        <v/>
      </c>
      <c r="C15" s="304">
        <f>A測定!H209</f>
        <v/>
      </c>
      <c r="D15" s="559" t="n">
        <v>-0.24</v>
      </c>
      <c r="E15" s="559" t="n">
        <v>-0.25</v>
      </c>
      <c r="F15" s="804">
        <f>IF(AND(C15&gt;=D15,D15&gt;=B15),"OK","NG")</f>
        <v/>
      </c>
      <c r="G15" s="997">
        <f>A測定!F209</f>
        <v/>
      </c>
      <c r="H15" s="999">
        <f>A測定!K209</f>
        <v/>
      </c>
      <c r="I15" s="55" t="n"/>
      <c r="J15" s="56" t="n"/>
      <c r="K15" s="56" t="n"/>
      <c r="L15" s="56" t="n"/>
      <c r="M15" s="56" t="n"/>
      <c r="N15" s="57" t="n"/>
      <c r="O15" s="806">
        <f>A測定!D209</f>
        <v/>
      </c>
      <c r="P15" s="804">
        <f>A測定!A209</f>
        <v/>
      </c>
      <c r="AG15" s="76">
        <f>A測定!A197</f>
        <v/>
      </c>
      <c r="AH15" s="77">
        <f>A測定!D197</f>
        <v/>
      </c>
      <c r="AI15" s="77" t="n"/>
      <c r="AJ15" s="78" t="n"/>
      <c r="AK15" s="56" t="n"/>
      <c r="AL15" s="56" t="n"/>
      <c r="AM15" s="56" t="n"/>
      <c r="AN15" s="57" t="n"/>
      <c r="AO15" s="1007">
        <f>A測定!K197</f>
        <v/>
      </c>
      <c r="AP15" s="997">
        <f>A測定!F197</f>
        <v/>
      </c>
      <c r="AQ15" s="804">
        <f>IF(AND(AT15&gt;=AR15,AR15&gt;=AU15),"OK","NG")</f>
        <v/>
      </c>
      <c r="AR15" s="559">
        <f>A測定!M197</f>
        <v/>
      </c>
      <c r="AS15" s="559" t="n">
        <v>-0.06</v>
      </c>
      <c r="AT15" s="304">
        <f>A測定!H197</f>
        <v/>
      </c>
      <c r="AU15" s="304">
        <f>A測定!I197</f>
        <v/>
      </c>
      <c r="AV15" s="59" t="n">
        <v>8</v>
      </c>
    </row>
    <row r="16">
      <c r="A16" s="59" t="n">
        <v>9</v>
      </c>
      <c r="B16" s="304">
        <f>A測定!I188</f>
        <v/>
      </c>
      <c r="C16" s="304">
        <f>A測定!H188</f>
        <v/>
      </c>
      <c r="D16" s="559" t="n">
        <v>-0.09</v>
      </c>
      <c r="E16" s="559" t="n">
        <v>-0.1</v>
      </c>
      <c r="F16" s="804">
        <f>IF(AND(C16&gt;=D16,D16&gt;=B16),"OK","NG")</f>
        <v/>
      </c>
      <c r="G16" s="997">
        <f>A測定!F188</f>
        <v/>
      </c>
      <c r="H16" s="999">
        <f>A測定!K188</f>
        <v/>
      </c>
      <c r="I16" s="55" t="n"/>
      <c r="J16" s="56" t="n"/>
      <c r="K16" s="56" t="n"/>
      <c r="L16" s="56" t="n"/>
      <c r="M16" s="56" t="n"/>
      <c r="N16" s="57" t="n"/>
      <c r="O16" s="806">
        <f>A測定!D188</f>
        <v/>
      </c>
      <c r="P16" s="804">
        <f>A測定!A188</f>
        <v/>
      </c>
    </row>
    <row r="17">
      <c r="A17" s="59" t="n">
        <v>10</v>
      </c>
      <c r="B17" s="304">
        <f>A測定!I189</f>
        <v/>
      </c>
      <c r="C17" s="304">
        <f>A測定!H189</f>
        <v/>
      </c>
      <c r="D17" s="559" t="n">
        <v>-0.1</v>
      </c>
      <c r="E17" s="559" t="n">
        <v>-0.11</v>
      </c>
      <c r="F17" s="804">
        <f>IF(AND(C17&gt;=D17,D17&gt;=B17),"OK","NG")</f>
        <v/>
      </c>
      <c r="G17" s="997">
        <f>A測定!F189</f>
        <v/>
      </c>
      <c r="H17" s="999">
        <f>A測定!K189</f>
        <v/>
      </c>
      <c r="I17" s="55" t="n"/>
      <c r="J17" s="56" t="n"/>
      <c r="K17" s="56" t="n"/>
      <c r="L17" s="56" t="n"/>
      <c r="M17" s="56" t="n"/>
      <c r="N17" s="57" t="n"/>
      <c r="O17" s="806">
        <f>A測定!D189</f>
        <v/>
      </c>
      <c r="P17" s="804">
        <f>A測定!A189</f>
        <v/>
      </c>
    </row>
    <row r="18">
      <c r="F18" s="48" t="n"/>
      <c r="AQ18" s="48" t="n"/>
      <c r="AR18" s="48" t="n"/>
      <c r="AS18" s="48" t="n"/>
      <c r="AT18" s="48" t="n"/>
    </row>
    <row r="19">
      <c r="F19" s="48" t="n"/>
    </row>
    <row r="20">
      <c r="F20" s="48" t="n"/>
    </row>
    <row r="21">
      <c r="F21" s="48" t="n"/>
      <c r="AQ21" s="48" t="n"/>
      <c r="AR21" s="48" t="n"/>
      <c r="AS21" s="48" t="n"/>
      <c r="AT21" s="48" t="n"/>
    </row>
    <row r="22">
      <c r="F22" s="48" t="n"/>
    </row>
    <row r="23">
      <c r="F23" s="48" t="n"/>
    </row>
    <row r="24">
      <c r="F24" s="48" t="n"/>
      <c r="AQ24" s="48" t="n"/>
      <c r="AR24" s="48" t="n"/>
      <c r="AS24" s="48" t="n"/>
      <c r="AT24" s="48" t="n"/>
    </row>
    <row r="25">
      <c r="F25" s="48" t="n"/>
    </row>
    <row r="26">
      <c r="F26" s="48" t="n"/>
    </row>
    <row r="27">
      <c r="F27" s="48" t="n"/>
      <c r="AQ27" s="48" t="n"/>
      <c r="AR27" s="48" t="n"/>
      <c r="AS27" s="48" t="n"/>
      <c r="AT27" s="48" t="n"/>
    </row>
    <row r="28">
      <c r="F28" s="48" t="n"/>
    </row>
    <row r="29">
      <c r="F29" s="48" t="n"/>
    </row>
    <row r="30">
      <c r="F30" s="48" t="n"/>
      <c r="AQ30" s="48" t="n"/>
      <c r="AR30" s="48" t="n"/>
      <c r="AS30" s="48" t="n"/>
      <c r="AT30" s="48" t="n"/>
    </row>
    <row r="31">
      <c r="F31" s="48" t="n"/>
    </row>
    <row r="32">
      <c r="F32" s="48" t="n"/>
    </row>
    <row r="33">
      <c r="AQ33" s="48" t="n"/>
      <c r="AR33" s="48" t="n"/>
      <c r="AS33" s="48" t="n"/>
      <c r="AT33" s="48" t="n"/>
    </row>
    <row r="36">
      <c r="AQ36" s="48" t="n"/>
      <c r="AR36" s="48" t="n"/>
      <c r="AS36" s="48" t="n"/>
      <c r="AT36" s="48" t="n"/>
    </row>
  </sheetData>
  <mergeCells count="21">
    <mergeCell ref="B6:C6"/>
    <mergeCell ref="G6:G7"/>
    <mergeCell ref="K1:R2"/>
    <mergeCell ref="F6:F7"/>
    <mergeCell ref="D6:D7"/>
    <mergeCell ref="H6:H7"/>
    <mergeCell ref="E6:E7"/>
    <mergeCell ref="AQ6:AQ7"/>
    <mergeCell ref="AT6:AU6"/>
    <mergeCell ref="F1:J2"/>
    <mergeCell ref="F3:J4"/>
    <mergeCell ref="O6:O7"/>
    <mergeCell ref="P6:P7"/>
    <mergeCell ref="AR6:AR7"/>
    <mergeCell ref="AO6:AO7"/>
    <mergeCell ref="AP6:AP7"/>
    <mergeCell ref="AH6:AH7"/>
    <mergeCell ref="AI1:AP2"/>
    <mergeCell ref="AG6:AG7"/>
    <mergeCell ref="AG1:AH2"/>
    <mergeCell ref="AS6:AS7"/>
  </mergeCells>
  <conditionalFormatting sqref="AQ8:AQ15 F8:F17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46" verticalDpi="0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85"/>
  <sheetViews>
    <sheetView zoomScale="50" workbookViewId="0">
      <selection activeCell="E8" sqref="E8:E19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49"/>
    <col width="10.6640625" customWidth="1" style="59" min="50" max="51"/>
    <col width="9" customWidth="1" style="59" min="52" max="52"/>
    <col width="6.6640625" customWidth="1" style="59" min="53" max="56"/>
    <col width="9" customWidth="1" style="59" min="57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A測定!$U$2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MAX(D8:D19,AR8:AR17)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MIN(D8:D19,AR8:AR17)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A測定!$F$11</f>
        <v/>
      </c>
      <c r="H6" s="804">
        <f>A測定!$K$11</f>
        <v/>
      </c>
      <c r="I6" s="91" t="n"/>
      <c r="J6" s="88" t="n"/>
      <c r="K6" s="83" t="n"/>
      <c r="L6" s="83" t="n"/>
      <c r="M6" s="83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785" t="n"/>
      <c r="AJ6" s="63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 t="inlineStr">
        <is>
          <t>102.8S</t>
        </is>
      </c>
      <c r="AS6" s="804" t="inlineStr">
        <is>
          <t>94S</t>
        </is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65" t="n"/>
      <c r="L7" s="65" t="n"/>
      <c r="M7" s="65" t="n"/>
      <c r="N7" s="61" t="n"/>
      <c r="O7" s="829" t="n"/>
      <c r="P7" s="829" t="n"/>
      <c r="AG7" s="829" t="n"/>
      <c r="AH7" s="829" t="n"/>
      <c r="AI7" s="787" t="n"/>
      <c r="AJ7" s="65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A測定!I130</f>
        <v/>
      </c>
      <c r="C8" s="304">
        <f>A測定!H130</f>
        <v/>
      </c>
      <c r="D8" s="559" t="n">
        <v>-0.02</v>
      </c>
      <c r="E8" s="559" t="n">
        <v>0</v>
      </c>
      <c r="F8" s="804">
        <f>IF(AND(C8&gt;=D8,D8&gt;=B8),"OK","NG")</f>
        <v/>
      </c>
      <c r="G8" s="997">
        <f>A測定!F130</f>
        <v/>
      </c>
      <c r="H8" s="999">
        <f>A測定!K130</f>
        <v/>
      </c>
      <c r="I8" s="55" t="n"/>
      <c r="J8" s="56" t="n"/>
      <c r="K8" s="56" t="n"/>
      <c r="L8" s="56" t="n"/>
      <c r="M8" s="56" t="n"/>
      <c r="N8" s="57" t="n"/>
      <c r="O8" s="806">
        <f>A測定!D130</f>
        <v/>
      </c>
      <c r="P8" s="804">
        <f>A測定!A130</f>
        <v/>
      </c>
      <c r="AG8" s="804">
        <f>A測定!A142</f>
        <v/>
      </c>
      <c r="AH8" s="805">
        <f>A測定!D142</f>
        <v/>
      </c>
      <c r="AI8" s="805" t="n"/>
      <c r="AJ8" s="69" t="n"/>
      <c r="AK8" s="56" t="n"/>
      <c r="AL8" s="56" t="n"/>
      <c r="AM8" s="56" t="n"/>
      <c r="AN8" s="57" t="n"/>
      <c r="AO8" s="1007">
        <f>A測定!K142</f>
        <v/>
      </c>
      <c r="AP8" s="997">
        <f>A測定!F142</f>
        <v/>
      </c>
      <c r="AQ8" s="804">
        <f>IF(AND(AT8&gt;=AR8,AR8&gt;=AU8),"OK","NG")</f>
        <v/>
      </c>
      <c r="AR8" s="304" t="n">
        <v>0.13</v>
      </c>
      <c r="AS8" s="304" t="n">
        <v>0.14</v>
      </c>
      <c r="AT8" s="304">
        <f>A測定!H142</f>
        <v/>
      </c>
      <c r="AU8" s="304">
        <f>A測定!I142</f>
        <v/>
      </c>
      <c r="AV8" s="59" t="n">
        <v>1</v>
      </c>
    </row>
    <row r="9">
      <c r="A9" s="59" t="n">
        <v>2</v>
      </c>
      <c r="B9" s="304">
        <f>A測定!I131</f>
        <v/>
      </c>
      <c r="C9" s="304">
        <f>A測定!H131</f>
        <v/>
      </c>
      <c r="D9" s="559" t="n">
        <v>0.06</v>
      </c>
      <c r="E9" s="559" t="n">
        <v>0.08</v>
      </c>
      <c r="F9" s="804">
        <f>IF(AND(C9&gt;=D9,D9&gt;=B9),"OK","NG")</f>
        <v/>
      </c>
      <c r="G9" s="997">
        <f>A測定!F131</f>
        <v/>
      </c>
      <c r="H9" s="999">
        <f>A測定!K131</f>
        <v/>
      </c>
      <c r="I9" s="55" t="n"/>
      <c r="J9" s="56" t="n"/>
      <c r="K9" s="56" t="n"/>
      <c r="L9" s="56" t="n"/>
      <c r="M9" s="56" t="n"/>
      <c r="N9" s="57" t="n"/>
      <c r="O9" s="806">
        <f>A測定!D131</f>
        <v/>
      </c>
      <c r="P9" s="804">
        <f>A測定!A131</f>
        <v/>
      </c>
      <c r="AG9" s="804">
        <f>A測定!A143</f>
        <v/>
      </c>
      <c r="AH9" s="805">
        <f>A測定!D143</f>
        <v/>
      </c>
      <c r="AI9" s="805" t="n"/>
      <c r="AJ9" s="69" t="n"/>
      <c r="AK9" s="56" t="n"/>
      <c r="AL9" s="56" t="n"/>
      <c r="AM9" s="56" t="n"/>
      <c r="AN9" s="57" t="n"/>
      <c r="AO9" s="1007">
        <f>A測定!K143</f>
        <v/>
      </c>
      <c r="AP9" s="997">
        <f>A測定!F143</f>
        <v/>
      </c>
      <c r="AQ9" s="804">
        <f>IF(AND(AT9&gt;=AR9,AR9&gt;=AU9),"OK","NG")</f>
        <v/>
      </c>
      <c r="AR9" s="304" t="n">
        <v>0.06</v>
      </c>
      <c r="AS9" s="304" t="n">
        <v>0.07000000000000001</v>
      </c>
      <c r="AT9" s="304">
        <f>A測定!H143</f>
        <v/>
      </c>
      <c r="AU9" s="304">
        <f>A測定!I143</f>
        <v/>
      </c>
      <c r="AV9" s="59" t="n">
        <v>2</v>
      </c>
    </row>
    <row r="10">
      <c r="A10" s="59" t="n">
        <v>3</v>
      </c>
      <c r="B10" s="304">
        <f>A測定!I138</f>
        <v/>
      </c>
      <c r="C10" s="304">
        <f>A測定!H138</f>
        <v/>
      </c>
      <c r="D10" s="559" t="n">
        <v>0.04</v>
      </c>
      <c r="E10" s="559" t="n">
        <v>0.04</v>
      </c>
      <c r="F10" s="804">
        <f>IF(AND(C10&gt;=D10,D10&gt;=B10),"OK","NG")</f>
        <v/>
      </c>
      <c r="G10" s="997">
        <f>A測定!F138</f>
        <v/>
      </c>
      <c r="H10" s="999">
        <f>A測定!K138</f>
        <v/>
      </c>
      <c r="I10" s="55" t="n"/>
      <c r="J10" s="56" t="n"/>
      <c r="K10" s="56" t="n"/>
      <c r="L10" s="56" t="n"/>
      <c r="M10" s="56" t="n"/>
      <c r="N10" s="57" t="n"/>
      <c r="O10" s="806">
        <f>A測定!D138</f>
        <v/>
      </c>
      <c r="P10" s="804">
        <f>A測定!A138</f>
        <v/>
      </c>
      <c r="AG10" s="804">
        <f>A測定!A122</f>
        <v/>
      </c>
      <c r="AH10" s="805">
        <f>A測定!D122</f>
        <v/>
      </c>
      <c r="AI10" s="805" t="n"/>
      <c r="AJ10" s="69" t="n"/>
      <c r="AK10" s="56" t="n"/>
      <c r="AL10" s="56" t="n"/>
      <c r="AM10" s="56" t="n"/>
      <c r="AN10" s="57" t="n"/>
      <c r="AO10" s="1007">
        <f>A測定!K122</f>
        <v/>
      </c>
      <c r="AP10" s="997">
        <f>A測定!F122</f>
        <v/>
      </c>
      <c r="AQ10" s="804">
        <f>IF(AND(AT10&gt;=AR10,AR10&gt;=AU10),"OK","NG")</f>
        <v/>
      </c>
      <c r="AR10" s="304" t="n">
        <v>0.03</v>
      </c>
      <c r="AS10" s="304" t="n">
        <v>0.03</v>
      </c>
      <c r="AT10" s="304">
        <f>A測定!H122</f>
        <v/>
      </c>
      <c r="AU10" s="304">
        <f>A測定!I122</f>
        <v/>
      </c>
      <c r="AV10" s="59" t="n">
        <v>3</v>
      </c>
    </row>
    <row r="11">
      <c r="A11" s="59" t="n">
        <v>4</v>
      </c>
      <c r="B11" s="304">
        <f>A測定!I139</f>
        <v/>
      </c>
      <c r="C11" s="304">
        <f>A測定!H139</f>
        <v/>
      </c>
      <c r="D11" s="559" t="n">
        <v>0.04</v>
      </c>
      <c r="E11" s="559" t="n">
        <v>0.05</v>
      </c>
      <c r="F11" s="804">
        <f>IF(AND(C11&gt;=D11,D11&gt;=B11),"OK","NG")</f>
        <v/>
      </c>
      <c r="G11" s="997">
        <f>A測定!F139</f>
        <v/>
      </c>
      <c r="H11" s="999">
        <f>A測定!K139</f>
        <v/>
      </c>
      <c r="I11" s="55" t="n"/>
      <c r="J11" s="56" t="n"/>
      <c r="K11" s="56" t="n"/>
      <c r="L11" s="56" t="n"/>
      <c r="M11" s="56" t="n"/>
      <c r="N11" s="57" t="n"/>
      <c r="O11" s="806">
        <f>A測定!D139</f>
        <v/>
      </c>
      <c r="P11" s="804">
        <f>A測定!A139</f>
        <v/>
      </c>
      <c r="AG11" s="804">
        <f>A測定!A123</f>
        <v/>
      </c>
      <c r="AH11" s="805">
        <f>A測定!D123</f>
        <v/>
      </c>
      <c r="AI11" s="805" t="n"/>
      <c r="AJ11" s="69" t="n"/>
      <c r="AK11" s="56" t="n"/>
      <c r="AL11" s="56" t="n"/>
      <c r="AM11" s="56" t="n"/>
      <c r="AN11" s="57" t="n"/>
      <c r="AO11" s="1007">
        <f>A測定!K123</f>
        <v/>
      </c>
      <c r="AP11" s="997">
        <f>A測定!F123</f>
        <v/>
      </c>
      <c r="AQ11" s="804">
        <f>IF(AND(AT11&gt;=AR11,AR11&gt;=AU11),"OK","NG")</f>
        <v/>
      </c>
      <c r="AR11" s="304" t="n">
        <v>0.05</v>
      </c>
      <c r="AS11" s="304" t="n">
        <v>0.08</v>
      </c>
      <c r="AT11" s="304">
        <f>A測定!H123</f>
        <v/>
      </c>
      <c r="AU11" s="304">
        <f>A測定!I123</f>
        <v/>
      </c>
      <c r="AV11" s="59" t="n">
        <v>4</v>
      </c>
    </row>
    <row r="12">
      <c r="A12" s="59" t="n">
        <v>5</v>
      </c>
      <c r="B12" s="304">
        <f>A測定!I148</f>
        <v/>
      </c>
      <c r="C12" s="304">
        <f>A測定!H148</f>
        <v/>
      </c>
      <c r="D12" s="559" t="n">
        <v>0.04</v>
      </c>
      <c r="E12" s="559" t="n">
        <v>0.05</v>
      </c>
      <c r="F12" s="804">
        <f>IF(AND(C12&gt;=D12,D12&gt;=B12),"OK","NG")</f>
        <v/>
      </c>
      <c r="G12" s="997">
        <f>A測定!F148</f>
        <v/>
      </c>
      <c r="H12" s="999">
        <f>A測定!K148</f>
        <v/>
      </c>
      <c r="I12" s="55" t="n"/>
      <c r="J12" s="56" t="n"/>
      <c r="K12" s="56" t="n"/>
      <c r="L12" s="56" t="n"/>
      <c r="M12" s="56" t="n"/>
      <c r="N12" s="57" t="n"/>
      <c r="O12" s="806">
        <f>A測定!D148</f>
        <v/>
      </c>
      <c r="P12" s="804">
        <f>A測定!A148</f>
        <v/>
      </c>
      <c r="AG12" s="804">
        <f>A測定!A118</f>
        <v/>
      </c>
      <c r="AH12" s="805">
        <f>A測定!D118</f>
        <v/>
      </c>
      <c r="AI12" s="805" t="n"/>
      <c r="AJ12" s="69" t="n"/>
      <c r="AK12" s="56" t="n"/>
      <c r="AL12" s="56" t="n"/>
      <c r="AM12" s="56" t="n"/>
      <c r="AN12" s="57" t="n"/>
      <c r="AO12" s="1007">
        <f>A測定!K118</f>
        <v/>
      </c>
      <c r="AP12" s="997">
        <f>A測定!F118</f>
        <v/>
      </c>
      <c r="AQ12" s="804">
        <f>IF(AND(AT12&gt;=AR12,AR12&gt;=AU12),"OK","NG")</f>
        <v/>
      </c>
      <c r="AR12" s="304" t="n">
        <v>0.02</v>
      </c>
      <c r="AS12" s="304" t="n">
        <v>0.03</v>
      </c>
      <c r="AT12" s="304">
        <f>A測定!H118</f>
        <v/>
      </c>
      <c r="AU12" s="304">
        <f>A測定!I118</f>
        <v/>
      </c>
      <c r="AV12" s="59" t="n">
        <v>5</v>
      </c>
    </row>
    <row r="13">
      <c r="A13" s="59" t="n">
        <v>6</v>
      </c>
      <c r="B13" s="304">
        <f>A測定!I149</f>
        <v/>
      </c>
      <c r="C13" s="304">
        <f>A測定!H149</f>
        <v/>
      </c>
      <c r="D13" s="559" t="n">
        <v>0.06</v>
      </c>
      <c r="E13" s="559" t="n">
        <v>0.08</v>
      </c>
      <c r="F13" s="804">
        <f>IF(AND(C13&gt;=D13,D13&gt;=B13),"OK","NG")</f>
        <v/>
      </c>
      <c r="G13" s="997">
        <f>A測定!F149</f>
        <v/>
      </c>
      <c r="H13" s="999">
        <f>A測定!K149</f>
        <v/>
      </c>
      <c r="I13" s="55" t="n"/>
      <c r="J13" s="56" t="n"/>
      <c r="K13" s="56" t="n"/>
      <c r="L13" s="56" t="n"/>
      <c r="M13" s="56" t="n"/>
      <c r="N13" s="57" t="n"/>
      <c r="O13" s="806">
        <f>A測定!D149</f>
        <v/>
      </c>
      <c r="P13" s="804">
        <f>A測定!A149</f>
        <v/>
      </c>
      <c r="AG13" s="804">
        <f>A測定!A119</f>
        <v/>
      </c>
      <c r="AH13" s="805">
        <f>A測定!D119</f>
        <v/>
      </c>
      <c r="AI13" s="805" t="n"/>
      <c r="AJ13" s="69" t="n"/>
      <c r="AK13" s="56" t="n"/>
      <c r="AL13" s="56" t="n"/>
      <c r="AM13" s="56" t="n"/>
      <c r="AN13" s="57" t="n"/>
      <c r="AO13" s="1007">
        <f>A測定!K119</f>
        <v/>
      </c>
      <c r="AP13" s="997">
        <f>A測定!F119</f>
        <v/>
      </c>
      <c r="AQ13" s="804">
        <f>IF(AND(AT13&gt;=AR13,AR13&gt;=AU13),"OK","NG")</f>
        <v/>
      </c>
      <c r="AR13" s="304" t="n">
        <v>0.02</v>
      </c>
      <c r="AS13" s="304" t="n">
        <v>0.05</v>
      </c>
      <c r="AT13" s="304">
        <f>A測定!H119</f>
        <v/>
      </c>
      <c r="AU13" s="304">
        <f>A測定!I119</f>
        <v/>
      </c>
      <c r="AV13" s="59" t="n">
        <v>6</v>
      </c>
    </row>
    <row r="14">
      <c r="A14" s="59" t="n">
        <v>7</v>
      </c>
      <c r="B14" s="304">
        <f>A測定!I134</f>
        <v/>
      </c>
      <c r="C14" s="304">
        <f>A測定!H134</f>
        <v/>
      </c>
      <c r="D14" s="559" t="n">
        <v>0.01</v>
      </c>
      <c r="E14" s="559" t="n">
        <v>0.02</v>
      </c>
      <c r="F14" s="804">
        <f>IF(AND(C14&gt;=D14,D14&gt;=B14),"OK","NG")</f>
        <v/>
      </c>
      <c r="G14" s="997">
        <f>A測定!F134</f>
        <v/>
      </c>
      <c r="H14" s="999">
        <f>A測定!K134</f>
        <v/>
      </c>
      <c r="I14" s="55" t="n"/>
      <c r="J14" s="56" t="n"/>
      <c r="K14" s="56" t="n"/>
      <c r="L14" s="56" t="n"/>
      <c r="M14" s="56" t="n"/>
      <c r="N14" s="57" t="n"/>
      <c r="O14" s="806">
        <f>A測定!D134</f>
        <v/>
      </c>
      <c r="P14" s="804">
        <f>A測定!A134</f>
        <v/>
      </c>
      <c r="AG14" s="804">
        <f>A測定!A126</f>
        <v/>
      </c>
      <c r="AH14" s="805">
        <f>A測定!D126</f>
        <v/>
      </c>
      <c r="AI14" s="805" t="n"/>
      <c r="AJ14" s="69" t="n"/>
      <c r="AK14" s="56" t="n"/>
      <c r="AL14" s="56" t="n"/>
      <c r="AM14" s="56" t="n"/>
      <c r="AN14" s="57" t="n"/>
      <c r="AO14" s="1007">
        <f>A測定!K126</f>
        <v/>
      </c>
      <c r="AP14" s="997">
        <f>A測定!F126</f>
        <v/>
      </c>
      <c r="AQ14" s="804">
        <f>IF(AND(AT14&gt;=AR14,AR14&gt;=AU14),"OK","NG")</f>
        <v/>
      </c>
      <c r="AR14" s="304" t="n">
        <v>0.17</v>
      </c>
      <c r="AS14" s="304" t="n">
        <v>0.18</v>
      </c>
      <c r="AT14" s="304">
        <f>A測定!H126</f>
        <v/>
      </c>
      <c r="AU14" s="304">
        <f>A測定!I126</f>
        <v/>
      </c>
      <c r="AV14" s="59" t="n">
        <v>7</v>
      </c>
    </row>
    <row r="15">
      <c r="A15" s="59" t="n">
        <v>8</v>
      </c>
      <c r="B15" s="304">
        <f>A測定!I135</f>
        <v/>
      </c>
      <c r="C15" s="304">
        <f>A測定!H135</f>
        <v/>
      </c>
      <c r="D15" s="559" t="n">
        <v>0.13</v>
      </c>
      <c r="E15" s="559" t="n">
        <v>0.15</v>
      </c>
      <c r="F15" s="804">
        <f>IF(AND(C15&gt;=D15,D15&gt;=B15),"OK","NG")</f>
        <v/>
      </c>
      <c r="G15" s="997">
        <f>A測定!F135</f>
        <v/>
      </c>
      <c r="H15" s="999">
        <f>A測定!K135</f>
        <v/>
      </c>
      <c r="I15" s="55" t="n"/>
      <c r="J15" s="56" t="n"/>
      <c r="K15" s="56" t="n"/>
      <c r="L15" s="56" t="n"/>
      <c r="M15" s="56" t="n"/>
      <c r="N15" s="57" t="n"/>
      <c r="O15" s="806">
        <f>A測定!D135</f>
        <v/>
      </c>
      <c r="P15" s="804">
        <f>A測定!A135</f>
        <v/>
      </c>
      <c r="AG15" s="804">
        <f>A測定!A127</f>
        <v/>
      </c>
      <c r="AH15" s="805">
        <f>A測定!D127</f>
        <v/>
      </c>
      <c r="AI15" s="805" t="n"/>
      <c r="AJ15" s="69" t="n"/>
      <c r="AK15" s="56" t="n"/>
      <c r="AL15" s="56" t="n"/>
      <c r="AM15" s="56" t="n"/>
      <c r="AN15" s="57" t="n"/>
      <c r="AO15" s="1007">
        <f>A測定!K127</f>
        <v/>
      </c>
      <c r="AP15" s="997">
        <f>A測定!F127</f>
        <v/>
      </c>
      <c r="AQ15" s="804">
        <f>IF(AND(AT15&gt;=AR15,AR15&gt;=AU15),"OK","NG")</f>
        <v/>
      </c>
      <c r="AR15" s="304" t="n">
        <v>-0.06</v>
      </c>
      <c r="AS15" s="304" t="n">
        <v>-0.01</v>
      </c>
      <c r="AT15" s="304">
        <f>A測定!H127</f>
        <v/>
      </c>
      <c r="AU15" s="304">
        <f>A測定!I127</f>
        <v/>
      </c>
      <c r="AV15" s="59" t="n">
        <v>8</v>
      </c>
    </row>
    <row r="16">
      <c r="A16" s="59" t="n">
        <v>9</v>
      </c>
      <c r="B16" s="304">
        <f>A測定!I112</f>
        <v/>
      </c>
      <c r="C16" s="304">
        <f>A測定!H112</f>
        <v/>
      </c>
      <c r="D16" s="559" t="n">
        <v>0.12</v>
      </c>
      <c r="E16" s="559" t="n">
        <v>0.12</v>
      </c>
      <c r="F16" s="804">
        <f>IF(AND(C16&gt;=D16,D16&gt;=B16),"OK","NG")</f>
        <v/>
      </c>
      <c r="G16" s="997">
        <f>A測定!F112</f>
        <v/>
      </c>
      <c r="H16" s="999">
        <f>A測定!K112</f>
        <v/>
      </c>
      <c r="I16" s="55" t="n"/>
      <c r="J16" s="56" t="n"/>
      <c r="K16" s="56" t="n"/>
      <c r="L16" s="56" t="n"/>
      <c r="M16" s="56" t="n"/>
      <c r="N16" s="57" t="n"/>
      <c r="O16" s="806">
        <f>A測定!D112</f>
        <v/>
      </c>
      <c r="P16" s="804">
        <f>A測定!A112</f>
        <v/>
      </c>
      <c r="AG16" s="804">
        <f>A測定!A146</f>
        <v/>
      </c>
      <c r="AH16" s="805">
        <f>A測定!D146</f>
        <v/>
      </c>
      <c r="AI16" s="805" t="n"/>
      <c r="AJ16" s="69" t="n"/>
      <c r="AK16" s="56" t="n"/>
      <c r="AL16" s="56" t="n"/>
      <c r="AM16" s="56" t="n"/>
      <c r="AN16" s="57" t="n"/>
      <c r="AO16" s="1007">
        <f>A測定!K146</f>
        <v/>
      </c>
      <c r="AP16" s="997">
        <f>A測定!F146</f>
        <v/>
      </c>
      <c r="AQ16" s="804">
        <f>IF(AND(AT16&gt;=AR16,AR16&gt;=AU16),"OK","NG")</f>
        <v/>
      </c>
      <c r="AR16" s="304" t="n">
        <v>-0.02</v>
      </c>
      <c r="AS16" s="304" t="n">
        <v>-0.03</v>
      </c>
      <c r="AT16" s="304">
        <f>A測定!H146</f>
        <v/>
      </c>
      <c r="AU16" s="304">
        <f>A測定!I146</f>
        <v/>
      </c>
      <c r="AV16" s="59" t="n">
        <v>9</v>
      </c>
    </row>
    <row r="17">
      <c r="A17" s="59" t="n">
        <v>10</v>
      </c>
      <c r="B17" s="304">
        <f>A測定!I113</f>
        <v/>
      </c>
      <c r="C17" s="304">
        <f>A測定!H113</f>
        <v/>
      </c>
      <c r="D17" s="559" t="n">
        <v>0.04</v>
      </c>
      <c r="E17" s="559" t="n">
        <v>0.05</v>
      </c>
      <c r="F17" s="804">
        <f>IF(AND(C17&gt;=D17,D17&gt;=B17),"OK","NG")</f>
        <v/>
      </c>
      <c r="G17" s="997">
        <f>A測定!F113</f>
        <v/>
      </c>
      <c r="H17" s="999">
        <f>A測定!K113</f>
        <v/>
      </c>
      <c r="I17" s="55" t="n"/>
      <c r="J17" s="56" t="n"/>
      <c r="K17" s="56" t="n"/>
      <c r="L17" s="56" t="n"/>
      <c r="M17" s="56" t="n"/>
      <c r="N17" s="57" t="n"/>
      <c r="O17" s="806">
        <f>A測定!D113</f>
        <v/>
      </c>
      <c r="P17" s="804">
        <f>A測定!A113</f>
        <v/>
      </c>
      <c r="AG17" s="804">
        <f>A測定!A147</f>
        <v/>
      </c>
      <c r="AH17" s="805">
        <f>A測定!D147</f>
        <v/>
      </c>
      <c r="AI17" s="805" t="n"/>
      <c r="AJ17" s="69" t="n"/>
      <c r="AK17" s="56" t="n"/>
      <c r="AL17" s="56" t="n"/>
      <c r="AM17" s="56" t="n"/>
      <c r="AN17" s="57" t="n"/>
      <c r="AO17" s="1007">
        <f>A測定!K147</f>
        <v/>
      </c>
      <c r="AP17" s="997">
        <f>A測定!F147</f>
        <v/>
      </c>
      <c r="AQ17" s="804">
        <f>IF(AND(AT17&gt;=AR17,AR17&gt;=AU17),"OK","NG")</f>
        <v/>
      </c>
      <c r="AR17" s="559" t="n">
        <v>0.13</v>
      </c>
      <c r="AS17" s="304" t="n">
        <v>0.15</v>
      </c>
      <c r="AT17" s="304">
        <f>A測定!H147</f>
        <v/>
      </c>
      <c r="AU17" s="304">
        <f>A測定!I147</f>
        <v/>
      </c>
      <c r="AV17" s="59" t="n">
        <v>10</v>
      </c>
    </row>
    <row r="18">
      <c r="A18" s="59" t="n">
        <v>11</v>
      </c>
      <c r="B18" s="304">
        <f>A測定!I116</f>
        <v/>
      </c>
      <c r="C18" s="304">
        <f>A測定!H116</f>
        <v/>
      </c>
      <c r="D18" s="559" t="n">
        <v>0.06</v>
      </c>
      <c r="E18" s="559" t="n">
        <v>0.07000000000000001</v>
      </c>
      <c r="F18" s="804">
        <f>IF(AND(C18&gt;=D18,D18&gt;=B18),"OK","NG")</f>
        <v/>
      </c>
      <c r="G18" s="997">
        <f>A測定!F116</f>
        <v/>
      </c>
      <c r="H18" s="999">
        <f>A測定!K116</f>
        <v/>
      </c>
      <c r="I18" s="55" t="n"/>
      <c r="J18" s="56" t="n"/>
      <c r="K18" s="56" t="n"/>
      <c r="L18" s="56" t="n"/>
      <c r="M18" s="56" t="n"/>
      <c r="N18" s="57" t="n"/>
      <c r="O18" s="806">
        <f>A測定!D116</f>
        <v/>
      </c>
      <c r="P18" s="804">
        <f>A測定!A116</f>
        <v/>
      </c>
    </row>
    <row r="19">
      <c r="A19" s="59" t="n">
        <v>12</v>
      </c>
      <c r="B19" s="304">
        <f>A測定!I117</f>
        <v/>
      </c>
      <c r="C19" s="304">
        <f>A測定!H117</f>
        <v/>
      </c>
      <c r="D19" s="559" t="n">
        <v>0.07000000000000001</v>
      </c>
      <c r="E19" s="1009" t="n">
        <v>0.03</v>
      </c>
      <c r="F19" s="804">
        <f>IF(AND(C19&gt;=D19,D19&gt;=B19),"OK","NG")</f>
        <v/>
      </c>
      <c r="G19" s="997">
        <f>A測定!F117</f>
        <v/>
      </c>
      <c r="H19" s="999">
        <f>A測定!K117</f>
        <v/>
      </c>
      <c r="I19" s="55" t="n"/>
      <c r="J19" s="56" t="n"/>
      <c r="K19" s="56" t="n"/>
      <c r="L19" s="56" t="n"/>
      <c r="M19" s="56" t="n"/>
      <c r="N19" s="57" t="n"/>
      <c r="O19" s="806">
        <f>A測定!D117</f>
        <v/>
      </c>
      <c r="P19" s="804">
        <f>A測定!A117</f>
        <v/>
      </c>
    </row>
    <row r="26">
      <c r="D26" s="804" t="inlineStr">
        <is>
          <t>创利</t>
        </is>
      </c>
      <c r="E26" s="804" t="inlineStr">
        <is>
          <t>鸿邦</t>
        </is>
      </c>
    </row>
    <row r="27" ht="16.5" customHeight="1" s="820">
      <c r="D27" s="829" t="n"/>
      <c r="E27" s="829" t="n"/>
    </row>
    <row r="28">
      <c r="D28" s="559" t="n">
        <v>-0.15</v>
      </c>
      <c r="E28" s="559" t="n">
        <v>-0.15</v>
      </c>
    </row>
    <row r="65">
      <c r="AE65" s="59" t="n"/>
      <c r="AF65" s="59" t="n"/>
    </row>
    <row r="66">
      <c r="AE66" s="59" t="n"/>
      <c r="AF66" s="59" t="n"/>
    </row>
    <row r="67">
      <c r="AE67" s="59" t="n"/>
      <c r="AF67" s="59" t="n"/>
    </row>
    <row r="68">
      <c r="AE68" s="59" t="n"/>
      <c r="AF68" s="59" t="n"/>
    </row>
    <row r="69">
      <c r="AE69" s="59" t="n"/>
      <c r="AF69" s="59" t="n"/>
    </row>
    <row r="70">
      <c r="AE70" s="59" t="n"/>
      <c r="AF70" s="59" t="n"/>
    </row>
    <row r="71">
      <c r="AE71" s="59" t="n"/>
      <c r="AF71" s="59" t="n"/>
    </row>
    <row r="72">
      <c r="AE72" s="59" t="n"/>
      <c r="AF72" s="59" t="n"/>
    </row>
    <row r="73">
      <c r="AE73" s="59" t="n"/>
      <c r="AF73" s="59" t="n"/>
    </row>
    <row r="74">
      <c r="AE74" s="59" t="n"/>
      <c r="AF74" s="59" t="n"/>
    </row>
    <row r="75">
      <c r="AE75" s="59" t="n"/>
      <c r="AF75" s="59" t="n"/>
    </row>
    <row r="76">
      <c r="AE76" s="59" t="n"/>
      <c r="AF76" s="59" t="n"/>
    </row>
    <row r="77">
      <c r="AE77" s="59" t="n"/>
      <c r="AF77" s="59" t="n"/>
    </row>
    <row r="78">
      <c r="AE78" s="59" t="n"/>
      <c r="AF78" s="59" t="n"/>
    </row>
    <row r="79">
      <c r="AE79" s="59" t="n"/>
      <c r="AF79" s="59" t="n"/>
    </row>
    <row r="80">
      <c r="AE80" s="59" t="n"/>
      <c r="AF80" s="59" t="n"/>
    </row>
    <row r="81">
      <c r="AE81" s="59" t="n"/>
      <c r="AF81" s="59" t="n"/>
    </row>
    <row r="82">
      <c r="AE82" s="59" t="n"/>
      <c r="AF82" s="59" t="n"/>
    </row>
    <row r="83">
      <c r="AE83" s="59" t="n"/>
      <c r="AF83" s="59" t="n"/>
    </row>
    <row r="84">
      <c r="AE84" s="59" t="n"/>
      <c r="AF84" s="59" t="n"/>
    </row>
    <row r="85">
      <c r="AE85" s="59" t="n"/>
      <c r="AF85" s="59" t="n"/>
    </row>
  </sheetData>
  <mergeCells count="23">
    <mergeCell ref="AG1:AH2"/>
    <mergeCell ref="AI1:AP2"/>
    <mergeCell ref="AO6:AO7"/>
    <mergeCell ref="AP6:AP7"/>
    <mergeCell ref="AG6:AG7"/>
    <mergeCell ref="F1:J2"/>
    <mergeCell ref="F3:J4"/>
    <mergeCell ref="P6:P7"/>
    <mergeCell ref="F6:F7"/>
    <mergeCell ref="H6:H7"/>
    <mergeCell ref="K1:R2"/>
    <mergeCell ref="AT6:AU6"/>
    <mergeCell ref="AR6:AR7"/>
    <mergeCell ref="AH6:AH7"/>
    <mergeCell ref="AQ6:AQ7"/>
    <mergeCell ref="E6:E7"/>
    <mergeCell ref="AS6:AS7"/>
    <mergeCell ref="D26:D27"/>
    <mergeCell ref="E26:E27"/>
    <mergeCell ref="B6:C6"/>
    <mergeCell ref="G6:G7"/>
    <mergeCell ref="O6:O7"/>
    <mergeCell ref="D6:D7"/>
  </mergeCells>
  <conditionalFormatting sqref="AR8:AR16">
    <cfRule type="cellIs" priority="7" operator="notBetween" dxfId="1" stopIfTrue="1">
      <formula>AT8</formula>
      <formula>AU8</formula>
    </cfRule>
    <cfRule type="cellIs" priority="8" operator="notBetween" dxfId="2" stopIfTrue="1">
      <formula>AT8-0.1</formula>
      <formula>AU8+0.1</formula>
    </cfRule>
  </conditionalFormatting>
  <conditionalFormatting sqref="F8:F19 AQ8:AQ17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S8:AS17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32"/>
  <sheetViews>
    <sheetView zoomScale="50" zoomScaleNormal="50" workbookViewId="0">
      <selection activeCell="E8" sqref="E8:E11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49"/>
    <col width="10.6640625" customWidth="1" style="59" min="50" max="51"/>
    <col width="9" customWidth="1" style="59" min="52" max="52"/>
    <col width="6.6640625" customWidth="1" style="59" min="53" max="56"/>
    <col width="9" customWidth="1" style="59" min="57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A測定!$V$2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MAX(D8:D11,AR8:AR11)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MIN(D8:D11,AR8:AR11)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A測定!$F$11</f>
        <v/>
      </c>
      <c r="H6" s="804">
        <f>A測定!$K$11</f>
        <v/>
      </c>
      <c r="I6" s="91" t="n"/>
      <c r="J6" s="88" t="n"/>
      <c r="K6" s="83" t="n"/>
      <c r="L6" s="83" t="n"/>
      <c r="M6" s="83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785" t="n"/>
      <c r="AJ6" s="63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65" t="n"/>
      <c r="L7" s="65" t="n"/>
      <c r="M7" s="65" t="n"/>
      <c r="N7" s="61" t="n"/>
      <c r="O7" s="829" t="n"/>
      <c r="P7" s="829" t="n"/>
      <c r="AG7" s="829" t="n"/>
      <c r="AH7" s="829" t="n"/>
      <c r="AI7" s="787" t="n"/>
      <c r="AJ7" s="65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A測定!I67</f>
        <v/>
      </c>
      <c r="C8" s="304">
        <f>A測定!H67</f>
        <v/>
      </c>
      <c r="D8" s="304" t="n">
        <v>0.05</v>
      </c>
      <c r="E8" s="559" t="n">
        <v>0.07000000000000001</v>
      </c>
      <c r="F8" s="804">
        <f>IF(AND(C8&gt;=D8,D8&gt;=B8),"OK","NG")</f>
        <v/>
      </c>
      <c r="G8" s="997">
        <f>A測定!F67</f>
        <v/>
      </c>
      <c r="H8" s="999">
        <f>A測定!K67</f>
        <v/>
      </c>
      <c r="I8" s="55" t="n"/>
      <c r="J8" s="56" t="n"/>
      <c r="K8" s="56" t="n"/>
      <c r="L8" s="56" t="n"/>
      <c r="M8" s="56" t="n"/>
      <c r="N8" s="57" t="n"/>
      <c r="O8" s="806">
        <f>A測定!D67</f>
        <v/>
      </c>
      <c r="P8" s="804">
        <f>A測定!A67</f>
        <v/>
      </c>
      <c r="AG8" s="804">
        <f>A測定!A69</f>
        <v/>
      </c>
      <c r="AH8" s="805">
        <f>A測定!D69</f>
        <v/>
      </c>
      <c r="AI8" s="805" t="n"/>
      <c r="AJ8" s="69" t="n"/>
      <c r="AK8" s="56" t="n"/>
      <c r="AL8" s="56" t="n"/>
      <c r="AM8" s="56" t="n"/>
      <c r="AN8" s="57" t="n"/>
      <c r="AO8" s="1007">
        <f>A測定!K69</f>
        <v/>
      </c>
      <c r="AP8" s="997">
        <f>A測定!F69</f>
        <v/>
      </c>
      <c r="AQ8" s="804">
        <f>IF(AND(AT8&gt;=AR8,AR8&gt;=AU8),"OK","NG")</f>
        <v/>
      </c>
      <c r="AR8" s="304" t="n">
        <v>-0.07000000000000001</v>
      </c>
      <c r="AS8" s="304" t="n">
        <v>-0.04</v>
      </c>
      <c r="AT8" s="304">
        <f>A測定!H69</f>
        <v/>
      </c>
      <c r="AU8" s="304">
        <f>A測定!I69</f>
        <v/>
      </c>
      <c r="AV8" s="59" t="n">
        <v>1</v>
      </c>
    </row>
    <row r="9">
      <c r="A9" s="59" t="n">
        <v>2</v>
      </c>
      <c r="B9" s="304">
        <f>A測定!I68</f>
        <v/>
      </c>
      <c r="C9" s="304">
        <f>A測定!H68</f>
        <v/>
      </c>
      <c r="D9" s="304" t="n">
        <v>0.06</v>
      </c>
      <c r="E9" s="559" t="n">
        <v>0.07000000000000001</v>
      </c>
      <c r="F9" s="804">
        <f>IF(AND(C9&gt;=D9,D9&gt;=B9),"OK","NG")</f>
        <v/>
      </c>
      <c r="G9" s="997">
        <f>A測定!F68</f>
        <v/>
      </c>
      <c r="H9" s="999">
        <f>A測定!K68</f>
        <v/>
      </c>
      <c r="I9" s="55" t="n"/>
      <c r="J9" s="56" t="n"/>
      <c r="K9" s="56" t="n"/>
      <c r="L9" s="56" t="n"/>
      <c r="M9" s="56" t="n"/>
      <c r="N9" s="57" t="n"/>
      <c r="O9" s="806">
        <f>A測定!D68</f>
        <v/>
      </c>
      <c r="P9" s="804">
        <f>A測定!A68</f>
        <v/>
      </c>
      <c r="AG9" s="804">
        <f>A測定!A70</f>
        <v/>
      </c>
      <c r="AH9" s="805">
        <f>A測定!D70</f>
        <v/>
      </c>
      <c r="AI9" s="805" t="n"/>
      <c r="AJ9" s="69" t="n"/>
      <c r="AK9" s="56" t="n"/>
      <c r="AL9" s="56" t="n"/>
      <c r="AM9" s="56" t="n"/>
      <c r="AN9" s="57" t="n"/>
      <c r="AO9" s="1007">
        <f>A測定!K70</f>
        <v/>
      </c>
      <c r="AP9" s="997">
        <f>A測定!F70</f>
        <v/>
      </c>
      <c r="AQ9" s="804">
        <f>IF(AND(AT9&gt;=AR9,AR9&gt;=AU9),"OK","NG")</f>
        <v/>
      </c>
      <c r="AR9" s="304" t="n">
        <v>-0.03</v>
      </c>
      <c r="AS9" s="304" t="n">
        <v>-0.01</v>
      </c>
      <c r="AT9" s="304">
        <f>A測定!H70</f>
        <v/>
      </c>
      <c r="AU9" s="304">
        <f>A測定!I70</f>
        <v/>
      </c>
      <c r="AV9" s="59" t="n">
        <v>2</v>
      </c>
    </row>
    <row r="10">
      <c r="A10" s="59" t="n">
        <v>3</v>
      </c>
      <c r="B10" s="304">
        <f>A測定!I71</f>
        <v/>
      </c>
      <c r="C10" s="304">
        <f>A測定!H71</f>
        <v/>
      </c>
      <c r="D10" s="304" t="n">
        <v>0.12</v>
      </c>
      <c r="E10" s="559" t="n">
        <v>0.15</v>
      </c>
      <c r="F10" s="804">
        <f>IF(AND(C10&gt;=D10,D10&gt;=B10),"OK","NG")</f>
        <v/>
      </c>
      <c r="G10" s="997">
        <f>A測定!F71</f>
        <v/>
      </c>
      <c r="H10" s="999">
        <f>A測定!K71</f>
        <v/>
      </c>
      <c r="I10" s="55" t="n"/>
      <c r="J10" s="56" t="n"/>
      <c r="K10" s="56" t="n"/>
      <c r="L10" s="56" t="n"/>
      <c r="M10" s="56" t="n"/>
      <c r="N10" s="57" t="n"/>
      <c r="O10" s="806">
        <f>A測定!D71</f>
        <v/>
      </c>
      <c r="P10" s="804">
        <f>A測定!A71</f>
        <v/>
      </c>
      <c r="AG10" s="804">
        <f>A測定!A65</f>
        <v/>
      </c>
      <c r="AH10" s="805">
        <f>A測定!D65</f>
        <v/>
      </c>
      <c r="AI10" s="805" t="n"/>
      <c r="AJ10" s="69" t="n"/>
      <c r="AK10" s="56" t="n"/>
      <c r="AL10" s="56" t="n"/>
      <c r="AM10" s="56" t="n"/>
      <c r="AN10" s="57" t="n"/>
      <c r="AO10" s="1007">
        <f>A測定!K65</f>
        <v/>
      </c>
      <c r="AP10" s="997">
        <f>A測定!F65</f>
        <v/>
      </c>
      <c r="AQ10" s="804">
        <f>IF(AND(AT10&gt;=AR10,AR10&gt;=AU10),"OK","NG")</f>
        <v/>
      </c>
      <c r="AR10" s="304" t="n">
        <v>-0.05</v>
      </c>
      <c r="AS10" s="304" t="n">
        <v>-0.03</v>
      </c>
      <c r="AT10" s="304">
        <f>A測定!H65</f>
        <v/>
      </c>
      <c r="AU10" s="304">
        <f>A測定!I65</f>
        <v/>
      </c>
      <c r="AV10" s="59" t="n">
        <v>3</v>
      </c>
    </row>
    <row r="11">
      <c r="A11" s="59" t="n">
        <v>4</v>
      </c>
      <c r="B11" s="304">
        <f>A測定!I72</f>
        <v/>
      </c>
      <c r="C11" s="304">
        <f>A測定!H72</f>
        <v/>
      </c>
      <c r="D11" s="304" t="n">
        <v>-0.07000000000000001</v>
      </c>
      <c r="E11" s="304" t="n">
        <v>-0.06</v>
      </c>
      <c r="F11" s="804">
        <f>IF(AND(C11&gt;=D11,D11&gt;=B11),"OK","NG")</f>
        <v/>
      </c>
      <c r="G11" s="997">
        <f>A測定!F72</f>
        <v/>
      </c>
      <c r="H11" s="999">
        <f>A測定!K72</f>
        <v/>
      </c>
      <c r="I11" s="55" t="n"/>
      <c r="J11" s="56" t="n"/>
      <c r="K11" s="56" t="n"/>
      <c r="L11" s="56" t="n"/>
      <c r="M11" s="56" t="n"/>
      <c r="N11" s="57" t="n"/>
      <c r="O11" s="806">
        <f>A測定!D72</f>
        <v/>
      </c>
      <c r="P11" s="804">
        <f>A測定!A72</f>
        <v/>
      </c>
      <c r="AG11" s="804">
        <f>A測定!A66</f>
        <v/>
      </c>
      <c r="AH11" s="805">
        <f>A測定!D66</f>
        <v/>
      </c>
      <c r="AI11" s="805" t="n"/>
      <c r="AJ11" s="69" t="n"/>
      <c r="AK11" s="56" t="n"/>
      <c r="AL11" s="56" t="n"/>
      <c r="AM11" s="56" t="n"/>
      <c r="AN11" s="57" t="n"/>
      <c r="AO11" s="1007">
        <f>A測定!K66</f>
        <v/>
      </c>
      <c r="AP11" s="997">
        <f>A測定!F66</f>
        <v/>
      </c>
      <c r="AQ11" s="804">
        <f>IF(AND(AT11&gt;=AR11,AR11&gt;=AU11),"OK","NG")</f>
        <v/>
      </c>
      <c r="AR11" s="304" t="n">
        <v>-0.05</v>
      </c>
      <c r="AS11" s="304" t="n">
        <v>-0.03</v>
      </c>
      <c r="AT11" s="304">
        <f>A測定!H66</f>
        <v/>
      </c>
      <c r="AU11" s="304">
        <f>A測定!I66</f>
        <v/>
      </c>
      <c r="AV11" s="59" t="n">
        <v>4</v>
      </c>
    </row>
    <row r="12">
      <c r="AG12" s="804">
        <f>A測定!A73</f>
        <v/>
      </c>
      <c r="AH12" s="805">
        <f>A測定!D73</f>
        <v/>
      </c>
      <c r="AI12" s="805" t="n"/>
      <c r="AJ12" s="69" t="n"/>
      <c r="AK12" s="56" t="n"/>
      <c r="AL12" s="56" t="n"/>
      <c r="AM12" s="56" t="n"/>
      <c r="AN12" s="57" t="n"/>
      <c r="AO12" s="1007">
        <f>A測定!K73</f>
        <v/>
      </c>
      <c r="AP12" s="997">
        <f>A測定!F73</f>
        <v/>
      </c>
      <c r="AQ12" s="804">
        <f>IF(AND(AT12&gt;=AR12,AR12&gt;=AU12),"OK","NG")</f>
        <v/>
      </c>
      <c r="AR12" s="304" t="n">
        <v>-0.04</v>
      </c>
      <c r="AS12" s="304" t="n">
        <v>-0.01</v>
      </c>
      <c r="AT12" s="304">
        <f>A測定!H73</f>
        <v/>
      </c>
      <c r="AU12" s="304">
        <f>A測定!I73</f>
        <v/>
      </c>
      <c r="AV12" s="59" t="n">
        <v>5</v>
      </c>
    </row>
    <row r="13">
      <c r="AG13" s="804">
        <f>A測定!A74</f>
        <v/>
      </c>
      <c r="AH13" s="805">
        <f>A測定!D74</f>
        <v/>
      </c>
      <c r="AI13" s="805" t="n"/>
      <c r="AJ13" s="69" t="n"/>
      <c r="AK13" s="56" t="n"/>
      <c r="AL13" s="56" t="n"/>
      <c r="AM13" s="56" t="n"/>
      <c r="AN13" s="57" t="n"/>
      <c r="AO13" s="1007">
        <f>A測定!K74</f>
        <v/>
      </c>
      <c r="AP13" s="997">
        <f>A測定!F74</f>
        <v/>
      </c>
      <c r="AQ13" s="804">
        <f>IF(AND(AT13&gt;=AR13,AR13&gt;=AU13),"OK","NG")</f>
        <v/>
      </c>
      <c r="AR13" s="304" t="n">
        <v>0.05</v>
      </c>
      <c r="AS13" s="304" t="n">
        <v>0.07000000000000001</v>
      </c>
      <c r="AT13" s="304">
        <f>A測定!H74</f>
        <v/>
      </c>
      <c r="AU13" s="304">
        <f>A測定!I74</f>
        <v/>
      </c>
      <c r="AV13" s="59" t="n">
        <v>6</v>
      </c>
    </row>
    <row r="30" ht="16.5" customHeight="1" s="820">
      <c r="G30" s="804" t="inlineStr">
        <is>
          <t>创利</t>
        </is>
      </c>
      <c r="H30" s="804" t="inlineStr">
        <is>
          <t>鸿邦</t>
        </is>
      </c>
    </row>
    <row r="31">
      <c r="G31" s="829" t="n"/>
      <c r="H31" s="829" t="n"/>
    </row>
    <row r="32">
      <c r="G32" s="559" t="n">
        <v>-0.15</v>
      </c>
      <c r="H32" s="559" t="n">
        <v>-0.15</v>
      </c>
    </row>
  </sheetData>
  <mergeCells count="23">
    <mergeCell ref="G30:G31"/>
    <mergeCell ref="H30:H31"/>
    <mergeCell ref="E6:E7"/>
    <mergeCell ref="AT6:AU6"/>
    <mergeCell ref="F1:J2"/>
    <mergeCell ref="F3:J4"/>
    <mergeCell ref="O6:O7"/>
    <mergeCell ref="P6:P7"/>
    <mergeCell ref="AR6:AR7"/>
    <mergeCell ref="AO6:AO7"/>
    <mergeCell ref="AP6:AP7"/>
    <mergeCell ref="AG1:AH2"/>
    <mergeCell ref="AI1:AP2"/>
    <mergeCell ref="AS6:AS7"/>
    <mergeCell ref="K1:R2"/>
    <mergeCell ref="AQ6:AQ7"/>
    <mergeCell ref="B6:C6"/>
    <mergeCell ref="G6:G7"/>
    <mergeCell ref="D6:D7"/>
    <mergeCell ref="H6:H7"/>
    <mergeCell ref="AH6:AH7"/>
    <mergeCell ref="AG6:AG7"/>
    <mergeCell ref="F6:F7"/>
  </mergeCells>
  <conditionalFormatting sqref="D8:D11">
    <cfRule type="cellIs" priority="5" operator="notBetween" dxfId="1" stopIfTrue="1">
      <formula>C8</formula>
      <formula>B8</formula>
    </cfRule>
    <cfRule type="cellIs" priority="6" operator="notBetween" dxfId="2" stopIfTrue="1">
      <formula>C8-0.1</formula>
      <formula>B8+0.1</formula>
    </cfRule>
  </conditionalFormatting>
  <conditionalFormatting sqref="AR8:AR13">
    <cfRule type="cellIs" priority="7" operator="notBetween" dxfId="1" stopIfTrue="1">
      <formula>AT8</formula>
      <formula>AU8</formula>
    </cfRule>
    <cfRule type="cellIs" priority="8" operator="notBetween" dxfId="2" stopIfTrue="1">
      <formula>AT8-0.1</formula>
      <formula>AU8+0.1</formula>
    </cfRule>
  </conditionalFormatting>
  <conditionalFormatting sqref="F8:F11 AQ8:AQ13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E11">
    <cfRule type="cellIs" priority="3" operator="notBetween" dxfId="1" stopIfTrue="1">
      <formula>D11</formula>
      <formula>C11</formula>
    </cfRule>
    <cfRule type="cellIs" priority="4" operator="notBetween" dxfId="2" stopIfTrue="1">
      <formula>D11-0.1</formula>
      <formula>C11+0.1</formula>
    </cfRule>
  </conditionalFormatting>
  <conditionalFormatting sqref="AS8:AS13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 fitToPage="1"/>
  </sheetPr>
  <dimension ref="A1:AV31"/>
  <sheetViews>
    <sheetView zoomScale="50" workbookViewId="0">
      <selection activeCell="AS8" sqref="AS8:AS13"/>
    </sheetView>
  </sheetViews>
  <sheetFormatPr baseColWidth="10" defaultColWidth="9" defaultRowHeight="17"/>
  <cols>
    <col width="6.1640625" customWidth="1" style="59" min="1" max="1"/>
    <col width="7.6640625" customWidth="1" style="59" min="2" max="5"/>
    <col width="5.6640625" customWidth="1" style="59" min="6" max="6"/>
    <col width="12.1640625" customWidth="1" style="59" min="7" max="8"/>
    <col width="10.6640625" customWidth="1" style="59" min="9" max="9"/>
    <col width="5.6640625" customWidth="1" style="59" min="10" max="11"/>
    <col width="10.6640625" customWidth="1" style="59" min="12" max="12"/>
    <col width="6.6640625" customWidth="1" style="59" min="13" max="13"/>
    <col width="10.6640625" customWidth="1" style="59" min="14" max="14"/>
    <col width="5.6640625" customWidth="1" style="59" min="15" max="15"/>
    <col width="7.1640625" customWidth="1" style="59" min="16" max="16"/>
    <col width="5.6640625" customWidth="1" style="59" min="17" max="32"/>
    <col width="7.1640625" customWidth="1" style="59" min="33" max="33"/>
    <col width="5.6640625" customWidth="1" style="59" min="34" max="34"/>
    <col width="10.6640625" customWidth="1" style="59" min="35" max="35"/>
    <col width="6.6640625" customWidth="1" style="59" min="36" max="36"/>
    <col width="10.6640625" customWidth="1" style="59" min="37" max="37"/>
    <col width="5.6640625" customWidth="1" style="59" min="38" max="39"/>
    <col width="10.6640625" customWidth="1" style="59" min="40" max="40"/>
    <col width="12.1640625" customWidth="1" style="59" min="41" max="42"/>
    <col width="5.6640625" customWidth="1" style="59" min="43" max="43"/>
    <col width="7.6640625" customWidth="1" style="59" min="44" max="47"/>
    <col width="6.1640625" customWidth="1" style="59" min="48" max="48"/>
    <col width="9" customWidth="1" style="59" min="49" max="49"/>
    <col width="10.6640625" customWidth="1" style="59" min="50" max="51"/>
    <col width="9" customWidth="1" style="59" min="52" max="52"/>
    <col width="6.6640625" customWidth="1" style="59" min="53" max="56"/>
    <col width="9" customWidth="1" style="59" min="57" max="16384"/>
  </cols>
  <sheetData>
    <row r="1" ht="17.25" customHeight="1" s="820">
      <c r="F1" s="784">
        <f>A測定!A5</f>
        <v/>
      </c>
      <c r="G1" s="993" t="n"/>
      <c r="H1" s="993" t="n"/>
      <c r="I1" s="993" t="n"/>
      <c r="J1" s="994" t="n"/>
      <c r="K1" s="784">
        <f>CONCATENATE(MID(A測定!A5,6,3),"#",A測定!D5,"_",A測定!L5,"(",TEXT(A測定!G5,"yy/mm/dd"),")","_","SHOT.NO",A測定!J5)</f>
        <v/>
      </c>
      <c r="L1" s="993" t="n"/>
      <c r="M1" s="993" t="n"/>
      <c r="N1" s="993" t="n"/>
      <c r="O1" s="993" t="n"/>
      <c r="P1" s="993" t="n"/>
      <c r="Q1" s="993" t="n"/>
      <c r="R1" s="994" t="n"/>
      <c r="AG1" s="804">
        <f>A測定!$J$7</f>
        <v/>
      </c>
      <c r="AH1" s="994" t="n"/>
      <c r="AI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J1" s="993" t="n"/>
      <c r="AK1" s="993" t="n"/>
      <c r="AL1" s="993" t="n"/>
      <c r="AM1" s="993" t="n"/>
      <c r="AN1" s="993" t="n"/>
      <c r="AO1" s="993" t="n"/>
      <c r="AP1" s="994" t="n"/>
    </row>
    <row r="2" ht="17.25" customHeight="1" s="820">
      <c r="F2" s="844" t="n"/>
      <c r="G2" s="845" t="n"/>
      <c r="H2" s="845" t="n"/>
      <c r="I2" s="845" t="n"/>
      <c r="J2" s="995" t="n"/>
      <c r="K2" s="844" t="n"/>
      <c r="L2" s="845" t="n"/>
      <c r="M2" s="845" t="n"/>
      <c r="N2" s="845" t="n"/>
      <c r="O2" s="845" t="n"/>
      <c r="P2" s="845" t="n"/>
      <c r="Q2" s="845" t="n"/>
      <c r="R2" s="995" t="n"/>
      <c r="AG2" s="844" t="n"/>
      <c r="AH2" s="995" t="n"/>
      <c r="AI2" s="844" t="n"/>
      <c r="AJ2" s="845" t="n"/>
      <c r="AK2" s="845" t="n"/>
      <c r="AL2" s="845" t="n"/>
      <c r="AM2" s="845" t="n"/>
      <c r="AN2" s="845" t="n"/>
      <c r="AO2" s="845" t="n"/>
      <c r="AP2" s="995" t="n"/>
    </row>
    <row r="3" ht="17.25" customHeight="1" s="820">
      <c r="F3" s="784">
        <f>A測定!$W$2</f>
        <v/>
      </c>
      <c r="G3" s="993" t="n"/>
      <c r="H3" s="993" t="n"/>
      <c r="I3" s="993" t="n"/>
      <c r="J3" s="994" t="n"/>
      <c r="K3" s="804" t="inlineStr">
        <is>
          <t>MAX</t>
        </is>
      </c>
      <c r="L3" s="40">
        <f>MAX(D8:D17,AR8:AR13)</f>
        <v/>
      </c>
      <c r="T3" s="322" t="n"/>
      <c r="U3" s="322" t="n"/>
      <c r="V3" s="322" t="n"/>
      <c r="W3" s="322" t="n"/>
      <c r="X3" s="322" t="n"/>
      <c r="Y3" s="322" t="n"/>
      <c r="Z3" s="322" t="n"/>
      <c r="AA3" s="322" t="n"/>
    </row>
    <row r="4" ht="17.25" customHeight="1" s="820">
      <c r="F4" s="844" t="n"/>
      <c r="G4" s="845" t="n"/>
      <c r="H4" s="845" t="n"/>
      <c r="I4" s="845" t="n"/>
      <c r="J4" s="995" t="n"/>
      <c r="K4" s="804" t="inlineStr">
        <is>
          <t>MIN</t>
        </is>
      </c>
      <c r="L4" s="40">
        <f>MIN(D8:D17,AR8:AR13)</f>
        <v/>
      </c>
      <c r="T4" s="322" t="n"/>
      <c r="U4" s="322" t="n"/>
      <c r="V4" s="322" t="n"/>
      <c r="W4" s="322" t="n"/>
      <c r="X4" s="322" t="n"/>
      <c r="Y4" s="322" t="n"/>
      <c r="Z4" s="322" t="n"/>
      <c r="AA4" s="322" t="n"/>
    </row>
    <row r="6" ht="17.25" customHeight="1" s="820">
      <c r="B6" s="804">
        <f>RIGHT(A測定!$H$11,2)</f>
        <v/>
      </c>
      <c r="C6" s="996" t="n"/>
      <c r="D6" s="804" t="inlineStr">
        <is>
          <t>102.8S</t>
        </is>
      </c>
      <c r="E6" s="804" t="inlineStr">
        <is>
          <t>94S</t>
        </is>
      </c>
      <c r="F6" s="804">
        <f>A測定!$O$11</f>
        <v/>
      </c>
      <c r="G6" s="804">
        <f>A測定!$F$11</f>
        <v/>
      </c>
      <c r="H6" s="804">
        <f>A測定!$K$11</f>
        <v/>
      </c>
      <c r="I6" s="91" t="n"/>
      <c r="J6" s="88" t="n"/>
      <c r="K6" s="83" t="n"/>
      <c r="L6" s="83" t="n"/>
      <c r="M6" s="83" t="n"/>
      <c r="N6" s="90" t="n"/>
      <c r="O6" s="804">
        <f>A測定!$D$11</f>
        <v/>
      </c>
      <c r="P6" s="804">
        <f>A測定!$A$11</f>
        <v/>
      </c>
      <c r="AG6" s="804">
        <f>P6</f>
        <v/>
      </c>
      <c r="AH6" s="804">
        <f>O6</f>
        <v/>
      </c>
      <c r="AI6" s="785" t="n"/>
      <c r="AJ6" s="63" t="n"/>
      <c r="AK6" s="88" t="n"/>
      <c r="AL6" s="88" t="n"/>
      <c r="AM6" s="88" t="n"/>
      <c r="AN6" s="90" t="n"/>
      <c r="AO6" s="804">
        <f>H6</f>
        <v/>
      </c>
      <c r="AP6" s="781">
        <f>G6</f>
        <v/>
      </c>
      <c r="AQ6" s="804">
        <f>F6</f>
        <v/>
      </c>
      <c r="AR6" s="804">
        <f>D6</f>
        <v/>
      </c>
      <c r="AS6" s="804">
        <f>E6</f>
        <v/>
      </c>
      <c r="AT6" s="804">
        <f>B6</f>
        <v/>
      </c>
      <c r="AU6" s="996" t="n"/>
    </row>
    <row r="7">
      <c r="B7" s="804">
        <f>LEFT(A測定!$I$11,1)</f>
        <v/>
      </c>
      <c r="C7" s="804">
        <f>LEFT(A測定!$H$11,1)</f>
        <v/>
      </c>
      <c r="D7" s="829" t="n"/>
      <c r="E7" s="829" t="n"/>
      <c r="F7" s="829" t="n"/>
      <c r="G7" s="829" t="n"/>
      <c r="H7" s="829" t="n"/>
      <c r="I7" s="60" t="n"/>
      <c r="J7" s="94" t="n"/>
      <c r="K7" s="65" t="n"/>
      <c r="L7" s="65" t="n"/>
      <c r="M7" s="65" t="n"/>
      <c r="N7" s="61" t="n"/>
      <c r="O7" s="829" t="n"/>
      <c r="P7" s="829" t="n"/>
      <c r="AG7" s="829" t="n"/>
      <c r="AH7" s="829" t="n"/>
      <c r="AI7" s="787" t="n"/>
      <c r="AJ7" s="65" t="n"/>
      <c r="AK7" s="94" t="n"/>
      <c r="AL7" s="94" t="n"/>
      <c r="AM7" s="94" t="n"/>
      <c r="AN7" s="61" t="n"/>
      <c r="AO7" s="829" t="n"/>
      <c r="AP7" s="829" t="n"/>
      <c r="AQ7" s="829" t="n"/>
      <c r="AR7" s="829" t="n"/>
      <c r="AS7" s="829" t="n"/>
      <c r="AT7" s="804">
        <f>C7</f>
        <v/>
      </c>
      <c r="AU7" s="804">
        <f>B7</f>
        <v/>
      </c>
    </row>
    <row r="8">
      <c r="A8" s="59" t="n">
        <v>1</v>
      </c>
      <c r="B8" s="304">
        <f>A測定!I237</f>
        <v/>
      </c>
      <c r="C8" s="304">
        <f>A測定!H237</f>
        <v/>
      </c>
      <c r="D8" s="304" t="n">
        <v>-0.16</v>
      </c>
      <c r="E8" s="559" t="n">
        <v>-0.08</v>
      </c>
      <c r="F8" s="804">
        <f>IF(AND(C8&gt;=D8,D8&gt;=B8),"OK","NG")</f>
        <v/>
      </c>
      <c r="G8" s="997">
        <f>A測定!F237</f>
        <v/>
      </c>
      <c r="H8" s="999">
        <f>A測定!K237</f>
        <v/>
      </c>
      <c r="I8" s="55" t="n"/>
      <c r="J8" s="56" t="n"/>
      <c r="K8" s="56" t="n"/>
      <c r="L8" s="56" t="n"/>
      <c r="M8" s="56" t="n"/>
      <c r="N8" s="57" t="n"/>
      <c r="O8" s="806">
        <f>A測定!D237</f>
        <v/>
      </c>
      <c r="P8" s="804">
        <f>A測定!A237</f>
        <v/>
      </c>
      <c r="AG8" s="804">
        <f>A測定!A241</f>
        <v/>
      </c>
      <c r="AH8" s="805">
        <f>A測定!D241</f>
        <v/>
      </c>
      <c r="AI8" s="805" t="n"/>
      <c r="AJ8" s="69" t="n"/>
      <c r="AK8" s="56" t="n"/>
      <c r="AL8" s="56" t="n"/>
      <c r="AM8" s="56" t="n"/>
      <c r="AN8" s="57" t="n"/>
      <c r="AO8" s="1007">
        <f>A測定!K241</f>
        <v/>
      </c>
      <c r="AP8" s="997">
        <f>A測定!F241</f>
        <v/>
      </c>
      <c r="AQ8" s="804">
        <f>IF(AND(AT8&gt;=AR8,AR8&gt;=AU8),"OK","NG")</f>
        <v/>
      </c>
      <c r="AR8" s="304" t="n">
        <v>0.12</v>
      </c>
      <c r="AS8" s="304" t="n">
        <v>0.12</v>
      </c>
      <c r="AT8" s="304">
        <f>A測定!H241</f>
        <v/>
      </c>
      <c r="AU8" s="304">
        <f>A測定!I241</f>
        <v/>
      </c>
      <c r="AV8" s="59" t="n">
        <v>1</v>
      </c>
    </row>
    <row r="9">
      <c r="A9" s="59" t="n">
        <v>2</v>
      </c>
      <c r="B9" s="304">
        <f>A測定!I238</f>
        <v/>
      </c>
      <c r="C9" s="304">
        <f>A測定!H238</f>
        <v/>
      </c>
      <c r="D9" s="304" t="n">
        <v>-0.09</v>
      </c>
      <c r="E9" s="559" t="n">
        <v>-0.16</v>
      </c>
      <c r="F9" s="804">
        <f>IF(AND(C9&gt;=D9,D9&gt;=B9),"OK","NG")</f>
        <v/>
      </c>
      <c r="G9" s="997">
        <f>A測定!F238</f>
        <v/>
      </c>
      <c r="H9" s="999">
        <f>A測定!K238</f>
        <v/>
      </c>
      <c r="I9" s="55" t="n"/>
      <c r="J9" s="56" t="n"/>
      <c r="K9" s="56" t="n"/>
      <c r="L9" s="56" t="n"/>
      <c r="M9" s="56" t="n"/>
      <c r="N9" s="57" t="n"/>
      <c r="O9" s="806">
        <f>A測定!D238</f>
        <v/>
      </c>
      <c r="P9" s="804">
        <f>A測定!A238</f>
        <v/>
      </c>
      <c r="AG9" s="804">
        <f>A測定!A242</f>
        <v/>
      </c>
      <c r="AH9" s="805">
        <f>A測定!D242</f>
        <v/>
      </c>
      <c r="AI9" s="805" t="n"/>
      <c r="AJ9" s="69" t="n"/>
      <c r="AK9" s="56" t="n"/>
      <c r="AL9" s="56" t="n"/>
      <c r="AM9" s="56" t="n"/>
      <c r="AN9" s="57" t="n"/>
      <c r="AO9" s="1007">
        <f>A測定!K242</f>
        <v/>
      </c>
      <c r="AP9" s="997">
        <f>A測定!F242</f>
        <v/>
      </c>
      <c r="AQ9" s="804">
        <f>IF(AND(AT9&gt;=AR9,AR9&gt;=AU9),"OK","NG")</f>
        <v/>
      </c>
      <c r="AR9" s="304" t="n">
        <v>-0.11</v>
      </c>
      <c r="AS9" s="304" t="n">
        <v>-0.12</v>
      </c>
      <c r="AT9" s="304">
        <f>A測定!H242</f>
        <v/>
      </c>
      <c r="AU9" s="304">
        <f>A測定!I242</f>
        <v/>
      </c>
      <c r="AV9" s="59" t="n">
        <v>2</v>
      </c>
    </row>
    <row r="10">
      <c r="A10" s="59" t="n">
        <v>3</v>
      </c>
      <c r="B10" s="304">
        <f>A測定!I233</f>
        <v/>
      </c>
      <c r="C10" s="304">
        <f>A測定!H233</f>
        <v/>
      </c>
      <c r="D10" s="304" t="n">
        <v>-0.09</v>
      </c>
      <c r="E10" s="559" t="n">
        <v>-0.1</v>
      </c>
      <c r="F10" s="804">
        <f>IF(AND(C10&gt;=D10,D10&gt;=B10),"OK","NG")</f>
        <v/>
      </c>
      <c r="G10" s="997">
        <f>A測定!F233</f>
        <v/>
      </c>
      <c r="H10" s="999">
        <f>A測定!K233</f>
        <v/>
      </c>
      <c r="I10" s="55" t="n"/>
      <c r="J10" s="56" t="n"/>
      <c r="K10" s="56" t="n"/>
      <c r="L10" s="56" t="n"/>
      <c r="M10" s="56" t="n"/>
      <c r="N10" s="57" t="n"/>
      <c r="O10" s="806">
        <f>A測定!D233</f>
        <v/>
      </c>
      <c r="P10" s="804">
        <f>A測定!A233</f>
        <v/>
      </c>
      <c r="AG10" s="804">
        <f>A測定!A245</f>
        <v/>
      </c>
      <c r="AH10" s="805">
        <f>A測定!D245</f>
        <v/>
      </c>
      <c r="AI10" s="805" t="n"/>
      <c r="AJ10" s="69" t="n"/>
      <c r="AK10" s="56" t="n"/>
      <c r="AL10" s="56" t="n"/>
      <c r="AM10" s="56" t="n"/>
      <c r="AN10" s="57" t="n"/>
      <c r="AO10" s="1007">
        <f>A測定!K245</f>
        <v/>
      </c>
      <c r="AP10" s="997">
        <f>A測定!F245</f>
        <v/>
      </c>
      <c r="AQ10" s="804">
        <f>IF(AND(AT10&gt;=AR10,AR10&gt;=AU10),"OK","NG")</f>
        <v/>
      </c>
      <c r="AR10" s="304" t="n">
        <v>0.11</v>
      </c>
      <c r="AS10" s="304" t="n">
        <v>0.12</v>
      </c>
      <c r="AT10" s="304">
        <f>A測定!H245</f>
        <v/>
      </c>
      <c r="AU10" s="304">
        <f>A測定!I245</f>
        <v/>
      </c>
      <c r="AV10" s="59" t="n">
        <v>3</v>
      </c>
    </row>
    <row r="11">
      <c r="A11" s="59" t="n">
        <v>4</v>
      </c>
      <c r="B11" s="304">
        <f>A測定!I234</f>
        <v/>
      </c>
      <c r="C11" s="304">
        <f>A測定!H234</f>
        <v/>
      </c>
      <c r="D11" s="304" t="n">
        <v>0.02</v>
      </c>
      <c r="E11" s="559" t="n">
        <v>0.02</v>
      </c>
      <c r="F11" s="804">
        <f>IF(AND(C11&gt;=D11,D11&gt;=B11),"OK","NG")</f>
        <v/>
      </c>
      <c r="G11" s="997">
        <f>A測定!F234</f>
        <v/>
      </c>
      <c r="H11" s="999">
        <f>A測定!K234</f>
        <v/>
      </c>
      <c r="I11" s="55" t="n"/>
      <c r="J11" s="56" t="n"/>
      <c r="K11" s="56" t="n"/>
      <c r="L11" s="56" t="n"/>
      <c r="M11" s="56" t="n"/>
      <c r="N11" s="57" t="n"/>
      <c r="O11" s="806">
        <f>A測定!D234</f>
        <v/>
      </c>
      <c r="P11" s="804">
        <f>A測定!A234</f>
        <v/>
      </c>
      <c r="AG11" s="804">
        <f>A測定!A246</f>
        <v/>
      </c>
      <c r="AH11" s="805">
        <f>A測定!D246</f>
        <v/>
      </c>
      <c r="AI11" s="805" t="n"/>
      <c r="AJ11" s="69" t="n"/>
      <c r="AK11" s="56" t="n"/>
      <c r="AL11" s="56" t="n"/>
      <c r="AM11" s="56" t="n"/>
      <c r="AN11" s="57" t="n"/>
      <c r="AO11" s="1007">
        <f>A測定!K246</f>
        <v/>
      </c>
      <c r="AP11" s="997">
        <f>A測定!F246</f>
        <v/>
      </c>
      <c r="AQ11" s="804">
        <f>IF(AND(AT11&gt;=AR11,AR11&gt;=AU11),"OK","NG")</f>
        <v/>
      </c>
      <c r="AR11" s="304" t="n">
        <v>-0.29</v>
      </c>
      <c r="AS11" s="304" t="n">
        <v>-0.29</v>
      </c>
      <c r="AT11" s="304">
        <f>A測定!H246</f>
        <v/>
      </c>
      <c r="AU11" s="304">
        <f>A測定!I246</f>
        <v/>
      </c>
      <c r="AV11" s="59" t="n">
        <v>4</v>
      </c>
    </row>
    <row r="12">
      <c r="A12" s="59" t="n">
        <v>5</v>
      </c>
      <c r="B12" s="304">
        <f>A測定!I255</f>
        <v/>
      </c>
      <c r="C12" s="304">
        <f>A測定!H255</f>
        <v/>
      </c>
      <c r="D12" s="304" t="n">
        <v>-0.07000000000000001</v>
      </c>
      <c r="E12" s="559" t="n">
        <v>-0.07000000000000001</v>
      </c>
      <c r="F12" s="804">
        <f>IF(AND(C12&gt;=D12,D12&gt;=B12),"OK","NG")</f>
        <v/>
      </c>
      <c r="G12" s="997">
        <f>A測定!F255</f>
        <v/>
      </c>
      <c r="H12" s="999">
        <f>A測定!K255</f>
        <v/>
      </c>
      <c r="I12" s="55" t="n"/>
      <c r="J12" s="56" t="n"/>
      <c r="K12" s="56" t="n"/>
      <c r="L12" s="56" t="n"/>
      <c r="M12" s="56" t="n"/>
      <c r="N12" s="57" t="n"/>
      <c r="O12" s="806">
        <f>A測定!D255</f>
        <v/>
      </c>
      <c r="P12" s="804">
        <f>A測定!A255</f>
        <v/>
      </c>
      <c r="AG12" s="804">
        <f>A測定!A249</f>
        <v/>
      </c>
      <c r="AH12" s="805">
        <f>A測定!D249</f>
        <v/>
      </c>
      <c r="AI12" s="805" t="n"/>
      <c r="AJ12" s="69" t="n"/>
      <c r="AK12" s="56" t="n"/>
      <c r="AL12" s="56" t="n"/>
      <c r="AM12" s="56" t="n"/>
      <c r="AN12" s="57" t="n"/>
      <c r="AO12" s="1007">
        <f>A測定!K249</f>
        <v/>
      </c>
      <c r="AP12" s="997">
        <f>A測定!F249</f>
        <v/>
      </c>
      <c r="AQ12" s="804">
        <f>IF(AND(AT12&gt;=AR12,AR12&gt;=AU12),"OK","NG")</f>
        <v/>
      </c>
      <c r="AR12" s="304" t="n">
        <v>0.17</v>
      </c>
      <c r="AS12" s="304" t="n">
        <v>0.19</v>
      </c>
      <c r="AT12" s="304">
        <f>A測定!H249</f>
        <v/>
      </c>
      <c r="AU12" s="304">
        <f>A測定!I249</f>
        <v/>
      </c>
      <c r="AV12" s="59" t="n">
        <v>5</v>
      </c>
    </row>
    <row r="13">
      <c r="A13" s="59" t="n">
        <v>6</v>
      </c>
      <c r="B13" s="304">
        <f>A測定!I256</f>
        <v/>
      </c>
      <c r="C13" s="304">
        <f>A測定!H256</f>
        <v/>
      </c>
      <c r="D13" s="304" t="n">
        <v>0.02</v>
      </c>
      <c r="E13" s="559" t="n">
        <v>0.03</v>
      </c>
      <c r="F13" s="804">
        <f>IF(AND(C13&gt;=D13,D13&gt;=B13),"OK","NG")</f>
        <v/>
      </c>
      <c r="G13" s="997">
        <f>A測定!F256</f>
        <v/>
      </c>
      <c r="H13" s="999">
        <f>A測定!K256</f>
        <v/>
      </c>
      <c r="I13" s="55" t="n"/>
      <c r="J13" s="56" t="n"/>
      <c r="K13" s="56" t="n"/>
      <c r="L13" s="56" t="n"/>
      <c r="M13" s="56" t="n"/>
      <c r="N13" s="57" t="n"/>
      <c r="O13" s="806">
        <f>A測定!D256</f>
        <v/>
      </c>
      <c r="P13" s="804">
        <f>A測定!A256</f>
        <v/>
      </c>
      <c r="AG13" s="804">
        <f>A測定!A250</f>
        <v/>
      </c>
      <c r="AH13" s="805">
        <f>A測定!D250</f>
        <v/>
      </c>
      <c r="AI13" s="805" t="n"/>
      <c r="AJ13" s="69" t="n"/>
      <c r="AK13" s="56" t="n"/>
      <c r="AL13" s="56" t="n"/>
      <c r="AM13" s="56" t="n"/>
      <c r="AN13" s="57" t="n"/>
      <c r="AO13" s="1007">
        <f>A測定!K250</f>
        <v/>
      </c>
      <c r="AP13" s="997">
        <f>A測定!F250</f>
        <v/>
      </c>
      <c r="AQ13" s="804">
        <f>IF(AND(AT13&gt;=AR13,AR13&gt;=AU13),"OK","NG")</f>
        <v/>
      </c>
      <c r="AR13" s="304" t="n">
        <v>-0.24</v>
      </c>
      <c r="AS13" s="304" t="n">
        <v>-0.23</v>
      </c>
      <c r="AT13" s="304">
        <f>A測定!H250</f>
        <v/>
      </c>
      <c r="AU13" s="304">
        <f>A測定!I250</f>
        <v/>
      </c>
      <c r="AV13" s="59" t="n">
        <v>6</v>
      </c>
    </row>
    <row r="14">
      <c r="A14" s="59" t="n">
        <v>7</v>
      </c>
      <c r="B14" s="304">
        <f>A測定!I253</f>
        <v/>
      </c>
      <c r="C14" s="304">
        <f>A測定!H253</f>
        <v/>
      </c>
      <c r="D14" s="304" t="n">
        <v>0</v>
      </c>
      <c r="E14" s="559" t="n">
        <v>0</v>
      </c>
      <c r="F14" s="804">
        <f>IF(AND(C14&gt;=D14,D14&gt;=B14),"OK","NG")</f>
        <v/>
      </c>
      <c r="G14" s="997">
        <f>A測定!F253</f>
        <v/>
      </c>
      <c r="H14" s="999">
        <f>A測定!K253</f>
        <v/>
      </c>
      <c r="I14" s="55" t="n"/>
      <c r="J14" s="56" t="n"/>
      <c r="K14" s="56" t="n"/>
      <c r="L14" s="56" t="n"/>
      <c r="M14" s="56" t="n"/>
      <c r="N14" s="57" t="n"/>
      <c r="O14" s="806">
        <f>A測定!D253</f>
        <v/>
      </c>
      <c r="P14" s="804">
        <f>A測定!A253</f>
        <v/>
      </c>
    </row>
    <row r="15">
      <c r="A15" s="59" t="n">
        <v>8</v>
      </c>
      <c r="B15" s="304">
        <f>A測定!I254</f>
        <v/>
      </c>
      <c r="C15" s="304">
        <f>A測定!H254</f>
        <v/>
      </c>
      <c r="D15" s="304" t="n">
        <v>0.03</v>
      </c>
      <c r="E15" s="559" t="n">
        <v>0.04</v>
      </c>
      <c r="F15" s="804">
        <f>IF(AND(C15&gt;=D15,D15&gt;=B15),"OK","NG")</f>
        <v/>
      </c>
      <c r="G15" s="997">
        <f>A測定!F254</f>
        <v/>
      </c>
      <c r="H15" s="999">
        <f>A測定!K254</f>
        <v/>
      </c>
      <c r="I15" s="55" t="n"/>
      <c r="J15" s="56" t="n"/>
      <c r="K15" s="56" t="n"/>
      <c r="L15" s="56" t="n"/>
      <c r="M15" s="56" t="n"/>
      <c r="N15" s="57" t="n"/>
      <c r="O15" s="806">
        <f>A測定!D254</f>
        <v/>
      </c>
      <c r="P15" s="804">
        <f>A測定!A254</f>
        <v/>
      </c>
    </row>
    <row r="16">
      <c r="A16" s="59" t="n">
        <v>9</v>
      </c>
      <c r="B16" s="304">
        <f>A測定!I260</f>
        <v/>
      </c>
      <c r="C16" s="304">
        <f>A測定!H260</f>
        <v/>
      </c>
      <c r="D16" s="304" t="n">
        <v>-0.07000000000000001</v>
      </c>
      <c r="E16" s="559" t="n">
        <v>-0.06</v>
      </c>
      <c r="F16" s="804">
        <f>IF(AND(C16&gt;=D16,D16&gt;=B16),"OK","NG")</f>
        <v/>
      </c>
      <c r="G16" s="997">
        <f>A測定!F260</f>
        <v/>
      </c>
      <c r="H16" s="999">
        <f>A測定!K260</f>
        <v/>
      </c>
      <c r="I16" s="55" t="n"/>
      <c r="J16" s="56" t="n"/>
      <c r="K16" s="56" t="n"/>
      <c r="L16" s="56" t="n"/>
      <c r="M16" s="56" t="n"/>
      <c r="N16" s="57" t="n"/>
      <c r="O16" s="806">
        <f>A測定!D260</f>
        <v/>
      </c>
      <c r="P16" s="804">
        <f>A測定!A260</f>
        <v/>
      </c>
    </row>
    <row r="17">
      <c r="A17" s="59" t="n">
        <v>10</v>
      </c>
      <c r="B17" s="304">
        <f>A測定!I261</f>
        <v/>
      </c>
      <c r="C17" s="304">
        <f>A測定!H261</f>
        <v/>
      </c>
      <c r="D17" s="304" t="n">
        <v>0.1</v>
      </c>
      <c r="E17" s="559" t="n">
        <v>0.1</v>
      </c>
      <c r="F17" s="804">
        <f>IF(AND(C17&gt;=D17,D17&gt;=B17),"OK","NG")</f>
        <v/>
      </c>
      <c r="G17" s="997">
        <f>A測定!F261</f>
        <v/>
      </c>
      <c r="H17" s="999">
        <f>A測定!K261</f>
        <v/>
      </c>
      <c r="I17" s="55" t="n"/>
      <c r="J17" s="56" t="n"/>
      <c r="K17" s="56" t="n"/>
      <c r="L17" s="56" t="n"/>
      <c r="M17" s="56" t="n"/>
      <c r="N17" s="57" t="n"/>
      <c r="O17" s="806">
        <f>A測定!D261</f>
        <v/>
      </c>
      <c r="P17" s="804">
        <f>A測定!A261</f>
        <v/>
      </c>
    </row>
    <row r="29">
      <c r="I29" s="804" t="inlineStr">
        <is>
          <t>创利</t>
        </is>
      </c>
      <c r="J29" s="804" t="inlineStr">
        <is>
          <t>鸿邦</t>
        </is>
      </c>
    </row>
    <row r="30">
      <c r="I30" s="829" t="n"/>
      <c r="J30" s="829" t="n"/>
    </row>
    <row r="31">
      <c r="I31" s="559" t="n">
        <v>-0.15</v>
      </c>
      <c r="J31" s="559" t="n">
        <v>-0.15</v>
      </c>
    </row>
  </sheetData>
  <mergeCells count="23">
    <mergeCell ref="I29:I30"/>
    <mergeCell ref="J29:J30"/>
    <mergeCell ref="AT6:AU6"/>
    <mergeCell ref="B6:C6"/>
    <mergeCell ref="G6:G7"/>
    <mergeCell ref="O6:O7"/>
    <mergeCell ref="P6:P7"/>
    <mergeCell ref="F6:F7"/>
    <mergeCell ref="D6:D7"/>
    <mergeCell ref="H6:H7"/>
    <mergeCell ref="AR6:AR7"/>
    <mergeCell ref="AO6:AO7"/>
    <mergeCell ref="AG6:AG7"/>
    <mergeCell ref="AP6:AP7"/>
    <mergeCell ref="AH6:AH7"/>
    <mergeCell ref="E6:E7"/>
    <mergeCell ref="AS6:AS7"/>
    <mergeCell ref="AQ6:AQ7"/>
    <mergeCell ref="AG1:AH2"/>
    <mergeCell ref="AI1:AP2"/>
    <mergeCell ref="F1:J2"/>
    <mergeCell ref="F3:J4"/>
    <mergeCell ref="K1:R2"/>
  </mergeCells>
  <conditionalFormatting sqref="D8:D17">
    <cfRule type="cellIs" priority="5" operator="notBetween" dxfId="1" stopIfTrue="1">
      <formula>C8</formula>
      <formula>B8</formula>
    </cfRule>
    <cfRule type="cellIs" priority="6" operator="notBetween" dxfId="2" stopIfTrue="1">
      <formula>C8-0.1</formula>
      <formula>B8+0.1</formula>
    </cfRule>
  </conditionalFormatting>
  <conditionalFormatting sqref="AR8:AR13">
    <cfRule type="cellIs" priority="7" operator="notBetween" dxfId="1" stopIfTrue="1">
      <formula>AT8</formula>
      <formula>AU8</formula>
    </cfRule>
    <cfRule type="cellIs" priority="8" operator="notBetween" dxfId="2" stopIfTrue="1">
      <formula>AT8-0.1</formula>
      <formula>AU8+0.1</formula>
    </cfRule>
  </conditionalFormatting>
  <conditionalFormatting sqref="F8:F17 AQ8:AQ13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S8:AS13">
    <cfRule type="cellIs" priority="1" operator="notBetween" dxfId="1" stopIfTrue="1">
      <formula>AU8</formula>
      <formula>AV8</formula>
    </cfRule>
    <cfRule type="cellIs" priority="2" operator="notBetween" dxfId="2" stopIfTrue="1">
      <formula>AU8-0.1</formula>
      <formula>AV8+0.1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46" verticalDpi="0"/>
  <drawing r:id="rId1"/>
</worksheet>
</file>

<file path=xl/worksheets/sheet22.xml><?xml version="1.0" encoding="utf-8"?>
<worksheet xmlns="http://schemas.openxmlformats.org/spreadsheetml/2006/main">
  <sheetPr>
    <tabColor theme="9"/>
    <outlinePr summaryBelow="1" summaryRight="1"/>
    <pageSetUpPr fitToPage="1"/>
  </sheetPr>
  <dimension ref="A1:AL51"/>
  <sheetViews>
    <sheetView zoomScale="50" zoomScaleNormal="50" workbookViewId="0">
      <selection activeCell="AD31" sqref="AD31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>
      <c r="A3" s="784">
        <f>B測定!$S$1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MAX(B8:B21,B37:B51,AK8:AK29,AK47:AK50)</f>
        <v/>
      </c>
    </row>
    <row r="4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MIN(B8:B21,B37:B51,AK8:AK29,AK47:AK50)</f>
        <v/>
      </c>
    </row>
    <row r="5">
      <c r="C5" s="59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B測定!M101</f>
        <v/>
      </c>
      <c r="C8" s="304">
        <f>B測定!L101</f>
        <v/>
      </c>
      <c r="D8" s="997">
        <f>B測定!K101</f>
        <v/>
      </c>
      <c r="E8" s="997">
        <f>B測定!J101</f>
        <v/>
      </c>
      <c r="F8" s="304">
        <f>B測定!I101</f>
        <v/>
      </c>
      <c r="G8" s="304">
        <f>B測定!H101</f>
        <v/>
      </c>
      <c r="H8" s="304">
        <f>B測定!G101</f>
        <v/>
      </c>
      <c r="I8" s="997">
        <f>B測定!F101</f>
        <v/>
      </c>
      <c r="J8" s="804">
        <f>B測定!D101</f>
        <v/>
      </c>
      <c r="K8" s="804">
        <f>B測定!A101</f>
        <v/>
      </c>
      <c r="AB8" s="804">
        <f>B測定!A90</f>
        <v/>
      </c>
      <c r="AC8" s="804">
        <f>B測定!D90</f>
        <v/>
      </c>
      <c r="AD8" s="997">
        <f>B測定!F90</f>
        <v/>
      </c>
      <c r="AE8" s="304">
        <f>B測定!G90</f>
        <v/>
      </c>
      <c r="AF8" s="304">
        <f>B測定!H90</f>
        <v/>
      </c>
      <c r="AG8" s="304">
        <f>B測定!I90</f>
        <v/>
      </c>
      <c r="AH8" s="997">
        <f>B測定!J90</f>
        <v/>
      </c>
      <c r="AI8" s="997">
        <f>B測定!K90</f>
        <v/>
      </c>
      <c r="AJ8" s="304">
        <f>B測定!L90</f>
        <v/>
      </c>
      <c r="AK8" s="304">
        <f>B測定!M90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B測定!M100</f>
        <v/>
      </c>
      <c r="C9" s="304">
        <f>B測定!L100</f>
        <v/>
      </c>
      <c r="D9" s="997">
        <f>B測定!K100</f>
        <v/>
      </c>
      <c r="E9" s="997">
        <f>B測定!J100</f>
        <v/>
      </c>
      <c r="F9" s="304">
        <f>B測定!I100</f>
        <v/>
      </c>
      <c r="G9" s="304">
        <f>B測定!H100</f>
        <v/>
      </c>
      <c r="H9" s="304">
        <f>B測定!G100</f>
        <v/>
      </c>
      <c r="I9" s="997">
        <f>B測定!F100</f>
        <v/>
      </c>
      <c r="J9" s="804">
        <f>B測定!D100</f>
        <v/>
      </c>
      <c r="K9" s="804">
        <f>B測定!A100</f>
        <v/>
      </c>
      <c r="AB9" s="804">
        <f>B測定!A78</f>
        <v/>
      </c>
      <c r="AC9" s="804">
        <f>B測定!D78</f>
        <v/>
      </c>
      <c r="AD9" s="997">
        <f>B測定!F78</f>
        <v/>
      </c>
      <c r="AE9" s="304">
        <f>B測定!G78</f>
        <v/>
      </c>
      <c r="AF9" s="304">
        <f>B測定!H78</f>
        <v/>
      </c>
      <c r="AG9" s="304">
        <f>B測定!I78</f>
        <v/>
      </c>
      <c r="AH9" s="997">
        <f>B測定!J78</f>
        <v/>
      </c>
      <c r="AI9" s="997">
        <f>B測定!K78</f>
        <v/>
      </c>
      <c r="AJ9" s="304">
        <f>B測定!L78</f>
        <v/>
      </c>
      <c r="AK9" s="304">
        <f>B測定!M78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B測定!M83</f>
        <v/>
      </c>
      <c r="C10" s="304">
        <f>B測定!L83</f>
        <v/>
      </c>
      <c r="D10" s="997">
        <f>B測定!K83</f>
        <v/>
      </c>
      <c r="E10" s="997">
        <f>B測定!J83</f>
        <v/>
      </c>
      <c r="F10" s="304">
        <f>B測定!I83</f>
        <v/>
      </c>
      <c r="G10" s="304">
        <f>B測定!H83</f>
        <v/>
      </c>
      <c r="H10" s="304">
        <f>B測定!G83</f>
        <v/>
      </c>
      <c r="I10" s="997">
        <f>B測定!F83</f>
        <v/>
      </c>
      <c r="J10" s="804">
        <f>B測定!D83</f>
        <v/>
      </c>
      <c r="K10" s="804">
        <f>B測定!A83</f>
        <v/>
      </c>
      <c r="AB10" s="804">
        <f>B測定!A152</f>
        <v/>
      </c>
      <c r="AC10" s="804">
        <f>B測定!D152</f>
        <v/>
      </c>
      <c r="AD10" s="997">
        <f>B測定!F152</f>
        <v/>
      </c>
      <c r="AE10" s="304">
        <f>B測定!G152</f>
        <v/>
      </c>
      <c r="AF10" s="304">
        <f>B測定!H152</f>
        <v/>
      </c>
      <c r="AG10" s="304">
        <f>B測定!I152</f>
        <v/>
      </c>
      <c r="AH10" s="997">
        <f>B測定!J152</f>
        <v/>
      </c>
      <c r="AI10" s="997">
        <f>B測定!K152</f>
        <v/>
      </c>
      <c r="AJ10" s="304">
        <f>B測定!L152</f>
        <v/>
      </c>
      <c r="AK10" s="304">
        <f>B測定!M152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B測定!M99</f>
        <v/>
      </c>
      <c r="C11" s="304">
        <f>B測定!L99</f>
        <v/>
      </c>
      <c r="D11" s="997">
        <f>B測定!K99</f>
        <v/>
      </c>
      <c r="E11" s="997">
        <f>B測定!J99</f>
        <v/>
      </c>
      <c r="F11" s="304">
        <f>B測定!I99</f>
        <v/>
      </c>
      <c r="G11" s="304">
        <f>B測定!H99</f>
        <v/>
      </c>
      <c r="H11" s="304">
        <f>B測定!G99</f>
        <v/>
      </c>
      <c r="I11" s="997">
        <f>B測定!F99</f>
        <v/>
      </c>
      <c r="J11" s="804">
        <f>B測定!D99</f>
        <v/>
      </c>
      <c r="K11" s="804">
        <f>B測定!A99</f>
        <v/>
      </c>
      <c r="AB11" s="804">
        <f>B測定!A77</f>
        <v/>
      </c>
      <c r="AC11" s="804">
        <f>B測定!D77</f>
        <v/>
      </c>
      <c r="AD11" s="997">
        <f>B測定!F77</f>
        <v/>
      </c>
      <c r="AE11" s="304">
        <f>B測定!G77</f>
        <v/>
      </c>
      <c r="AF11" s="304">
        <f>B測定!H77</f>
        <v/>
      </c>
      <c r="AG11" s="304">
        <f>B測定!I77</f>
        <v/>
      </c>
      <c r="AH11" s="997">
        <f>B測定!J77</f>
        <v/>
      </c>
      <c r="AI11" s="997">
        <f>B測定!K77</f>
        <v/>
      </c>
      <c r="AJ11" s="304">
        <f>B測定!L77</f>
        <v/>
      </c>
      <c r="AK11" s="304">
        <f>B測定!M77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B測定!M82</f>
        <v/>
      </c>
      <c r="C12" s="304">
        <f>B測定!L82</f>
        <v/>
      </c>
      <c r="D12" s="997">
        <f>B測定!K82</f>
        <v/>
      </c>
      <c r="E12" s="997">
        <f>B測定!J82</f>
        <v/>
      </c>
      <c r="F12" s="304">
        <f>B測定!I82</f>
        <v/>
      </c>
      <c r="G12" s="304">
        <f>B測定!H82</f>
        <v/>
      </c>
      <c r="H12" s="304">
        <f>B測定!G82</f>
        <v/>
      </c>
      <c r="I12" s="997">
        <f>B測定!F82</f>
        <v/>
      </c>
      <c r="J12" s="804">
        <f>B測定!D82</f>
        <v/>
      </c>
      <c r="K12" s="804">
        <f>B測定!A82</f>
        <v/>
      </c>
      <c r="AB12" s="804">
        <f>B測定!A124</f>
        <v/>
      </c>
      <c r="AC12" s="804">
        <f>B測定!D124</f>
        <v/>
      </c>
      <c r="AD12" s="997">
        <f>B測定!F124</f>
        <v/>
      </c>
      <c r="AE12" s="304">
        <f>B測定!G124</f>
        <v/>
      </c>
      <c r="AF12" s="304">
        <f>B測定!H124</f>
        <v/>
      </c>
      <c r="AG12" s="304">
        <f>B測定!I124</f>
        <v/>
      </c>
      <c r="AH12" s="997">
        <f>B測定!J124</f>
        <v/>
      </c>
      <c r="AI12" s="997">
        <f>B測定!K124</f>
        <v/>
      </c>
      <c r="AJ12" s="304">
        <f>B測定!L124</f>
        <v/>
      </c>
      <c r="AK12" s="304">
        <f>B測定!M124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B測定!M98</f>
        <v/>
      </c>
      <c r="C13" s="304">
        <f>B測定!L98</f>
        <v/>
      </c>
      <c r="D13" s="997">
        <f>B測定!K98</f>
        <v/>
      </c>
      <c r="E13" s="997">
        <f>B測定!J98</f>
        <v/>
      </c>
      <c r="F13" s="304">
        <f>B測定!I98</f>
        <v/>
      </c>
      <c r="G13" s="304">
        <f>B測定!H98</f>
        <v/>
      </c>
      <c r="H13" s="304">
        <f>B測定!G98</f>
        <v/>
      </c>
      <c r="I13" s="997">
        <f>B測定!F98</f>
        <v/>
      </c>
      <c r="J13" s="804">
        <f>B測定!D98</f>
        <v/>
      </c>
      <c r="K13" s="804">
        <f>B測定!A98</f>
        <v/>
      </c>
      <c r="AB13" s="804">
        <f>B測定!A150</f>
        <v/>
      </c>
      <c r="AC13" s="804">
        <f>B測定!D150</f>
        <v/>
      </c>
      <c r="AD13" s="997">
        <f>B測定!F150</f>
        <v/>
      </c>
      <c r="AE13" s="304">
        <f>B測定!G150</f>
        <v/>
      </c>
      <c r="AF13" s="304">
        <f>B測定!H150</f>
        <v/>
      </c>
      <c r="AG13" s="304">
        <f>B測定!I150</f>
        <v/>
      </c>
      <c r="AH13" s="997">
        <f>B測定!J150</f>
        <v/>
      </c>
      <c r="AI13" s="997">
        <f>B測定!K150</f>
        <v/>
      </c>
      <c r="AJ13" s="304">
        <f>B測定!L150</f>
        <v/>
      </c>
      <c r="AK13" s="304">
        <f>B測定!M150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B測定!M81</f>
        <v/>
      </c>
      <c r="C14" s="304">
        <f>B測定!L81</f>
        <v/>
      </c>
      <c r="D14" s="997">
        <f>B測定!K81</f>
        <v/>
      </c>
      <c r="E14" s="997">
        <f>B測定!J81</f>
        <v/>
      </c>
      <c r="F14" s="304">
        <f>B測定!I81</f>
        <v/>
      </c>
      <c r="G14" s="304">
        <f>B測定!H81</f>
        <v/>
      </c>
      <c r="H14" s="304">
        <f>B測定!G81</f>
        <v/>
      </c>
      <c r="I14" s="997">
        <f>B測定!F81</f>
        <v/>
      </c>
      <c r="J14" s="804">
        <f>B測定!D81</f>
        <v/>
      </c>
      <c r="K14" s="804">
        <f>B測定!A81</f>
        <v/>
      </c>
      <c r="AB14" s="804">
        <f>B測定!A87</f>
        <v/>
      </c>
      <c r="AC14" s="804">
        <f>B測定!D87</f>
        <v/>
      </c>
      <c r="AD14" s="997">
        <f>B測定!F87</f>
        <v/>
      </c>
      <c r="AE14" s="304">
        <f>B測定!G87</f>
        <v/>
      </c>
      <c r="AF14" s="304">
        <f>B測定!H87</f>
        <v/>
      </c>
      <c r="AG14" s="304">
        <f>B測定!I87</f>
        <v/>
      </c>
      <c r="AH14" s="997">
        <f>B測定!J87</f>
        <v/>
      </c>
      <c r="AI14" s="997">
        <f>B測定!K87</f>
        <v/>
      </c>
      <c r="AJ14" s="304">
        <f>B測定!L87</f>
        <v/>
      </c>
      <c r="AK14" s="304">
        <f>B測定!M87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B測定!M97</f>
        <v/>
      </c>
      <c r="C15" s="304">
        <f>B測定!L97</f>
        <v/>
      </c>
      <c r="D15" s="997">
        <f>B測定!K97</f>
        <v/>
      </c>
      <c r="E15" s="997">
        <f>B測定!J97</f>
        <v/>
      </c>
      <c r="F15" s="304">
        <f>B測定!I97</f>
        <v/>
      </c>
      <c r="G15" s="304">
        <f>B測定!H97</f>
        <v/>
      </c>
      <c r="H15" s="304">
        <f>B測定!G97</f>
        <v/>
      </c>
      <c r="I15" s="997">
        <f>B測定!F97</f>
        <v/>
      </c>
      <c r="J15" s="804">
        <f>B測定!D97</f>
        <v/>
      </c>
      <c r="K15" s="804">
        <f>B測定!A97</f>
        <v/>
      </c>
      <c r="AB15" s="804">
        <f>B測定!A76</f>
        <v/>
      </c>
      <c r="AC15" s="804">
        <f>B測定!D76</f>
        <v/>
      </c>
      <c r="AD15" s="997">
        <f>B測定!F76</f>
        <v/>
      </c>
      <c r="AE15" s="304">
        <f>B測定!G76</f>
        <v/>
      </c>
      <c r="AF15" s="304">
        <f>B測定!H76</f>
        <v/>
      </c>
      <c r="AG15" s="304">
        <f>B測定!I76</f>
        <v/>
      </c>
      <c r="AH15" s="997">
        <f>B測定!J76</f>
        <v/>
      </c>
      <c r="AI15" s="997">
        <f>B測定!K76</f>
        <v/>
      </c>
      <c r="AJ15" s="304">
        <f>B測定!L76</f>
        <v/>
      </c>
      <c r="AK15" s="304">
        <f>B測定!M76</f>
        <v/>
      </c>
      <c r="AL15" s="804">
        <f>IF(AND(AF15&gt;=AK15,AK15&gt;=AG15),"OK","NG")</f>
        <v/>
      </c>
    </row>
    <row r="16">
      <c r="A16" s="804">
        <f>IF(AND(G16&gt;=B16,B16&gt;=F16),"OK","NG")</f>
        <v/>
      </c>
      <c r="B16" s="304">
        <f>B測定!M80</f>
        <v/>
      </c>
      <c r="C16" s="304">
        <f>B測定!L80</f>
        <v/>
      </c>
      <c r="D16" s="997">
        <f>B測定!K80</f>
        <v/>
      </c>
      <c r="E16" s="997">
        <f>B測定!J80</f>
        <v/>
      </c>
      <c r="F16" s="304">
        <f>B測定!I80</f>
        <v/>
      </c>
      <c r="G16" s="304">
        <f>B測定!H80</f>
        <v/>
      </c>
      <c r="H16" s="304">
        <f>B測定!G80</f>
        <v/>
      </c>
      <c r="I16" s="997">
        <f>B測定!F80</f>
        <v/>
      </c>
      <c r="J16" s="804">
        <f>B測定!D80</f>
        <v/>
      </c>
      <c r="K16" s="804">
        <f>B測定!A80</f>
        <v/>
      </c>
      <c r="AB16" s="804">
        <f>B測定!A92</f>
        <v/>
      </c>
      <c r="AC16" s="804">
        <f>B測定!D92</f>
        <v/>
      </c>
      <c r="AD16" s="997">
        <f>B測定!F92</f>
        <v/>
      </c>
      <c r="AE16" s="304">
        <f>B測定!G92</f>
        <v/>
      </c>
      <c r="AF16" s="304">
        <f>B測定!H92</f>
        <v/>
      </c>
      <c r="AG16" s="304">
        <f>B測定!I92</f>
        <v/>
      </c>
      <c r="AH16" s="997">
        <f>B測定!J92</f>
        <v/>
      </c>
      <c r="AI16" s="997">
        <f>B測定!K92</f>
        <v/>
      </c>
      <c r="AJ16" s="304">
        <f>B測定!L92</f>
        <v/>
      </c>
      <c r="AK16" s="304">
        <f>B測定!M92</f>
        <v/>
      </c>
      <c r="AL16" s="804">
        <f>IF(AND(AF16&gt;=AK16,AK16&gt;=AG16),"OK","NG")</f>
        <v/>
      </c>
    </row>
    <row r="17">
      <c r="A17" s="804">
        <f>IF(AND(G17&gt;=B17,B17&gt;=F17),"OK","NG")</f>
        <v/>
      </c>
      <c r="B17" s="304">
        <f>B測定!M96</f>
        <v/>
      </c>
      <c r="C17" s="304">
        <f>B測定!L96</f>
        <v/>
      </c>
      <c r="D17" s="997">
        <f>B測定!K96</f>
        <v/>
      </c>
      <c r="E17" s="997">
        <f>B測定!J96</f>
        <v/>
      </c>
      <c r="F17" s="304">
        <f>B測定!I96</f>
        <v/>
      </c>
      <c r="G17" s="304">
        <f>B測定!H96</f>
        <v/>
      </c>
      <c r="H17" s="304">
        <f>B測定!G96</f>
        <v/>
      </c>
      <c r="I17" s="997">
        <f>B測定!F96</f>
        <v/>
      </c>
      <c r="J17" s="804">
        <f>B測定!D96</f>
        <v/>
      </c>
      <c r="K17" s="804">
        <f>B測定!A96</f>
        <v/>
      </c>
      <c r="AB17" s="804">
        <f>B測定!A91</f>
        <v/>
      </c>
      <c r="AC17" s="804">
        <f>B測定!D91</f>
        <v/>
      </c>
      <c r="AD17" s="997">
        <f>B測定!F91</f>
        <v/>
      </c>
      <c r="AE17" s="304">
        <f>B測定!G91</f>
        <v/>
      </c>
      <c r="AF17" s="304">
        <f>B測定!H91</f>
        <v/>
      </c>
      <c r="AG17" s="304">
        <f>B測定!I91</f>
        <v/>
      </c>
      <c r="AH17" s="997">
        <f>B測定!J91</f>
        <v/>
      </c>
      <c r="AI17" s="997">
        <f>B測定!K91</f>
        <v/>
      </c>
      <c r="AJ17" s="304">
        <f>B測定!L91</f>
        <v/>
      </c>
      <c r="AK17" s="304">
        <f>B測定!M91</f>
        <v/>
      </c>
      <c r="AL17" s="804">
        <f>IF(AND(AF17&gt;=AK17,AK17&gt;=AG17),"OK","NG")</f>
        <v/>
      </c>
    </row>
    <row r="18">
      <c r="A18" s="804">
        <f>IF(AND(G18&gt;=B18,B18&gt;=F18),"OK","NG")</f>
        <v/>
      </c>
      <c r="B18" s="304">
        <f>B測定!M79</f>
        <v/>
      </c>
      <c r="C18" s="304">
        <f>B測定!L79</f>
        <v/>
      </c>
      <c r="D18" s="997">
        <f>B測定!K79</f>
        <v/>
      </c>
      <c r="E18" s="997">
        <f>B測定!J79</f>
        <v/>
      </c>
      <c r="F18" s="304">
        <f>B測定!I79</f>
        <v/>
      </c>
      <c r="G18" s="304">
        <f>B測定!H79</f>
        <v/>
      </c>
      <c r="H18" s="304">
        <f>B測定!G79</f>
        <v/>
      </c>
      <c r="I18" s="997">
        <f>B測定!F79</f>
        <v/>
      </c>
      <c r="J18" s="804">
        <f>B測定!D79</f>
        <v/>
      </c>
      <c r="K18" s="804">
        <f>B測定!A79</f>
        <v/>
      </c>
      <c r="AB18" s="804">
        <f>B測定!A148</f>
        <v/>
      </c>
      <c r="AC18" s="804">
        <f>B測定!D148</f>
        <v/>
      </c>
      <c r="AD18" s="997">
        <f>B測定!F148</f>
        <v/>
      </c>
      <c r="AE18" s="304">
        <f>B測定!G148</f>
        <v/>
      </c>
      <c r="AF18" s="304">
        <f>B測定!H148</f>
        <v/>
      </c>
      <c r="AG18" s="304">
        <f>B測定!I148</f>
        <v/>
      </c>
      <c r="AH18" s="997">
        <f>B測定!J148</f>
        <v/>
      </c>
      <c r="AI18" s="997">
        <f>B測定!K148</f>
        <v/>
      </c>
      <c r="AJ18" s="304">
        <f>B測定!L148</f>
        <v/>
      </c>
      <c r="AK18" s="304">
        <f>B測定!M148</f>
        <v/>
      </c>
      <c r="AL18" s="804">
        <f>IF(AND(AF18&gt;=AK18,AK18&gt;=AG18),"OK","NG")</f>
        <v/>
      </c>
    </row>
    <row r="19">
      <c r="A19" s="804">
        <f>IF(AND(G19&gt;=B19,B19&gt;=F19),"OK","NG")</f>
        <v/>
      </c>
      <c r="B19" s="304">
        <f>B測定!M94</f>
        <v/>
      </c>
      <c r="C19" s="304">
        <f>B測定!L94</f>
        <v/>
      </c>
      <c r="D19" s="997">
        <f>B測定!K94</f>
        <v/>
      </c>
      <c r="E19" s="997">
        <f>B測定!J94</f>
        <v/>
      </c>
      <c r="F19" s="304">
        <f>B測定!I94</f>
        <v/>
      </c>
      <c r="G19" s="304">
        <f>B測定!H94</f>
        <v/>
      </c>
      <c r="H19" s="304">
        <f>B測定!G94</f>
        <v/>
      </c>
      <c r="I19" s="997">
        <f>B測定!F94</f>
        <v/>
      </c>
      <c r="J19" s="804">
        <f>B測定!D94</f>
        <v/>
      </c>
      <c r="K19" s="804">
        <f>B測定!A94</f>
        <v/>
      </c>
      <c r="AB19" s="804">
        <f>B測定!A123</f>
        <v/>
      </c>
      <c r="AC19" s="804">
        <f>B測定!D123</f>
        <v/>
      </c>
      <c r="AD19" s="997">
        <f>B測定!F123</f>
        <v/>
      </c>
      <c r="AE19" s="304">
        <f>B測定!G123</f>
        <v/>
      </c>
      <c r="AF19" s="304">
        <f>B測定!H123</f>
        <v/>
      </c>
      <c r="AG19" s="304">
        <f>B測定!I123</f>
        <v/>
      </c>
      <c r="AH19" s="997">
        <f>B測定!J123</f>
        <v/>
      </c>
      <c r="AI19" s="997">
        <f>B測定!K123</f>
        <v/>
      </c>
      <c r="AJ19" s="304">
        <f>B測定!L123</f>
        <v/>
      </c>
      <c r="AK19" s="304">
        <f>B測定!M123</f>
        <v/>
      </c>
      <c r="AL19" s="804">
        <f>IF(AND(AF19&gt;=AK19,AK19&gt;=AG19),"OK","NG")</f>
        <v/>
      </c>
    </row>
    <row r="20">
      <c r="A20" s="804">
        <f>IF(AND(G20&gt;=B20,B20&gt;=F20),"OK","NG")</f>
        <v/>
      </c>
      <c r="B20" s="304">
        <f>B測定!M95</f>
        <v/>
      </c>
      <c r="C20" s="304">
        <f>B測定!L95</f>
        <v/>
      </c>
      <c r="D20" s="997">
        <f>B測定!K95</f>
        <v/>
      </c>
      <c r="E20" s="997">
        <f>B測定!J95</f>
        <v/>
      </c>
      <c r="F20" s="304">
        <f>B測定!I95</f>
        <v/>
      </c>
      <c r="G20" s="304">
        <f>B測定!H95</f>
        <v/>
      </c>
      <c r="H20" s="304">
        <f>B測定!G95</f>
        <v/>
      </c>
      <c r="I20" s="997">
        <f>B測定!F95</f>
        <v/>
      </c>
      <c r="J20" s="804">
        <f>B測定!D95</f>
        <v/>
      </c>
      <c r="K20" s="804">
        <f>B測定!A95</f>
        <v/>
      </c>
      <c r="AB20" s="804">
        <f>B測定!A86</f>
        <v/>
      </c>
      <c r="AC20" s="804">
        <f>B測定!D86</f>
        <v/>
      </c>
      <c r="AD20" s="997">
        <f>B測定!F86</f>
        <v/>
      </c>
      <c r="AE20" s="304">
        <f>B測定!G86</f>
        <v/>
      </c>
      <c r="AF20" s="304">
        <f>B測定!H86</f>
        <v/>
      </c>
      <c r="AG20" s="304">
        <f>B測定!I86</f>
        <v/>
      </c>
      <c r="AH20" s="997">
        <f>B測定!J86</f>
        <v/>
      </c>
      <c r="AI20" s="997">
        <f>B測定!K86</f>
        <v/>
      </c>
      <c r="AJ20" s="304">
        <f>B測定!L86</f>
        <v/>
      </c>
      <c r="AK20" s="304">
        <f>B測定!M86</f>
        <v/>
      </c>
      <c r="AL20" s="804">
        <f>IF(AND(AF20&gt;=AK20,AK20&gt;=AG20),"OK","NG")</f>
        <v/>
      </c>
    </row>
    <row r="21">
      <c r="A21" s="804">
        <f>IF(AND(G21&gt;=B21,B21&gt;=F21),"OK","NG")</f>
        <v/>
      </c>
      <c r="B21" s="304">
        <f>B測定!M93</f>
        <v/>
      </c>
      <c r="C21" s="304">
        <f>B測定!L93</f>
        <v/>
      </c>
      <c r="D21" s="997">
        <f>B測定!K93</f>
        <v/>
      </c>
      <c r="E21" s="997">
        <f>B測定!J93</f>
        <v/>
      </c>
      <c r="F21" s="304">
        <f>B測定!I93</f>
        <v/>
      </c>
      <c r="G21" s="304">
        <f>B測定!H93</f>
        <v/>
      </c>
      <c r="H21" s="304">
        <f>B測定!G93</f>
        <v/>
      </c>
      <c r="I21" s="997">
        <f>B測定!F93</f>
        <v/>
      </c>
      <c r="J21" s="804">
        <f>B測定!D93</f>
        <v/>
      </c>
      <c r="K21" s="804">
        <f>B測定!A93</f>
        <v/>
      </c>
      <c r="AB21" s="804">
        <f>B測定!A75</f>
        <v/>
      </c>
      <c r="AC21" s="804">
        <f>B測定!D75</f>
        <v/>
      </c>
      <c r="AD21" s="997">
        <f>B測定!F75</f>
        <v/>
      </c>
      <c r="AE21" s="304">
        <f>B測定!G75</f>
        <v/>
      </c>
      <c r="AF21" s="304">
        <f>B測定!H75</f>
        <v/>
      </c>
      <c r="AG21" s="304">
        <f>B測定!I75</f>
        <v/>
      </c>
      <c r="AH21" s="997">
        <f>B測定!J75</f>
        <v/>
      </c>
      <c r="AI21" s="997">
        <f>B測定!K75</f>
        <v/>
      </c>
      <c r="AJ21" s="304">
        <f>B測定!L75</f>
        <v/>
      </c>
      <c r="AK21" s="304">
        <f>B測定!M75</f>
        <v/>
      </c>
      <c r="AL21" s="804">
        <f>IF(AND(AF21&gt;=AK21,AK21&gt;=AG21),"OK","NG")</f>
        <v/>
      </c>
    </row>
    <row r="22">
      <c r="AB22" s="804">
        <f>B測定!A146</f>
        <v/>
      </c>
      <c r="AC22" s="804">
        <f>B測定!D146</f>
        <v/>
      </c>
      <c r="AD22" s="997">
        <f>B測定!F146</f>
        <v/>
      </c>
      <c r="AE22" s="304">
        <f>B測定!G146</f>
        <v/>
      </c>
      <c r="AF22" s="304">
        <f>B測定!H146</f>
        <v/>
      </c>
      <c r="AG22" s="304">
        <f>B測定!I146</f>
        <v/>
      </c>
      <c r="AH22" s="997">
        <f>B測定!J146</f>
        <v/>
      </c>
      <c r="AI22" s="997">
        <f>B測定!K146</f>
        <v/>
      </c>
      <c r="AJ22" s="304">
        <f>B測定!L146</f>
        <v/>
      </c>
      <c r="AK22" s="304">
        <f>B測定!M146</f>
        <v/>
      </c>
      <c r="AL22" s="804">
        <f>IF(AND(AF22&gt;=AK22,AK22&gt;=AG22),"OK","NG")</f>
        <v/>
      </c>
    </row>
    <row r="23">
      <c r="AB23" s="804">
        <f>B測定!A85</f>
        <v/>
      </c>
      <c r="AC23" s="804">
        <f>B測定!D85</f>
        <v/>
      </c>
      <c r="AD23" s="997">
        <f>B測定!F85</f>
        <v/>
      </c>
      <c r="AE23" s="304">
        <f>B測定!G85</f>
        <v/>
      </c>
      <c r="AF23" s="304">
        <f>B測定!H85</f>
        <v/>
      </c>
      <c r="AG23" s="304">
        <f>B測定!I85</f>
        <v/>
      </c>
      <c r="AH23" s="997">
        <f>B測定!J85</f>
        <v/>
      </c>
      <c r="AI23" s="997">
        <f>B測定!K85</f>
        <v/>
      </c>
      <c r="AJ23" s="304">
        <f>B測定!L85</f>
        <v/>
      </c>
      <c r="AK23" s="304">
        <f>B測定!M85</f>
        <v/>
      </c>
      <c r="AL23" s="804">
        <f>IF(AND(AF23&gt;=AK23,AK23&gt;=AG23),"OK","NG")</f>
        <v/>
      </c>
    </row>
    <row r="24">
      <c r="AB24" s="804">
        <f>B測定!A74</f>
        <v/>
      </c>
      <c r="AC24" s="804">
        <f>B測定!D74</f>
        <v/>
      </c>
      <c r="AD24" s="997">
        <f>B測定!F74</f>
        <v/>
      </c>
      <c r="AE24" s="304">
        <f>B測定!G74</f>
        <v/>
      </c>
      <c r="AF24" s="304">
        <f>B測定!H74</f>
        <v/>
      </c>
      <c r="AG24" s="304">
        <f>B測定!I74</f>
        <v/>
      </c>
      <c r="AH24" s="997">
        <f>B測定!J74</f>
        <v/>
      </c>
      <c r="AI24" s="997">
        <f>B測定!K74</f>
        <v/>
      </c>
      <c r="AJ24" s="304">
        <f>B測定!L74</f>
        <v/>
      </c>
      <c r="AK24" s="304">
        <f>B測定!M74</f>
        <v/>
      </c>
      <c r="AL24" s="804">
        <f>IF(AND(AF24&gt;=AK24,AK24&gt;=AG24),"OK","NG")</f>
        <v/>
      </c>
    </row>
    <row r="25">
      <c r="AB25" s="804">
        <f>B測定!A121</f>
        <v/>
      </c>
      <c r="AC25" s="804">
        <f>B測定!D121</f>
        <v/>
      </c>
      <c r="AD25" s="997">
        <f>B測定!F121</f>
        <v/>
      </c>
      <c r="AE25" s="304">
        <f>B測定!G121</f>
        <v/>
      </c>
      <c r="AF25" s="304">
        <f>B測定!H121</f>
        <v/>
      </c>
      <c r="AG25" s="304">
        <f>B測定!I121</f>
        <v/>
      </c>
      <c r="AH25" s="997">
        <f>B測定!J121</f>
        <v/>
      </c>
      <c r="AI25" s="997">
        <f>B測定!K121</f>
        <v/>
      </c>
      <c r="AJ25" s="304">
        <f>B測定!L121</f>
        <v/>
      </c>
      <c r="AK25" s="304">
        <f>B測定!M121</f>
        <v/>
      </c>
      <c r="AL25" s="804">
        <f>IF(AND(AF25&gt;=AK25,AK25&gt;=AG25),"OK","NG")</f>
        <v/>
      </c>
    </row>
    <row r="26">
      <c r="AB26" s="804">
        <f>B測定!A122</f>
        <v/>
      </c>
      <c r="AC26" s="804">
        <f>B測定!D122</f>
        <v/>
      </c>
      <c r="AD26" s="997">
        <f>B測定!F122</f>
        <v/>
      </c>
      <c r="AE26" s="304">
        <f>B測定!G122</f>
        <v/>
      </c>
      <c r="AF26" s="304">
        <f>B測定!H122</f>
        <v/>
      </c>
      <c r="AG26" s="304">
        <f>B測定!I122</f>
        <v/>
      </c>
      <c r="AH26" s="997">
        <f>B測定!J122</f>
        <v/>
      </c>
      <c r="AI26" s="997">
        <f>B測定!K122</f>
        <v/>
      </c>
      <c r="AJ26" s="304">
        <f>B測定!L122</f>
        <v/>
      </c>
      <c r="AK26" s="304">
        <f>B測定!M122</f>
        <v/>
      </c>
      <c r="AL26" s="804">
        <f>IF(AND(AF26&gt;=AK26,AK26&gt;=AG26),"OK","NG")</f>
        <v/>
      </c>
    </row>
    <row r="27">
      <c r="AB27" s="804">
        <f>B測定!A89</f>
        <v/>
      </c>
      <c r="AC27" s="804">
        <f>B測定!D89</f>
        <v/>
      </c>
      <c r="AD27" s="997">
        <f>B測定!F89</f>
        <v/>
      </c>
      <c r="AE27" s="304">
        <f>B測定!G89</f>
        <v/>
      </c>
      <c r="AF27" s="304">
        <f>B測定!H89</f>
        <v/>
      </c>
      <c r="AG27" s="304">
        <f>B測定!I89</f>
        <v/>
      </c>
      <c r="AH27" s="997">
        <f>B測定!J89</f>
        <v/>
      </c>
      <c r="AI27" s="997">
        <f>B測定!K89</f>
        <v/>
      </c>
      <c r="AJ27" s="304">
        <f>B測定!L89</f>
        <v/>
      </c>
      <c r="AK27" s="304">
        <f>B測定!M89</f>
        <v/>
      </c>
      <c r="AL27" s="804">
        <f>IF(AND(AF27&gt;=AK27,AK27&gt;=AG27),"OK","NG")</f>
        <v/>
      </c>
    </row>
    <row r="28">
      <c r="AB28" s="804">
        <f>B測定!A84</f>
        <v/>
      </c>
      <c r="AC28" s="804">
        <f>B測定!D84</f>
        <v/>
      </c>
      <c r="AD28" s="997">
        <f>B測定!F84</f>
        <v/>
      </c>
      <c r="AE28" s="304">
        <f>B測定!G84</f>
        <v/>
      </c>
      <c r="AF28" s="304">
        <f>B測定!H84</f>
        <v/>
      </c>
      <c r="AG28" s="304">
        <f>B測定!I84</f>
        <v/>
      </c>
      <c r="AH28" s="997">
        <f>B測定!J84</f>
        <v/>
      </c>
      <c r="AI28" s="997">
        <f>B測定!K84</f>
        <v/>
      </c>
      <c r="AJ28" s="304">
        <f>B測定!L84</f>
        <v/>
      </c>
      <c r="AK28" s="304">
        <f>B測定!M84</f>
        <v/>
      </c>
      <c r="AL28" s="804">
        <f>IF(AND(AF28&gt;=AK28,AK28&gt;=AG28),"OK","NG")</f>
        <v/>
      </c>
    </row>
    <row r="29">
      <c r="AB29" s="804">
        <f>B測定!A88</f>
        <v/>
      </c>
      <c r="AC29" s="804">
        <f>B測定!D88</f>
        <v/>
      </c>
      <c r="AD29" s="997">
        <f>B測定!F88</f>
        <v/>
      </c>
      <c r="AE29" s="304">
        <f>B測定!G88</f>
        <v/>
      </c>
      <c r="AF29" s="304">
        <f>B測定!H88</f>
        <v/>
      </c>
      <c r="AG29" s="304">
        <f>B測定!I88</f>
        <v/>
      </c>
      <c r="AH29" s="997">
        <f>B測定!J88</f>
        <v/>
      </c>
      <c r="AI29" s="997">
        <f>B測定!K88</f>
        <v/>
      </c>
      <c r="AJ29" s="304">
        <f>B測定!L88</f>
        <v/>
      </c>
      <c r="AK29" s="304">
        <f>B測定!M88</f>
        <v/>
      </c>
      <c r="AL29" s="804">
        <f>IF(AND(AF29&gt;=AK29,AK29&gt;=AG29),"OK","NG")</f>
        <v/>
      </c>
    </row>
    <row r="35" ht="17.25" customHeight="1" s="820">
      <c r="A35" s="804">
        <f>A6</f>
        <v/>
      </c>
      <c r="B35" s="804">
        <f>B6</f>
        <v/>
      </c>
      <c r="C35" s="804">
        <f>C6</f>
        <v/>
      </c>
      <c r="D35" s="804">
        <f>D6</f>
        <v/>
      </c>
      <c r="E35" s="804">
        <f>E6</f>
        <v/>
      </c>
      <c r="F35" s="804">
        <f>F6</f>
        <v/>
      </c>
      <c r="G35" s="996" t="n"/>
      <c r="H35" s="781">
        <f>H6</f>
        <v/>
      </c>
      <c r="I35" s="804">
        <f>I6</f>
        <v/>
      </c>
      <c r="J35" s="804">
        <f>J6</f>
        <v/>
      </c>
      <c r="K35" s="804">
        <f>K6</f>
        <v/>
      </c>
    </row>
    <row r="36">
      <c r="A36" s="829" t="n"/>
      <c r="B36" s="829" t="n"/>
      <c r="C36" s="829" t="n"/>
      <c r="D36" s="829" t="n"/>
      <c r="E36" s="829" t="n"/>
      <c r="F36" s="804">
        <f>F7</f>
        <v/>
      </c>
      <c r="G36" s="804">
        <f>G7</f>
        <v/>
      </c>
      <c r="H36" s="829" t="n"/>
      <c r="I36" s="829" t="n"/>
      <c r="J36" s="829" t="n"/>
      <c r="K36" s="829" t="n"/>
    </row>
    <row r="37">
      <c r="A37" s="804">
        <f>IF(AND(G37&gt;=B37,B37&gt;=F37),"OK","NG")</f>
        <v/>
      </c>
      <c r="B37" s="304">
        <f>B測定!M107</f>
        <v/>
      </c>
      <c r="C37" s="304">
        <f>B測定!L107</f>
        <v/>
      </c>
      <c r="D37" s="997">
        <f>B測定!K107</f>
        <v/>
      </c>
      <c r="E37" s="997">
        <f>B測定!J107</f>
        <v/>
      </c>
      <c r="F37" s="304">
        <f>B測定!I107</f>
        <v/>
      </c>
      <c r="G37" s="304">
        <f>B測定!H107</f>
        <v/>
      </c>
      <c r="H37" s="304">
        <f>B測定!G107</f>
        <v/>
      </c>
      <c r="I37" s="997">
        <f>B測定!F107</f>
        <v/>
      </c>
      <c r="J37" s="804">
        <f>B測定!D107</f>
        <v/>
      </c>
      <c r="K37" s="804">
        <f>B測定!A107</f>
        <v/>
      </c>
    </row>
    <row r="38">
      <c r="A38" s="804">
        <f>IF(AND(G38&gt;=B38,B38&gt;=F38),"OK","NG")</f>
        <v/>
      </c>
      <c r="B38" s="304">
        <f>B測定!M116</f>
        <v/>
      </c>
      <c r="C38" s="304">
        <f>B測定!L116</f>
        <v/>
      </c>
      <c r="D38" s="997">
        <f>B測定!K116</f>
        <v/>
      </c>
      <c r="E38" s="997">
        <f>B測定!J116</f>
        <v/>
      </c>
      <c r="F38" s="304">
        <f>B測定!I116</f>
        <v/>
      </c>
      <c r="G38" s="304">
        <f>B測定!H116</f>
        <v/>
      </c>
      <c r="H38" s="304">
        <f>B測定!G116</f>
        <v/>
      </c>
      <c r="I38" s="997">
        <f>B測定!F116</f>
        <v/>
      </c>
      <c r="J38" s="804">
        <f>B測定!D116</f>
        <v/>
      </c>
      <c r="K38" s="804">
        <f>B測定!A116</f>
        <v/>
      </c>
    </row>
    <row r="39">
      <c r="A39" s="804">
        <f>IF(AND(G39&gt;=B39,B39&gt;=F39),"OK","NG")</f>
        <v/>
      </c>
      <c r="B39" s="304">
        <f>B測定!M106</f>
        <v/>
      </c>
      <c r="C39" s="304">
        <f>B測定!L106</f>
        <v/>
      </c>
      <c r="D39" s="997">
        <f>B測定!K106</f>
        <v/>
      </c>
      <c r="E39" s="997">
        <f>B測定!J106</f>
        <v/>
      </c>
      <c r="F39" s="304">
        <f>B測定!I106</f>
        <v/>
      </c>
      <c r="G39" s="304">
        <f>B測定!H106</f>
        <v/>
      </c>
      <c r="H39" s="304">
        <f>B測定!G106</f>
        <v/>
      </c>
      <c r="I39" s="997">
        <f>B測定!F106</f>
        <v/>
      </c>
      <c r="J39" s="804">
        <f>B測定!D106</f>
        <v/>
      </c>
      <c r="K39" s="804">
        <f>B測定!A106</f>
        <v/>
      </c>
    </row>
    <row r="40">
      <c r="A40" s="804">
        <f>IF(AND(G40&gt;=B40,B40&gt;=F40),"OK","NG")</f>
        <v/>
      </c>
      <c r="B40" s="304">
        <f>B測定!M108</f>
        <v/>
      </c>
      <c r="C40" s="304">
        <f>B測定!L108</f>
        <v/>
      </c>
      <c r="D40" s="997">
        <f>B測定!K108</f>
        <v/>
      </c>
      <c r="E40" s="997">
        <f>B測定!J108</f>
        <v/>
      </c>
      <c r="F40" s="304">
        <f>B測定!I108</f>
        <v/>
      </c>
      <c r="G40" s="304">
        <f>B測定!H108</f>
        <v/>
      </c>
      <c r="H40" s="304">
        <f>B測定!G108</f>
        <v/>
      </c>
      <c r="I40" s="997">
        <f>B測定!F108</f>
        <v/>
      </c>
      <c r="J40" s="804">
        <f>B測定!D108</f>
        <v/>
      </c>
      <c r="K40" s="804">
        <f>B測定!A108</f>
        <v/>
      </c>
    </row>
    <row r="41">
      <c r="A41" s="804">
        <f>IF(AND(G41&gt;=B41,B41&gt;=F41),"OK","NG")</f>
        <v/>
      </c>
      <c r="B41" s="304">
        <f>B測定!M115</f>
        <v/>
      </c>
      <c r="C41" s="304">
        <f>B測定!L115</f>
        <v/>
      </c>
      <c r="D41" s="997">
        <f>B測定!K115</f>
        <v/>
      </c>
      <c r="E41" s="997">
        <f>B測定!J115</f>
        <v/>
      </c>
      <c r="F41" s="304">
        <f>B測定!I115</f>
        <v/>
      </c>
      <c r="G41" s="304">
        <f>B測定!H115</f>
        <v/>
      </c>
      <c r="H41" s="304">
        <f>B測定!G115</f>
        <v/>
      </c>
      <c r="I41" s="997">
        <f>B測定!F115</f>
        <v/>
      </c>
      <c r="J41" s="804">
        <f>B測定!D115</f>
        <v/>
      </c>
      <c r="K41" s="804">
        <f>B測定!A115</f>
        <v/>
      </c>
    </row>
    <row r="42">
      <c r="A42" s="804">
        <f>IF(AND(G42&gt;=B42,B42&gt;=F42),"OK","NG")</f>
        <v/>
      </c>
      <c r="B42" s="304">
        <f>B測定!M105</f>
        <v/>
      </c>
      <c r="C42" s="304">
        <f>B測定!L105</f>
        <v/>
      </c>
      <c r="D42" s="997">
        <f>B測定!K105</f>
        <v/>
      </c>
      <c r="E42" s="997">
        <f>B測定!J105</f>
        <v/>
      </c>
      <c r="F42" s="304">
        <f>B測定!I105</f>
        <v/>
      </c>
      <c r="G42" s="304">
        <f>B測定!H105</f>
        <v/>
      </c>
      <c r="H42" s="304">
        <f>B測定!G105</f>
        <v/>
      </c>
      <c r="I42" s="997">
        <f>B測定!F105</f>
        <v/>
      </c>
      <c r="J42" s="804">
        <f>B測定!D105</f>
        <v/>
      </c>
      <c r="K42" s="804">
        <f>B測定!A105</f>
        <v/>
      </c>
    </row>
    <row r="43">
      <c r="A43" s="804">
        <f>IF(AND(G43&gt;=B43,B43&gt;=F43),"OK","NG")</f>
        <v/>
      </c>
      <c r="B43" s="304">
        <f>B測定!M109</f>
        <v/>
      </c>
      <c r="C43" s="304">
        <f>B測定!L109</f>
        <v/>
      </c>
      <c r="D43" s="997">
        <f>B測定!K109</f>
        <v/>
      </c>
      <c r="E43" s="997">
        <f>B測定!J109</f>
        <v/>
      </c>
      <c r="F43" s="304">
        <f>B測定!I109</f>
        <v/>
      </c>
      <c r="G43" s="304">
        <f>B測定!H109</f>
        <v/>
      </c>
      <c r="H43" s="304">
        <f>B測定!G109</f>
        <v/>
      </c>
      <c r="I43" s="997">
        <f>B測定!F109</f>
        <v/>
      </c>
      <c r="J43" s="804">
        <f>B測定!D109</f>
        <v/>
      </c>
      <c r="K43" s="804">
        <f>B測定!A109</f>
        <v/>
      </c>
    </row>
    <row r="44">
      <c r="A44" s="804">
        <f>IF(AND(G44&gt;=B44,B44&gt;=F44),"OK","NG")</f>
        <v/>
      </c>
      <c r="B44" s="304">
        <f>B測定!M114</f>
        <v/>
      </c>
      <c r="C44" s="304">
        <f>B測定!L114</f>
        <v/>
      </c>
      <c r="D44" s="997">
        <f>B測定!K114</f>
        <v/>
      </c>
      <c r="E44" s="997">
        <f>B測定!J114</f>
        <v/>
      </c>
      <c r="F44" s="304">
        <f>B測定!I114</f>
        <v/>
      </c>
      <c r="G44" s="304">
        <f>B測定!H114</f>
        <v/>
      </c>
      <c r="H44" s="304">
        <f>B測定!G114</f>
        <v/>
      </c>
      <c r="I44" s="997">
        <f>B測定!F114</f>
        <v/>
      </c>
      <c r="J44" s="804">
        <f>B測定!D114</f>
        <v/>
      </c>
      <c r="K44" s="804">
        <f>B測定!A114</f>
        <v/>
      </c>
    </row>
    <row r="45" ht="17.25" customHeight="1" s="820">
      <c r="A45" s="804">
        <f>IF(AND(G45&gt;=B45,B45&gt;=F45),"OK","NG")</f>
        <v/>
      </c>
      <c r="B45" s="304">
        <f>B測定!M104</f>
        <v/>
      </c>
      <c r="C45" s="304">
        <f>B測定!L104</f>
        <v/>
      </c>
      <c r="D45" s="997">
        <f>B測定!K104</f>
        <v/>
      </c>
      <c r="E45" s="997">
        <f>B測定!J104</f>
        <v/>
      </c>
      <c r="F45" s="304">
        <f>B測定!I104</f>
        <v/>
      </c>
      <c r="G45" s="304">
        <f>B測定!H104</f>
        <v/>
      </c>
      <c r="H45" s="304">
        <f>B測定!G104</f>
        <v/>
      </c>
      <c r="I45" s="997">
        <f>B測定!F104</f>
        <v/>
      </c>
      <c r="J45" s="804">
        <f>B測定!D104</f>
        <v/>
      </c>
      <c r="K45" s="804">
        <f>B測定!A104</f>
        <v/>
      </c>
      <c r="AB45" s="804">
        <f>AB6</f>
        <v/>
      </c>
      <c r="AC45" s="804">
        <f>AC6</f>
        <v/>
      </c>
      <c r="AD45" s="781">
        <f>AD6</f>
        <v/>
      </c>
      <c r="AE45" s="781">
        <f>AE6</f>
        <v/>
      </c>
      <c r="AF45" s="804">
        <f>AF6</f>
        <v/>
      </c>
      <c r="AG45" s="996" t="n"/>
      <c r="AH45" s="781">
        <f>AH6</f>
        <v/>
      </c>
      <c r="AI45" s="804">
        <f>AI6</f>
        <v/>
      </c>
      <c r="AJ45" s="781">
        <f>AJ6</f>
        <v/>
      </c>
      <c r="AK45" s="804">
        <f>AK6</f>
        <v/>
      </c>
      <c r="AL45" s="804">
        <f>AL6</f>
        <v/>
      </c>
    </row>
    <row r="46">
      <c r="A46" s="804">
        <f>IF(AND(G46&gt;=B46,B46&gt;=F46),"OK","NG")</f>
        <v/>
      </c>
      <c r="B46" s="304">
        <f>B測定!M103</f>
        <v/>
      </c>
      <c r="C46" s="304">
        <f>B測定!L103</f>
        <v/>
      </c>
      <c r="D46" s="997">
        <f>B測定!K103</f>
        <v/>
      </c>
      <c r="E46" s="997">
        <f>B測定!J103</f>
        <v/>
      </c>
      <c r="F46" s="304">
        <f>B測定!I103</f>
        <v/>
      </c>
      <c r="G46" s="304">
        <f>B測定!H103</f>
        <v/>
      </c>
      <c r="H46" s="304">
        <f>B測定!G103</f>
        <v/>
      </c>
      <c r="I46" s="997">
        <f>B測定!F103</f>
        <v/>
      </c>
      <c r="J46" s="804">
        <f>B測定!D103</f>
        <v/>
      </c>
      <c r="K46" s="804">
        <f>B測定!A103</f>
        <v/>
      </c>
      <c r="AB46" s="829" t="n"/>
      <c r="AC46" s="829" t="n"/>
      <c r="AD46" s="829" t="n"/>
      <c r="AE46" s="829" t="n"/>
      <c r="AF46" s="804">
        <f>AF7</f>
        <v/>
      </c>
      <c r="AG46" s="804">
        <f>AG7</f>
        <v/>
      </c>
      <c r="AH46" s="829" t="n"/>
      <c r="AI46" s="829" t="n"/>
      <c r="AJ46" s="829" t="n"/>
      <c r="AK46" s="829" t="n"/>
      <c r="AL46" s="829" t="n"/>
    </row>
    <row r="47">
      <c r="A47" s="804">
        <f>IF(AND(G47&gt;=B47,B47&gt;=F47),"OK","NG")</f>
        <v/>
      </c>
      <c r="B47" s="304">
        <f>B測定!M110</f>
        <v/>
      </c>
      <c r="C47" s="304">
        <f>B測定!L110</f>
        <v/>
      </c>
      <c r="D47" s="997">
        <f>B測定!K110</f>
        <v/>
      </c>
      <c r="E47" s="997">
        <f>B測定!J110</f>
        <v/>
      </c>
      <c r="F47" s="304">
        <f>B測定!I110</f>
        <v/>
      </c>
      <c r="G47" s="304">
        <f>B測定!H110</f>
        <v/>
      </c>
      <c r="H47" s="304">
        <f>B測定!G110</f>
        <v/>
      </c>
      <c r="I47" s="997">
        <f>B測定!F110</f>
        <v/>
      </c>
      <c r="J47" s="804">
        <f>B測定!D110</f>
        <v/>
      </c>
      <c r="K47" s="804">
        <f>B測定!A110</f>
        <v/>
      </c>
      <c r="AB47" s="804">
        <f>B測定!A119</f>
        <v/>
      </c>
      <c r="AC47" s="804">
        <f>B測定!D119</f>
        <v/>
      </c>
      <c r="AD47" s="997">
        <f>B測定!F119</f>
        <v/>
      </c>
      <c r="AE47" s="304">
        <f>B測定!G119</f>
        <v/>
      </c>
      <c r="AF47" s="304">
        <f>B測定!H119</f>
        <v/>
      </c>
      <c r="AG47" s="304">
        <f>B測定!I119</f>
        <v/>
      </c>
      <c r="AH47" s="997">
        <f>B測定!J119</f>
        <v/>
      </c>
      <c r="AI47" s="997">
        <f>B測定!K119</f>
        <v/>
      </c>
      <c r="AJ47" s="304">
        <f>B測定!L119</f>
        <v/>
      </c>
      <c r="AK47" s="304">
        <f>B測定!M119</f>
        <v/>
      </c>
      <c r="AL47" s="804">
        <f>IF(AND(AF47&gt;=AK47,AK47&gt;=AG47),"OK","NG")</f>
        <v/>
      </c>
    </row>
    <row r="48">
      <c r="A48" s="804">
        <f>IF(AND(G48&gt;=B48,B48&gt;=F48),"OK","NG")</f>
        <v/>
      </c>
      <c r="B48" s="304">
        <f>B測定!M113</f>
        <v/>
      </c>
      <c r="C48" s="304">
        <f>B測定!L113</f>
        <v/>
      </c>
      <c r="D48" s="997">
        <f>B測定!K113</f>
        <v/>
      </c>
      <c r="E48" s="997">
        <f>B測定!J113</f>
        <v/>
      </c>
      <c r="F48" s="304">
        <f>B測定!I113</f>
        <v/>
      </c>
      <c r="G48" s="304">
        <f>B測定!H113</f>
        <v/>
      </c>
      <c r="H48" s="304">
        <f>B測定!G113</f>
        <v/>
      </c>
      <c r="I48" s="997">
        <f>B測定!F113</f>
        <v/>
      </c>
      <c r="J48" s="804">
        <f>B測定!D113</f>
        <v/>
      </c>
      <c r="K48" s="804">
        <f>B測定!A113</f>
        <v/>
      </c>
      <c r="AB48" s="804">
        <f>B測定!A120</f>
        <v/>
      </c>
      <c r="AC48" s="804">
        <f>B測定!D120</f>
        <v/>
      </c>
      <c r="AD48" s="997">
        <f>B測定!F120</f>
        <v/>
      </c>
      <c r="AE48" s="304">
        <f>B測定!G120</f>
        <v/>
      </c>
      <c r="AF48" s="304">
        <f>B測定!H120</f>
        <v/>
      </c>
      <c r="AG48" s="304">
        <f>B測定!I120</f>
        <v/>
      </c>
      <c r="AH48" s="997">
        <f>B測定!J120</f>
        <v/>
      </c>
      <c r="AI48" s="997">
        <f>B測定!K120</f>
        <v/>
      </c>
      <c r="AJ48" s="304">
        <f>B測定!L120</f>
        <v/>
      </c>
      <c r="AK48" s="304">
        <f>B測定!M120</f>
        <v/>
      </c>
      <c r="AL48" s="804">
        <f>IF(AND(AF48&gt;=AK48,AK48&gt;=AG48),"OK","NG")</f>
        <v/>
      </c>
    </row>
    <row r="49">
      <c r="A49" s="804">
        <f>IF(AND(G49&gt;=B49,B49&gt;=F49),"OK","NG")</f>
        <v/>
      </c>
      <c r="B49" s="304">
        <f>B測定!M102</f>
        <v/>
      </c>
      <c r="C49" s="304">
        <f>B測定!L102</f>
        <v/>
      </c>
      <c r="D49" s="997">
        <f>B測定!K102</f>
        <v/>
      </c>
      <c r="E49" s="997">
        <f>B測定!J102</f>
        <v/>
      </c>
      <c r="F49" s="304">
        <f>B測定!I102</f>
        <v/>
      </c>
      <c r="G49" s="304">
        <f>B測定!H102</f>
        <v/>
      </c>
      <c r="H49" s="304">
        <f>B測定!G102</f>
        <v/>
      </c>
      <c r="I49" s="997">
        <f>B測定!F102</f>
        <v/>
      </c>
      <c r="J49" s="804">
        <f>B測定!D102</f>
        <v/>
      </c>
      <c r="K49" s="804">
        <f>B測定!A102</f>
        <v/>
      </c>
      <c r="AB49" s="804">
        <f>B測定!A118</f>
        <v/>
      </c>
      <c r="AC49" s="804">
        <f>B測定!D118</f>
        <v/>
      </c>
      <c r="AD49" s="997">
        <f>B測定!F118</f>
        <v/>
      </c>
      <c r="AE49" s="304">
        <f>B測定!G118</f>
        <v/>
      </c>
      <c r="AF49" s="304">
        <f>B測定!H118</f>
        <v/>
      </c>
      <c r="AG49" s="304">
        <f>B測定!I118</f>
        <v/>
      </c>
      <c r="AH49" s="997">
        <f>B測定!J118</f>
        <v/>
      </c>
      <c r="AI49" s="997">
        <f>B測定!K118</f>
        <v/>
      </c>
      <c r="AJ49" s="304">
        <f>B測定!L118</f>
        <v/>
      </c>
      <c r="AK49" s="304">
        <f>B測定!M118</f>
        <v/>
      </c>
      <c r="AL49" s="804">
        <f>IF(AND(AF49&gt;=AK49,AK49&gt;=AG49),"OK","NG")</f>
        <v/>
      </c>
    </row>
    <row r="50">
      <c r="A50" s="804">
        <f>IF(AND(G50&gt;=B50,B50&gt;=F50),"OK","NG")</f>
        <v/>
      </c>
      <c r="B50" s="304">
        <f>B測定!M111</f>
        <v/>
      </c>
      <c r="C50" s="304">
        <f>B測定!L111</f>
        <v/>
      </c>
      <c r="D50" s="997">
        <f>B測定!K111</f>
        <v/>
      </c>
      <c r="E50" s="997">
        <f>B測定!J111</f>
        <v/>
      </c>
      <c r="F50" s="304">
        <f>B測定!I111</f>
        <v/>
      </c>
      <c r="G50" s="304">
        <f>B測定!H111</f>
        <v/>
      </c>
      <c r="H50" s="304">
        <f>B測定!G111</f>
        <v/>
      </c>
      <c r="I50" s="997">
        <f>B測定!F111</f>
        <v/>
      </c>
      <c r="J50" s="804">
        <f>B測定!D111</f>
        <v/>
      </c>
      <c r="K50" s="804">
        <f>B測定!A111</f>
        <v/>
      </c>
      <c r="AB50" s="804">
        <f>B測定!A117</f>
        <v/>
      </c>
      <c r="AC50" s="804">
        <f>B測定!D117</f>
        <v/>
      </c>
      <c r="AD50" s="997">
        <f>B測定!F117</f>
        <v/>
      </c>
      <c r="AE50" s="304">
        <f>B測定!G117</f>
        <v/>
      </c>
      <c r="AF50" s="304">
        <f>B測定!H117</f>
        <v/>
      </c>
      <c r="AG50" s="304">
        <f>B測定!I117</f>
        <v/>
      </c>
      <c r="AH50" s="997">
        <f>B測定!J117</f>
        <v/>
      </c>
      <c r="AI50" s="997">
        <f>B測定!K117</f>
        <v/>
      </c>
      <c r="AJ50" s="304">
        <f>B測定!L117</f>
        <v/>
      </c>
      <c r="AK50" s="304">
        <f>B測定!M117</f>
        <v/>
      </c>
      <c r="AL50" s="804">
        <f>IF(AND(AF50&gt;=AK50,AK50&gt;=AG50),"OK","NG")</f>
        <v/>
      </c>
    </row>
    <row r="51">
      <c r="A51" s="804">
        <f>IF(AND(G51&gt;=B51,B51&gt;=F51),"OK","NG")</f>
        <v/>
      </c>
      <c r="B51" s="304">
        <f>B測定!M112</f>
        <v/>
      </c>
      <c r="C51" s="304">
        <f>B測定!L112</f>
        <v/>
      </c>
      <c r="D51" s="997">
        <f>B測定!K112</f>
        <v/>
      </c>
      <c r="E51" s="997">
        <f>B測定!J112</f>
        <v/>
      </c>
      <c r="F51" s="304">
        <f>B測定!I112</f>
        <v/>
      </c>
      <c r="G51" s="304">
        <f>B測定!H112</f>
        <v/>
      </c>
      <c r="H51" s="304">
        <f>B測定!G112</f>
        <v/>
      </c>
      <c r="I51" s="997">
        <f>B測定!F112</f>
        <v/>
      </c>
      <c r="J51" s="804">
        <f>B測定!D112</f>
        <v/>
      </c>
      <c r="K51" s="804">
        <f>B測定!A112</f>
        <v/>
      </c>
    </row>
  </sheetData>
  <mergeCells count="45">
    <mergeCell ref="A35:A36"/>
    <mergeCell ref="B35:B36"/>
    <mergeCell ref="C35:C36"/>
    <mergeCell ref="D35:D36"/>
    <mergeCell ref="F35:G35"/>
    <mergeCell ref="E35:E36"/>
    <mergeCell ref="AD1:AK2"/>
    <mergeCell ref="AB1:AC2"/>
    <mergeCell ref="I6:I7"/>
    <mergeCell ref="A6:A7"/>
    <mergeCell ref="B6:B7"/>
    <mergeCell ref="C6:C7"/>
    <mergeCell ref="D6:D7"/>
    <mergeCell ref="AH6:AH7"/>
    <mergeCell ref="AE6:AE7"/>
    <mergeCell ref="AD6:AD7"/>
    <mergeCell ref="AC6:AC7"/>
    <mergeCell ref="A1:E2"/>
    <mergeCell ref="F1:M2"/>
    <mergeCell ref="A3:E4"/>
    <mergeCell ref="F6:G6"/>
    <mergeCell ref="E6:E7"/>
    <mergeCell ref="AL45:AL46"/>
    <mergeCell ref="AL6:AL7"/>
    <mergeCell ref="AK6:AK7"/>
    <mergeCell ref="AF6:AG6"/>
    <mergeCell ref="AJ6:AJ7"/>
    <mergeCell ref="AI6:AI7"/>
    <mergeCell ref="AF45:AG45"/>
    <mergeCell ref="AI45:AI46"/>
    <mergeCell ref="AJ45:AJ46"/>
    <mergeCell ref="H35:H36"/>
    <mergeCell ref="I35:I36"/>
    <mergeCell ref="J35:J36"/>
    <mergeCell ref="K35:K36"/>
    <mergeCell ref="H6:H7"/>
    <mergeCell ref="AB45:AB46"/>
    <mergeCell ref="J6:J7"/>
    <mergeCell ref="AK45:AK46"/>
    <mergeCell ref="AC45:AC46"/>
    <mergeCell ref="AD45:AD46"/>
    <mergeCell ref="AE45:AE46"/>
    <mergeCell ref="AH45:AH46"/>
    <mergeCell ref="K6:K7"/>
    <mergeCell ref="AB6:AB7"/>
  </mergeCells>
  <conditionalFormatting sqref="AL47:AL50 A8:A21 A37:A51 AL8:AL29">
    <cfRule type="cellIs" priority="189" operator="equal" dxfId="1" stopIfTrue="1">
      <formula>"NG"</formula>
    </cfRule>
    <cfRule type="cellIs" priority="190" operator="equal" dxfId="0" stopIfTrue="1">
      <formula>"OK"</formula>
    </cfRule>
  </conditionalFormatting>
  <conditionalFormatting sqref="AE8:AE29 AE47:AE50 H8:H21 H37:H51">
    <cfRule type="cellIs" priority="191" operator="equal" dxfId="161" stopIfTrue="1">
      <formula>0</formula>
    </cfRule>
  </conditionalFormatting>
  <conditionalFormatting sqref="B8:B21 B37:B51">
    <cfRule type="cellIs" priority="305" operator="notBetween" dxfId="1" stopIfTrue="1">
      <formula>G8</formula>
      <formula>F8</formula>
    </cfRule>
    <cfRule type="cellIs" priority="306" operator="notBetween" dxfId="2" stopIfTrue="1">
      <formula>G8-0.1</formula>
      <formula>F8+0.1</formula>
    </cfRule>
  </conditionalFormatting>
  <conditionalFormatting sqref="AK47:AK50 AK8:AK29">
    <cfRule type="cellIs" priority="309" operator="notBetween" dxfId="1" stopIfTrue="1">
      <formula>AF8</formula>
      <formula>AG8</formula>
    </cfRule>
    <cfRule type="cellIs" priority="310" operator="notBetween" dxfId="2" stopIfTrue="1">
      <formula>AF8-0.1</formula>
      <formula>AG8+0.1</formula>
    </cfRule>
  </conditionalFormatting>
  <conditionalFormatting sqref="AE8">
    <cfRule type="cellIs" priority="126" operator="equal" dxfId="144">
      <formula>""</formula>
    </cfRule>
  </conditionalFormatting>
  <conditionalFormatting sqref="AE9">
    <cfRule type="cellIs" priority="125" operator="equal" dxfId="144">
      <formula>""</formula>
    </cfRule>
  </conditionalFormatting>
  <conditionalFormatting sqref="AE10">
    <cfRule type="cellIs" priority="124" operator="equal" dxfId="144">
      <formula>""</formula>
    </cfRule>
  </conditionalFormatting>
  <conditionalFormatting sqref="AE11">
    <cfRule type="cellIs" priority="123" operator="equal" dxfId="144">
      <formula>""</formula>
    </cfRule>
  </conditionalFormatting>
  <conditionalFormatting sqref="AE12">
    <cfRule type="cellIs" priority="122" operator="equal" dxfId="144">
      <formula>""</formula>
    </cfRule>
  </conditionalFormatting>
  <conditionalFormatting sqref="AE13">
    <cfRule type="cellIs" priority="121" operator="equal" dxfId="144">
      <formula>""</formula>
    </cfRule>
  </conditionalFormatting>
  <conditionalFormatting sqref="AE14">
    <cfRule type="cellIs" priority="120" operator="equal" dxfId="144">
      <formula>""</formula>
    </cfRule>
  </conditionalFormatting>
  <conditionalFormatting sqref="AE15">
    <cfRule type="cellIs" priority="119" operator="equal" dxfId="144">
      <formula>""</formula>
    </cfRule>
  </conditionalFormatting>
  <conditionalFormatting sqref="AE16">
    <cfRule type="cellIs" priority="118" operator="equal" dxfId="144">
      <formula>""</formula>
    </cfRule>
  </conditionalFormatting>
  <conditionalFormatting sqref="AE17">
    <cfRule type="cellIs" priority="117" operator="equal" dxfId="144">
      <formula>""</formula>
    </cfRule>
  </conditionalFormatting>
  <conditionalFormatting sqref="AE18">
    <cfRule type="cellIs" priority="116" operator="equal" dxfId="144">
      <formula>""</formula>
    </cfRule>
  </conditionalFormatting>
  <conditionalFormatting sqref="AE19">
    <cfRule type="cellIs" priority="115" operator="equal" dxfId="144">
      <formula>""</formula>
    </cfRule>
  </conditionalFormatting>
  <conditionalFormatting sqref="AE20">
    <cfRule type="cellIs" priority="114" operator="equal" dxfId="144">
      <formula>""</formula>
    </cfRule>
  </conditionalFormatting>
  <conditionalFormatting sqref="AE21">
    <cfRule type="cellIs" priority="113" operator="equal" dxfId="144">
      <formula>""</formula>
    </cfRule>
  </conditionalFormatting>
  <conditionalFormatting sqref="AE22">
    <cfRule type="cellIs" priority="112" operator="equal" dxfId="144">
      <formula>""</formula>
    </cfRule>
    <cfRule type="cellIs" priority="110" operator="equal" dxfId="144">
      <formula>""</formula>
    </cfRule>
  </conditionalFormatting>
  <conditionalFormatting sqref="AE23">
    <cfRule type="cellIs" priority="111" operator="equal" dxfId="144">
      <formula>""</formula>
    </cfRule>
    <cfRule type="cellIs" priority="109" operator="equal" dxfId="144">
      <formula>""</formula>
    </cfRule>
  </conditionalFormatting>
  <conditionalFormatting sqref="AE24">
    <cfRule type="cellIs" priority="108" operator="equal" dxfId="144">
      <formula>""</formula>
    </cfRule>
  </conditionalFormatting>
  <conditionalFormatting sqref="AE25">
    <cfRule type="cellIs" priority="107" operator="equal" dxfId="144">
      <formula>""</formula>
    </cfRule>
  </conditionalFormatting>
  <conditionalFormatting sqref="AE26">
    <cfRule type="cellIs" priority="106" operator="equal" dxfId="144">
      <formula>""</formula>
    </cfRule>
  </conditionalFormatting>
  <conditionalFormatting sqref="AE27">
    <cfRule type="cellIs" priority="105" operator="equal" dxfId="144">
      <formula>""</formula>
    </cfRule>
  </conditionalFormatting>
  <conditionalFormatting sqref="AE28">
    <cfRule type="cellIs" priority="104" operator="equal" dxfId="144">
      <formula>""</formula>
    </cfRule>
  </conditionalFormatting>
  <conditionalFormatting sqref="AE29">
    <cfRule type="cellIs" priority="103" operator="equal" dxfId="144">
      <formula>""</formula>
    </cfRule>
  </conditionalFormatting>
  <conditionalFormatting sqref="AE47">
    <cfRule type="cellIs" priority="102" operator="equal" dxfId="144">
      <formula>""</formula>
    </cfRule>
  </conditionalFormatting>
  <conditionalFormatting sqref="AE48">
    <cfRule type="cellIs" priority="101" operator="equal" dxfId="144">
      <formula>""</formula>
    </cfRule>
  </conditionalFormatting>
  <conditionalFormatting sqref="AE49">
    <cfRule type="cellIs" priority="100" operator="equal" dxfId="144">
      <formula>""</formula>
    </cfRule>
  </conditionalFormatting>
  <conditionalFormatting sqref="AE50">
    <cfRule type="cellIs" priority="99" operator="equal" dxfId="144">
      <formula>""</formula>
    </cfRule>
  </conditionalFormatting>
  <conditionalFormatting sqref="H8">
    <cfRule type="cellIs" priority="98" operator="equal" dxfId="144">
      <formula>""</formula>
    </cfRule>
  </conditionalFormatting>
  <conditionalFormatting sqref="H9">
    <cfRule type="cellIs" priority="97" operator="equal" dxfId="144">
      <formula>""</formula>
    </cfRule>
  </conditionalFormatting>
  <conditionalFormatting sqref="H10">
    <cfRule type="cellIs" priority="96" operator="equal" dxfId="144">
      <formula>""</formula>
    </cfRule>
  </conditionalFormatting>
  <conditionalFormatting sqref="H11">
    <cfRule type="cellIs" priority="95" operator="equal" dxfId="144">
      <formula>""</formula>
    </cfRule>
  </conditionalFormatting>
  <conditionalFormatting sqref="H12">
    <cfRule type="cellIs" priority="94" operator="equal" dxfId="144">
      <formula>""</formula>
    </cfRule>
  </conditionalFormatting>
  <conditionalFormatting sqref="H13">
    <cfRule type="cellIs" priority="93" operator="equal" dxfId="144">
      <formula>""</formula>
    </cfRule>
  </conditionalFormatting>
  <conditionalFormatting sqref="H14">
    <cfRule type="cellIs" priority="92" operator="equal" dxfId="144">
      <formula>""</formula>
    </cfRule>
  </conditionalFormatting>
  <conditionalFormatting sqref="H15">
    <cfRule type="cellIs" priority="91" operator="equal" dxfId="144">
      <formula>""</formula>
    </cfRule>
  </conditionalFormatting>
  <conditionalFormatting sqref="H16">
    <cfRule type="cellIs" priority="90" operator="equal" dxfId="144">
      <formula>""</formula>
    </cfRule>
  </conditionalFormatting>
  <conditionalFormatting sqref="H17">
    <cfRule type="cellIs" priority="89" operator="equal" dxfId="144">
      <formula>""</formula>
    </cfRule>
  </conditionalFormatting>
  <conditionalFormatting sqref="H18">
    <cfRule type="cellIs" priority="88" operator="equal" dxfId="144">
      <formula>""</formula>
    </cfRule>
  </conditionalFormatting>
  <conditionalFormatting sqref="H19">
    <cfRule type="cellIs" priority="87" operator="equal" dxfId="144">
      <formula>""</formula>
    </cfRule>
  </conditionalFormatting>
  <conditionalFormatting sqref="H20">
    <cfRule type="cellIs" priority="86" operator="equal" dxfId="144">
      <formula>""</formula>
    </cfRule>
  </conditionalFormatting>
  <conditionalFormatting sqref="H21">
    <cfRule type="cellIs" priority="85" operator="equal" dxfId="144">
      <formula>""</formula>
    </cfRule>
  </conditionalFormatting>
  <conditionalFormatting sqref="H37">
    <cfRule type="cellIs" priority="84" operator="equal" dxfId="144">
      <formula>""</formula>
    </cfRule>
    <cfRule type="cellIs" priority="70" operator="equal" dxfId="144">
      <formula>""</formula>
    </cfRule>
  </conditionalFormatting>
  <conditionalFormatting sqref="H38">
    <cfRule type="cellIs" priority="83" operator="equal" dxfId="144">
      <formula>""</formula>
    </cfRule>
    <cfRule type="cellIs" priority="69" operator="equal" dxfId="144">
      <formula>""</formula>
    </cfRule>
  </conditionalFormatting>
  <conditionalFormatting sqref="H39">
    <cfRule type="cellIs" priority="82" operator="equal" dxfId="144">
      <formula>""</formula>
    </cfRule>
    <cfRule type="cellIs" priority="68" operator="equal" dxfId="144">
      <formula>""</formula>
    </cfRule>
  </conditionalFormatting>
  <conditionalFormatting sqref="H40">
    <cfRule type="cellIs" priority="81" operator="equal" dxfId="144">
      <formula>""</formula>
    </cfRule>
    <cfRule type="cellIs" priority="67" operator="equal" dxfId="144">
      <formula>""</formula>
    </cfRule>
  </conditionalFormatting>
  <conditionalFormatting sqref="H41">
    <cfRule type="cellIs" priority="80" operator="equal" dxfId="144">
      <formula>""</formula>
    </cfRule>
    <cfRule type="cellIs" priority="66" operator="equal" dxfId="144">
      <formula>""</formula>
    </cfRule>
  </conditionalFormatting>
  <conditionalFormatting sqref="H42">
    <cfRule type="cellIs" priority="79" operator="equal" dxfId="144">
      <formula>""</formula>
    </cfRule>
    <cfRule type="cellIs" priority="65" operator="equal" dxfId="144">
      <formula>""</formula>
    </cfRule>
  </conditionalFormatting>
  <conditionalFormatting sqref="H43">
    <cfRule type="cellIs" priority="78" operator="equal" dxfId="144">
      <formula>""</formula>
    </cfRule>
    <cfRule type="cellIs" priority="64" operator="equal" dxfId="144">
      <formula>""</formula>
    </cfRule>
  </conditionalFormatting>
  <conditionalFormatting sqref="H44">
    <cfRule type="cellIs" priority="77" operator="equal" dxfId="144">
      <formula>""</formula>
    </cfRule>
    <cfRule type="cellIs" priority="63" operator="equal" dxfId="144">
      <formula>""</formula>
    </cfRule>
  </conditionalFormatting>
  <conditionalFormatting sqref="H45">
    <cfRule type="cellIs" priority="76" operator="equal" dxfId="144">
      <formula>""</formula>
    </cfRule>
    <cfRule type="cellIs" priority="62" operator="equal" dxfId="144">
      <formula>""</formula>
    </cfRule>
  </conditionalFormatting>
  <conditionalFormatting sqref="H46">
    <cfRule type="cellIs" priority="75" operator="equal" dxfId="144">
      <formula>""</formula>
    </cfRule>
    <cfRule type="cellIs" priority="61" operator="equal" dxfId="144">
      <formula>""</formula>
    </cfRule>
  </conditionalFormatting>
  <conditionalFormatting sqref="H47">
    <cfRule type="cellIs" priority="74" operator="equal" dxfId="144">
      <formula>""</formula>
    </cfRule>
    <cfRule type="cellIs" priority="60" operator="equal" dxfId="144">
      <formula>""</formula>
    </cfRule>
  </conditionalFormatting>
  <conditionalFormatting sqref="H48">
    <cfRule type="cellIs" priority="73" operator="equal" dxfId="144">
      <formula>""</formula>
    </cfRule>
    <cfRule type="cellIs" priority="59" operator="equal" dxfId="144">
      <formula>""</formula>
    </cfRule>
  </conditionalFormatting>
  <conditionalFormatting sqref="H49">
    <cfRule type="cellIs" priority="72" operator="equal" dxfId="144">
      <formula>""</formula>
    </cfRule>
    <cfRule type="cellIs" priority="58" operator="equal" dxfId="144">
      <formula>""</formula>
    </cfRule>
  </conditionalFormatting>
  <conditionalFormatting sqref="H50">
    <cfRule type="cellIs" priority="71" operator="equal" dxfId="144">
      <formula>""</formula>
    </cfRule>
    <cfRule type="cellIs" priority="57" operator="equal" dxfId="144">
      <formula>""</formula>
    </cfRule>
  </conditionalFormatting>
  <conditionalFormatting sqref="H51">
    <cfRule type="cellIs" priority="56" operator="equal" dxfId="144">
      <formula>""</formula>
    </cfRule>
  </conditionalFormatting>
  <conditionalFormatting sqref="C9">
    <cfRule type="cellIs" priority="55" operator="equal" dxfId="144">
      <formula>""</formula>
    </cfRule>
  </conditionalFormatting>
  <conditionalFormatting sqref="C8">
    <cfRule type="cellIs" priority="54" operator="equal" dxfId="144">
      <formula>""</formula>
    </cfRule>
  </conditionalFormatting>
  <conditionalFormatting sqref="C10">
    <cfRule type="cellIs" priority="53" operator="equal" dxfId="144">
      <formula>""</formula>
    </cfRule>
  </conditionalFormatting>
  <conditionalFormatting sqref="C11">
    <cfRule type="cellIs" priority="52" operator="equal" dxfId="144">
      <formula>""</formula>
    </cfRule>
  </conditionalFormatting>
  <conditionalFormatting sqref="C12">
    <cfRule type="cellIs" priority="51" operator="equal" dxfId="144">
      <formula>""</formula>
    </cfRule>
  </conditionalFormatting>
  <conditionalFormatting sqref="C14">
    <cfRule type="cellIs" priority="50" operator="equal" dxfId="144">
      <formula>""</formula>
    </cfRule>
  </conditionalFormatting>
  <conditionalFormatting sqref="C13">
    <cfRule type="cellIs" priority="49" operator="equal" dxfId="144">
      <formula>""</formula>
    </cfRule>
  </conditionalFormatting>
  <conditionalFormatting sqref="C15">
    <cfRule type="cellIs" priority="48" operator="equal" dxfId="144">
      <formula>""</formula>
    </cfRule>
  </conditionalFormatting>
  <conditionalFormatting sqref="C16">
    <cfRule type="cellIs" priority="47" operator="equal" dxfId="144">
      <formula>""</formula>
    </cfRule>
  </conditionalFormatting>
  <conditionalFormatting sqref="C17">
    <cfRule type="cellIs" priority="46" operator="equal" dxfId="144">
      <formula>""</formula>
    </cfRule>
  </conditionalFormatting>
  <conditionalFormatting sqref="C18">
    <cfRule type="cellIs" priority="45" operator="equal" dxfId="144">
      <formula>""</formula>
    </cfRule>
  </conditionalFormatting>
  <conditionalFormatting sqref="C20">
    <cfRule type="cellIs" priority="44" operator="equal" dxfId="144">
      <formula>""</formula>
    </cfRule>
  </conditionalFormatting>
  <conditionalFormatting sqref="C19">
    <cfRule type="cellIs" priority="43" operator="equal" dxfId="144">
      <formula>""</formula>
    </cfRule>
  </conditionalFormatting>
  <conditionalFormatting sqref="C21">
    <cfRule type="cellIs" priority="42" operator="equal" dxfId="144">
      <formula>""</formula>
    </cfRule>
  </conditionalFormatting>
  <conditionalFormatting sqref="AJ8">
    <cfRule type="cellIs" priority="41" operator="equal" dxfId="144">
      <formula>""</formula>
    </cfRule>
  </conditionalFormatting>
  <conditionalFormatting sqref="AJ9">
    <cfRule type="cellIs" priority="40" operator="equal" dxfId="144">
      <formula>""</formula>
    </cfRule>
  </conditionalFormatting>
  <conditionalFormatting sqref="AJ10">
    <cfRule type="cellIs" priority="39" operator="equal" dxfId="144">
      <formula>""</formula>
    </cfRule>
  </conditionalFormatting>
  <conditionalFormatting sqref="AJ12">
    <cfRule type="cellIs" priority="38" operator="equal" dxfId="144">
      <formula>""</formula>
    </cfRule>
  </conditionalFormatting>
  <conditionalFormatting sqref="AJ11">
    <cfRule type="cellIs" priority="37" operator="equal" dxfId="144">
      <formula>""</formula>
    </cfRule>
  </conditionalFormatting>
  <conditionalFormatting sqref="AJ13">
    <cfRule type="cellIs" priority="36" operator="equal" dxfId="144">
      <formula>""</formula>
    </cfRule>
  </conditionalFormatting>
  <conditionalFormatting sqref="AJ14">
    <cfRule type="cellIs" priority="35" operator="equal" dxfId="144">
      <formula>""</formula>
    </cfRule>
  </conditionalFormatting>
  <conditionalFormatting sqref="AJ15">
    <cfRule type="cellIs" priority="34" operator="equal" dxfId="144">
      <formula>""</formula>
    </cfRule>
  </conditionalFormatting>
  <conditionalFormatting sqref="AJ16">
    <cfRule type="cellIs" priority="33" operator="equal" dxfId="144">
      <formula>""</formula>
    </cfRule>
  </conditionalFormatting>
  <conditionalFormatting sqref="AJ18">
    <cfRule type="cellIs" priority="32" operator="equal" dxfId="144">
      <formula>""</formula>
    </cfRule>
  </conditionalFormatting>
  <conditionalFormatting sqref="AJ17">
    <cfRule type="cellIs" priority="31" operator="equal" dxfId="144">
      <formula>""</formula>
    </cfRule>
  </conditionalFormatting>
  <conditionalFormatting sqref="AJ19">
    <cfRule type="cellIs" priority="30" operator="equal" dxfId="144">
      <formula>""</formula>
    </cfRule>
  </conditionalFormatting>
  <conditionalFormatting sqref="AJ20">
    <cfRule type="cellIs" priority="29" operator="equal" dxfId="144">
      <formula>""</formula>
    </cfRule>
  </conditionalFormatting>
  <conditionalFormatting sqref="AJ21">
    <cfRule type="cellIs" priority="28" operator="equal" dxfId="144">
      <formula>""</formula>
    </cfRule>
  </conditionalFormatting>
  <conditionalFormatting sqref="AJ22">
    <cfRule type="cellIs" priority="27" operator="equal" dxfId="144">
      <formula>""</formula>
    </cfRule>
  </conditionalFormatting>
  <conditionalFormatting sqref="AJ23">
    <cfRule type="cellIs" priority="26" operator="equal" dxfId="144">
      <formula>""</formula>
    </cfRule>
  </conditionalFormatting>
  <conditionalFormatting sqref="AJ24">
    <cfRule type="cellIs" priority="25" operator="equal" dxfId="144">
      <formula>""</formula>
    </cfRule>
  </conditionalFormatting>
  <conditionalFormatting sqref="AJ26">
    <cfRule type="cellIs" priority="24" operator="equal" dxfId="144">
      <formula>""</formula>
    </cfRule>
  </conditionalFormatting>
  <conditionalFormatting sqref="AJ25">
    <cfRule type="cellIs" priority="23" operator="equal" dxfId="144">
      <formula>""</formula>
    </cfRule>
  </conditionalFormatting>
  <conditionalFormatting sqref="AJ27">
    <cfRule type="cellIs" priority="22" operator="equal" dxfId="144">
      <formula>""</formula>
    </cfRule>
  </conditionalFormatting>
  <conditionalFormatting sqref="AJ28">
    <cfRule type="cellIs" priority="21" operator="equal" dxfId="144">
      <formula>""</formula>
    </cfRule>
  </conditionalFormatting>
  <conditionalFormatting sqref="AJ29">
    <cfRule type="cellIs" priority="20" operator="equal" dxfId="144">
      <formula>""</formula>
    </cfRule>
  </conditionalFormatting>
  <conditionalFormatting sqref="AJ47">
    <cfRule type="cellIs" priority="19" operator="equal" dxfId="144">
      <formula>""</formula>
    </cfRule>
  </conditionalFormatting>
  <conditionalFormatting sqref="AJ48">
    <cfRule type="cellIs" priority="18" operator="equal" dxfId="144">
      <formula>""</formula>
    </cfRule>
  </conditionalFormatting>
  <conditionalFormatting sqref="AJ49">
    <cfRule type="cellIs" priority="17" operator="equal" dxfId="144">
      <formula>""</formula>
    </cfRule>
  </conditionalFormatting>
  <conditionalFormatting sqref="AJ50">
    <cfRule type="cellIs" priority="16" operator="equal" dxfId="144">
      <formula>""</formula>
    </cfRule>
  </conditionalFormatting>
  <conditionalFormatting sqref="C37">
    <cfRule type="cellIs" priority="15" operator="equal" dxfId="144">
      <formula>""</formula>
    </cfRule>
  </conditionalFormatting>
  <conditionalFormatting sqref="C38">
    <cfRule type="cellIs" priority="14" operator="equal" dxfId="144">
      <formula>""</formula>
    </cfRule>
  </conditionalFormatting>
  <conditionalFormatting sqref="C39">
    <cfRule type="cellIs" priority="13" operator="equal" dxfId="144">
      <formula>""</formula>
    </cfRule>
  </conditionalFormatting>
  <conditionalFormatting sqref="C40">
    <cfRule type="cellIs" priority="12" operator="equal" dxfId="144">
      <formula>""</formula>
    </cfRule>
  </conditionalFormatting>
  <conditionalFormatting sqref="C41">
    <cfRule type="cellIs" priority="11" operator="equal" dxfId="144">
      <formula>""</formula>
    </cfRule>
  </conditionalFormatting>
  <conditionalFormatting sqref="C42">
    <cfRule type="cellIs" priority="10" operator="equal" dxfId="144">
      <formula>""</formula>
    </cfRule>
  </conditionalFormatting>
  <conditionalFormatting sqref="C43">
    <cfRule type="cellIs" priority="9" operator="equal" dxfId="144">
      <formula>""</formula>
    </cfRule>
  </conditionalFormatting>
  <conditionalFormatting sqref="C44">
    <cfRule type="cellIs" priority="8" operator="equal" dxfId="144">
      <formula>""</formula>
    </cfRule>
  </conditionalFormatting>
  <conditionalFormatting sqref="C45">
    <cfRule type="cellIs" priority="7" operator="equal" dxfId="144">
      <formula>""</formula>
    </cfRule>
  </conditionalFormatting>
  <conditionalFormatting sqref="C46">
    <cfRule type="cellIs" priority="6" operator="equal" dxfId="144">
      <formula>""</formula>
    </cfRule>
  </conditionalFormatting>
  <conditionalFormatting sqref="C47">
    <cfRule type="cellIs" priority="5" operator="equal" dxfId="144">
      <formula>""</formula>
    </cfRule>
  </conditionalFormatting>
  <conditionalFormatting sqref="C48">
    <cfRule type="cellIs" priority="4" operator="equal" dxfId="144">
      <formula>""</formula>
    </cfRule>
  </conditionalFormatting>
  <conditionalFormatting sqref="C49">
    <cfRule type="cellIs" priority="3" operator="equal" dxfId="144">
      <formula>""</formula>
    </cfRule>
  </conditionalFormatting>
  <conditionalFormatting sqref="C50">
    <cfRule type="cellIs" priority="2" operator="equal" dxfId="144">
      <formula>""</formula>
    </cfRule>
  </conditionalFormatting>
  <conditionalFormatting sqref="C51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28"/>
  <sheetViews>
    <sheetView zoomScale="50" zoomScaleNormal="50" workbookViewId="0">
      <selection activeCell="AH13" sqref="AH13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A3" s="784">
        <f>A測定!$S$1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MAX(B8:B28,AK8:AK27)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MIN(B8:B28,AK8:AK27)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A測定!M54</f>
        <v/>
      </c>
      <c r="C8" s="304">
        <f>A測定!L54</f>
        <v/>
      </c>
      <c r="D8" s="997">
        <f>A測定!K54</f>
        <v/>
      </c>
      <c r="E8" s="997">
        <f>A測定!J54</f>
        <v/>
      </c>
      <c r="F8" s="1010">
        <f>A測定!I54</f>
        <v/>
      </c>
      <c r="G8" s="1010">
        <f>A測定!H54</f>
        <v/>
      </c>
      <c r="H8" s="304">
        <f>A測定!G54</f>
        <v/>
      </c>
      <c r="I8" s="997">
        <f>A測定!F54</f>
        <v/>
      </c>
      <c r="J8" s="804">
        <f>A測定!D54</f>
        <v/>
      </c>
      <c r="K8" s="804">
        <f>A測定!A54</f>
        <v/>
      </c>
      <c r="AB8" s="804">
        <f>A測定!A13</f>
        <v/>
      </c>
      <c r="AC8" s="804">
        <f>A測定!D13</f>
        <v/>
      </c>
      <c r="AD8" s="997">
        <f>A測定!F13</f>
        <v/>
      </c>
      <c r="AE8" s="304">
        <f>A測定!G13</f>
        <v/>
      </c>
      <c r="AF8" s="1010">
        <f>A測定!H13</f>
        <v/>
      </c>
      <c r="AG8" s="1010">
        <f>A測定!I13</f>
        <v/>
      </c>
      <c r="AH8" s="997">
        <f>A測定!J13</f>
        <v/>
      </c>
      <c r="AI8" s="997">
        <f>A測定!K13</f>
        <v/>
      </c>
      <c r="AJ8" s="304">
        <f>A測定!L13</f>
        <v/>
      </c>
      <c r="AK8" s="304">
        <f>A測定!M13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A測定!M43</f>
        <v/>
      </c>
      <c r="C9" s="304">
        <f>A測定!L43</f>
        <v/>
      </c>
      <c r="D9" s="997">
        <f>A測定!K43</f>
        <v/>
      </c>
      <c r="E9" s="997">
        <f>A測定!J43</f>
        <v/>
      </c>
      <c r="F9" s="1010">
        <f>A測定!I43</f>
        <v/>
      </c>
      <c r="G9" s="1010">
        <f>A測定!H43</f>
        <v/>
      </c>
      <c r="H9" s="304">
        <f>A測定!G43</f>
        <v/>
      </c>
      <c r="I9" s="997">
        <f>A測定!F43</f>
        <v/>
      </c>
      <c r="J9" s="804">
        <f>A測定!D43</f>
        <v/>
      </c>
      <c r="K9" s="804">
        <f>A測定!A43</f>
        <v/>
      </c>
      <c r="AB9" s="804">
        <f>A測定!A44</f>
        <v/>
      </c>
      <c r="AC9" s="804">
        <f>A測定!D44</f>
        <v/>
      </c>
      <c r="AD9" s="997">
        <f>A測定!F44</f>
        <v/>
      </c>
      <c r="AE9" s="304">
        <f>A測定!G44</f>
        <v/>
      </c>
      <c r="AF9" s="1010">
        <f>A測定!H44</f>
        <v/>
      </c>
      <c r="AG9" s="1010">
        <f>A測定!I44</f>
        <v/>
      </c>
      <c r="AH9" s="997">
        <f>A測定!J44</f>
        <v/>
      </c>
      <c r="AI9" s="997">
        <f>A測定!K44</f>
        <v/>
      </c>
      <c r="AJ9" s="304">
        <f>A測定!L44</f>
        <v/>
      </c>
      <c r="AK9" s="304">
        <f>A測定!M44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A測定!M12</f>
        <v/>
      </c>
      <c r="C10" s="304">
        <f>A測定!L12</f>
        <v/>
      </c>
      <c r="D10" s="997">
        <f>A測定!K12</f>
        <v/>
      </c>
      <c r="E10" s="997">
        <f>A測定!J12</f>
        <v/>
      </c>
      <c r="F10" s="1010">
        <f>A測定!I12</f>
        <v/>
      </c>
      <c r="G10" s="1010">
        <f>A測定!H12</f>
        <v/>
      </c>
      <c r="H10" s="304">
        <f>A測定!G12</f>
        <v/>
      </c>
      <c r="I10" s="997">
        <f>A測定!F12</f>
        <v/>
      </c>
      <c r="J10" s="804">
        <f>A測定!D12</f>
        <v/>
      </c>
      <c r="K10" s="804">
        <f>A測定!A12</f>
        <v/>
      </c>
      <c r="AB10" s="804">
        <f>A測定!A36</f>
        <v/>
      </c>
      <c r="AC10" s="804">
        <f>A測定!D36</f>
        <v/>
      </c>
      <c r="AD10" s="997">
        <f>A測定!F36</f>
        <v/>
      </c>
      <c r="AE10" s="304">
        <f>A測定!G36</f>
        <v/>
      </c>
      <c r="AF10" s="1010">
        <f>A測定!H36</f>
        <v/>
      </c>
      <c r="AG10" s="1010">
        <f>A測定!I36</f>
        <v/>
      </c>
      <c r="AH10" s="997">
        <f>A測定!J36</f>
        <v/>
      </c>
      <c r="AI10" s="997">
        <f>A測定!K36</f>
        <v/>
      </c>
      <c r="AJ10" s="304">
        <f>A測定!L36</f>
        <v/>
      </c>
      <c r="AK10" s="304">
        <f>A測定!M36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A測定!M53</f>
        <v/>
      </c>
      <c r="C11" s="304">
        <f>A測定!L53</f>
        <v/>
      </c>
      <c r="D11" s="997">
        <f>A測定!K53</f>
        <v/>
      </c>
      <c r="E11" s="997">
        <f>A測定!J53</f>
        <v/>
      </c>
      <c r="F11" s="1010">
        <f>A測定!I53</f>
        <v/>
      </c>
      <c r="G11" s="1010">
        <f>A測定!H53</f>
        <v/>
      </c>
      <c r="H11" s="304">
        <f>A測定!G53</f>
        <v/>
      </c>
      <c r="I11" s="997">
        <f>A測定!F53</f>
        <v/>
      </c>
      <c r="J11" s="804">
        <f>A測定!D53</f>
        <v/>
      </c>
      <c r="K11" s="804">
        <f>A測定!A53</f>
        <v/>
      </c>
      <c r="AB11" s="804">
        <f>A測定!A60</f>
        <v/>
      </c>
      <c r="AC11" s="804">
        <f>A測定!D60</f>
        <v/>
      </c>
      <c r="AD11" s="997">
        <f>A測定!F60</f>
        <v/>
      </c>
      <c r="AE11" s="304">
        <f>A測定!G60</f>
        <v/>
      </c>
      <c r="AF11" s="1010">
        <f>A測定!H60</f>
        <v/>
      </c>
      <c r="AG11" s="1010">
        <f>A測定!I60</f>
        <v/>
      </c>
      <c r="AH11" s="997">
        <f>A測定!J60</f>
        <v/>
      </c>
      <c r="AI11" s="997">
        <f>A測定!K60</f>
        <v/>
      </c>
      <c r="AJ11" s="304">
        <f>A測定!L60</f>
        <v/>
      </c>
      <c r="AK11" s="304">
        <f>A測定!M60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A測定!M31</f>
        <v/>
      </c>
      <c r="C12" s="304">
        <f>A測定!L31</f>
        <v/>
      </c>
      <c r="D12" s="997">
        <f>A測定!K31</f>
        <v/>
      </c>
      <c r="E12" s="997">
        <f>A測定!J31</f>
        <v/>
      </c>
      <c r="F12" s="1010">
        <f>A測定!I31</f>
        <v/>
      </c>
      <c r="G12" s="1010">
        <f>A測定!H31</f>
        <v/>
      </c>
      <c r="H12" s="304">
        <f>A測定!G31</f>
        <v/>
      </c>
      <c r="I12" s="997">
        <f>A測定!F31</f>
        <v/>
      </c>
      <c r="J12" s="804">
        <f>A測定!D31</f>
        <v/>
      </c>
      <c r="K12" s="804">
        <f>A測定!A31</f>
        <v/>
      </c>
      <c r="AB12" s="804">
        <f>A測定!A45</f>
        <v/>
      </c>
      <c r="AC12" s="804">
        <f>A測定!D45</f>
        <v/>
      </c>
      <c r="AD12" s="997">
        <f>A測定!F45</f>
        <v/>
      </c>
      <c r="AE12" s="304">
        <f>A測定!G45</f>
        <v/>
      </c>
      <c r="AF12" s="1010">
        <f>A測定!H45</f>
        <v/>
      </c>
      <c r="AG12" s="1010">
        <f>A測定!I45</f>
        <v/>
      </c>
      <c r="AH12" s="997">
        <f>A測定!J45</f>
        <v/>
      </c>
      <c r="AI12" s="997">
        <f>A測定!K45</f>
        <v/>
      </c>
      <c r="AJ12" s="304">
        <f>A測定!L45</f>
        <v/>
      </c>
      <c r="AK12" s="304">
        <f>A測定!M45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A測定!M42</f>
        <v/>
      </c>
      <c r="C13" s="304">
        <f>A測定!L42</f>
        <v/>
      </c>
      <c r="D13" s="997">
        <f>A測定!K42</f>
        <v/>
      </c>
      <c r="E13" s="997">
        <f>A測定!J42</f>
        <v/>
      </c>
      <c r="F13" s="1010">
        <f>A測定!I42</f>
        <v/>
      </c>
      <c r="G13" s="1010">
        <f>A測定!H42</f>
        <v/>
      </c>
      <c r="H13" s="304">
        <f>A測定!G42</f>
        <v/>
      </c>
      <c r="I13" s="997">
        <f>A測定!F42</f>
        <v/>
      </c>
      <c r="J13" s="804">
        <f>A測定!D42</f>
        <v/>
      </c>
      <c r="K13" s="804">
        <f>A測定!A42</f>
        <v/>
      </c>
      <c r="AB13" s="804">
        <f>A測定!A46</f>
        <v/>
      </c>
      <c r="AC13" s="804">
        <f>A測定!D46</f>
        <v/>
      </c>
      <c r="AD13" s="997">
        <f>A測定!F46</f>
        <v/>
      </c>
      <c r="AE13" s="304">
        <f>A測定!G46</f>
        <v/>
      </c>
      <c r="AF13" s="1010">
        <f>A測定!H46</f>
        <v/>
      </c>
      <c r="AG13" s="1010">
        <f>A測定!I46</f>
        <v/>
      </c>
      <c r="AH13" s="997">
        <f>A測定!J46</f>
        <v/>
      </c>
      <c r="AI13" s="997">
        <f>A測定!K46</f>
        <v/>
      </c>
      <c r="AJ13" s="304">
        <f>A測定!L46</f>
        <v/>
      </c>
      <c r="AK13" s="304">
        <f>A測定!M46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A測定!M59</f>
        <v/>
      </c>
      <c r="C14" s="304">
        <f>A測定!L59</f>
        <v/>
      </c>
      <c r="D14" s="997">
        <f>A測定!K59</f>
        <v/>
      </c>
      <c r="E14" s="997">
        <f>A測定!J59</f>
        <v/>
      </c>
      <c r="F14" s="1010">
        <f>A測定!I59</f>
        <v/>
      </c>
      <c r="G14" s="1010">
        <f>A測定!H59</f>
        <v/>
      </c>
      <c r="H14" s="304">
        <f>A測定!G59</f>
        <v/>
      </c>
      <c r="I14" s="997">
        <f>A測定!F59</f>
        <v/>
      </c>
      <c r="J14" s="804">
        <f>A測定!D59</f>
        <v/>
      </c>
      <c r="K14" s="804">
        <f>A測定!A59</f>
        <v/>
      </c>
      <c r="AB14" s="804">
        <f>A測定!A61</f>
        <v/>
      </c>
      <c r="AC14" s="804">
        <f>A測定!D61</f>
        <v/>
      </c>
      <c r="AD14" s="997">
        <f>A測定!F61</f>
        <v/>
      </c>
      <c r="AE14" s="304">
        <f>A測定!G61</f>
        <v/>
      </c>
      <c r="AF14" s="1010">
        <f>A測定!H61</f>
        <v/>
      </c>
      <c r="AG14" s="1010">
        <f>A測定!I61</f>
        <v/>
      </c>
      <c r="AH14" s="997">
        <f>A測定!J61</f>
        <v/>
      </c>
      <c r="AI14" s="997">
        <f>A測定!K61</f>
        <v/>
      </c>
      <c r="AJ14" s="304">
        <f>A測定!L61</f>
        <v/>
      </c>
      <c r="AK14" s="304">
        <f>A測定!M61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A測定!M30</f>
        <v/>
      </c>
      <c r="C15" s="304">
        <f>A測定!L30</f>
        <v/>
      </c>
      <c r="D15" s="997">
        <f>A測定!K30</f>
        <v/>
      </c>
      <c r="E15" s="997">
        <f>A測定!J30</f>
        <v/>
      </c>
      <c r="F15" s="1010">
        <f>A測定!I30</f>
        <v/>
      </c>
      <c r="G15" s="1010">
        <f>A測定!H30</f>
        <v/>
      </c>
      <c r="H15" s="304">
        <f>A測定!G30</f>
        <v/>
      </c>
      <c r="I15" s="997">
        <f>A測定!F30</f>
        <v/>
      </c>
      <c r="J15" s="804">
        <f>A測定!D30</f>
        <v/>
      </c>
      <c r="K15" s="804">
        <f>A測定!A30</f>
        <v/>
      </c>
      <c r="AB15" s="804">
        <f>A測定!A35</f>
        <v/>
      </c>
      <c r="AC15" s="804">
        <f>A測定!D35</f>
        <v/>
      </c>
      <c r="AD15" s="997">
        <f>A測定!F35</f>
        <v/>
      </c>
      <c r="AE15" s="304">
        <f>A測定!G35</f>
        <v/>
      </c>
      <c r="AF15" s="1010">
        <f>A測定!H35</f>
        <v/>
      </c>
      <c r="AG15" s="1010">
        <f>A測定!I35</f>
        <v/>
      </c>
      <c r="AH15" s="997">
        <f>A測定!J35</f>
        <v/>
      </c>
      <c r="AI15" s="997">
        <f>A測定!K35</f>
        <v/>
      </c>
      <c r="AJ15" s="304">
        <f>A測定!L35</f>
        <v/>
      </c>
      <c r="AK15" s="304">
        <f>A測定!M35</f>
        <v/>
      </c>
      <c r="AL15" s="804">
        <f>IF(AND(AF15&gt;=AK15,AK15&gt;=AG15),"OK","NG")</f>
        <v/>
      </c>
    </row>
    <row r="16">
      <c r="A16" s="804">
        <f>IF(AND(G16&gt;=B16,B16&gt;=F16),"OK","NG")</f>
        <v/>
      </c>
      <c r="B16" s="304">
        <f>A測定!M41</f>
        <v/>
      </c>
      <c r="C16" s="304">
        <f>A測定!L41</f>
        <v/>
      </c>
      <c r="D16" s="997">
        <f>A測定!K41</f>
        <v/>
      </c>
      <c r="E16" s="997">
        <f>A測定!J41</f>
        <v/>
      </c>
      <c r="F16" s="1010">
        <f>A測定!I41</f>
        <v/>
      </c>
      <c r="G16" s="1010">
        <f>A測定!H41</f>
        <v/>
      </c>
      <c r="H16" s="304">
        <f>A測定!G41</f>
        <v/>
      </c>
      <c r="I16" s="997">
        <f>A測定!F41</f>
        <v/>
      </c>
      <c r="J16" s="804">
        <f>A測定!D41</f>
        <v/>
      </c>
      <c r="K16" s="804">
        <f>A測定!A41</f>
        <v/>
      </c>
      <c r="AB16" s="804">
        <f>A測定!A47</f>
        <v/>
      </c>
      <c r="AC16" s="804">
        <f>A測定!D47</f>
        <v/>
      </c>
      <c r="AD16" s="997">
        <f>A測定!F47</f>
        <v/>
      </c>
      <c r="AE16" s="304">
        <f>A測定!G47</f>
        <v/>
      </c>
      <c r="AF16" s="1010">
        <f>A測定!H47</f>
        <v/>
      </c>
      <c r="AG16" s="1010">
        <f>A測定!I47</f>
        <v/>
      </c>
      <c r="AH16" s="997">
        <f>A測定!J47</f>
        <v/>
      </c>
      <c r="AI16" s="997">
        <f>A測定!K47</f>
        <v/>
      </c>
      <c r="AJ16" s="304">
        <f>A測定!L47</f>
        <v/>
      </c>
      <c r="AK16" s="304">
        <f>A測定!M47</f>
        <v/>
      </c>
      <c r="AL16" s="804">
        <f>IF(AND(AF16&gt;=AK16,AK16&gt;=AG16),"OK","NG")</f>
        <v/>
      </c>
    </row>
    <row r="17">
      <c r="A17" s="804">
        <f>IF(AND(G17&gt;=B17,B17&gt;=F17),"OK","NG")</f>
        <v/>
      </c>
      <c r="B17" s="304">
        <f>A測定!M58</f>
        <v/>
      </c>
      <c r="C17" s="304">
        <f>A測定!L58</f>
        <v/>
      </c>
      <c r="D17" s="997">
        <f>A測定!K58</f>
        <v/>
      </c>
      <c r="E17" s="997">
        <f>A測定!J58</f>
        <v/>
      </c>
      <c r="F17" s="1010">
        <f>A測定!I58</f>
        <v/>
      </c>
      <c r="G17" s="1010">
        <f>A測定!H58</f>
        <v/>
      </c>
      <c r="H17" s="304">
        <f>A測定!G58</f>
        <v/>
      </c>
      <c r="I17" s="997">
        <f>A測定!F58</f>
        <v/>
      </c>
      <c r="J17" s="804">
        <f>A測定!D58</f>
        <v/>
      </c>
      <c r="K17" s="804">
        <f>A測定!A58</f>
        <v/>
      </c>
      <c r="AB17" s="804">
        <f>A測定!A62</f>
        <v/>
      </c>
      <c r="AC17" s="804">
        <f>A測定!D62</f>
        <v/>
      </c>
      <c r="AD17" s="997">
        <f>A測定!F62</f>
        <v/>
      </c>
      <c r="AE17" s="304">
        <f>A測定!G62</f>
        <v/>
      </c>
      <c r="AF17" s="1010">
        <f>A測定!H62</f>
        <v/>
      </c>
      <c r="AG17" s="1010">
        <f>A測定!I62</f>
        <v/>
      </c>
      <c r="AH17" s="997">
        <f>A測定!J62</f>
        <v/>
      </c>
      <c r="AI17" s="997">
        <f>A測定!K62</f>
        <v/>
      </c>
      <c r="AJ17" s="304">
        <f>A測定!L62</f>
        <v/>
      </c>
      <c r="AK17" s="304">
        <f>A測定!M62</f>
        <v/>
      </c>
      <c r="AL17" s="804">
        <f>IF(AND(AF17&gt;=AK17,AK17&gt;=AG17),"OK","NG")</f>
        <v/>
      </c>
    </row>
    <row r="18">
      <c r="A18" s="804">
        <f>IF(AND(G18&gt;=B18,B18&gt;=F18),"OK","NG")</f>
        <v/>
      </c>
      <c r="B18" s="304">
        <f>A測定!M29</f>
        <v/>
      </c>
      <c r="C18" s="304">
        <f>A測定!L29</f>
        <v/>
      </c>
      <c r="D18" s="997">
        <f>A測定!K29</f>
        <v/>
      </c>
      <c r="E18" s="997">
        <f>A測定!J29</f>
        <v/>
      </c>
      <c r="F18" s="1010">
        <f>A測定!I29</f>
        <v/>
      </c>
      <c r="G18" s="1010">
        <f>A測定!H29</f>
        <v/>
      </c>
      <c r="H18" s="304">
        <f>A測定!G29</f>
        <v/>
      </c>
      <c r="I18" s="997">
        <f>A測定!F29</f>
        <v/>
      </c>
      <c r="J18" s="804">
        <f>A測定!D29</f>
        <v/>
      </c>
      <c r="K18" s="804">
        <f>A測定!A29</f>
        <v/>
      </c>
      <c r="AB18" s="804">
        <f>A測定!A34</f>
        <v/>
      </c>
      <c r="AC18" s="804">
        <f>A測定!D34</f>
        <v/>
      </c>
      <c r="AD18" s="997">
        <f>A測定!F34</f>
        <v/>
      </c>
      <c r="AE18" s="304">
        <f>A測定!G34</f>
        <v/>
      </c>
      <c r="AF18" s="1010">
        <f>A測定!H34</f>
        <v/>
      </c>
      <c r="AG18" s="1010">
        <f>A測定!I34</f>
        <v/>
      </c>
      <c r="AH18" s="997">
        <f>A測定!J34</f>
        <v/>
      </c>
      <c r="AI18" s="997">
        <f>A測定!K34</f>
        <v/>
      </c>
      <c r="AJ18" s="304">
        <f>A測定!L34</f>
        <v/>
      </c>
      <c r="AK18" s="304">
        <f>A測定!M34</f>
        <v/>
      </c>
      <c r="AL18" s="804">
        <f>IF(AND(AF18&gt;=AK18,AK18&gt;=AG18),"OK","NG")</f>
        <v/>
      </c>
    </row>
    <row r="19">
      <c r="A19" s="804">
        <f>IF(AND(G19&gt;=B19,B19&gt;=F19),"OK","NG")</f>
        <v/>
      </c>
      <c r="B19" s="304">
        <f>A測定!M57</f>
        <v/>
      </c>
      <c r="C19" s="304">
        <f>A測定!L57</f>
        <v/>
      </c>
      <c r="D19" s="997">
        <f>A測定!K57</f>
        <v/>
      </c>
      <c r="E19" s="997">
        <f>A測定!J57</f>
        <v/>
      </c>
      <c r="F19" s="1010">
        <f>A測定!I57</f>
        <v/>
      </c>
      <c r="G19" s="1010">
        <f>A測定!H57</f>
        <v/>
      </c>
      <c r="H19" s="304">
        <f>A測定!G57</f>
        <v/>
      </c>
      <c r="I19" s="997">
        <f>A測定!F57</f>
        <v/>
      </c>
      <c r="J19" s="804">
        <f>A測定!D57</f>
        <v/>
      </c>
      <c r="K19" s="804">
        <f>A測定!A57</f>
        <v/>
      </c>
      <c r="AB19" s="804">
        <f>A測定!A63</f>
        <v/>
      </c>
      <c r="AC19" s="804">
        <f>A測定!D63</f>
        <v/>
      </c>
      <c r="AD19" s="997">
        <f>A測定!F63</f>
        <v/>
      </c>
      <c r="AE19" s="304">
        <f>A測定!G63</f>
        <v/>
      </c>
      <c r="AF19" s="1010">
        <f>A測定!H63</f>
        <v/>
      </c>
      <c r="AG19" s="1010">
        <f>A測定!I63</f>
        <v/>
      </c>
      <c r="AH19" s="997">
        <f>A測定!J63</f>
        <v/>
      </c>
      <c r="AI19" s="997">
        <f>A測定!K63</f>
        <v/>
      </c>
      <c r="AJ19" s="304">
        <f>A測定!L63</f>
        <v/>
      </c>
      <c r="AK19" s="304">
        <f>A測定!M63</f>
        <v/>
      </c>
      <c r="AL19" s="804">
        <f>IF(AND(AF19&gt;=AK19,AK19&gt;=AG19),"OK","NG")</f>
        <v/>
      </c>
    </row>
    <row r="20">
      <c r="A20" s="804">
        <f>IF(AND(G20&gt;=B20,B20&gt;=F20),"OK","NG")</f>
        <v/>
      </c>
      <c r="B20" s="304">
        <f>A測定!M40</f>
        <v/>
      </c>
      <c r="C20" s="304">
        <f>A測定!L40</f>
        <v/>
      </c>
      <c r="D20" s="997">
        <f>A測定!K40</f>
        <v/>
      </c>
      <c r="E20" s="997">
        <f>A測定!J40</f>
        <v/>
      </c>
      <c r="F20" s="1010">
        <f>A測定!I40</f>
        <v/>
      </c>
      <c r="G20" s="1010">
        <f>A測定!H40</f>
        <v/>
      </c>
      <c r="H20" s="304">
        <f>A測定!G40</f>
        <v/>
      </c>
      <c r="I20" s="997">
        <f>A測定!F40</f>
        <v/>
      </c>
      <c r="J20" s="804">
        <f>A測定!D40</f>
        <v/>
      </c>
      <c r="K20" s="804">
        <f>A測定!A40</f>
        <v/>
      </c>
      <c r="AB20" s="804">
        <f>A測定!A48</f>
        <v/>
      </c>
      <c r="AC20" s="804">
        <f>A測定!D48</f>
        <v/>
      </c>
      <c r="AD20" s="997">
        <f>A測定!F48</f>
        <v/>
      </c>
      <c r="AE20" s="304">
        <f>A測定!G48</f>
        <v/>
      </c>
      <c r="AF20" s="1010">
        <f>A測定!H48</f>
        <v/>
      </c>
      <c r="AG20" s="1010">
        <f>A測定!I48</f>
        <v/>
      </c>
      <c r="AH20" s="997">
        <f>A測定!J48</f>
        <v/>
      </c>
      <c r="AI20" s="997">
        <f>A測定!K48</f>
        <v/>
      </c>
      <c r="AJ20" s="304">
        <f>A測定!L48</f>
        <v/>
      </c>
      <c r="AK20" s="304">
        <f>A測定!M48</f>
        <v/>
      </c>
      <c r="AL20" s="804">
        <f>IF(AND(AF20&gt;=AK20,AK20&gt;=AG20),"OK","NG")</f>
        <v/>
      </c>
    </row>
    <row r="21">
      <c r="A21" s="804">
        <f>IF(AND(G21&gt;=B21,B21&gt;=F21),"OK","NG")</f>
        <v/>
      </c>
      <c r="B21" s="304">
        <f>A測定!M28</f>
        <v/>
      </c>
      <c r="C21" s="304">
        <f>A測定!L28</f>
        <v/>
      </c>
      <c r="D21" s="997">
        <f>A測定!K28</f>
        <v/>
      </c>
      <c r="E21" s="997">
        <f>A測定!J28</f>
        <v/>
      </c>
      <c r="F21" s="1010">
        <f>A測定!I28</f>
        <v/>
      </c>
      <c r="G21" s="1010">
        <f>A測定!H28</f>
        <v/>
      </c>
      <c r="H21" s="304">
        <f>A測定!G28</f>
        <v/>
      </c>
      <c r="I21" s="997">
        <f>A測定!F28</f>
        <v/>
      </c>
      <c r="J21" s="804">
        <f>A測定!D28</f>
        <v/>
      </c>
      <c r="K21" s="804">
        <f>A測定!A28</f>
        <v/>
      </c>
      <c r="AB21" s="804">
        <f>A測定!A33</f>
        <v/>
      </c>
      <c r="AC21" s="804">
        <f>A測定!D33</f>
        <v/>
      </c>
      <c r="AD21" s="997">
        <f>A測定!F33</f>
        <v/>
      </c>
      <c r="AE21" s="304">
        <f>A測定!G33</f>
        <v/>
      </c>
      <c r="AF21" s="1010">
        <f>A測定!H33</f>
        <v/>
      </c>
      <c r="AG21" s="1010">
        <f>A測定!I33</f>
        <v/>
      </c>
      <c r="AH21" s="997">
        <f>A測定!J33</f>
        <v/>
      </c>
      <c r="AI21" s="997">
        <f>A測定!K33</f>
        <v/>
      </c>
      <c r="AJ21" s="304">
        <f>A測定!L33</f>
        <v/>
      </c>
      <c r="AK21" s="304">
        <f>A測定!M33</f>
        <v/>
      </c>
      <c r="AL21" s="804">
        <f>IF(AND(AF21&gt;=AK21,AK21&gt;=AG21),"OK","NG")</f>
        <v/>
      </c>
    </row>
    <row r="22">
      <c r="A22" s="804">
        <f>IF(AND(G22&gt;=B22,B22&gt;=F22),"OK","NG")</f>
        <v/>
      </c>
      <c r="B22" s="304">
        <f>A測定!M56</f>
        <v/>
      </c>
      <c r="C22" s="304">
        <f>A測定!L56</f>
        <v/>
      </c>
      <c r="D22" s="997">
        <f>A測定!K56</f>
        <v/>
      </c>
      <c r="E22" s="997">
        <f>A測定!J56</f>
        <v/>
      </c>
      <c r="F22" s="1010">
        <f>A測定!I56</f>
        <v/>
      </c>
      <c r="G22" s="1010">
        <f>A測定!H56</f>
        <v/>
      </c>
      <c r="H22" s="304">
        <f>A測定!G56</f>
        <v/>
      </c>
      <c r="I22" s="997">
        <f>A測定!F56</f>
        <v/>
      </c>
      <c r="J22" s="804">
        <f>A測定!D56</f>
        <v/>
      </c>
      <c r="K22" s="804">
        <f>A測定!A56</f>
        <v/>
      </c>
      <c r="AB22" s="804">
        <f>A測定!A64</f>
        <v/>
      </c>
      <c r="AC22" s="804">
        <f>A測定!D64</f>
        <v/>
      </c>
      <c r="AD22" s="997">
        <f>A測定!F64</f>
        <v/>
      </c>
      <c r="AE22" s="304">
        <f>A測定!G64</f>
        <v/>
      </c>
      <c r="AF22" s="1010">
        <f>A測定!H64</f>
        <v/>
      </c>
      <c r="AG22" s="1010">
        <f>A測定!I64</f>
        <v/>
      </c>
      <c r="AH22" s="997">
        <f>A測定!J64</f>
        <v/>
      </c>
      <c r="AI22" s="997">
        <f>A測定!K64</f>
        <v/>
      </c>
      <c r="AJ22" s="304">
        <f>A測定!L64</f>
        <v/>
      </c>
      <c r="AK22" s="304">
        <f>A測定!M64</f>
        <v/>
      </c>
      <c r="AL22" s="804">
        <f>IF(AND(AF22&gt;=AK22,AK22&gt;=AG22),"OK","NG")</f>
        <v/>
      </c>
    </row>
    <row r="23">
      <c r="A23" s="804">
        <f>IF(AND(G23&gt;=B23,B23&gt;=F23),"OK","NG")</f>
        <v/>
      </c>
      <c r="B23" s="304">
        <f>A測定!M39</f>
        <v/>
      </c>
      <c r="C23" s="304">
        <f>A測定!L39</f>
        <v/>
      </c>
      <c r="D23" s="997">
        <f>A測定!K39</f>
        <v/>
      </c>
      <c r="E23" s="997">
        <f>A測定!J39</f>
        <v/>
      </c>
      <c r="F23" s="1010">
        <f>A測定!I39</f>
        <v/>
      </c>
      <c r="G23" s="1010">
        <f>A測定!H39</f>
        <v/>
      </c>
      <c r="H23" s="304">
        <f>A測定!G39</f>
        <v/>
      </c>
      <c r="I23" s="997">
        <f>A測定!F39</f>
        <v/>
      </c>
      <c r="J23" s="804">
        <f>A測定!D39</f>
        <v/>
      </c>
      <c r="K23" s="804">
        <f>A測定!A39</f>
        <v/>
      </c>
      <c r="AB23" s="804">
        <f>A測定!A49</f>
        <v/>
      </c>
      <c r="AC23" s="804">
        <f>A測定!D49</f>
        <v/>
      </c>
      <c r="AD23" s="997">
        <f>A測定!F49</f>
        <v/>
      </c>
      <c r="AE23" s="304">
        <f>A測定!G49</f>
        <v/>
      </c>
      <c r="AF23" s="1010">
        <f>A測定!H49</f>
        <v/>
      </c>
      <c r="AG23" s="1010">
        <f>A測定!I49</f>
        <v/>
      </c>
      <c r="AH23" s="997">
        <f>A測定!J49</f>
        <v/>
      </c>
      <c r="AI23" s="997">
        <f>A測定!K49</f>
        <v/>
      </c>
      <c r="AJ23" s="304">
        <f>A測定!L49</f>
        <v/>
      </c>
      <c r="AK23" s="304">
        <f>A測定!M49</f>
        <v/>
      </c>
      <c r="AL23" s="804">
        <f>IF(AND(AF23&gt;=AK23,AK23&gt;=AG23),"OK","NG")</f>
        <v/>
      </c>
    </row>
    <row r="24">
      <c r="A24" s="804">
        <f>IF(AND(G24&gt;=B24,B24&gt;=F24),"OK","NG")</f>
        <v/>
      </c>
      <c r="B24" s="304">
        <f>A測定!M38</f>
        <v/>
      </c>
      <c r="C24" s="304">
        <f>A測定!L38</f>
        <v/>
      </c>
      <c r="D24" s="997">
        <f>A測定!K38</f>
        <v/>
      </c>
      <c r="E24" s="997">
        <f>A測定!J38</f>
        <v/>
      </c>
      <c r="F24" s="1010">
        <f>A測定!I38</f>
        <v/>
      </c>
      <c r="G24" s="1010">
        <f>A測定!H38</f>
        <v/>
      </c>
      <c r="H24" s="304">
        <f>A測定!G38</f>
        <v/>
      </c>
      <c r="I24" s="997">
        <f>A測定!F38</f>
        <v/>
      </c>
      <c r="J24" s="804">
        <f>A測定!D38</f>
        <v/>
      </c>
      <c r="K24" s="804">
        <f>A測定!A38</f>
        <v/>
      </c>
      <c r="AB24" s="804">
        <f>A測定!A51</f>
        <v/>
      </c>
      <c r="AC24" s="804">
        <f>A測定!D51</f>
        <v/>
      </c>
      <c r="AD24" s="997">
        <f>A測定!F51</f>
        <v/>
      </c>
      <c r="AE24" s="304">
        <f>A測定!G51</f>
        <v/>
      </c>
      <c r="AF24" s="1010">
        <f>A測定!H51</f>
        <v/>
      </c>
      <c r="AG24" s="1010">
        <f>A測定!I51</f>
        <v/>
      </c>
      <c r="AH24" s="997">
        <f>A測定!J51</f>
        <v/>
      </c>
      <c r="AI24" s="997">
        <f>A測定!K51</f>
        <v/>
      </c>
      <c r="AJ24" s="304">
        <f>A測定!L51</f>
        <v/>
      </c>
      <c r="AK24" s="304">
        <f>A測定!M51</f>
        <v/>
      </c>
      <c r="AL24" s="804">
        <f>IF(AND(AF24&gt;=AK24,AK24&gt;=AG24),"OK","NG")</f>
        <v/>
      </c>
    </row>
    <row r="25">
      <c r="A25" s="804">
        <f>IF(AND(G25&gt;=B25,B25&gt;=F25),"OK","NG")</f>
        <v/>
      </c>
      <c r="B25" s="304">
        <f>A測定!M55</f>
        <v/>
      </c>
      <c r="C25" s="304">
        <f>A測定!L55</f>
        <v/>
      </c>
      <c r="D25" s="997">
        <f>A測定!K55</f>
        <v/>
      </c>
      <c r="E25" s="997">
        <f>A測定!J55</f>
        <v/>
      </c>
      <c r="F25" s="1010">
        <f>A測定!I55</f>
        <v/>
      </c>
      <c r="G25" s="1010">
        <f>A測定!H55</f>
        <v/>
      </c>
      <c r="H25" s="304">
        <f>A測定!G55</f>
        <v/>
      </c>
      <c r="I25" s="997">
        <f>A測定!F55</f>
        <v/>
      </c>
      <c r="J25" s="804">
        <f>A測定!D55</f>
        <v/>
      </c>
      <c r="K25" s="804">
        <f>A測定!A55</f>
        <v/>
      </c>
      <c r="AB25" s="804">
        <f>A測定!A32</f>
        <v/>
      </c>
      <c r="AC25" s="804">
        <f>A測定!D32</f>
        <v/>
      </c>
      <c r="AD25" s="997">
        <f>A測定!F32</f>
        <v/>
      </c>
      <c r="AE25" s="304">
        <f>A測定!G32</f>
        <v/>
      </c>
      <c r="AF25" s="1010">
        <f>A測定!H32</f>
        <v/>
      </c>
      <c r="AG25" s="1010">
        <f>A測定!I32</f>
        <v/>
      </c>
      <c r="AH25" s="997">
        <f>A測定!J32</f>
        <v/>
      </c>
      <c r="AI25" s="997">
        <f>A測定!K32</f>
        <v/>
      </c>
      <c r="AJ25" s="304">
        <f>A測定!L32</f>
        <v/>
      </c>
      <c r="AK25" s="304">
        <f>A測定!M32</f>
        <v/>
      </c>
      <c r="AL25" s="804">
        <f>IF(AND(AF25&gt;=AK25,AK25&gt;=AG25),"OK","NG")</f>
        <v/>
      </c>
    </row>
    <row r="26">
      <c r="A26" s="804">
        <f>IF(AND(G26&gt;=B26,B26&gt;=F26),"OK","NG")</f>
        <v/>
      </c>
      <c r="B26" s="304">
        <f>A測定!M27</f>
        <v/>
      </c>
      <c r="C26" s="304">
        <f>A測定!L27</f>
        <v/>
      </c>
      <c r="D26" s="997">
        <f>A測定!K27</f>
        <v/>
      </c>
      <c r="E26" s="997">
        <f>A測定!J27</f>
        <v/>
      </c>
      <c r="F26" s="1010">
        <f>A測定!I27</f>
        <v/>
      </c>
      <c r="G26" s="1010">
        <f>A測定!H27</f>
        <v/>
      </c>
      <c r="H26" s="304">
        <f>A測定!G27</f>
        <v/>
      </c>
      <c r="I26" s="997">
        <f>A測定!F27</f>
        <v/>
      </c>
      <c r="J26" s="804">
        <f>A測定!D27</f>
        <v/>
      </c>
      <c r="K26" s="804">
        <f>A測定!A27</f>
        <v/>
      </c>
      <c r="AB26" s="804">
        <f>A測定!A14</f>
        <v/>
      </c>
      <c r="AC26" s="804">
        <f>A測定!D14</f>
        <v/>
      </c>
      <c r="AD26" s="997">
        <f>A測定!F14</f>
        <v/>
      </c>
      <c r="AE26" s="304">
        <f>A測定!G14</f>
        <v/>
      </c>
      <c r="AF26" s="1010">
        <f>A測定!H14</f>
        <v/>
      </c>
      <c r="AG26" s="1010">
        <f>A測定!I14</f>
        <v/>
      </c>
      <c r="AH26" s="997">
        <f>A測定!J14</f>
        <v/>
      </c>
      <c r="AI26" s="997">
        <f>A測定!K14</f>
        <v/>
      </c>
      <c r="AJ26" s="304">
        <f>A測定!L14</f>
        <v/>
      </c>
      <c r="AK26" s="304">
        <f>A測定!M14</f>
        <v/>
      </c>
      <c r="AL26" s="804">
        <f>IF(AND(AF26&gt;=AK26,AK26&gt;=AG26),"OK","NG")</f>
        <v/>
      </c>
    </row>
    <row r="27">
      <c r="A27" s="804">
        <f>IF(AND(G27&gt;=B27,B27&gt;=F27),"OK","NG")</f>
        <v/>
      </c>
      <c r="B27" s="304">
        <f>A測定!M52</f>
        <v/>
      </c>
      <c r="C27" s="304">
        <f>A測定!L52</f>
        <v/>
      </c>
      <c r="D27" s="997">
        <f>A測定!K52</f>
        <v/>
      </c>
      <c r="E27" s="997">
        <f>A測定!J52</f>
        <v/>
      </c>
      <c r="F27" s="1010">
        <f>A測定!I52</f>
        <v/>
      </c>
      <c r="G27" s="1010">
        <f>A測定!H52</f>
        <v/>
      </c>
      <c r="H27" s="304">
        <f>A測定!G52</f>
        <v/>
      </c>
      <c r="I27" s="997">
        <f>A測定!F52</f>
        <v/>
      </c>
      <c r="J27" s="804">
        <f>A測定!D52</f>
        <v/>
      </c>
      <c r="K27" s="804">
        <f>A測定!A52</f>
        <v/>
      </c>
      <c r="AB27" s="804">
        <f>A測定!A50</f>
        <v/>
      </c>
      <c r="AC27" s="804">
        <f>A測定!D50</f>
        <v/>
      </c>
      <c r="AD27" s="997">
        <f>A測定!F50</f>
        <v/>
      </c>
      <c r="AE27" s="304">
        <f>A測定!G50</f>
        <v/>
      </c>
      <c r="AF27" s="1010">
        <f>A測定!H50</f>
        <v/>
      </c>
      <c r="AG27" s="1010">
        <f>A測定!I50</f>
        <v/>
      </c>
      <c r="AH27" s="997">
        <f>A測定!J50</f>
        <v/>
      </c>
      <c r="AI27" s="997">
        <f>A測定!K50</f>
        <v/>
      </c>
      <c r="AJ27" s="304">
        <f>A測定!L50</f>
        <v/>
      </c>
      <c r="AK27" s="304">
        <f>A測定!M50</f>
        <v/>
      </c>
      <c r="AL27" s="804">
        <f>IF(AND(AF27&gt;=AK27,AK27&gt;=AG27),"OK","NG")</f>
        <v/>
      </c>
    </row>
    <row r="28">
      <c r="A28" s="804">
        <f>IF(AND(G28&gt;=B28,B28&gt;=F28),"OK","NG")</f>
        <v/>
      </c>
      <c r="B28" s="304">
        <f>A測定!M37</f>
        <v/>
      </c>
      <c r="C28" s="304">
        <f>A測定!L37</f>
        <v/>
      </c>
      <c r="D28" s="997">
        <f>A測定!K37</f>
        <v/>
      </c>
      <c r="E28" s="997">
        <f>A測定!J37</f>
        <v/>
      </c>
      <c r="F28" s="1010">
        <f>A測定!I37</f>
        <v/>
      </c>
      <c r="G28" s="1010">
        <f>A測定!H37</f>
        <v/>
      </c>
      <c r="H28" s="304">
        <f>A測定!G37</f>
        <v/>
      </c>
      <c r="I28" s="997">
        <f>A測定!F37</f>
        <v/>
      </c>
      <c r="J28" s="804">
        <f>A測定!D37</f>
        <v/>
      </c>
      <c r="K28" s="804">
        <f>A測定!A37</f>
        <v/>
      </c>
    </row>
  </sheetData>
  <mergeCells count="25">
    <mergeCell ref="AB1:AC2"/>
    <mergeCell ref="AD1:AK2"/>
    <mergeCell ref="A1:E2"/>
    <mergeCell ref="F1:M2"/>
    <mergeCell ref="AL6:AL7"/>
    <mergeCell ref="AK6:AK7"/>
    <mergeCell ref="AF6:AG6"/>
    <mergeCell ref="J6:J7"/>
    <mergeCell ref="K6:K7"/>
    <mergeCell ref="A6:A7"/>
    <mergeCell ref="B6:B7"/>
    <mergeCell ref="C6:C7"/>
    <mergeCell ref="D6:D7"/>
    <mergeCell ref="AJ6:AJ7"/>
    <mergeCell ref="AI6:AI7"/>
    <mergeCell ref="A3:E4"/>
    <mergeCell ref="F6:G6"/>
    <mergeCell ref="E6:E7"/>
    <mergeCell ref="H6:H7"/>
    <mergeCell ref="I6:I7"/>
    <mergeCell ref="AH6:AH7"/>
    <mergeCell ref="AE6:AE7"/>
    <mergeCell ref="AD6:AD7"/>
    <mergeCell ref="AC6:AC7"/>
    <mergeCell ref="AB6:AB7"/>
  </mergeCells>
  <conditionalFormatting sqref="A8:A28 AL8:AL27">
    <cfRule type="cellIs" priority="202" operator="equal" dxfId="1" stopIfTrue="1">
      <formula>"NG"</formula>
    </cfRule>
    <cfRule type="cellIs" priority="203" operator="equal" dxfId="0" stopIfTrue="1">
      <formula>"OK"</formula>
    </cfRule>
  </conditionalFormatting>
  <conditionalFormatting sqref="B8:B28">
    <cfRule type="cellIs" priority="324" operator="notBetween" dxfId="1" stopIfTrue="1">
      <formula>G8</formula>
      <formula>F8</formula>
    </cfRule>
    <cfRule type="cellIs" priority="325" operator="notBetween" dxfId="2" stopIfTrue="1">
      <formula>G8-0.1</formula>
      <formula>F8+0.1</formula>
    </cfRule>
  </conditionalFormatting>
  <conditionalFormatting sqref="AK8:AK27">
    <cfRule type="cellIs" priority="334" operator="notBetween" dxfId="1" stopIfTrue="1">
      <formula>AF8</formula>
      <formula>AG8</formula>
    </cfRule>
    <cfRule type="cellIs" priority="335" operator="notBetween" dxfId="2" stopIfTrue="1">
      <formula>AF8-0.1</formula>
      <formula>AG8+0.1</formula>
    </cfRule>
  </conditionalFormatting>
  <conditionalFormatting sqref="C9">
    <cfRule type="cellIs" priority="118" operator="equal" dxfId="144">
      <formula>""</formula>
    </cfRule>
  </conditionalFormatting>
  <conditionalFormatting sqref="AE8:AE11">
    <cfRule type="cellIs" priority="93" operator="equal" dxfId="161" stopIfTrue="1">
      <formula>0</formula>
    </cfRule>
  </conditionalFormatting>
  <conditionalFormatting sqref="AE8">
    <cfRule type="cellIs" priority="92" operator="equal" dxfId="144">
      <formula>""</formula>
    </cfRule>
  </conditionalFormatting>
  <conditionalFormatting sqref="AE9">
    <cfRule type="cellIs" priority="91" operator="equal" dxfId="144">
      <formula>""</formula>
    </cfRule>
  </conditionalFormatting>
  <conditionalFormatting sqref="AE10">
    <cfRule type="cellIs" priority="90" operator="equal" dxfId="144">
      <formula>""</formula>
    </cfRule>
  </conditionalFormatting>
  <conditionalFormatting sqref="AE11">
    <cfRule type="cellIs" priority="89" operator="equal" dxfId="144">
      <formula>""</formula>
    </cfRule>
  </conditionalFormatting>
  <conditionalFormatting sqref="AE12:AE15">
    <cfRule type="cellIs" priority="88" operator="equal" dxfId="161" stopIfTrue="1">
      <formula>0</formula>
    </cfRule>
  </conditionalFormatting>
  <conditionalFormatting sqref="AE12">
    <cfRule type="cellIs" priority="87" operator="equal" dxfId="144">
      <formula>""</formula>
    </cfRule>
  </conditionalFormatting>
  <conditionalFormatting sqref="AE13">
    <cfRule type="cellIs" priority="86" operator="equal" dxfId="144">
      <formula>""</formula>
    </cfRule>
  </conditionalFormatting>
  <conditionalFormatting sqref="AE14">
    <cfRule type="cellIs" priority="85" operator="equal" dxfId="144">
      <formula>""</formula>
    </cfRule>
  </conditionalFormatting>
  <conditionalFormatting sqref="AE15">
    <cfRule type="cellIs" priority="84" operator="equal" dxfId="144">
      <formula>""</formula>
    </cfRule>
  </conditionalFormatting>
  <conditionalFormatting sqref="AE16:AE19">
    <cfRule type="cellIs" priority="83" operator="equal" dxfId="161" stopIfTrue="1">
      <formula>0</formula>
    </cfRule>
  </conditionalFormatting>
  <conditionalFormatting sqref="AE16">
    <cfRule type="cellIs" priority="82" operator="equal" dxfId="144">
      <formula>""</formula>
    </cfRule>
  </conditionalFormatting>
  <conditionalFormatting sqref="AE17">
    <cfRule type="cellIs" priority="81" operator="equal" dxfId="144">
      <formula>""</formula>
    </cfRule>
  </conditionalFormatting>
  <conditionalFormatting sqref="AE18">
    <cfRule type="cellIs" priority="80" operator="equal" dxfId="144">
      <formula>""</formula>
    </cfRule>
  </conditionalFormatting>
  <conditionalFormatting sqref="AE19">
    <cfRule type="cellIs" priority="79" operator="equal" dxfId="144">
      <formula>""</formula>
    </cfRule>
  </conditionalFormatting>
  <conditionalFormatting sqref="AE20:AE23">
    <cfRule type="cellIs" priority="78" operator="equal" dxfId="161" stopIfTrue="1">
      <formula>0</formula>
    </cfRule>
  </conditionalFormatting>
  <conditionalFormatting sqref="AE20">
    <cfRule type="cellIs" priority="77" operator="equal" dxfId="144">
      <formula>""</formula>
    </cfRule>
  </conditionalFormatting>
  <conditionalFormatting sqref="AE21">
    <cfRule type="cellIs" priority="76" operator="equal" dxfId="144">
      <formula>""</formula>
    </cfRule>
  </conditionalFormatting>
  <conditionalFormatting sqref="AE22">
    <cfRule type="cellIs" priority="75" operator="equal" dxfId="144">
      <formula>""</formula>
    </cfRule>
  </conditionalFormatting>
  <conditionalFormatting sqref="AE23">
    <cfRule type="cellIs" priority="74" operator="equal" dxfId="144">
      <formula>""</formula>
    </cfRule>
  </conditionalFormatting>
  <conditionalFormatting sqref="AE24:AE27">
    <cfRule type="cellIs" priority="73" operator="equal" dxfId="161" stopIfTrue="1">
      <formula>0</formula>
    </cfRule>
  </conditionalFormatting>
  <conditionalFormatting sqref="AE24">
    <cfRule type="cellIs" priority="72" operator="equal" dxfId="144">
      <formula>""</formula>
    </cfRule>
  </conditionalFormatting>
  <conditionalFormatting sqref="AE25">
    <cfRule type="cellIs" priority="71" operator="equal" dxfId="144">
      <formula>""</formula>
    </cfRule>
  </conditionalFormatting>
  <conditionalFormatting sqref="AE26">
    <cfRule type="cellIs" priority="70" operator="equal" dxfId="144">
      <formula>""</formula>
    </cfRule>
  </conditionalFormatting>
  <conditionalFormatting sqref="AE27">
    <cfRule type="cellIs" priority="69" operator="equal" dxfId="144">
      <formula>""</formula>
    </cfRule>
  </conditionalFormatting>
  <conditionalFormatting sqref="H8:H11">
    <cfRule type="cellIs" priority="68" operator="equal" dxfId="161" stopIfTrue="1">
      <formula>0</formula>
    </cfRule>
  </conditionalFormatting>
  <conditionalFormatting sqref="H8">
    <cfRule type="cellIs" priority="67" operator="equal" dxfId="144">
      <formula>""</formula>
    </cfRule>
  </conditionalFormatting>
  <conditionalFormatting sqref="H9">
    <cfRule type="cellIs" priority="66" operator="equal" dxfId="144">
      <formula>""</formula>
    </cfRule>
  </conditionalFormatting>
  <conditionalFormatting sqref="H10">
    <cfRule type="cellIs" priority="65" operator="equal" dxfId="144">
      <formula>""</formula>
    </cfRule>
  </conditionalFormatting>
  <conditionalFormatting sqref="H11">
    <cfRule type="cellIs" priority="64" operator="equal" dxfId="144">
      <formula>""</formula>
    </cfRule>
  </conditionalFormatting>
  <conditionalFormatting sqref="H12:H15">
    <cfRule type="cellIs" priority="63" operator="equal" dxfId="161" stopIfTrue="1">
      <formula>0</formula>
    </cfRule>
  </conditionalFormatting>
  <conditionalFormatting sqref="H12">
    <cfRule type="cellIs" priority="62" operator="equal" dxfId="144">
      <formula>""</formula>
    </cfRule>
  </conditionalFormatting>
  <conditionalFormatting sqref="H13">
    <cfRule type="cellIs" priority="61" operator="equal" dxfId="144">
      <formula>""</formula>
    </cfRule>
  </conditionalFormatting>
  <conditionalFormatting sqref="H14">
    <cfRule type="cellIs" priority="60" operator="equal" dxfId="144">
      <formula>""</formula>
    </cfRule>
  </conditionalFormatting>
  <conditionalFormatting sqref="H15">
    <cfRule type="cellIs" priority="59" operator="equal" dxfId="144">
      <formula>""</formula>
    </cfRule>
  </conditionalFormatting>
  <conditionalFormatting sqref="H16:H19">
    <cfRule type="cellIs" priority="58" operator="equal" dxfId="161" stopIfTrue="1">
      <formula>0</formula>
    </cfRule>
  </conditionalFormatting>
  <conditionalFormatting sqref="H16">
    <cfRule type="cellIs" priority="57" operator="equal" dxfId="144">
      <formula>""</formula>
    </cfRule>
  </conditionalFormatting>
  <conditionalFormatting sqref="H17">
    <cfRule type="cellIs" priority="56" operator="equal" dxfId="144">
      <formula>""</formula>
    </cfRule>
  </conditionalFormatting>
  <conditionalFormatting sqref="H18">
    <cfRule type="cellIs" priority="55" operator="equal" dxfId="144">
      <formula>""</formula>
    </cfRule>
  </conditionalFormatting>
  <conditionalFormatting sqref="H19">
    <cfRule type="cellIs" priority="54" operator="equal" dxfId="144">
      <formula>""</formula>
    </cfRule>
  </conditionalFormatting>
  <conditionalFormatting sqref="H20:H23">
    <cfRule type="cellIs" priority="53" operator="equal" dxfId="161" stopIfTrue="1">
      <formula>0</formula>
    </cfRule>
  </conditionalFormatting>
  <conditionalFormatting sqref="H20">
    <cfRule type="cellIs" priority="52" operator="equal" dxfId="144">
      <formula>""</formula>
    </cfRule>
  </conditionalFormatting>
  <conditionalFormatting sqref="H21">
    <cfRule type="cellIs" priority="51" operator="equal" dxfId="144">
      <formula>""</formula>
    </cfRule>
  </conditionalFormatting>
  <conditionalFormatting sqref="H22">
    <cfRule type="cellIs" priority="50" operator="equal" dxfId="144">
      <formula>""</formula>
    </cfRule>
  </conditionalFormatting>
  <conditionalFormatting sqref="H23">
    <cfRule type="cellIs" priority="49" operator="equal" dxfId="144">
      <formula>""</formula>
    </cfRule>
  </conditionalFormatting>
  <conditionalFormatting sqref="H24:H27">
    <cfRule type="cellIs" priority="48" operator="equal" dxfId="161" stopIfTrue="1">
      <formula>0</formula>
    </cfRule>
  </conditionalFormatting>
  <conditionalFormatting sqref="H24">
    <cfRule type="cellIs" priority="47" operator="equal" dxfId="144">
      <formula>""</formula>
    </cfRule>
  </conditionalFormatting>
  <conditionalFormatting sqref="H25">
    <cfRule type="cellIs" priority="46" operator="equal" dxfId="144">
      <formula>""</formula>
    </cfRule>
  </conditionalFormatting>
  <conditionalFormatting sqref="H26">
    <cfRule type="cellIs" priority="45" operator="equal" dxfId="144">
      <formula>""</formula>
    </cfRule>
  </conditionalFormatting>
  <conditionalFormatting sqref="H27">
    <cfRule type="cellIs" priority="44" operator="equal" dxfId="144">
      <formula>""</formula>
    </cfRule>
  </conditionalFormatting>
  <conditionalFormatting sqref="H28">
    <cfRule type="cellIs" priority="43" operator="equal" dxfId="161" stopIfTrue="1">
      <formula>0</formula>
    </cfRule>
    <cfRule type="cellIs" priority="42" operator="equal" dxfId="144">
      <formula>""</formula>
    </cfRule>
  </conditionalFormatting>
  <conditionalFormatting sqref="C8">
    <cfRule type="cellIs" priority="41" operator="equal" dxfId="144">
      <formula>""</formula>
    </cfRule>
  </conditionalFormatting>
  <conditionalFormatting sqref="C10">
    <cfRule type="cellIs" priority="40" operator="equal" dxfId="144">
      <formula>""</formula>
    </cfRule>
  </conditionalFormatting>
  <conditionalFormatting sqref="C11">
    <cfRule type="cellIs" priority="39" operator="equal" dxfId="144">
      <formula>""</formula>
    </cfRule>
  </conditionalFormatting>
  <conditionalFormatting sqref="C12">
    <cfRule type="cellIs" priority="38" operator="equal" dxfId="144">
      <formula>""</formula>
    </cfRule>
  </conditionalFormatting>
  <conditionalFormatting sqref="C14">
    <cfRule type="cellIs" priority="37" operator="equal" dxfId="144">
      <formula>""</formula>
    </cfRule>
  </conditionalFormatting>
  <conditionalFormatting sqref="C13">
    <cfRule type="cellIs" priority="36" operator="equal" dxfId="144">
      <formula>""</formula>
    </cfRule>
  </conditionalFormatting>
  <conditionalFormatting sqref="C15">
    <cfRule type="cellIs" priority="35" operator="equal" dxfId="144">
      <formula>""</formula>
    </cfRule>
  </conditionalFormatting>
  <conditionalFormatting sqref="C16">
    <cfRule type="cellIs" priority="34" operator="equal" dxfId="144">
      <formula>""</formula>
    </cfRule>
  </conditionalFormatting>
  <conditionalFormatting sqref="C17">
    <cfRule type="cellIs" priority="33" operator="equal" dxfId="144">
      <formula>""</formula>
    </cfRule>
  </conditionalFormatting>
  <conditionalFormatting sqref="C19">
    <cfRule type="cellIs" priority="32" operator="equal" dxfId="144">
      <formula>""</formula>
    </cfRule>
  </conditionalFormatting>
  <conditionalFormatting sqref="C18">
    <cfRule type="cellIs" priority="31" operator="equal" dxfId="144">
      <formula>""</formula>
    </cfRule>
  </conditionalFormatting>
  <conditionalFormatting sqref="C20">
    <cfRule type="cellIs" priority="30" operator="equal" dxfId="144">
      <formula>""</formula>
    </cfRule>
  </conditionalFormatting>
  <conditionalFormatting sqref="C21">
    <cfRule type="cellIs" priority="29" operator="equal" dxfId="144">
      <formula>""</formula>
    </cfRule>
  </conditionalFormatting>
  <conditionalFormatting sqref="C22">
    <cfRule type="cellIs" priority="28" operator="equal" dxfId="144">
      <formula>""</formula>
    </cfRule>
  </conditionalFormatting>
  <conditionalFormatting sqref="C24">
    <cfRule type="cellIs" priority="27" operator="equal" dxfId="144">
      <formula>""</formula>
    </cfRule>
  </conditionalFormatting>
  <conditionalFormatting sqref="C23">
    <cfRule type="cellIs" priority="26" operator="equal" dxfId="144">
      <formula>""</formula>
    </cfRule>
  </conditionalFormatting>
  <conditionalFormatting sqref="C25">
    <cfRule type="cellIs" priority="25" operator="equal" dxfId="144">
      <formula>""</formula>
    </cfRule>
  </conditionalFormatting>
  <conditionalFormatting sqref="C26">
    <cfRule type="cellIs" priority="24" operator="equal" dxfId="144">
      <formula>""</formula>
    </cfRule>
  </conditionalFormatting>
  <conditionalFormatting sqref="C27">
    <cfRule type="cellIs" priority="23" operator="equal" dxfId="144">
      <formula>""</formula>
    </cfRule>
  </conditionalFormatting>
  <conditionalFormatting sqref="C28">
    <cfRule type="cellIs" priority="22" operator="equal" dxfId="144">
      <formula>""</formula>
    </cfRule>
  </conditionalFormatting>
  <conditionalFormatting sqref="AJ9">
    <cfRule type="cellIs" priority="21" operator="equal" dxfId="144">
      <formula>""</formula>
    </cfRule>
  </conditionalFormatting>
  <conditionalFormatting sqref="AJ8">
    <cfRule type="cellIs" priority="20" operator="equal" dxfId="144">
      <formula>""</formula>
    </cfRule>
  </conditionalFormatting>
  <conditionalFormatting sqref="AJ10">
    <cfRule type="cellIs" priority="19" operator="equal" dxfId="144">
      <formula>""</formula>
    </cfRule>
  </conditionalFormatting>
  <conditionalFormatting sqref="AJ11">
    <cfRule type="cellIs" priority="18" operator="equal" dxfId="144">
      <formula>""</formula>
    </cfRule>
  </conditionalFormatting>
  <conditionalFormatting sqref="AJ12">
    <cfRule type="cellIs" priority="17" operator="equal" dxfId="144">
      <formula>""</formula>
    </cfRule>
  </conditionalFormatting>
  <conditionalFormatting sqref="AJ14">
    <cfRule type="cellIs" priority="16" operator="equal" dxfId="144">
      <formula>""</formula>
    </cfRule>
  </conditionalFormatting>
  <conditionalFormatting sqref="AJ13">
    <cfRule type="cellIs" priority="15" operator="equal" dxfId="144">
      <formula>""</formula>
    </cfRule>
  </conditionalFormatting>
  <conditionalFormatting sqref="AJ15">
    <cfRule type="cellIs" priority="14" operator="equal" dxfId="144">
      <formula>""</formula>
    </cfRule>
  </conditionalFormatting>
  <conditionalFormatting sqref="AJ16">
    <cfRule type="cellIs" priority="13" operator="equal" dxfId="144">
      <formula>""</formula>
    </cfRule>
  </conditionalFormatting>
  <conditionalFormatting sqref="AJ17">
    <cfRule type="cellIs" priority="12" operator="equal" dxfId="144">
      <formula>""</formula>
    </cfRule>
  </conditionalFormatting>
  <conditionalFormatting sqref="AJ19">
    <cfRule type="cellIs" priority="11" operator="equal" dxfId="144">
      <formula>""</formula>
    </cfRule>
  </conditionalFormatting>
  <conditionalFormatting sqref="AJ18">
    <cfRule type="cellIs" priority="10" operator="equal" dxfId="144">
      <formula>""</formula>
    </cfRule>
  </conditionalFormatting>
  <conditionalFormatting sqref="AJ20">
    <cfRule type="cellIs" priority="9" operator="equal" dxfId="144">
      <formula>""</formula>
    </cfRule>
  </conditionalFormatting>
  <conditionalFormatting sqref="AJ21">
    <cfRule type="cellIs" priority="8" operator="equal" dxfId="144">
      <formula>""</formula>
    </cfRule>
  </conditionalFormatting>
  <conditionalFormatting sqref="AJ22">
    <cfRule type="cellIs" priority="7" operator="equal" dxfId="144">
      <formula>""</formula>
    </cfRule>
  </conditionalFormatting>
  <conditionalFormatting sqref="AJ24">
    <cfRule type="cellIs" priority="6" operator="equal" dxfId="144">
      <formula>""</formula>
    </cfRule>
  </conditionalFormatting>
  <conditionalFormatting sqref="AJ23">
    <cfRule type="cellIs" priority="5" operator="equal" dxfId="144">
      <formula>""</formula>
    </cfRule>
  </conditionalFormatting>
  <conditionalFormatting sqref="AJ25">
    <cfRule type="cellIs" priority="4" operator="equal" dxfId="144">
      <formula>""</formula>
    </cfRule>
  </conditionalFormatting>
  <conditionalFormatting sqref="AJ26">
    <cfRule type="cellIs" priority="3" operator="equal" dxfId="144">
      <formula>""</formula>
    </cfRule>
  </conditionalFormatting>
  <conditionalFormatting sqref="AJ27">
    <cfRule type="cellIs" priority="2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36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A3" s="784">
        <f>A測定!$T$1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MAX(B8:B12,AK8:AK13)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MIN(B8:B12,AK8:AK13)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A測定!M232</f>
        <v/>
      </c>
      <c r="C8" s="304">
        <f>A測定!L232</f>
        <v/>
      </c>
      <c r="D8" s="997">
        <f>A測定!K232</f>
        <v/>
      </c>
      <c r="E8" s="997">
        <f>A測定!J232</f>
        <v/>
      </c>
      <c r="F8" s="304">
        <f>A測定!I232</f>
        <v/>
      </c>
      <c r="G8" s="304">
        <f>A測定!H232</f>
        <v/>
      </c>
      <c r="H8" s="304">
        <f>A測定!G232</f>
        <v/>
      </c>
      <c r="I8" s="997">
        <f>A測定!F232</f>
        <v/>
      </c>
      <c r="J8" s="804">
        <f>A測定!D232</f>
        <v/>
      </c>
      <c r="K8" s="804">
        <f>A測定!A232</f>
        <v/>
      </c>
      <c r="AB8" s="804">
        <f>A測定!A230</f>
        <v/>
      </c>
      <c r="AC8" s="804">
        <f>A測定!D230</f>
        <v/>
      </c>
      <c r="AD8" s="997">
        <f>A測定!F230</f>
        <v/>
      </c>
      <c r="AE8" s="304">
        <f>A測定!G230</f>
        <v/>
      </c>
      <c r="AF8" s="304">
        <f>A測定!H230</f>
        <v/>
      </c>
      <c r="AG8" s="304">
        <f>A測定!I230</f>
        <v/>
      </c>
      <c r="AH8" s="997">
        <f>A測定!J230</f>
        <v/>
      </c>
      <c r="AI8" s="997">
        <f>A測定!K230</f>
        <v/>
      </c>
      <c r="AJ8" s="304">
        <f>A測定!L230</f>
        <v/>
      </c>
      <c r="AK8" s="304">
        <f>A測定!M230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A測定!M223</f>
        <v/>
      </c>
      <c r="C9" s="304">
        <f>A測定!L223</f>
        <v/>
      </c>
      <c r="D9" s="997">
        <f>A測定!K223</f>
        <v/>
      </c>
      <c r="E9" s="997">
        <f>A測定!J223</f>
        <v/>
      </c>
      <c r="F9" s="304">
        <f>A測定!I223</f>
        <v/>
      </c>
      <c r="G9" s="304">
        <f>A測定!H223</f>
        <v/>
      </c>
      <c r="H9" s="304">
        <f>A測定!G223</f>
        <v/>
      </c>
      <c r="I9" s="997">
        <f>A測定!F223</f>
        <v/>
      </c>
      <c r="J9" s="804">
        <f>A測定!D223</f>
        <v/>
      </c>
      <c r="K9" s="804">
        <f>A測定!A223</f>
        <v/>
      </c>
      <c r="AB9" s="804">
        <f>A測定!A225</f>
        <v/>
      </c>
      <c r="AC9" s="804">
        <f>A測定!D225</f>
        <v/>
      </c>
      <c r="AD9" s="997">
        <f>A測定!F225</f>
        <v/>
      </c>
      <c r="AE9" s="304">
        <f>A測定!G225</f>
        <v/>
      </c>
      <c r="AF9" s="304">
        <f>A測定!H225</f>
        <v/>
      </c>
      <c r="AG9" s="304">
        <f>A測定!I225</f>
        <v/>
      </c>
      <c r="AH9" s="997">
        <f>A測定!J225</f>
        <v/>
      </c>
      <c r="AI9" s="997">
        <f>A測定!K225</f>
        <v/>
      </c>
      <c r="AJ9" s="304">
        <f>A測定!L225</f>
        <v/>
      </c>
      <c r="AK9" s="304">
        <f>A測定!M225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A測定!M231</f>
        <v/>
      </c>
      <c r="C10" s="304">
        <f>A測定!L231</f>
        <v/>
      </c>
      <c r="D10" s="997">
        <f>A測定!K231</f>
        <v/>
      </c>
      <c r="E10" s="997">
        <f>A測定!J231</f>
        <v/>
      </c>
      <c r="F10" s="304">
        <f>A測定!I231</f>
        <v/>
      </c>
      <c r="G10" s="304">
        <f>A測定!H231</f>
        <v/>
      </c>
      <c r="H10" s="304">
        <f>A測定!G231</f>
        <v/>
      </c>
      <c r="I10" s="997">
        <f>A測定!F231</f>
        <v/>
      </c>
      <c r="J10" s="804">
        <f>A測定!D231</f>
        <v/>
      </c>
      <c r="K10" s="804">
        <f>A測定!A231</f>
        <v/>
      </c>
      <c r="AB10" s="804">
        <f>A測定!A229</f>
        <v/>
      </c>
      <c r="AC10" s="804">
        <f>A測定!D229</f>
        <v/>
      </c>
      <c r="AD10" s="997">
        <f>A測定!F229</f>
        <v/>
      </c>
      <c r="AE10" s="304">
        <f>A測定!G229</f>
        <v/>
      </c>
      <c r="AF10" s="304">
        <f>A測定!H229</f>
        <v/>
      </c>
      <c r="AG10" s="304">
        <f>A測定!I229</f>
        <v/>
      </c>
      <c r="AH10" s="997">
        <f>A測定!J229</f>
        <v/>
      </c>
      <c r="AI10" s="997">
        <f>A測定!K229</f>
        <v/>
      </c>
      <c r="AJ10" s="304">
        <f>A測定!L229</f>
        <v/>
      </c>
      <c r="AK10" s="304">
        <f>A測定!M229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A測定!M227</f>
        <v/>
      </c>
      <c r="C11" s="304">
        <f>A測定!L227</f>
        <v/>
      </c>
      <c r="D11" s="997">
        <f>A測定!K227</f>
        <v/>
      </c>
      <c r="E11" s="997">
        <f>A測定!J227</f>
        <v/>
      </c>
      <c r="F11" s="304">
        <f>A測定!I227</f>
        <v/>
      </c>
      <c r="G11" s="304">
        <f>A測定!H227</f>
        <v/>
      </c>
      <c r="H11" s="304">
        <f>A測定!G227</f>
        <v/>
      </c>
      <c r="I11" s="997">
        <f>A測定!F227</f>
        <v/>
      </c>
      <c r="J11" s="804">
        <f>A測定!D227</f>
        <v/>
      </c>
      <c r="K11" s="804">
        <f>A測定!A227</f>
        <v/>
      </c>
      <c r="AB11" s="804">
        <f>A測定!A226</f>
        <v/>
      </c>
      <c r="AC11" s="804">
        <f>A測定!D226</f>
        <v/>
      </c>
      <c r="AD11" s="997">
        <f>A測定!F226</f>
        <v/>
      </c>
      <c r="AE11" s="304">
        <f>A測定!G226</f>
        <v/>
      </c>
      <c r="AF11" s="304">
        <f>A測定!H226</f>
        <v/>
      </c>
      <c r="AG11" s="304">
        <f>A測定!I226</f>
        <v/>
      </c>
      <c r="AH11" s="997">
        <f>A測定!J226</f>
        <v/>
      </c>
      <c r="AI11" s="997">
        <f>A測定!K226</f>
        <v/>
      </c>
      <c r="AJ11" s="304">
        <f>A測定!L226</f>
        <v/>
      </c>
      <c r="AK11" s="304">
        <f>A測定!M226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A測定!M222</f>
        <v/>
      </c>
      <c r="C12" s="304">
        <f>A測定!L222</f>
        <v/>
      </c>
      <c r="D12" s="997">
        <f>A測定!K222</f>
        <v/>
      </c>
      <c r="E12" s="997">
        <f>A測定!J222</f>
        <v/>
      </c>
      <c r="F12" s="304">
        <f>A測定!I222</f>
        <v/>
      </c>
      <c r="G12" s="304">
        <f>A測定!H222</f>
        <v/>
      </c>
      <c r="H12" s="304">
        <f>A測定!G222</f>
        <v/>
      </c>
      <c r="I12" s="997">
        <f>A測定!F222</f>
        <v/>
      </c>
      <c r="J12" s="804">
        <f>A測定!D222</f>
        <v/>
      </c>
      <c r="K12" s="804">
        <f>A測定!A222</f>
        <v/>
      </c>
      <c r="AB12" s="804">
        <f>A測定!A228</f>
        <v/>
      </c>
      <c r="AC12" s="804">
        <f>A測定!D228</f>
        <v/>
      </c>
      <c r="AD12" s="997">
        <f>A測定!F228</f>
        <v/>
      </c>
      <c r="AE12" s="304">
        <f>A測定!G228</f>
        <v/>
      </c>
      <c r="AF12" s="304">
        <f>A測定!H228</f>
        <v/>
      </c>
      <c r="AG12" s="304">
        <f>A測定!I228</f>
        <v/>
      </c>
      <c r="AH12" s="997">
        <f>A測定!J228</f>
        <v/>
      </c>
      <c r="AI12" s="997">
        <f>A測定!K228</f>
        <v/>
      </c>
      <c r="AJ12" s="304">
        <f>A測定!L228</f>
        <v/>
      </c>
      <c r="AK12" s="304">
        <f>A測定!M228</f>
        <v/>
      </c>
      <c r="AL12" s="804">
        <f>IF(AND(AF12&gt;=AK12,AK12&gt;=AG12),"OK","NG")</f>
        <v/>
      </c>
    </row>
    <row r="13">
      <c r="AB13" s="804">
        <f>A測定!A224</f>
        <v/>
      </c>
      <c r="AC13" s="804">
        <f>A測定!D224</f>
        <v/>
      </c>
      <c r="AD13" s="997">
        <f>A測定!F224</f>
        <v/>
      </c>
      <c r="AE13" s="304">
        <f>A測定!G224</f>
        <v/>
      </c>
      <c r="AF13" s="304">
        <f>A測定!H224</f>
        <v/>
      </c>
      <c r="AG13" s="304">
        <f>A測定!I224</f>
        <v/>
      </c>
      <c r="AH13" s="997">
        <f>A測定!J224</f>
        <v/>
      </c>
      <c r="AI13" s="997">
        <f>A測定!K224</f>
        <v/>
      </c>
      <c r="AJ13" s="304">
        <f>A測定!L224</f>
        <v/>
      </c>
      <c r="AK13" s="304">
        <f>A測定!M224</f>
        <v/>
      </c>
      <c r="AL13" s="804">
        <f>IF(AND(AF13&gt;=AK13,AK13&gt;=AG13),"OK","NG")</f>
        <v/>
      </c>
    </row>
    <row r="32">
      <c r="A32" s="48" t="n"/>
    </row>
    <row r="35">
      <c r="AL35" s="48" t="n"/>
    </row>
    <row r="36">
      <c r="AL36" s="48" t="n"/>
    </row>
  </sheetData>
  <mergeCells count="25">
    <mergeCell ref="AB1:AC2"/>
    <mergeCell ref="A3:E4"/>
    <mergeCell ref="AD1:AK2"/>
    <mergeCell ref="A1:E2"/>
    <mergeCell ref="F1:M2"/>
    <mergeCell ref="A6:A7"/>
    <mergeCell ref="B6:B7"/>
    <mergeCell ref="C6:C7"/>
    <mergeCell ref="D6:D7"/>
    <mergeCell ref="F6:G6"/>
    <mergeCell ref="E6:E7"/>
    <mergeCell ref="H6:H7"/>
    <mergeCell ref="I6:I7"/>
    <mergeCell ref="AL6:AL7"/>
    <mergeCell ref="AK6:AK7"/>
    <mergeCell ref="AF6:AG6"/>
    <mergeCell ref="J6:J7"/>
    <mergeCell ref="K6:K7"/>
    <mergeCell ref="AB6:AB7"/>
    <mergeCell ref="AJ6:AJ7"/>
    <mergeCell ref="AI6:AI7"/>
    <mergeCell ref="AH6:AH7"/>
    <mergeCell ref="AE6:AE7"/>
    <mergeCell ref="AD6:AD7"/>
    <mergeCell ref="AC6:AC7"/>
  </mergeCells>
  <conditionalFormatting sqref="A8:A12 AL8:AL13">
    <cfRule type="cellIs" priority="72" operator="equal" dxfId="1" stopIfTrue="1">
      <formula>"NG"</formula>
    </cfRule>
    <cfRule type="cellIs" priority="73" operator="equal" dxfId="0" stopIfTrue="1">
      <formula>"OK"</formula>
    </cfRule>
  </conditionalFormatting>
  <conditionalFormatting sqref="B8:B12">
    <cfRule type="cellIs" priority="202" operator="notBetween" dxfId="1" stopIfTrue="1">
      <formula>G8</formula>
      <formula>F8</formula>
    </cfRule>
    <cfRule type="cellIs" priority="203" operator="notBetween" dxfId="2" stopIfTrue="1">
      <formula>G8-0.1</formula>
      <formula>F8+0.1</formula>
    </cfRule>
  </conditionalFormatting>
  <conditionalFormatting sqref="AK8:AK13">
    <cfRule type="cellIs" priority="212" operator="notBetween" dxfId="1" stopIfTrue="1">
      <formula>AF8</formula>
      <formula>AG8</formula>
    </cfRule>
    <cfRule type="cellIs" priority="213" operator="notBetween" dxfId="2" stopIfTrue="1">
      <formula>AF8-0.1</formula>
      <formula>AG8+0.1</formula>
    </cfRule>
  </conditionalFormatting>
  <conditionalFormatting sqref="H12">
    <cfRule type="cellIs" priority="23" operator="equal" dxfId="161" stopIfTrue="1">
      <formula>0</formula>
    </cfRule>
    <cfRule type="cellIs" priority="22" operator="equal" dxfId="144">
      <formula>""</formula>
    </cfRule>
  </conditionalFormatting>
  <conditionalFormatting sqref="AE8">
    <cfRule type="cellIs" priority="43" operator="equal" dxfId="161" stopIfTrue="1">
      <formula>0</formula>
    </cfRule>
    <cfRule type="cellIs" priority="42" operator="equal" dxfId="144">
      <formula>""</formula>
    </cfRule>
  </conditionalFormatting>
  <conditionalFormatting sqref="AE9">
    <cfRule type="cellIs" priority="41" operator="equal" dxfId="161" stopIfTrue="1">
      <formula>0</formula>
    </cfRule>
    <cfRule type="cellIs" priority="40" operator="equal" dxfId="144">
      <formula>""</formula>
    </cfRule>
  </conditionalFormatting>
  <conditionalFormatting sqref="AE10">
    <cfRule type="cellIs" priority="39" operator="equal" dxfId="161" stopIfTrue="1">
      <formula>0</formula>
    </cfRule>
    <cfRule type="cellIs" priority="38" operator="equal" dxfId="144">
      <formula>""</formula>
    </cfRule>
  </conditionalFormatting>
  <conditionalFormatting sqref="AE11">
    <cfRule type="cellIs" priority="37" operator="equal" dxfId="161" stopIfTrue="1">
      <formula>0</formula>
    </cfRule>
    <cfRule type="cellIs" priority="36" operator="equal" dxfId="144">
      <formula>""</formula>
    </cfRule>
  </conditionalFormatting>
  <conditionalFormatting sqref="AE12">
    <cfRule type="cellIs" priority="35" operator="equal" dxfId="161" stopIfTrue="1">
      <formula>0</formula>
    </cfRule>
    <cfRule type="cellIs" priority="34" operator="equal" dxfId="144">
      <formula>""</formula>
    </cfRule>
  </conditionalFormatting>
  <conditionalFormatting sqref="AE13">
    <cfRule type="cellIs" priority="33" operator="equal" dxfId="161" stopIfTrue="1">
      <formula>0</formula>
    </cfRule>
    <cfRule type="cellIs" priority="32" operator="equal" dxfId="144">
      <formula>""</formula>
    </cfRule>
  </conditionalFormatting>
  <conditionalFormatting sqref="H8">
    <cfRule type="cellIs" priority="31" operator="equal" dxfId="161" stopIfTrue="1">
      <formula>0</formula>
    </cfRule>
    <cfRule type="cellIs" priority="30" operator="equal" dxfId="144">
      <formula>""</formula>
    </cfRule>
  </conditionalFormatting>
  <conditionalFormatting sqref="H9">
    <cfRule type="cellIs" priority="29" operator="equal" dxfId="161" stopIfTrue="1">
      <formula>0</formula>
    </cfRule>
    <cfRule type="cellIs" priority="28" operator="equal" dxfId="144">
      <formula>""</formula>
    </cfRule>
  </conditionalFormatting>
  <conditionalFormatting sqref="H10">
    <cfRule type="cellIs" priority="27" operator="equal" dxfId="161" stopIfTrue="1">
      <formula>0</formula>
    </cfRule>
    <cfRule type="cellIs" priority="26" operator="equal" dxfId="144">
      <formula>""</formula>
    </cfRule>
  </conditionalFormatting>
  <conditionalFormatting sqref="H11">
    <cfRule type="cellIs" priority="25" operator="equal" dxfId="161" stopIfTrue="1">
      <formula>0</formula>
    </cfRule>
    <cfRule type="cellIs" priority="24" operator="equal" dxfId="144">
      <formula>""</formula>
    </cfRule>
  </conditionalFormatting>
  <conditionalFormatting sqref="C9">
    <cfRule type="cellIs" priority="11" operator="equal" dxfId="144">
      <formula>""</formula>
    </cfRule>
  </conditionalFormatting>
  <conditionalFormatting sqref="C8">
    <cfRule type="cellIs" priority="10" operator="equal" dxfId="144">
      <formula>""</formula>
    </cfRule>
  </conditionalFormatting>
  <conditionalFormatting sqref="C10">
    <cfRule type="cellIs" priority="9" operator="equal" dxfId="144">
      <formula>""</formula>
    </cfRule>
  </conditionalFormatting>
  <conditionalFormatting sqref="C11">
    <cfRule type="cellIs" priority="8" operator="equal" dxfId="144">
      <formula>""</formula>
    </cfRule>
  </conditionalFormatting>
  <conditionalFormatting sqref="C12">
    <cfRule type="cellIs" priority="7" operator="equal" dxfId="144">
      <formula>""</formula>
    </cfRule>
  </conditionalFormatting>
  <conditionalFormatting sqref="AJ9">
    <cfRule type="cellIs" priority="6" operator="equal" dxfId="144">
      <formula>""</formula>
    </cfRule>
  </conditionalFormatting>
  <conditionalFormatting sqref="AJ8">
    <cfRule type="cellIs" priority="5" operator="equal" dxfId="144">
      <formula>""</formula>
    </cfRule>
  </conditionalFormatting>
  <conditionalFormatting sqref="AJ10">
    <cfRule type="cellIs" priority="4" operator="equal" dxfId="144">
      <formula>""</formula>
    </cfRule>
  </conditionalFormatting>
  <conditionalFormatting sqref="AJ11">
    <cfRule type="cellIs" priority="3" operator="equal" dxfId="144">
      <formula>""</formula>
    </cfRule>
  </conditionalFormatting>
  <conditionalFormatting sqref="AJ12">
    <cfRule type="cellIs" priority="2" operator="equal" dxfId="144">
      <formula>""</formula>
    </cfRule>
  </conditionalFormatting>
  <conditionalFormatting sqref="AJ13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99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A3" s="784">
        <f>A測定!$U$1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MAX(B8:B19,AK8:AK22,AK38)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MIN(B8:B19,AK8:AK22,AK38)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A測定!M159</f>
        <v/>
      </c>
      <c r="C8" s="304">
        <f>A測定!L159</f>
        <v/>
      </c>
      <c r="D8" s="997">
        <f>A測定!K159</f>
        <v/>
      </c>
      <c r="E8" s="997">
        <f>A測定!J159</f>
        <v/>
      </c>
      <c r="F8" s="304">
        <f>A測定!I159</f>
        <v/>
      </c>
      <c r="G8" s="304">
        <f>A測定!H159</f>
        <v/>
      </c>
      <c r="H8" s="304">
        <f>A測定!G159</f>
        <v/>
      </c>
      <c r="I8" s="997">
        <f>A測定!F159</f>
        <v/>
      </c>
      <c r="J8" s="804">
        <f>A測定!D159</f>
        <v/>
      </c>
      <c r="K8" s="804">
        <f>A測定!A159</f>
        <v/>
      </c>
      <c r="AB8" s="804">
        <f>A測定!A174</f>
        <v/>
      </c>
      <c r="AC8" s="804">
        <f>A測定!D174</f>
        <v/>
      </c>
      <c r="AD8" s="997">
        <f>A測定!F174</f>
        <v/>
      </c>
      <c r="AE8" s="304">
        <f>A測定!G174</f>
        <v/>
      </c>
      <c r="AF8" s="304">
        <f>A測定!H174</f>
        <v/>
      </c>
      <c r="AG8" s="304">
        <f>A測定!I174</f>
        <v/>
      </c>
      <c r="AH8" s="997">
        <f>A測定!J174</f>
        <v/>
      </c>
      <c r="AI8" s="997">
        <f>A測定!K174</f>
        <v/>
      </c>
      <c r="AJ8" s="304">
        <f>A測定!L174</f>
        <v/>
      </c>
      <c r="AK8" s="304">
        <f>A測定!M174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A測定!M155</f>
        <v/>
      </c>
      <c r="C9" s="304">
        <f>A測定!L155</f>
        <v/>
      </c>
      <c r="D9" s="997">
        <f>A測定!K155</f>
        <v/>
      </c>
      <c r="E9" s="997">
        <f>A測定!J155</f>
        <v/>
      </c>
      <c r="F9" s="304">
        <f>A測定!I155</f>
        <v/>
      </c>
      <c r="G9" s="304">
        <f>A測定!H155</f>
        <v/>
      </c>
      <c r="H9" s="304">
        <f>A測定!G155</f>
        <v/>
      </c>
      <c r="I9" s="997">
        <f>A測定!F155</f>
        <v/>
      </c>
      <c r="J9" s="804">
        <f>A測定!D155</f>
        <v/>
      </c>
      <c r="K9" s="804">
        <f>A測定!A155</f>
        <v/>
      </c>
      <c r="AB9" s="804">
        <f>A測定!A172</f>
        <v/>
      </c>
      <c r="AC9" s="804">
        <f>A測定!D172</f>
        <v/>
      </c>
      <c r="AD9" s="997">
        <f>A測定!F172</f>
        <v/>
      </c>
      <c r="AE9" s="304">
        <f>A測定!G172</f>
        <v/>
      </c>
      <c r="AF9" s="304">
        <f>A測定!H172</f>
        <v/>
      </c>
      <c r="AG9" s="304">
        <f>A測定!I172</f>
        <v/>
      </c>
      <c r="AH9" s="997">
        <f>A測定!J172</f>
        <v/>
      </c>
      <c r="AI9" s="997">
        <f>A測定!K172</f>
        <v/>
      </c>
      <c r="AJ9" s="304">
        <f>A測定!L172</f>
        <v/>
      </c>
      <c r="AK9" s="304">
        <f>A測定!M172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A測定!M157</f>
        <v/>
      </c>
      <c r="C10" s="304">
        <f>A測定!L157</f>
        <v/>
      </c>
      <c r="D10" s="997">
        <f>A測定!K157</f>
        <v/>
      </c>
      <c r="E10" s="997">
        <f>A測定!J157</f>
        <v/>
      </c>
      <c r="F10" s="304">
        <f>A測定!I157</f>
        <v/>
      </c>
      <c r="G10" s="304">
        <f>A測定!H157</f>
        <v/>
      </c>
      <c r="H10" s="304">
        <f>A測定!G157</f>
        <v/>
      </c>
      <c r="I10" s="997">
        <f>A測定!F157</f>
        <v/>
      </c>
      <c r="J10" s="804">
        <f>A測定!D157</f>
        <v/>
      </c>
      <c r="K10" s="804">
        <f>A測定!A157</f>
        <v/>
      </c>
      <c r="AB10" s="804">
        <f>A測定!A171</f>
        <v/>
      </c>
      <c r="AC10" s="804">
        <f>A測定!D171</f>
        <v/>
      </c>
      <c r="AD10" s="997">
        <f>A測定!F171</f>
        <v/>
      </c>
      <c r="AE10" s="304">
        <f>A測定!G171</f>
        <v/>
      </c>
      <c r="AF10" s="304">
        <f>A測定!H171</f>
        <v/>
      </c>
      <c r="AG10" s="304">
        <f>A測定!I171</f>
        <v/>
      </c>
      <c r="AH10" s="997">
        <f>A測定!J171</f>
        <v/>
      </c>
      <c r="AI10" s="997">
        <f>A測定!K171</f>
        <v/>
      </c>
      <c r="AJ10" s="304">
        <f>A測定!L171</f>
        <v/>
      </c>
      <c r="AK10" s="304">
        <f>A測定!M171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A測定!M158</f>
        <v/>
      </c>
      <c r="C11" s="304">
        <f>A測定!L158</f>
        <v/>
      </c>
      <c r="D11" s="997">
        <f>A測定!K158</f>
        <v/>
      </c>
      <c r="E11" s="997">
        <f>A測定!J158</f>
        <v/>
      </c>
      <c r="F11" s="304">
        <f>A測定!I158</f>
        <v/>
      </c>
      <c r="G11" s="304">
        <f>A測定!H158</f>
        <v/>
      </c>
      <c r="H11" s="304">
        <f>A測定!G158</f>
        <v/>
      </c>
      <c r="I11" s="997">
        <f>A測定!F158</f>
        <v/>
      </c>
      <c r="J11" s="804">
        <f>A測定!D158</f>
        <v/>
      </c>
      <c r="K11" s="804">
        <f>A測定!A158</f>
        <v/>
      </c>
      <c r="AB11" s="804">
        <f>A測定!A163</f>
        <v/>
      </c>
      <c r="AC11" s="804">
        <f>A測定!D163</f>
        <v/>
      </c>
      <c r="AD11" s="997">
        <f>A測定!F163</f>
        <v/>
      </c>
      <c r="AE11" s="304">
        <f>A測定!G163</f>
        <v/>
      </c>
      <c r="AF11" s="304">
        <f>A測定!H163</f>
        <v/>
      </c>
      <c r="AG11" s="304">
        <f>A測定!I163</f>
        <v/>
      </c>
      <c r="AH11" s="997">
        <f>A測定!J163</f>
        <v/>
      </c>
      <c r="AI11" s="997">
        <f>A測定!K163</f>
        <v/>
      </c>
      <c r="AJ11" s="304">
        <f>A測定!L163</f>
        <v/>
      </c>
      <c r="AK11" s="304">
        <f>A測定!M163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A測定!M156</f>
        <v/>
      </c>
      <c r="C12" s="304">
        <f>A測定!L156</f>
        <v/>
      </c>
      <c r="D12" s="997">
        <f>A測定!K156</f>
        <v/>
      </c>
      <c r="E12" s="997">
        <f>A測定!J156</f>
        <v/>
      </c>
      <c r="F12" s="304">
        <f>A測定!I156</f>
        <v/>
      </c>
      <c r="G12" s="304">
        <f>A測定!H156</f>
        <v/>
      </c>
      <c r="H12" s="304">
        <f>A測定!G156</f>
        <v/>
      </c>
      <c r="I12" s="997">
        <f>A測定!F156</f>
        <v/>
      </c>
      <c r="J12" s="804">
        <f>A測定!D156</f>
        <v/>
      </c>
      <c r="K12" s="804">
        <f>A測定!A156</f>
        <v/>
      </c>
      <c r="AB12" s="804">
        <f>A測定!A173</f>
        <v/>
      </c>
      <c r="AC12" s="804">
        <f>A測定!D173</f>
        <v/>
      </c>
      <c r="AD12" s="997">
        <f>A測定!F173</f>
        <v/>
      </c>
      <c r="AE12" s="304">
        <f>A測定!G173</f>
        <v/>
      </c>
      <c r="AF12" s="304">
        <f>A測定!H173</f>
        <v/>
      </c>
      <c r="AG12" s="304">
        <f>A測定!I173</f>
        <v/>
      </c>
      <c r="AH12" s="997">
        <f>A測定!J173</f>
        <v/>
      </c>
      <c r="AI12" s="997">
        <f>A測定!K173</f>
        <v/>
      </c>
      <c r="AJ12" s="304">
        <f>A測定!L173</f>
        <v/>
      </c>
      <c r="AK12" s="304">
        <f>A測定!M173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A測定!M153</f>
        <v/>
      </c>
      <c r="C13" s="304">
        <f>A測定!L153</f>
        <v/>
      </c>
      <c r="D13" s="997">
        <f>A測定!K153</f>
        <v/>
      </c>
      <c r="E13" s="997">
        <f>A測定!J153</f>
        <v/>
      </c>
      <c r="F13" s="304">
        <f>A測定!I153</f>
        <v/>
      </c>
      <c r="G13" s="304">
        <f>A測定!H153</f>
        <v/>
      </c>
      <c r="H13" s="304">
        <f>A測定!G153</f>
        <v/>
      </c>
      <c r="I13" s="997">
        <f>A測定!F153</f>
        <v/>
      </c>
      <c r="J13" s="804">
        <f>A測定!D153</f>
        <v/>
      </c>
      <c r="K13" s="804">
        <f>A測定!A153</f>
        <v/>
      </c>
      <c r="AB13" s="804">
        <f>A測定!A166</f>
        <v/>
      </c>
      <c r="AC13" s="804">
        <f>A測定!D166</f>
        <v/>
      </c>
      <c r="AD13" s="997">
        <f>A測定!F166</f>
        <v/>
      </c>
      <c r="AE13" s="304">
        <f>A測定!G166</f>
        <v/>
      </c>
      <c r="AF13" s="304">
        <f>A測定!H166</f>
        <v/>
      </c>
      <c r="AG13" s="304">
        <f>A測定!I166</f>
        <v/>
      </c>
      <c r="AH13" s="997">
        <f>A測定!J166</f>
        <v/>
      </c>
      <c r="AI13" s="997">
        <f>A測定!K166</f>
        <v/>
      </c>
      <c r="AJ13" s="304">
        <f>A測定!L166</f>
        <v/>
      </c>
      <c r="AK13" s="304">
        <f>A測定!M166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A測定!M165</f>
        <v/>
      </c>
      <c r="C14" s="304">
        <f>A測定!L165</f>
        <v/>
      </c>
      <c r="D14" s="997">
        <f>A測定!K165</f>
        <v/>
      </c>
      <c r="E14" s="997">
        <f>A測定!J165</f>
        <v/>
      </c>
      <c r="F14" s="304">
        <f>A測定!I165</f>
        <v/>
      </c>
      <c r="G14" s="304">
        <f>A測定!H165</f>
        <v/>
      </c>
      <c r="H14" s="304">
        <f>A測定!G165</f>
        <v/>
      </c>
      <c r="I14" s="997">
        <f>A測定!F165</f>
        <v/>
      </c>
      <c r="J14" s="804">
        <f>A測定!D165</f>
        <v/>
      </c>
      <c r="K14" s="804">
        <f>A測定!A165</f>
        <v/>
      </c>
      <c r="AB14" s="804">
        <f>A測定!A162</f>
        <v/>
      </c>
      <c r="AC14" s="804">
        <f>A測定!D162</f>
        <v/>
      </c>
      <c r="AD14" s="997">
        <f>A測定!F162</f>
        <v/>
      </c>
      <c r="AE14" s="304">
        <f>A測定!G162</f>
        <v/>
      </c>
      <c r="AF14" s="304">
        <f>A測定!H162</f>
        <v/>
      </c>
      <c r="AG14" s="304">
        <f>A測定!I162</f>
        <v/>
      </c>
      <c r="AH14" s="997">
        <f>A測定!J162</f>
        <v/>
      </c>
      <c r="AI14" s="997">
        <f>A測定!K162</f>
        <v/>
      </c>
      <c r="AJ14" s="304">
        <f>A測定!L162</f>
        <v/>
      </c>
      <c r="AK14" s="304">
        <f>A測定!M162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A測定!M152</f>
        <v/>
      </c>
      <c r="C15" s="304">
        <f>A測定!L152</f>
        <v/>
      </c>
      <c r="D15" s="997">
        <f>A測定!K152</f>
        <v/>
      </c>
      <c r="E15" s="997">
        <f>A測定!J152</f>
        <v/>
      </c>
      <c r="F15" s="304">
        <f>A測定!I152</f>
        <v/>
      </c>
      <c r="G15" s="304">
        <f>A測定!H152</f>
        <v/>
      </c>
      <c r="H15" s="304">
        <f>A測定!G152</f>
        <v/>
      </c>
      <c r="I15" s="997">
        <f>A測定!F152</f>
        <v/>
      </c>
      <c r="J15" s="804">
        <f>A測定!D152</f>
        <v/>
      </c>
      <c r="K15" s="804">
        <f>A測定!A152</f>
        <v/>
      </c>
      <c r="AB15" s="804">
        <f>A測定!A175</f>
        <v/>
      </c>
      <c r="AC15" s="804">
        <f>A測定!D175</f>
        <v/>
      </c>
      <c r="AD15" s="997">
        <f>A測定!F175</f>
        <v/>
      </c>
      <c r="AE15" s="304">
        <f>A測定!G175</f>
        <v/>
      </c>
      <c r="AF15" s="304">
        <f>A測定!H175</f>
        <v/>
      </c>
      <c r="AG15" s="304">
        <f>A測定!I175</f>
        <v/>
      </c>
      <c r="AH15" s="997">
        <f>A測定!J175</f>
        <v/>
      </c>
      <c r="AI15" s="997">
        <f>A測定!K175</f>
        <v/>
      </c>
      <c r="AJ15" s="304">
        <f>A測定!L175</f>
        <v/>
      </c>
      <c r="AK15" s="304">
        <f>A測定!M175</f>
        <v/>
      </c>
      <c r="AL15" s="804">
        <f>IF(AND(AF15&gt;=AK15,AK15&gt;=AG15),"OK","NG")</f>
        <v/>
      </c>
    </row>
    <row r="16">
      <c r="A16" s="804">
        <f>IF(AND(G16&gt;=B16,B16&gt;=F16),"OK","NG")</f>
        <v/>
      </c>
      <c r="B16" s="304">
        <f>A測定!M151</f>
        <v/>
      </c>
      <c r="C16" s="304">
        <f>A測定!L151</f>
        <v/>
      </c>
      <c r="D16" s="997">
        <f>A測定!K151</f>
        <v/>
      </c>
      <c r="E16" s="997">
        <f>A測定!J151</f>
        <v/>
      </c>
      <c r="F16" s="304">
        <f>A測定!I151</f>
        <v/>
      </c>
      <c r="G16" s="304">
        <f>A測定!H151</f>
        <v/>
      </c>
      <c r="H16" s="304">
        <f>A測定!G151</f>
        <v/>
      </c>
      <c r="I16" s="997">
        <f>A測定!F151</f>
        <v/>
      </c>
      <c r="J16" s="804">
        <f>A測定!D151</f>
        <v/>
      </c>
      <c r="K16" s="804">
        <f>A測定!A151</f>
        <v/>
      </c>
      <c r="AB16" s="804">
        <f>A測定!A170</f>
        <v/>
      </c>
      <c r="AC16" s="804">
        <f>A測定!D170</f>
        <v/>
      </c>
      <c r="AD16" s="997">
        <f>A測定!F170</f>
        <v/>
      </c>
      <c r="AE16" s="304">
        <f>A測定!G170</f>
        <v/>
      </c>
      <c r="AF16" s="304">
        <f>A測定!H170</f>
        <v/>
      </c>
      <c r="AG16" s="304">
        <f>A測定!I170</f>
        <v/>
      </c>
      <c r="AH16" s="997">
        <f>A測定!J170</f>
        <v/>
      </c>
      <c r="AI16" s="997">
        <f>A測定!K170</f>
        <v/>
      </c>
      <c r="AJ16" s="304">
        <f>A測定!L170</f>
        <v/>
      </c>
      <c r="AK16" s="304">
        <f>A測定!M170</f>
        <v/>
      </c>
      <c r="AL16" s="804">
        <f>IF(AND(AF16&gt;=AK16,AK16&gt;=AG16),"OK","NG")</f>
        <v/>
      </c>
    </row>
    <row r="17">
      <c r="A17" s="804">
        <f>IF(AND(G17&gt;=B17,B17&gt;=F17),"OK","NG")</f>
        <v/>
      </c>
      <c r="B17" s="304">
        <f>A測定!M150</f>
        <v/>
      </c>
      <c r="C17" s="304">
        <f>A測定!L150</f>
        <v/>
      </c>
      <c r="D17" s="997">
        <f>A測定!K150</f>
        <v/>
      </c>
      <c r="E17" s="997">
        <f>A測定!J150</f>
        <v/>
      </c>
      <c r="F17" s="304">
        <f>A測定!I150</f>
        <v/>
      </c>
      <c r="G17" s="304">
        <f>A測定!H150</f>
        <v/>
      </c>
      <c r="H17" s="304">
        <f>A測定!G150</f>
        <v/>
      </c>
      <c r="I17" s="997">
        <f>A測定!F150</f>
        <v/>
      </c>
      <c r="J17" s="804">
        <f>A測定!D150</f>
        <v/>
      </c>
      <c r="K17" s="804">
        <f>A測定!A150</f>
        <v/>
      </c>
      <c r="AB17" s="804">
        <f>A測定!A167</f>
        <v/>
      </c>
      <c r="AC17" s="804">
        <f>A測定!D167</f>
        <v/>
      </c>
      <c r="AD17" s="997">
        <f>A測定!F167</f>
        <v/>
      </c>
      <c r="AE17" s="304">
        <f>A測定!G167</f>
        <v/>
      </c>
      <c r="AF17" s="304">
        <f>A測定!H167</f>
        <v/>
      </c>
      <c r="AG17" s="304">
        <f>A測定!I167</f>
        <v/>
      </c>
      <c r="AH17" s="997">
        <f>A測定!J167</f>
        <v/>
      </c>
      <c r="AI17" s="997">
        <f>A測定!K167</f>
        <v/>
      </c>
      <c r="AJ17" s="304">
        <f>A測定!L167</f>
        <v/>
      </c>
      <c r="AK17" s="304">
        <f>A測定!M167</f>
        <v/>
      </c>
      <c r="AL17" s="804">
        <f>IF(AND(AF17&gt;=AK17,AK17&gt;=AG17),"OK","NG")</f>
        <v/>
      </c>
    </row>
    <row r="18">
      <c r="A18" s="804">
        <f>IF(AND(G18&gt;=B18,B18&gt;=F18),"OK","NG")</f>
        <v/>
      </c>
      <c r="B18" s="304">
        <f>A測定!M164</f>
        <v/>
      </c>
      <c r="C18" s="304">
        <f>A測定!L164</f>
        <v/>
      </c>
      <c r="D18" s="997">
        <f>A測定!K164</f>
        <v/>
      </c>
      <c r="E18" s="997">
        <f>A測定!J164</f>
        <v/>
      </c>
      <c r="F18" s="304">
        <f>A測定!I164</f>
        <v/>
      </c>
      <c r="G18" s="304">
        <f>A測定!H164</f>
        <v/>
      </c>
      <c r="H18" s="304">
        <f>A測定!G164</f>
        <v/>
      </c>
      <c r="I18" s="997">
        <f>A測定!F164</f>
        <v/>
      </c>
      <c r="J18" s="804">
        <f>A測定!D164</f>
        <v/>
      </c>
      <c r="K18" s="804">
        <f>A測定!A164</f>
        <v/>
      </c>
      <c r="AB18" s="804">
        <f>A測定!A168</f>
        <v/>
      </c>
      <c r="AC18" s="804">
        <f>A測定!D168</f>
        <v/>
      </c>
      <c r="AD18" s="997">
        <f>A測定!F168</f>
        <v/>
      </c>
      <c r="AE18" s="304">
        <f>A測定!G168</f>
        <v/>
      </c>
      <c r="AF18" s="304">
        <f>A測定!H168</f>
        <v/>
      </c>
      <c r="AG18" s="304">
        <f>A測定!I168</f>
        <v/>
      </c>
      <c r="AH18" s="997">
        <f>A測定!J168</f>
        <v/>
      </c>
      <c r="AI18" s="997">
        <f>A測定!K168</f>
        <v/>
      </c>
      <c r="AJ18" s="304">
        <f>A測定!L168</f>
        <v/>
      </c>
      <c r="AK18" s="304">
        <f>A測定!M168</f>
        <v/>
      </c>
      <c r="AL18" s="804">
        <f>IF(AND(AF18&gt;=AK18,AK18&gt;=AG18),"OK","NG")</f>
        <v/>
      </c>
    </row>
    <row r="19">
      <c r="A19" s="804">
        <f>IF(AND(G19&gt;=B19,B19&gt;=F19),"OK","NG")</f>
        <v/>
      </c>
      <c r="B19" s="304">
        <f>A測定!M161</f>
        <v/>
      </c>
      <c r="C19" s="304">
        <f>A測定!L161</f>
        <v/>
      </c>
      <c r="D19" s="997">
        <f>A測定!K161</f>
        <v/>
      </c>
      <c r="E19" s="997">
        <f>A測定!J161</f>
        <v/>
      </c>
      <c r="F19" s="304">
        <f>A測定!I161</f>
        <v/>
      </c>
      <c r="G19" s="304">
        <f>A測定!H161</f>
        <v/>
      </c>
      <c r="H19" s="304">
        <f>A測定!G161</f>
        <v/>
      </c>
      <c r="I19" s="997">
        <f>A測定!F161</f>
        <v/>
      </c>
      <c r="J19" s="804">
        <f>A測定!D161</f>
        <v/>
      </c>
      <c r="K19" s="804">
        <f>A測定!A161</f>
        <v/>
      </c>
      <c r="AB19" s="804">
        <f>A測定!A169</f>
        <v/>
      </c>
      <c r="AC19" s="804">
        <f>A測定!D169</f>
        <v/>
      </c>
      <c r="AD19" s="997">
        <f>A測定!F169</f>
        <v/>
      </c>
      <c r="AE19" s="304">
        <f>A測定!G169</f>
        <v/>
      </c>
      <c r="AF19" s="304">
        <f>A測定!H169</f>
        <v/>
      </c>
      <c r="AG19" s="304">
        <f>A測定!I169</f>
        <v/>
      </c>
      <c r="AH19" s="997">
        <f>A測定!J169</f>
        <v/>
      </c>
      <c r="AI19" s="997">
        <f>A測定!K169</f>
        <v/>
      </c>
      <c r="AJ19" s="304">
        <f>A測定!L169</f>
        <v/>
      </c>
      <c r="AK19" s="304">
        <f>A測定!M169</f>
        <v/>
      </c>
      <c r="AL19" s="804">
        <f>IF(AND(AF19&gt;=AK19,AK19&gt;=AG19),"OK","NG")</f>
        <v/>
      </c>
    </row>
    <row r="20">
      <c r="AB20" s="804">
        <f>A測定!A176</f>
        <v/>
      </c>
      <c r="AC20" s="804">
        <f>A測定!D176</f>
        <v/>
      </c>
      <c r="AD20" s="997">
        <f>A測定!F176</f>
        <v/>
      </c>
      <c r="AE20" s="304">
        <f>A測定!G176</f>
        <v/>
      </c>
      <c r="AF20" s="304">
        <f>A測定!H176</f>
        <v/>
      </c>
      <c r="AG20" s="304">
        <f>A測定!I176</f>
        <v/>
      </c>
      <c r="AH20" s="997">
        <f>A測定!J176</f>
        <v/>
      </c>
      <c r="AI20" s="997">
        <f>A測定!K176</f>
        <v/>
      </c>
      <c r="AJ20" s="304">
        <f>A測定!L176</f>
        <v/>
      </c>
      <c r="AK20" s="304">
        <f>A測定!M176</f>
        <v/>
      </c>
      <c r="AL20" s="804">
        <f>IF(AND(AF20&gt;=AK20,AK20&gt;=AG20),"OK","NG")</f>
        <v/>
      </c>
    </row>
    <row r="21">
      <c r="AB21" s="804">
        <f>A測定!A160</f>
        <v/>
      </c>
      <c r="AC21" s="804">
        <f>A測定!D160</f>
        <v/>
      </c>
      <c r="AD21" s="997">
        <f>A測定!F160</f>
        <v/>
      </c>
      <c r="AE21" s="304">
        <f>A測定!G160</f>
        <v/>
      </c>
      <c r="AF21" s="304">
        <f>A測定!H160</f>
        <v/>
      </c>
      <c r="AG21" s="304">
        <f>A測定!I160</f>
        <v/>
      </c>
      <c r="AH21" s="997">
        <f>A測定!J160</f>
        <v/>
      </c>
      <c r="AI21" s="997">
        <f>A測定!K160</f>
        <v/>
      </c>
      <c r="AJ21" s="304">
        <f>A測定!L160</f>
        <v/>
      </c>
      <c r="AK21" s="304">
        <f>A測定!M160</f>
        <v/>
      </c>
      <c r="AL21" s="804">
        <f>IF(AND(AF21&gt;=AK21,AK21&gt;=AG21),"OK","NG")</f>
        <v/>
      </c>
    </row>
    <row r="22">
      <c r="AB22" s="804">
        <f>A測定!A154</f>
        <v/>
      </c>
      <c r="AC22" s="804">
        <f>A測定!D154</f>
        <v/>
      </c>
      <c r="AD22" s="997">
        <f>A測定!F154</f>
        <v/>
      </c>
      <c r="AE22" s="304">
        <f>A測定!G154</f>
        <v/>
      </c>
      <c r="AF22" s="304">
        <f>A測定!H154</f>
        <v/>
      </c>
      <c r="AG22" s="304">
        <f>A測定!I154</f>
        <v/>
      </c>
      <c r="AH22" s="997">
        <f>A測定!J154</f>
        <v/>
      </c>
      <c r="AI22" s="997">
        <f>A測定!K154</f>
        <v/>
      </c>
      <c r="AJ22" s="304">
        <f>A測定!L154</f>
        <v/>
      </c>
      <c r="AK22" s="304">
        <f>A測定!M154</f>
        <v/>
      </c>
      <c r="AL22" s="804">
        <f>IF(AND(AF22&gt;=AK22,AK22&gt;=AG22),"OK","NG")</f>
        <v/>
      </c>
    </row>
    <row r="36" ht="17.25" customHeight="1" s="820">
      <c r="AB36" s="804">
        <f>AB6</f>
        <v/>
      </c>
      <c r="AC36" s="804">
        <f>AC6</f>
        <v/>
      </c>
      <c r="AD36" s="781">
        <f>AD6</f>
        <v/>
      </c>
      <c r="AE36" s="781">
        <f>AE6</f>
        <v/>
      </c>
      <c r="AF36" s="804">
        <f>AF6</f>
        <v/>
      </c>
      <c r="AG36" s="996" t="n"/>
      <c r="AH36" s="781">
        <f>AH6</f>
        <v/>
      </c>
      <c r="AI36" s="804">
        <f>AI6</f>
        <v/>
      </c>
      <c r="AJ36" s="781">
        <f>AJ6</f>
        <v/>
      </c>
      <c r="AK36" s="804">
        <f>AK6</f>
        <v/>
      </c>
      <c r="AL36" s="804">
        <f>AL6</f>
        <v/>
      </c>
    </row>
    <row r="37">
      <c r="AB37" s="829" t="n"/>
      <c r="AC37" s="829" t="n"/>
      <c r="AD37" s="829" t="n"/>
      <c r="AE37" s="829" t="n"/>
      <c r="AF37" s="804">
        <f>AF7</f>
        <v/>
      </c>
      <c r="AG37" s="804">
        <f>AG7</f>
        <v/>
      </c>
      <c r="AH37" s="829" t="n"/>
      <c r="AI37" s="829" t="n"/>
      <c r="AJ37" s="829" t="n"/>
      <c r="AK37" s="829" t="n"/>
      <c r="AL37" s="829" t="n"/>
    </row>
    <row r="38">
      <c r="AB38" s="804">
        <f>A測定!A177</f>
        <v/>
      </c>
      <c r="AC38" s="804">
        <f>A測定!D177</f>
        <v/>
      </c>
      <c r="AD38" s="997">
        <f>A測定!F177</f>
        <v/>
      </c>
      <c r="AE38" s="304">
        <f>A測定!G177</f>
        <v/>
      </c>
      <c r="AF38" s="304">
        <f>A測定!H177</f>
        <v/>
      </c>
      <c r="AG38" s="304">
        <f>A測定!I177</f>
        <v/>
      </c>
      <c r="AH38" s="997">
        <f>A測定!J177</f>
        <v/>
      </c>
      <c r="AI38" s="997">
        <f>A測定!K177</f>
        <v/>
      </c>
      <c r="AJ38" s="304">
        <f>A測定!L177</f>
        <v/>
      </c>
      <c r="AK38" s="304">
        <f>A測定!M177</f>
        <v/>
      </c>
      <c r="AL38" s="804">
        <f>IF(AND(AF38&gt;=AK38,AK38&gt;=AG38),"OK","NG")</f>
        <v/>
      </c>
    </row>
    <row r="48" ht="17.25" customHeight="1" s="820"/>
    <row r="79">
      <c r="Z79" s="59" t="n"/>
      <c r="AA79" s="59" t="n"/>
    </row>
    <row r="80">
      <c r="Z80" s="59" t="n"/>
      <c r="AA80" s="59" t="n"/>
    </row>
    <row r="81">
      <c r="Z81" s="59" t="n"/>
      <c r="AA81" s="59" t="n"/>
    </row>
    <row r="82">
      <c r="Z82" s="59" t="n"/>
      <c r="AA82" s="59" t="n"/>
    </row>
    <row r="83">
      <c r="Z83" s="59" t="n"/>
      <c r="AA83" s="59" t="n"/>
    </row>
    <row r="84">
      <c r="Z84" s="59" t="n"/>
      <c r="AA84" s="59" t="n"/>
    </row>
    <row r="85">
      <c r="Z85" s="59" t="n"/>
      <c r="AA85" s="59" t="n"/>
    </row>
    <row r="86">
      <c r="Z86" s="59" t="n"/>
      <c r="AA86" s="59" t="n"/>
    </row>
    <row r="87">
      <c r="Z87" s="59" t="n"/>
      <c r="AA87" s="59" t="n"/>
    </row>
    <row r="88">
      <c r="Z88" s="59" t="n"/>
      <c r="AA88" s="59" t="n"/>
    </row>
    <row r="89">
      <c r="Z89" s="59" t="n"/>
      <c r="AA89" s="59" t="n"/>
    </row>
    <row r="90">
      <c r="Z90" s="59" t="n"/>
      <c r="AA90" s="59" t="n"/>
    </row>
    <row r="91">
      <c r="Z91" s="59" t="n"/>
      <c r="AA91" s="59" t="n"/>
    </row>
    <row r="92">
      <c r="Z92" s="59" t="n"/>
      <c r="AA92" s="59" t="n"/>
    </row>
    <row r="93">
      <c r="Z93" s="59" t="n"/>
      <c r="AA93" s="59" t="n"/>
    </row>
    <row r="94">
      <c r="Z94" s="59" t="n"/>
      <c r="AA94" s="59" t="n"/>
    </row>
    <row r="95">
      <c r="Z95" s="59" t="n"/>
      <c r="AA95" s="59" t="n"/>
    </row>
    <row r="96">
      <c r="Z96" s="59" t="n"/>
      <c r="AA96" s="59" t="n"/>
    </row>
    <row r="97">
      <c r="Z97" s="59" t="n"/>
      <c r="AA97" s="59" t="n"/>
    </row>
    <row r="98">
      <c r="Z98" s="59" t="n"/>
      <c r="AA98" s="59" t="n"/>
    </row>
    <row r="99">
      <c r="Z99" s="59" t="n"/>
      <c r="AA99" s="59" t="n"/>
    </row>
  </sheetData>
  <mergeCells count="35">
    <mergeCell ref="AB1:AC2"/>
    <mergeCell ref="AD1:AK2"/>
    <mergeCell ref="AK36:AK37"/>
    <mergeCell ref="AL36:AL37"/>
    <mergeCell ref="AH36:AH37"/>
    <mergeCell ref="AF36:AG36"/>
    <mergeCell ref="AI36:AI37"/>
    <mergeCell ref="AJ36:AJ37"/>
    <mergeCell ref="AB36:AB37"/>
    <mergeCell ref="AC36:AC37"/>
    <mergeCell ref="AD36:AD37"/>
    <mergeCell ref="AE36:AE37"/>
    <mergeCell ref="AL6:AL7"/>
    <mergeCell ref="AK6:AK7"/>
    <mergeCell ref="AF6:AG6"/>
    <mergeCell ref="AJ6:AJ7"/>
    <mergeCell ref="A1:E2"/>
    <mergeCell ref="F1:M2"/>
    <mergeCell ref="J6:J7"/>
    <mergeCell ref="K6:K7"/>
    <mergeCell ref="A6:A7"/>
    <mergeCell ref="B6:B7"/>
    <mergeCell ref="C6:C7"/>
    <mergeCell ref="D6:D7"/>
    <mergeCell ref="F6:G6"/>
    <mergeCell ref="E6:E7"/>
    <mergeCell ref="H6:H7"/>
    <mergeCell ref="I6:I7"/>
    <mergeCell ref="A3:E4"/>
    <mergeCell ref="AB6:AB7"/>
    <mergeCell ref="AI6:AI7"/>
    <mergeCell ref="AH6:AH7"/>
    <mergeCell ref="AE6:AE7"/>
    <mergeCell ref="AD6:AD7"/>
    <mergeCell ref="AC6:AC7"/>
  </mergeCells>
  <conditionalFormatting sqref="AL8:AL22 A8:A19 AL38">
    <cfRule type="cellIs" priority="154" operator="equal" dxfId="1" stopIfTrue="1">
      <formula>"NG"</formula>
    </cfRule>
    <cfRule type="cellIs" priority="155" operator="equal" dxfId="0" stopIfTrue="1">
      <formula>"OK"</formula>
    </cfRule>
  </conditionalFormatting>
  <conditionalFormatting sqref="B8:B19">
    <cfRule type="cellIs" priority="281" operator="notBetween" dxfId="1" stopIfTrue="1">
      <formula>G8</formula>
      <formula>F8</formula>
    </cfRule>
    <cfRule type="cellIs" priority="282" operator="notBetween" dxfId="2" stopIfTrue="1">
      <formula>G8-0.1</formula>
      <formula>F8+0.1</formula>
    </cfRule>
  </conditionalFormatting>
  <conditionalFormatting sqref="AK8:AK22">
    <cfRule type="cellIs" priority="291" operator="notBetween" dxfId="1" stopIfTrue="1">
      <formula>AF8</formula>
      <formula>AG8</formula>
    </cfRule>
    <cfRule type="cellIs" priority="292" operator="notBetween" dxfId="2" stopIfTrue="1">
      <formula>AF8-0.1</formula>
      <formula>AG8+0.1</formula>
    </cfRule>
  </conditionalFormatting>
  <conditionalFormatting sqref="AE8">
    <cfRule type="cellIs" priority="118" operator="equal" dxfId="161" stopIfTrue="1">
      <formula>0</formula>
    </cfRule>
    <cfRule type="cellIs" priority="117" operator="equal" dxfId="144">
      <formula>""</formula>
    </cfRule>
  </conditionalFormatting>
  <conditionalFormatting sqref="AE9">
    <cfRule type="cellIs" priority="116" operator="equal" dxfId="161" stopIfTrue="1">
      <formula>0</formula>
    </cfRule>
    <cfRule type="cellIs" priority="115" operator="equal" dxfId="144">
      <formula>""</formula>
    </cfRule>
  </conditionalFormatting>
  <conditionalFormatting sqref="AE10">
    <cfRule type="cellIs" priority="114" operator="equal" dxfId="161" stopIfTrue="1">
      <formula>0</formula>
    </cfRule>
    <cfRule type="cellIs" priority="113" operator="equal" dxfId="144">
      <formula>""</formula>
    </cfRule>
  </conditionalFormatting>
  <conditionalFormatting sqref="AE11">
    <cfRule type="cellIs" priority="112" operator="equal" dxfId="161" stopIfTrue="1">
      <formula>0</formula>
    </cfRule>
    <cfRule type="cellIs" priority="111" operator="equal" dxfId="144">
      <formula>""</formula>
    </cfRule>
  </conditionalFormatting>
  <conditionalFormatting sqref="AE12">
    <cfRule type="cellIs" priority="110" operator="equal" dxfId="161" stopIfTrue="1">
      <formula>0</formula>
    </cfRule>
    <cfRule type="cellIs" priority="109" operator="equal" dxfId="144">
      <formula>""</formula>
    </cfRule>
  </conditionalFormatting>
  <conditionalFormatting sqref="AE13">
    <cfRule type="cellIs" priority="108" operator="equal" dxfId="161" stopIfTrue="1">
      <formula>0</formula>
    </cfRule>
    <cfRule type="cellIs" priority="107" operator="equal" dxfId="144">
      <formula>""</formula>
    </cfRule>
  </conditionalFormatting>
  <conditionalFormatting sqref="AE14">
    <cfRule type="cellIs" priority="106" operator="equal" dxfId="161" stopIfTrue="1">
      <formula>0</formula>
    </cfRule>
    <cfRule type="cellIs" priority="105" operator="equal" dxfId="144">
      <formula>""</formula>
    </cfRule>
  </conditionalFormatting>
  <conditionalFormatting sqref="AE15">
    <cfRule type="cellIs" priority="104" operator="equal" dxfId="161" stopIfTrue="1">
      <formula>0</formula>
    </cfRule>
    <cfRule type="cellIs" priority="103" operator="equal" dxfId="144">
      <formula>""</formula>
    </cfRule>
  </conditionalFormatting>
  <conditionalFormatting sqref="AE16">
    <cfRule type="cellIs" priority="102" operator="equal" dxfId="161" stopIfTrue="1">
      <formula>0</formula>
    </cfRule>
    <cfRule type="cellIs" priority="101" operator="equal" dxfId="144">
      <formula>""</formula>
    </cfRule>
  </conditionalFormatting>
  <conditionalFormatting sqref="AE17">
    <cfRule type="cellIs" priority="100" operator="equal" dxfId="161" stopIfTrue="1">
      <formula>0</formula>
    </cfRule>
    <cfRule type="cellIs" priority="99" operator="equal" dxfId="144">
      <formula>""</formula>
    </cfRule>
  </conditionalFormatting>
  <conditionalFormatting sqref="AE18">
    <cfRule type="cellIs" priority="98" operator="equal" dxfId="161" stopIfTrue="1">
      <formula>0</formula>
    </cfRule>
    <cfRule type="cellIs" priority="97" operator="equal" dxfId="144">
      <formula>""</formula>
    </cfRule>
  </conditionalFormatting>
  <conditionalFormatting sqref="AE19">
    <cfRule type="cellIs" priority="96" operator="equal" dxfId="161" stopIfTrue="1">
      <formula>0</formula>
    </cfRule>
    <cfRule type="cellIs" priority="95" operator="equal" dxfId="144">
      <formula>""</formula>
    </cfRule>
  </conditionalFormatting>
  <conditionalFormatting sqref="AE20">
    <cfRule type="cellIs" priority="94" operator="equal" dxfId="161" stopIfTrue="1">
      <formula>0</formula>
    </cfRule>
    <cfRule type="cellIs" priority="93" operator="equal" dxfId="144">
      <formula>""</formula>
    </cfRule>
  </conditionalFormatting>
  <conditionalFormatting sqref="AE21">
    <cfRule type="cellIs" priority="92" operator="equal" dxfId="161" stopIfTrue="1">
      <formula>0</formula>
    </cfRule>
    <cfRule type="cellIs" priority="91" operator="equal" dxfId="144">
      <formula>""</formula>
    </cfRule>
  </conditionalFormatting>
  <conditionalFormatting sqref="AE22">
    <cfRule type="cellIs" priority="90" operator="equal" dxfId="161" stopIfTrue="1">
      <formula>0</formula>
    </cfRule>
    <cfRule type="cellIs" priority="89" operator="equal" dxfId="144">
      <formula>""</formula>
    </cfRule>
  </conditionalFormatting>
  <conditionalFormatting sqref="H8">
    <cfRule type="cellIs" priority="88" operator="equal" dxfId="161" stopIfTrue="1">
      <formula>0</formula>
    </cfRule>
    <cfRule type="cellIs" priority="87" operator="equal" dxfId="144">
      <formula>""</formula>
    </cfRule>
  </conditionalFormatting>
  <conditionalFormatting sqref="H9">
    <cfRule type="cellIs" priority="86" operator="equal" dxfId="161" stopIfTrue="1">
      <formula>0</formula>
    </cfRule>
    <cfRule type="cellIs" priority="85" operator="equal" dxfId="144">
      <formula>""</formula>
    </cfRule>
  </conditionalFormatting>
  <conditionalFormatting sqref="H10">
    <cfRule type="cellIs" priority="84" operator="equal" dxfId="161" stopIfTrue="1">
      <formula>0</formula>
    </cfRule>
    <cfRule type="cellIs" priority="83" operator="equal" dxfId="144">
      <formula>""</formula>
    </cfRule>
  </conditionalFormatting>
  <conditionalFormatting sqref="H11">
    <cfRule type="cellIs" priority="82" operator="equal" dxfId="161" stopIfTrue="1">
      <formula>0</formula>
    </cfRule>
    <cfRule type="cellIs" priority="81" operator="equal" dxfId="144">
      <formula>""</formula>
    </cfRule>
  </conditionalFormatting>
  <conditionalFormatting sqref="H12">
    <cfRule type="cellIs" priority="80" operator="equal" dxfId="161" stopIfTrue="1">
      <formula>0</formula>
    </cfRule>
    <cfRule type="cellIs" priority="79" operator="equal" dxfId="144">
      <formula>""</formula>
    </cfRule>
  </conditionalFormatting>
  <conditionalFormatting sqref="H13">
    <cfRule type="cellIs" priority="78" operator="equal" dxfId="161" stopIfTrue="1">
      <formula>0</formula>
    </cfRule>
    <cfRule type="cellIs" priority="77" operator="equal" dxfId="144">
      <formula>""</formula>
    </cfRule>
  </conditionalFormatting>
  <conditionalFormatting sqref="H14">
    <cfRule type="cellIs" priority="76" operator="equal" dxfId="161" stopIfTrue="1">
      <formula>0</formula>
    </cfRule>
    <cfRule type="cellIs" priority="75" operator="equal" dxfId="144">
      <formula>""</formula>
    </cfRule>
  </conditionalFormatting>
  <conditionalFormatting sqref="H15">
    <cfRule type="cellIs" priority="74" operator="equal" dxfId="161" stopIfTrue="1">
      <formula>0</formula>
    </cfRule>
    <cfRule type="cellIs" priority="73" operator="equal" dxfId="144">
      <formula>""</formula>
    </cfRule>
  </conditionalFormatting>
  <conditionalFormatting sqref="H16">
    <cfRule type="cellIs" priority="72" operator="equal" dxfId="161" stopIfTrue="1">
      <formula>0</formula>
    </cfRule>
    <cfRule type="cellIs" priority="71" operator="equal" dxfId="144">
      <formula>""</formula>
    </cfRule>
  </conditionalFormatting>
  <conditionalFormatting sqref="H17">
    <cfRule type="cellIs" priority="70" operator="equal" dxfId="161" stopIfTrue="1">
      <formula>0</formula>
    </cfRule>
    <cfRule type="cellIs" priority="69" operator="equal" dxfId="144">
      <formula>""</formula>
    </cfRule>
  </conditionalFormatting>
  <conditionalFormatting sqref="H18">
    <cfRule type="cellIs" priority="68" operator="equal" dxfId="161" stopIfTrue="1">
      <formula>0</formula>
    </cfRule>
    <cfRule type="cellIs" priority="67" operator="equal" dxfId="144">
      <formula>""</formula>
    </cfRule>
  </conditionalFormatting>
  <conditionalFormatting sqref="H19">
    <cfRule type="cellIs" priority="66" operator="equal" dxfId="161" stopIfTrue="1">
      <formula>0</formula>
    </cfRule>
    <cfRule type="cellIs" priority="65" operator="equal" dxfId="144">
      <formula>""</formula>
    </cfRule>
  </conditionalFormatting>
  <conditionalFormatting sqref="AE38">
    <cfRule type="cellIs" priority="30" operator="equal" dxfId="161" stopIfTrue="1">
      <formula>0</formula>
    </cfRule>
    <cfRule type="cellIs" priority="29" operator="equal" dxfId="144">
      <formula>""</formula>
    </cfRule>
  </conditionalFormatting>
  <conditionalFormatting sqref="AK38">
    <cfRule type="cellIs" priority="33" operator="notBetween" dxfId="1" stopIfTrue="1">
      <formula>AF38</formula>
      <formula>AG38</formula>
    </cfRule>
    <cfRule type="cellIs" priority="34" operator="notBetween" dxfId="2" stopIfTrue="1">
      <formula>AF38-0.1</formula>
      <formula>AG38+0.1</formula>
    </cfRule>
  </conditionalFormatting>
  <conditionalFormatting sqref="C9">
    <cfRule type="cellIs" priority="28" operator="equal" dxfId="144">
      <formula>""</formula>
    </cfRule>
  </conditionalFormatting>
  <conditionalFormatting sqref="C8">
    <cfRule type="cellIs" priority="27" operator="equal" dxfId="144">
      <formula>""</formula>
    </cfRule>
  </conditionalFormatting>
  <conditionalFormatting sqref="C10">
    <cfRule type="cellIs" priority="26" operator="equal" dxfId="144">
      <formula>""</formula>
    </cfRule>
  </conditionalFormatting>
  <conditionalFormatting sqref="C11">
    <cfRule type="cellIs" priority="25" operator="equal" dxfId="144">
      <formula>""</formula>
    </cfRule>
  </conditionalFormatting>
  <conditionalFormatting sqref="C12">
    <cfRule type="cellIs" priority="24" operator="equal" dxfId="144">
      <formula>""</formula>
    </cfRule>
  </conditionalFormatting>
  <conditionalFormatting sqref="C14">
    <cfRule type="cellIs" priority="23" operator="equal" dxfId="144">
      <formula>""</formula>
    </cfRule>
  </conditionalFormatting>
  <conditionalFormatting sqref="C13">
    <cfRule type="cellIs" priority="22" operator="equal" dxfId="144">
      <formula>""</formula>
    </cfRule>
  </conditionalFormatting>
  <conditionalFormatting sqref="C15">
    <cfRule type="cellIs" priority="21" operator="equal" dxfId="144">
      <formula>""</formula>
    </cfRule>
  </conditionalFormatting>
  <conditionalFormatting sqref="C16">
    <cfRule type="cellIs" priority="20" operator="equal" dxfId="144">
      <formula>""</formula>
    </cfRule>
  </conditionalFormatting>
  <conditionalFormatting sqref="C17">
    <cfRule type="cellIs" priority="19" operator="equal" dxfId="144">
      <formula>""</formula>
    </cfRule>
  </conditionalFormatting>
  <conditionalFormatting sqref="C18">
    <cfRule type="cellIs" priority="18" operator="equal" dxfId="144">
      <formula>""</formula>
    </cfRule>
  </conditionalFormatting>
  <conditionalFormatting sqref="C19">
    <cfRule type="cellIs" priority="17" operator="equal" dxfId="144">
      <formula>""</formula>
    </cfRule>
  </conditionalFormatting>
  <conditionalFormatting sqref="AJ9">
    <cfRule type="cellIs" priority="16" operator="equal" dxfId="144">
      <formula>""</formula>
    </cfRule>
  </conditionalFormatting>
  <conditionalFormatting sqref="AJ8">
    <cfRule type="cellIs" priority="15" operator="equal" dxfId="144">
      <formula>""</formula>
    </cfRule>
  </conditionalFormatting>
  <conditionalFormatting sqref="AJ10">
    <cfRule type="cellIs" priority="14" operator="equal" dxfId="144">
      <formula>""</formula>
    </cfRule>
  </conditionalFormatting>
  <conditionalFormatting sqref="AJ11">
    <cfRule type="cellIs" priority="13" operator="equal" dxfId="144">
      <formula>""</formula>
    </cfRule>
  </conditionalFormatting>
  <conditionalFormatting sqref="AJ12">
    <cfRule type="cellIs" priority="12" operator="equal" dxfId="144">
      <formula>""</formula>
    </cfRule>
  </conditionalFormatting>
  <conditionalFormatting sqref="AJ14">
    <cfRule type="cellIs" priority="11" operator="equal" dxfId="144">
      <formula>""</formula>
    </cfRule>
  </conditionalFormatting>
  <conditionalFormatting sqref="AJ13">
    <cfRule type="cellIs" priority="10" operator="equal" dxfId="144">
      <formula>""</formula>
    </cfRule>
  </conditionalFormatting>
  <conditionalFormatting sqref="AJ15">
    <cfRule type="cellIs" priority="9" operator="equal" dxfId="144">
      <formula>""</formula>
    </cfRule>
  </conditionalFormatting>
  <conditionalFormatting sqref="AJ16">
    <cfRule type="cellIs" priority="8" operator="equal" dxfId="144">
      <formula>""</formula>
    </cfRule>
  </conditionalFormatting>
  <conditionalFormatting sqref="AJ17">
    <cfRule type="cellIs" priority="7" operator="equal" dxfId="144">
      <formula>""</formula>
    </cfRule>
  </conditionalFormatting>
  <conditionalFormatting sqref="AJ18">
    <cfRule type="cellIs" priority="6" operator="equal" dxfId="144">
      <formula>""</formula>
    </cfRule>
  </conditionalFormatting>
  <conditionalFormatting sqref="AJ19">
    <cfRule type="cellIs" priority="5" operator="equal" dxfId="144">
      <formula>""</formula>
    </cfRule>
  </conditionalFormatting>
  <conditionalFormatting sqref="AJ20">
    <cfRule type="cellIs" priority="4" operator="equal" dxfId="144">
      <formula>""</formula>
    </cfRule>
  </conditionalFormatting>
  <conditionalFormatting sqref="AJ21">
    <cfRule type="cellIs" priority="3" operator="equal" dxfId="144">
      <formula>""</formula>
    </cfRule>
  </conditionalFormatting>
  <conditionalFormatting sqref="AJ22">
    <cfRule type="cellIs" priority="2" operator="equal" dxfId="144">
      <formula>""</formula>
    </cfRule>
  </conditionalFormatting>
  <conditionalFormatting sqref="AJ38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20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A3" s="784">
        <f>A測定!$V$1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MAX(B8:B20,AK8:AK20)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MIN(B8:B20,AK8:AK20)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A測定!M82</f>
        <v/>
      </c>
      <c r="C8" s="304">
        <f>A測定!L82</f>
        <v/>
      </c>
      <c r="D8" s="997">
        <f>A測定!K82</f>
        <v/>
      </c>
      <c r="E8" s="997">
        <f>A測定!J82</f>
        <v/>
      </c>
      <c r="F8" s="304">
        <f>A測定!I82</f>
        <v/>
      </c>
      <c r="G8" s="304">
        <f>A測定!H82</f>
        <v/>
      </c>
      <c r="H8" s="304">
        <f>A測定!G82</f>
        <v/>
      </c>
      <c r="I8" s="997">
        <f>A測定!F82</f>
        <v/>
      </c>
      <c r="J8" s="804">
        <f>A測定!D82</f>
        <v/>
      </c>
      <c r="K8" s="804">
        <f>A測定!A82</f>
        <v/>
      </c>
      <c r="AB8" s="804">
        <f>A測定!A87</f>
        <v/>
      </c>
      <c r="AC8" s="804">
        <f>A測定!D87</f>
        <v/>
      </c>
      <c r="AD8" s="997">
        <f>A測定!F87</f>
        <v/>
      </c>
      <c r="AE8" s="304">
        <f>A測定!G87</f>
        <v/>
      </c>
      <c r="AF8" s="304">
        <f>A測定!H87</f>
        <v/>
      </c>
      <c r="AG8" s="304">
        <f>A測定!I87</f>
        <v/>
      </c>
      <c r="AH8" s="997">
        <f>A測定!J87</f>
        <v/>
      </c>
      <c r="AI8" s="997">
        <f>A測定!K87</f>
        <v/>
      </c>
      <c r="AJ8" s="304">
        <f>A測定!L87</f>
        <v/>
      </c>
      <c r="AK8" s="304">
        <f>A測定!M87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A測定!M92</f>
        <v/>
      </c>
      <c r="C9" s="304">
        <f>A測定!L92</f>
        <v/>
      </c>
      <c r="D9" s="997">
        <f>A測定!K92</f>
        <v/>
      </c>
      <c r="E9" s="997">
        <f>A測定!J92</f>
        <v/>
      </c>
      <c r="F9" s="304">
        <f>A測定!I92</f>
        <v/>
      </c>
      <c r="G9" s="304">
        <f>A測定!H92</f>
        <v/>
      </c>
      <c r="H9" s="304">
        <f>A測定!G92</f>
        <v/>
      </c>
      <c r="I9" s="997">
        <f>A測定!F92</f>
        <v/>
      </c>
      <c r="J9" s="804">
        <f>A測定!D92</f>
        <v/>
      </c>
      <c r="K9" s="804">
        <f>A測定!A92</f>
        <v/>
      </c>
      <c r="AB9" s="804">
        <f>A測定!A88</f>
        <v/>
      </c>
      <c r="AC9" s="804">
        <f>A測定!D88</f>
        <v/>
      </c>
      <c r="AD9" s="997">
        <f>A測定!F88</f>
        <v/>
      </c>
      <c r="AE9" s="304">
        <f>A測定!G88</f>
        <v/>
      </c>
      <c r="AF9" s="304">
        <f>A測定!H88</f>
        <v/>
      </c>
      <c r="AG9" s="304">
        <f>A測定!I88</f>
        <v/>
      </c>
      <c r="AH9" s="997">
        <f>A測定!J88</f>
        <v/>
      </c>
      <c r="AI9" s="997">
        <f>A測定!K88</f>
        <v/>
      </c>
      <c r="AJ9" s="304">
        <f>A測定!L88</f>
        <v/>
      </c>
      <c r="AK9" s="304">
        <f>A測定!M88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A測定!M93</f>
        <v/>
      </c>
      <c r="C10" s="304">
        <f>A測定!L93</f>
        <v/>
      </c>
      <c r="D10" s="997">
        <f>A測定!K93</f>
        <v/>
      </c>
      <c r="E10" s="997">
        <f>A測定!J93</f>
        <v/>
      </c>
      <c r="F10" s="304">
        <f>A測定!I93</f>
        <v/>
      </c>
      <c r="G10" s="304">
        <f>A測定!H93</f>
        <v/>
      </c>
      <c r="H10" s="304">
        <f>A測定!G93</f>
        <v/>
      </c>
      <c r="I10" s="997">
        <f>A測定!F93</f>
        <v/>
      </c>
      <c r="J10" s="804">
        <f>A測定!D93</f>
        <v/>
      </c>
      <c r="K10" s="804">
        <f>A測定!A93</f>
        <v/>
      </c>
      <c r="AB10" s="804">
        <f>A測定!A94</f>
        <v/>
      </c>
      <c r="AC10" s="804">
        <f>A測定!D94</f>
        <v/>
      </c>
      <c r="AD10" s="997">
        <f>A測定!F94</f>
        <v/>
      </c>
      <c r="AE10" s="304">
        <f>A測定!G94</f>
        <v/>
      </c>
      <c r="AF10" s="304">
        <f>A測定!H94</f>
        <v/>
      </c>
      <c r="AG10" s="304">
        <f>A測定!I94</f>
        <v/>
      </c>
      <c r="AH10" s="997">
        <f>A測定!J94</f>
        <v/>
      </c>
      <c r="AI10" s="997">
        <f>A測定!K94</f>
        <v/>
      </c>
      <c r="AJ10" s="304">
        <f>A測定!L94</f>
        <v/>
      </c>
      <c r="AK10" s="304">
        <f>A測定!M94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A測定!M83</f>
        <v/>
      </c>
      <c r="C11" s="304">
        <f>A測定!L83</f>
        <v/>
      </c>
      <c r="D11" s="997">
        <f>A測定!K83</f>
        <v/>
      </c>
      <c r="E11" s="997">
        <f>A測定!J83</f>
        <v/>
      </c>
      <c r="F11" s="304">
        <f>A測定!I83</f>
        <v/>
      </c>
      <c r="G11" s="304">
        <f>A測定!H83</f>
        <v/>
      </c>
      <c r="H11" s="304">
        <f>A測定!G83</f>
        <v/>
      </c>
      <c r="I11" s="997">
        <f>A測定!F83</f>
        <v/>
      </c>
      <c r="J11" s="804">
        <f>A測定!D83</f>
        <v/>
      </c>
      <c r="K11" s="804">
        <f>A測定!A83</f>
        <v/>
      </c>
      <c r="AB11" s="804">
        <f>A測定!A79</f>
        <v/>
      </c>
      <c r="AC11" s="804">
        <f>A測定!D79</f>
        <v/>
      </c>
      <c r="AD11" s="997">
        <f>A測定!F79</f>
        <v/>
      </c>
      <c r="AE11" s="304">
        <f>A測定!G79</f>
        <v/>
      </c>
      <c r="AF11" s="304">
        <f>A測定!H79</f>
        <v/>
      </c>
      <c r="AG11" s="304">
        <f>A測定!I79</f>
        <v/>
      </c>
      <c r="AH11" s="997">
        <f>A測定!J79</f>
        <v/>
      </c>
      <c r="AI11" s="997">
        <f>A測定!K79</f>
        <v/>
      </c>
      <c r="AJ11" s="304">
        <f>A測定!L79</f>
        <v/>
      </c>
      <c r="AK11" s="304">
        <f>A測定!M79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A測定!M80</f>
        <v/>
      </c>
      <c r="C12" s="304">
        <f>A測定!L80</f>
        <v/>
      </c>
      <c r="D12" s="997">
        <f>A測定!K80</f>
        <v/>
      </c>
      <c r="E12" s="997">
        <f>A測定!J80</f>
        <v/>
      </c>
      <c r="F12" s="304">
        <f>A測定!I80</f>
        <v/>
      </c>
      <c r="G12" s="304">
        <f>A測定!H80</f>
        <v/>
      </c>
      <c r="H12" s="304">
        <f>A測定!G80</f>
        <v/>
      </c>
      <c r="I12" s="997">
        <f>A測定!F80</f>
        <v/>
      </c>
      <c r="J12" s="804">
        <f>A測定!D80</f>
        <v/>
      </c>
      <c r="K12" s="804">
        <f>A測定!A80</f>
        <v/>
      </c>
      <c r="AB12" s="804">
        <f>A測定!A78</f>
        <v/>
      </c>
      <c r="AC12" s="804">
        <f>A測定!D78</f>
        <v/>
      </c>
      <c r="AD12" s="997">
        <f>A測定!F78</f>
        <v/>
      </c>
      <c r="AE12" s="304">
        <f>A測定!G78</f>
        <v/>
      </c>
      <c r="AF12" s="304">
        <f>A測定!H78</f>
        <v/>
      </c>
      <c r="AG12" s="304">
        <f>A測定!I78</f>
        <v/>
      </c>
      <c r="AH12" s="997">
        <f>A測定!J78</f>
        <v/>
      </c>
      <c r="AI12" s="997">
        <f>A測定!K78</f>
        <v/>
      </c>
      <c r="AJ12" s="304">
        <f>A測定!L78</f>
        <v/>
      </c>
      <c r="AK12" s="304">
        <f>A測定!M78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A測定!M84</f>
        <v/>
      </c>
      <c r="C13" s="304">
        <f>A測定!L84</f>
        <v/>
      </c>
      <c r="D13" s="997">
        <f>A測定!K84</f>
        <v/>
      </c>
      <c r="E13" s="997">
        <f>A測定!J84</f>
        <v/>
      </c>
      <c r="F13" s="304">
        <f>A測定!I84</f>
        <v/>
      </c>
      <c r="G13" s="304">
        <f>A測定!H84</f>
        <v/>
      </c>
      <c r="H13" s="304">
        <f>A測定!G84</f>
        <v/>
      </c>
      <c r="I13" s="997">
        <f>A測定!F84</f>
        <v/>
      </c>
      <c r="J13" s="804">
        <f>A測定!D84</f>
        <v/>
      </c>
      <c r="K13" s="804">
        <f>A測定!A84</f>
        <v/>
      </c>
      <c r="AB13" s="804">
        <f>A測定!A100</f>
        <v/>
      </c>
      <c r="AC13" s="804">
        <f>A測定!D100</f>
        <v/>
      </c>
      <c r="AD13" s="997">
        <f>A測定!F100</f>
        <v/>
      </c>
      <c r="AE13" s="304">
        <f>A測定!G100</f>
        <v/>
      </c>
      <c r="AF13" s="304">
        <f>A測定!H100</f>
        <v/>
      </c>
      <c r="AG13" s="304">
        <f>A測定!I100</f>
        <v/>
      </c>
      <c r="AH13" s="997">
        <f>A測定!J100</f>
        <v/>
      </c>
      <c r="AI13" s="997">
        <f>A測定!K100</f>
        <v/>
      </c>
      <c r="AJ13" s="304">
        <f>A測定!L100</f>
        <v/>
      </c>
      <c r="AK13" s="304">
        <f>A測定!M100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A測定!M81</f>
        <v/>
      </c>
      <c r="C14" s="304">
        <f>A測定!L81</f>
        <v/>
      </c>
      <c r="D14" s="997">
        <f>A測定!K81</f>
        <v/>
      </c>
      <c r="E14" s="997">
        <f>A測定!J81</f>
        <v/>
      </c>
      <c r="F14" s="304">
        <f>A測定!I81</f>
        <v/>
      </c>
      <c r="G14" s="304">
        <f>A測定!H81</f>
        <v/>
      </c>
      <c r="H14" s="304">
        <f>A測定!G81</f>
        <v/>
      </c>
      <c r="I14" s="997">
        <f>A測定!F81</f>
        <v/>
      </c>
      <c r="J14" s="804">
        <f>A測定!D81</f>
        <v/>
      </c>
      <c r="K14" s="804">
        <f>A測定!A81</f>
        <v/>
      </c>
      <c r="AB14" s="804">
        <f>A測定!A89</f>
        <v/>
      </c>
      <c r="AC14" s="804">
        <f>A測定!D89</f>
        <v/>
      </c>
      <c r="AD14" s="997">
        <f>A測定!F89</f>
        <v/>
      </c>
      <c r="AE14" s="304">
        <f>A測定!G89</f>
        <v/>
      </c>
      <c r="AF14" s="304">
        <f>A測定!H89</f>
        <v/>
      </c>
      <c r="AG14" s="304">
        <f>A測定!I89</f>
        <v/>
      </c>
      <c r="AH14" s="997">
        <f>A測定!J89</f>
        <v/>
      </c>
      <c r="AI14" s="997">
        <f>A測定!K89</f>
        <v/>
      </c>
      <c r="AJ14" s="304">
        <f>A測定!L89</f>
        <v/>
      </c>
      <c r="AK14" s="304">
        <f>A測定!M89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A測定!M98</f>
        <v/>
      </c>
      <c r="C15" s="304">
        <f>A測定!L98</f>
        <v/>
      </c>
      <c r="D15" s="997">
        <f>A測定!K98</f>
        <v/>
      </c>
      <c r="E15" s="997">
        <f>A測定!J98</f>
        <v/>
      </c>
      <c r="F15" s="304">
        <f>A測定!I98</f>
        <v/>
      </c>
      <c r="G15" s="304">
        <f>A測定!H98</f>
        <v/>
      </c>
      <c r="H15" s="304">
        <f>A測定!G98</f>
        <v/>
      </c>
      <c r="I15" s="997">
        <f>A測定!F98</f>
        <v/>
      </c>
      <c r="J15" s="804">
        <f>A測定!D98</f>
        <v/>
      </c>
      <c r="K15" s="804">
        <f>A測定!A98</f>
        <v/>
      </c>
      <c r="AB15" s="804">
        <f>A測定!A77</f>
        <v/>
      </c>
      <c r="AC15" s="804">
        <f>A測定!D77</f>
        <v/>
      </c>
      <c r="AD15" s="997">
        <f>A測定!F77</f>
        <v/>
      </c>
      <c r="AE15" s="304">
        <f>A測定!G77</f>
        <v/>
      </c>
      <c r="AF15" s="304">
        <f>A測定!H77</f>
        <v/>
      </c>
      <c r="AG15" s="304">
        <f>A測定!I77</f>
        <v/>
      </c>
      <c r="AH15" s="997">
        <f>A測定!J77</f>
        <v/>
      </c>
      <c r="AI15" s="997">
        <f>A測定!K77</f>
        <v/>
      </c>
      <c r="AJ15" s="304">
        <f>A測定!L77</f>
        <v/>
      </c>
      <c r="AK15" s="304">
        <f>A測定!M77</f>
        <v/>
      </c>
      <c r="AL15" s="804">
        <f>IF(AND(AF15&gt;=AK15,AK15&gt;=AG15),"OK","NG")</f>
        <v/>
      </c>
    </row>
    <row r="16">
      <c r="A16" s="804">
        <f>IF(AND(G16&gt;=B16,B16&gt;=F16),"OK","NG")</f>
        <v/>
      </c>
      <c r="B16" s="304">
        <f>A測定!M85</f>
        <v/>
      </c>
      <c r="C16" s="304">
        <f>A測定!L85</f>
        <v/>
      </c>
      <c r="D16" s="997">
        <f>A測定!K85</f>
        <v/>
      </c>
      <c r="E16" s="997">
        <f>A測定!J85</f>
        <v/>
      </c>
      <c r="F16" s="304">
        <f>A測定!I85</f>
        <v/>
      </c>
      <c r="G16" s="304">
        <f>A測定!H85</f>
        <v/>
      </c>
      <c r="H16" s="304">
        <f>A測定!G85</f>
        <v/>
      </c>
      <c r="I16" s="997">
        <f>A測定!F85</f>
        <v/>
      </c>
      <c r="J16" s="804">
        <f>A測定!D85</f>
        <v/>
      </c>
      <c r="K16" s="804">
        <f>A測定!A85</f>
        <v/>
      </c>
      <c r="AB16" s="804">
        <f>A測定!A97</f>
        <v/>
      </c>
      <c r="AC16" s="804">
        <f>A測定!D97</f>
        <v/>
      </c>
      <c r="AD16" s="997">
        <f>A測定!F97</f>
        <v/>
      </c>
      <c r="AE16" s="304">
        <f>A測定!G97</f>
        <v/>
      </c>
      <c r="AF16" s="304">
        <f>A測定!H97</f>
        <v/>
      </c>
      <c r="AG16" s="304">
        <f>A測定!I97</f>
        <v/>
      </c>
      <c r="AH16" s="997">
        <f>A測定!J97</f>
        <v/>
      </c>
      <c r="AI16" s="997">
        <f>A測定!K97</f>
        <v/>
      </c>
      <c r="AJ16" s="304">
        <f>A測定!L97</f>
        <v/>
      </c>
      <c r="AK16" s="304">
        <f>A測定!M97</f>
        <v/>
      </c>
      <c r="AL16" s="804">
        <f>IF(AND(AF16&gt;=AK16,AK16&gt;=AG16),"OK","NG")</f>
        <v/>
      </c>
    </row>
    <row r="17">
      <c r="A17" s="804">
        <f>IF(AND(G17&gt;=B17,B17&gt;=F17),"OK","NG")</f>
        <v/>
      </c>
      <c r="B17" s="304">
        <f>A測定!M95</f>
        <v/>
      </c>
      <c r="C17" s="304">
        <f>A測定!L95</f>
        <v/>
      </c>
      <c r="D17" s="997">
        <f>A測定!K95</f>
        <v/>
      </c>
      <c r="E17" s="997">
        <f>A測定!J95</f>
        <v/>
      </c>
      <c r="F17" s="304">
        <f>A測定!I95</f>
        <v/>
      </c>
      <c r="G17" s="304">
        <f>A測定!H95</f>
        <v/>
      </c>
      <c r="H17" s="304">
        <f>A測定!G95</f>
        <v/>
      </c>
      <c r="I17" s="997">
        <f>A測定!F95</f>
        <v/>
      </c>
      <c r="J17" s="804">
        <f>A測定!D95</f>
        <v/>
      </c>
      <c r="K17" s="804">
        <f>A測定!A95</f>
        <v/>
      </c>
      <c r="AB17" s="804">
        <f>A測定!A101</f>
        <v/>
      </c>
      <c r="AC17" s="804">
        <f>A測定!D101</f>
        <v/>
      </c>
      <c r="AD17" s="997">
        <f>A測定!F101</f>
        <v/>
      </c>
      <c r="AE17" s="304">
        <f>A測定!G101</f>
        <v/>
      </c>
      <c r="AF17" s="304">
        <f>A測定!H101</f>
        <v/>
      </c>
      <c r="AG17" s="304">
        <f>A測定!I101</f>
        <v/>
      </c>
      <c r="AH17" s="997">
        <f>A測定!J101</f>
        <v/>
      </c>
      <c r="AI17" s="997">
        <f>A測定!K101</f>
        <v/>
      </c>
      <c r="AJ17" s="304">
        <f>A測定!L101</f>
        <v/>
      </c>
      <c r="AK17" s="304">
        <f>A測定!M101</f>
        <v/>
      </c>
      <c r="AL17" s="804">
        <f>IF(AND(AF17&gt;=AK17,AK17&gt;=AG17),"OK","NG")</f>
        <v/>
      </c>
    </row>
    <row r="18">
      <c r="A18" s="804">
        <f>IF(AND(G18&gt;=B18,B18&gt;=F18),"OK","NG")</f>
        <v/>
      </c>
      <c r="B18" s="304">
        <f>A測定!M99</f>
        <v/>
      </c>
      <c r="C18" s="304">
        <f>A測定!L99</f>
        <v/>
      </c>
      <c r="D18" s="997">
        <f>A測定!K99</f>
        <v/>
      </c>
      <c r="E18" s="997">
        <f>A測定!J99</f>
        <v/>
      </c>
      <c r="F18" s="304">
        <f>A測定!I99</f>
        <v/>
      </c>
      <c r="G18" s="304">
        <f>A測定!H99</f>
        <v/>
      </c>
      <c r="H18" s="304">
        <f>A測定!G99</f>
        <v/>
      </c>
      <c r="I18" s="997">
        <f>A測定!F99</f>
        <v/>
      </c>
      <c r="J18" s="804">
        <f>A測定!D99</f>
        <v/>
      </c>
      <c r="K18" s="804">
        <f>A測定!A99</f>
        <v/>
      </c>
      <c r="AB18" s="804">
        <f>A測定!A90</f>
        <v/>
      </c>
      <c r="AC18" s="804">
        <f>A測定!D90</f>
        <v/>
      </c>
      <c r="AD18" s="997">
        <f>A測定!F90</f>
        <v/>
      </c>
      <c r="AE18" s="304">
        <f>A測定!G90</f>
        <v/>
      </c>
      <c r="AF18" s="304">
        <f>A測定!H90</f>
        <v/>
      </c>
      <c r="AG18" s="304">
        <f>A測定!I90</f>
        <v/>
      </c>
      <c r="AH18" s="997">
        <f>A測定!J90</f>
        <v/>
      </c>
      <c r="AI18" s="997">
        <f>A測定!K90</f>
        <v/>
      </c>
      <c r="AJ18" s="304">
        <f>A測定!L90</f>
        <v/>
      </c>
      <c r="AK18" s="304">
        <f>A測定!M90</f>
        <v/>
      </c>
      <c r="AL18" s="804">
        <f>IF(AND(AF18&gt;=AK18,AK18&gt;=AG18),"OK","NG")</f>
        <v/>
      </c>
    </row>
    <row r="19">
      <c r="A19" s="804">
        <f>IF(AND(G19&gt;=B19,B19&gt;=F19),"OK","NG")</f>
        <v/>
      </c>
      <c r="B19" s="304">
        <f>A測定!M102</f>
        <v/>
      </c>
      <c r="C19" s="304">
        <f>A測定!L102</f>
        <v/>
      </c>
      <c r="D19" s="997">
        <f>A測定!K102</f>
        <v/>
      </c>
      <c r="E19" s="997">
        <f>A測定!J102</f>
        <v/>
      </c>
      <c r="F19" s="304">
        <f>A測定!I102</f>
        <v/>
      </c>
      <c r="G19" s="304">
        <f>A測定!H102</f>
        <v/>
      </c>
      <c r="H19" s="304">
        <f>A測定!G102</f>
        <v/>
      </c>
      <c r="I19" s="997">
        <f>A測定!F102</f>
        <v/>
      </c>
      <c r="J19" s="804">
        <f>A測定!D102</f>
        <v/>
      </c>
      <c r="K19" s="804">
        <f>A測定!A102</f>
        <v/>
      </c>
      <c r="AB19" s="804">
        <f>A測定!A96</f>
        <v/>
      </c>
      <c r="AC19" s="804">
        <f>A測定!D96</f>
        <v/>
      </c>
      <c r="AD19" s="997">
        <f>A測定!F96</f>
        <v/>
      </c>
      <c r="AE19" s="304">
        <f>A測定!G96</f>
        <v/>
      </c>
      <c r="AF19" s="304">
        <f>A測定!H96</f>
        <v/>
      </c>
      <c r="AG19" s="304">
        <f>A測定!I96</f>
        <v/>
      </c>
      <c r="AH19" s="997">
        <f>A測定!J96</f>
        <v/>
      </c>
      <c r="AI19" s="997">
        <f>A測定!K96</f>
        <v/>
      </c>
      <c r="AJ19" s="304">
        <f>A測定!L96</f>
        <v/>
      </c>
      <c r="AK19" s="304">
        <f>A測定!M96</f>
        <v/>
      </c>
      <c r="AL19" s="804">
        <f>IF(AND(AF19&gt;=AK19,AK19&gt;=AG19),"OK","NG")</f>
        <v/>
      </c>
    </row>
    <row r="20">
      <c r="A20" s="804">
        <f>IF(AND(G20&gt;=B20,B20&gt;=F20),"OK","NG")</f>
        <v/>
      </c>
      <c r="B20" s="304">
        <f>A測定!M86</f>
        <v/>
      </c>
      <c r="C20" s="304">
        <f>A測定!L86</f>
        <v/>
      </c>
      <c r="D20" s="997">
        <f>A測定!K86</f>
        <v/>
      </c>
      <c r="E20" s="997">
        <f>A測定!J86</f>
        <v/>
      </c>
      <c r="F20" s="304">
        <f>A測定!I86</f>
        <v/>
      </c>
      <c r="G20" s="304">
        <f>A測定!H86</f>
        <v/>
      </c>
      <c r="H20" s="304">
        <f>A測定!G86</f>
        <v/>
      </c>
      <c r="I20" s="997">
        <f>A測定!F86</f>
        <v/>
      </c>
      <c r="J20" s="804">
        <f>A測定!D86</f>
        <v/>
      </c>
      <c r="K20" s="804">
        <f>A測定!A86</f>
        <v/>
      </c>
      <c r="AB20" s="804">
        <f>A測定!A91</f>
        <v/>
      </c>
      <c r="AC20" s="804">
        <f>A測定!D91</f>
        <v/>
      </c>
      <c r="AD20" s="997">
        <f>A測定!F91</f>
        <v/>
      </c>
      <c r="AE20" s="304">
        <f>A測定!G91</f>
        <v/>
      </c>
      <c r="AF20" s="304">
        <f>A測定!H91</f>
        <v/>
      </c>
      <c r="AG20" s="304">
        <f>A測定!I91</f>
        <v/>
      </c>
      <c r="AH20" s="997">
        <f>A測定!J91</f>
        <v/>
      </c>
      <c r="AI20" s="997">
        <f>A測定!K91</f>
        <v/>
      </c>
      <c r="AJ20" s="304">
        <f>A測定!L91</f>
        <v/>
      </c>
      <c r="AK20" s="304">
        <f>A測定!M91</f>
        <v/>
      </c>
      <c r="AL20" s="804">
        <f>IF(AND(AF20&gt;=AK20,AK20&gt;=AG20),"OK","NG")</f>
        <v/>
      </c>
    </row>
  </sheetData>
  <mergeCells count="25">
    <mergeCell ref="AB1:AC2"/>
    <mergeCell ref="AD1:AK2"/>
    <mergeCell ref="AL6:AL7"/>
    <mergeCell ref="AK6:AK7"/>
    <mergeCell ref="AF6:AG6"/>
    <mergeCell ref="AJ6:AJ7"/>
    <mergeCell ref="AI6:AI7"/>
    <mergeCell ref="AH6:AH7"/>
    <mergeCell ref="AE6:AE7"/>
    <mergeCell ref="AD6:AD7"/>
    <mergeCell ref="AC6:AC7"/>
    <mergeCell ref="AB6:AB7"/>
    <mergeCell ref="A1:E2"/>
    <mergeCell ref="F1:M2"/>
    <mergeCell ref="J6:J7"/>
    <mergeCell ref="K6:K7"/>
    <mergeCell ref="A6:A7"/>
    <mergeCell ref="B6:B7"/>
    <mergeCell ref="C6:C7"/>
    <mergeCell ref="D6:D7"/>
    <mergeCell ref="F6:G6"/>
    <mergeCell ref="E6:E7"/>
    <mergeCell ref="H6:H7"/>
    <mergeCell ref="I6:I7"/>
    <mergeCell ref="A3:E4"/>
  </mergeCells>
  <conditionalFormatting sqref="AL8:AL20 A8:A20">
    <cfRule type="cellIs" priority="135" operator="equal" dxfId="1" stopIfTrue="1">
      <formula>"NG"</formula>
    </cfRule>
    <cfRule type="cellIs" priority="136" operator="equal" dxfId="0" stopIfTrue="1">
      <formula>"OK"</formula>
    </cfRule>
  </conditionalFormatting>
  <conditionalFormatting sqref="B8:B20">
    <cfRule type="cellIs" priority="261" operator="notBetween" dxfId="1" stopIfTrue="1">
      <formula>G8</formula>
      <formula>F8</formula>
    </cfRule>
    <cfRule type="cellIs" priority="262" operator="notBetween" dxfId="2" stopIfTrue="1">
      <formula>G8-0.1</formula>
      <formula>F8+0.1</formula>
    </cfRule>
  </conditionalFormatting>
  <conditionalFormatting sqref="AK8:AK20">
    <cfRule type="cellIs" priority="271" operator="notBetween" dxfId="1" stopIfTrue="1">
      <formula>AF8</formula>
      <formula>AG8</formula>
    </cfRule>
    <cfRule type="cellIs" priority="272" operator="notBetween" dxfId="2" stopIfTrue="1">
      <formula>AF8-0.1</formula>
      <formula>AG8+0.1</formula>
    </cfRule>
  </conditionalFormatting>
  <conditionalFormatting sqref="AE8">
    <cfRule type="cellIs" priority="104" operator="equal" dxfId="161" stopIfTrue="1">
      <formula>0</formula>
    </cfRule>
    <cfRule type="cellIs" priority="103" operator="equal" dxfId="144">
      <formula>""</formula>
    </cfRule>
  </conditionalFormatting>
  <conditionalFormatting sqref="AE9">
    <cfRule type="cellIs" priority="102" operator="equal" dxfId="161" stopIfTrue="1">
      <formula>0</formula>
    </cfRule>
    <cfRule type="cellIs" priority="101" operator="equal" dxfId="144">
      <formula>""</formula>
    </cfRule>
  </conditionalFormatting>
  <conditionalFormatting sqref="AE10">
    <cfRule type="cellIs" priority="100" operator="equal" dxfId="161" stopIfTrue="1">
      <formula>0</formula>
    </cfRule>
    <cfRule type="cellIs" priority="99" operator="equal" dxfId="144">
      <formula>""</formula>
    </cfRule>
  </conditionalFormatting>
  <conditionalFormatting sqref="AE11">
    <cfRule type="cellIs" priority="98" operator="equal" dxfId="161" stopIfTrue="1">
      <formula>0</formula>
    </cfRule>
    <cfRule type="cellIs" priority="97" operator="equal" dxfId="144">
      <formula>""</formula>
    </cfRule>
  </conditionalFormatting>
  <conditionalFormatting sqref="AE12">
    <cfRule type="cellIs" priority="96" operator="equal" dxfId="161" stopIfTrue="1">
      <formula>0</formula>
    </cfRule>
    <cfRule type="cellIs" priority="95" operator="equal" dxfId="144">
      <formula>""</formula>
    </cfRule>
  </conditionalFormatting>
  <conditionalFormatting sqref="AE13">
    <cfRule type="cellIs" priority="94" operator="equal" dxfId="161" stopIfTrue="1">
      <formula>0</formula>
    </cfRule>
    <cfRule type="cellIs" priority="93" operator="equal" dxfId="144">
      <formula>""</formula>
    </cfRule>
  </conditionalFormatting>
  <conditionalFormatting sqref="AE14">
    <cfRule type="cellIs" priority="92" operator="equal" dxfId="161" stopIfTrue="1">
      <formula>0</formula>
    </cfRule>
    <cfRule type="cellIs" priority="91" operator="equal" dxfId="144">
      <formula>""</formula>
    </cfRule>
  </conditionalFormatting>
  <conditionalFormatting sqref="AE15">
    <cfRule type="cellIs" priority="90" operator="equal" dxfId="161" stopIfTrue="1">
      <formula>0</formula>
    </cfRule>
    <cfRule type="cellIs" priority="89" operator="equal" dxfId="144">
      <formula>""</formula>
    </cfRule>
  </conditionalFormatting>
  <conditionalFormatting sqref="AE16">
    <cfRule type="cellIs" priority="88" operator="equal" dxfId="161" stopIfTrue="1">
      <formula>0</formula>
    </cfRule>
    <cfRule type="cellIs" priority="87" operator="equal" dxfId="144">
      <formula>""</formula>
    </cfRule>
  </conditionalFormatting>
  <conditionalFormatting sqref="AE17">
    <cfRule type="cellIs" priority="86" operator="equal" dxfId="161" stopIfTrue="1">
      <formula>0</formula>
    </cfRule>
    <cfRule type="cellIs" priority="85" operator="equal" dxfId="144">
      <formula>""</formula>
    </cfRule>
  </conditionalFormatting>
  <conditionalFormatting sqref="AE18">
    <cfRule type="cellIs" priority="84" operator="equal" dxfId="161" stopIfTrue="1">
      <formula>0</formula>
    </cfRule>
    <cfRule type="cellIs" priority="83" operator="equal" dxfId="144">
      <formula>""</formula>
    </cfRule>
  </conditionalFormatting>
  <conditionalFormatting sqref="AE19">
    <cfRule type="cellIs" priority="82" operator="equal" dxfId="161" stopIfTrue="1">
      <formula>0</formula>
    </cfRule>
    <cfRule type="cellIs" priority="81" operator="equal" dxfId="144">
      <formula>""</formula>
    </cfRule>
  </conditionalFormatting>
  <conditionalFormatting sqref="AE20">
    <cfRule type="cellIs" priority="80" operator="equal" dxfId="161" stopIfTrue="1">
      <formula>0</formula>
    </cfRule>
    <cfRule type="cellIs" priority="79" operator="equal" dxfId="144">
      <formula>""</formula>
    </cfRule>
  </conditionalFormatting>
  <conditionalFormatting sqref="H8">
    <cfRule type="cellIs" priority="78" operator="equal" dxfId="161" stopIfTrue="1">
      <formula>0</formula>
    </cfRule>
    <cfRule type="cellIs" priority="77" operator="equal" dxfId="144">
      <formula>""</formula>
    </cfRule>
  </conditionalFormatting>
  <conditionalFormatting sqref="H9">
    <cfRule type="cellIs" priority="76" operator="equal" dxfId="161" stopIfTrue="1">
      <formula>0</formula>
    </cfRule>
    <cfRule type="cellIs" priority="75" operator="equal" dxfId="144">
      <formula>""</formula>
    </cfRule>
  </conditionalFormatting>
  <conditionalFormatting sqref="H10">
    <cfRule type="cellIs" priority="74" operator="equal" dxfId="161" stopIfTrue="1">
      <formula>0</formula>
    </cfRule>
    <cfRule type="cellIs" priority="73" operator="equal" dxfId="144">
      <formula>""</formula>
    </cfRule>
  </conditionalFormatting>
  <conditionalFormatting sqref="H11">
    <cfRule type="cellIs" priority="72" operator="equal" dxfId="161" stopIfTrue="1">
      <formula>0</formula>
    </cfRule>
    <cfRule type="cellIs" priority="71" operator="equal" dxfId="144">
      <formula>""</formula>
    </cfRule>
  </conditionalFormatting>
  <conditionalFormatting sqref="H12">
    <cfRule type="cellIs" priority="70" operator="equal" dxfId="161" stopIfTrue="1">
      <formula>0</formula>
    </cfRule>
    <cfRule type="cellIs" priority="69" operator="equal" dxfId="144">
      <formula>""</formula>
    </cfRule>
  </conditionalFormatting>
  <conditionalFormatting sqref="H13">
    <cfRule type="cellIs" priority="68" operator="equal" dxfId="161" stopIfTrue="1">
      <formula>0</formula>
    </cfRule>
    <cfRule type="cellIs" priority="67" operator="equal" dxfId="144">
      <formula>""</formula>
    </cfRule>
  </conditionalFormatting>
  <conditionalFormatting sqref="H14">
    <cfRule type="cellIs" priority="66" operator="equal" dxfId="161" stopIfTrue="1">
      <formula>0</formula>
    </cfRule>
    <cfRule type="cellIs" priority="65" operator="equal" dxfId="144">
      <formula>""</formula>
    </cfRule>
  </conditionalFormatting>
  <conditionalFormatting sqref="H15">
    <cfRule type="cellIs" priority="64" operator="equal" dxfId="161" stopIfTrue="1">
      <formula>0</formula>
    </cfRule>
    <cfRule type="cellIs" priority="63" operator="equal" dxfId="144">
      <formula>""</formula>
    </cfRule>
  </conditionalFormatting>
  <conditionalFormatting sqref="H16">
    <cfRule type="cellIs" priority="62" operator="equal" dxfId="161" stopIfTrue="1">
      <formula>0</formula>
    </cfRule>
    <cfRule type="cellIs" priority="61" operator="equal" dxfId="144">
      <formula>""</formula>
    </cfRule>
  </conditionalFormatting>
  <conditionalFormatting sqref="H17">
    <cfRule type="cellIs" priority="60" operator="equal" dxfId="161" stopIfTrue="1">
      <formula>0</formula>
    </cfRule>
    <cfRule type="cellIs" priority="59" operator="equal" dxfId="144">
      <formula>""</formula>
    </cfRule>
  </conditionalFormatting>
  <conditionalFormatting sqref="H18">
    <cfRule type="cellIs" priority="58" operator="equal" dxfId="161" stopIfTrue="1">
      <formula>0</formula>
    </cfRule>
    <cfRule type="cellIs" priority="57" operator="equal" dxfId="144">
      <formula>""</formula>
    </cfRule>
  </conditionalFormatting>
  <conditionalFormatting sqref="H19">
    <cfRule type="cellIs" priority="56" operator="equal" dxfId="161" stopIfTrue="1">
      <formula>0</formula>
    </cfRule>
    <cfRule type="cellIs" priority="55" operator="equal" dxfId="144">
      <formula>""</formula>
    </cfRule>
  </conditionalFormatting>
  <conditionalFormatting sqref="H20">
    <cfRule type="cellIs" priority="54" operator="equal" dxfId="161" stopIfTrue="1">
      <formula>0</formula>
    </cfRule>
    <cfRule type="cellIs" priority="53" operator="equal" dxfId="144">
      <formula>""</formula>
    </cfRule>
  </conditionalFormatting>
  <conditionalFormatting sqref="C9">
    <cfRule type="cellIs" priority="26" operator="equal" dxfId="144">
      <formula>""</formula>
    </cfRule>
  </conditionalFormatting>
  <conditionalFormatting sqref="C8">
    <cfRule type="cellIs" priority="25" operator="equal" dxfId="144">
      <formula>""</formula>
    </cfRule>
  </conditionalFormatting>
  <conditionalFormatting sqref="C10">
    <cfRule type="cellIs" priority="24" operator="equal" dxfId="144">
      <formula>""</formula>
    </cfRule>
  </conditionalFormatting>
  <conditionalFormatting sqref="C11">
    <cfRule type="cellIs" priority="23" operator="equal" dxfId="144">
      <formula>""</formula>
    </cfRule>
  </conditionalFormatting>
  <conditionalFormatting sqref="C12">
    <cfRule type="cellIs" priority="22" operator="equal" dxfId="144">
      <formula>""</formula>
    </cfRule>
  </conditionalFormatting>
  <conditionalFormatting sqref="C14">
    <cfRule type="cellIs" priority="21" operator="equal" dxfId="144">
      <formula>""</formula>
    </cfRule>
  </conditionalFormatting>
  <conditionalFormatting sqref="C13">
    <cfRule type="cellIs" priority="20" operator="equal" dxfId="144">
      <formula>""</formula>
    </cfRule>
  </conditionalFormatting>
  <conditionalFormatting sqref="C15">
    <cfRule type="cellIs" priority="19" operator="equal" dxfId="144">
      <formula>""</formula>
    </cfRule>
  </conditionalFormatting>
  <conditionalFormatting sqref="C16">
    <cfRule type="cellIs" priority="18" operator="equal" dxfId="144">
      <formula>""</formula>
    </cfRule>
  </conditionalFormatting>
  <conditionalFormatting sqref="C17">
    <cfRule type="cellIs" priority="17" operator="equal" dxfId="144">
      <formula>""</formula>
    </cfRule>
  </conditionalFormatting>
  <conditionalFormatting sqref="C18">
    <cfRule type="cellIs" priority="16" operator="equal" dxfId="144">
      <formula>""</formula>
    </cfRule>
  </conditionalFormatting>
  <conditionalFormatting sqref="C19">
    <cfRule type="cellIs" priority="15" operator="equal" dxfId="144">
      <formula>""</formula>
    </cfRule>
  </conditionalFormatting>
  <conditionalFormatting sqref="C20">
    <cfRule type="cellIs" priority="14" operator="equal" dxfId="144">
      <formula>""</formula>
    </cfRule>
  </conditionalFormatting>
  <conditionalFormatting sqref="AJ9">
    <cfRule type="cellIs" priority="13" operator="equal" dxfId="144">
      <formula>""</formula>
    </cfRule>
  </conditionalFormatting>
  <conditionalFormatting sqref="AJ8">
    <cfRule type="cellIs" priority="12" operator="equal" dxfId="144">
      <formula>""</formula>
    </cfRule>
  </conditionalFormatting>
  <conditionalFormatting sqref="AJ10">
    <cfRule type="cellIs" priority="11" operator="equal" dxfId="144">
      <formula>""</formula>
    </cfRule>
  </conditionalFormatting>
  <conditionalFormatting sqref="AJ11">
    <cfRule type="cellIs" priority="10" operator="equal" dxfId="144">
      <formula>""</formula>
    </cfRule>
  </conditionalFormatting>
  <conditionalFormatting sqref="AJ12">
    <cfRule type="cellIs" priority="9" operator="equal" dxfId="144">
      <formula>""</formula>
    </cfRule>
  </conditionalFormatting>
  <conditionalFormatting sqref="AJ14">
    <cfRule type="cellIs" priority="8" operator="equal" dxfId="144">
      <formula>""</formula>
    </cfRule>
  </conditionalFormatting>
  <conditionalFormatting sqref="AJ13">
    <cfRule type="cellIs" priority="7" operator="equal" dxfId="144">
      <formula>""</formula>
    </cfRule>
  </conditionalFormatting>
  <conditionalFormatting sqref="AJ15">
    <cfRule type="cellIs" priority="6" operator="equal" dxfId="144">
      <formula>""</formula>
    </cfRule>
  </conditionalFormatting>
  <conditionalFormatting sqref="AJ16">
    <cfRule type="cellIs" priority="5" operator="equal" dxfId="144">
      <formula>""</formula>
    </cfRule>
  </conditionalFormatting>
  <conditionalFormatting sqref="AJ17">
    <cfRule type="cellIs" priority="4" operator="equal" dxfId="144">
      <formula>""</formula>
    </cfRule>
  </conditionalFormatting>
  <conditionalFormatting sqref="AJ18">
    <cfRule type="cellIs" priority="3" operator="equal" dxfId="144">
      <formula>""</formula>
    </cfRule>
  </conditionalFormatting>
  <conditionalFormatting sqref="AJ19">
    <cfRule type="cellIs" priority="2" operator="equal" dxfId="144">
      <formula>""</formula>
    </cfRule>
  </conditionalFormatting>
  <conditionalFormatting sqref="AJ20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22"/>
  <sheetViews>
    <sheetView zoomScale="50" zoomScaleNormal="50" workbookViewId="0">
      <selection activeCell="AI8" sqref="AI8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 ht="17.25" customHeight="1" s="820">
      <c r="A3" s="784">
        <f>A測定!$W$1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MAX(B8:B22,AK8:AK22)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MIN(B8:B22,AK8:AK22)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A測定!M268</f>
        <v/>
      </c>
      <c r="C8" s="304">
        <f>A測定!L268</f>
        <v/>
      </c>
      <c r="D8" s="997">
        <f>A測定!K268</f>
        <v/>
      </c>
      <c r="E8" s="997">
        <f>A測定!J268</f>
        <v/>
      </c>
      <c r="F8" s="304">
        <f>A測定!I268</f>
        <v/>
      </c>
      <c r="G8" s="304">
        <f>A測定!H268</f>
        <v/>
      </c>
      <c r="H8" s="304">
        <f>A測定!G268</f>
        <v/>
      </c>
      <c r="I8" s="997">
        <f>A測定!F268</f>
        <v/>
      </c>
      <c r="J8" s="804">
        <f>A測定!D268</f>
        <v/>
      </c>
      <c r="K8" s="804">
        <f>A測定!A268</f>
        <v/>
      </c>
      <c r="AB8" s="804">
        <f>A測定!A270</f>
        <v/>
      </c>
      <c r="AC8" s="804">
        <f>A測定!D270</f>
        <v/>
      </c>
      <c r="AD8" s="997">
        <f>A測定!F270</f>
        <v/>
      </c>
      <c r="AE8" s="304">
        <f>A測定!G270</f>
        <v/>
      </c>
      <c r="AF8" s="304">
        <f>A測定!H270</f>
        <v/>
      </c>
      <c r="AG8" s="304">
        <f>A測定!I270</f>
        <v/>
      </c>
      <c r="AH8" s="997">
        <f>A測定!J270</f>
        <v/>
      </c>
      <c r="AI8" s="997">
        <f>A測定!K270</f>
        <v/>
      </c>
      <c r="AJ8" s="304">
        <f>A測定!L270</f>
        <v/>
      </c>
      <c r="AK8" s="304">
        <f>A測定!M270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A測定!M271</f>
        <v/>
      </c>
      <c r="C9" s="304">
        <f>A測定!L271</f>
        <v/>
      </c>
      <c r="D9" s="997">
        <f>A測定!K271</f>
        <v/>
      </c>
      <c r="E9" s="997">
        <f>A測定!J271</f>
        <v/>
      </c>
      <c r="F9" s="304">
        <f>A測定!I271</f>
        <v/>
      </c>
      <c r="G9" s="304">
        <f>A測定!H271</f>
        <v/>
      </c>
      <c r="H9" s="304">
        <f>A測定!G271</f>
        <v/>
      </c>
      <c r="I9" s="997">
        <f>A測定!F271</f>
        <v/>
      </c>
      <c r="J9" s="804">
        <f>A測定!D271</f>
        <v/>
      </c>
      <c r="K9" s="804">
        <f>A測定!A271</f>
        <v/>
      </c>
      <c r="AB9" s="804">
        <f>A測定!A272</f>
        <v/>
      </c>
      <c r="AC9" s="804">
        <f>A測定!D272</f>
        <v/>
      </c>
      <c r="AD9" s="997">
        <f>A測定!F272</f>
        <v/>
      </c>
      <c r="AE9" s="304">
        <f>A測定!G272</f>
        <v/>
      </c>
      <c r="AF9" s="304">
        <f>A測定!H272</f>
        <v/>
      </c>
      <c r="AG9" s="304">
        <f>A測定!I272</f>
        <v/>
      </c>
      <c r="AH9" s="997">
        <f>A測定!J272</f>
        <v/>
      </c>
      <c r="AI9" s="997">
        <f>A測定!K272</f>
        <v/>
      </c>
      <c r="AJ9" s="304">
        <f>A測定!L272</f>
        <v/>
      </c>
      <c r="AK9" s="304">
        <f>A測定!M272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A測定!M269</f>
        <v/>
      </c>
      <c r="C10" s="304">
        <f>A測定!L269</f>
        <v/>
      </c>
      <c r="D10" s="997">
        <f>A測定!K269</f>
        <v/>
      </c>
      <c r="E10" s="997">
        <f>A測定!J269</f>
        <v/>
      </c>
      <c r="F10" s="304">
        <f>A測定!I269</f>
        <v/>
      </c>
      <c r="G10" s="304">
        <f>A測定!H269</f>
        <v/>
      </c>
      <c r="H10" s="304">
        <f>A測定!G269</f>
        <v/>
      </c>
      <c r="I10" s="997">
        <f>A測定!F269</f>
        <v/>
      </c>
      <c r="J10" s="804">
        <f>A測定!D269</f>
        <v/>
      </c>
      <c r="K10" s="804">
        <f>A測定!A269</f>
        <v/>
      </c>
      <c r="AB10" s="804">
        <f>A測定!A273</f>
        <v/>
      </c>
      <c r="AC10" s="804">
        <f>A測定!D273</f>
        <v/>
      </c>
      <c r="AD10" s="997">
        <f>A測定!F273</f>
        <v/>
      </c>
      <c r="AE10" s="304">
        <f>A測定!G273</f>
        <v/>
      </c>
      <c r="AF10" s="304">
        <f>A測定!H273</f>
        <v/>
      </c>
      <c r="AG10" s="304">
        <f>A測定!I273</f>
        <v/>
      </c>
      <c r="AH10" s="997">
        <f>A測定!J273</f>
        <v/>
      </c>
      <c r="AI10" s="997">
        <f>A測定!K273</f>
        <v/>
      </c>
      <c r="AJ10" s="304">
        <f>A測定!L273</f>
        <v/>
      </c>
      <c r="AK10" s="304">
        <f>A測定!M273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A測定!M267</f>
        <v/>
      </c>
      <c r="C11" s="304">
        <f>A測定!L267</f>
        <v/>
      </c>
      <c r="D11" s="997">
        <f>A測定!K267</f>
        <v/>
      </c>
      <c r="E11" s="997">
        <f>A測定!J267</f>
        <v/>
      </c>
      <c r="F11" s="304">
        <f>A測定!I267</f>
        <v/>
      </c>
      <c r="G11" s="304">
        <f>A測定!H267</f>
        <v/>
      </c>
      <c r="H11" s="304">
        <f>A測定!G267</f>
        <v/>
      </c>
      <c r="I11" s="997">
        <f>A測定!F267</f>
        <v/>
      </c>
      <c r="J11" s="804">
        <f>A測定!D267</f>
        <v/>
      </c>
      <c r="K11" s="804">
        <f>A測定!A267</f>
        <v/>
      </c>
      <c r="AB11" s="804">
        <f>A測定!A284</f>
        <v/>
      </c>
      <c r="AC11" s="804">
        <f>A測定!D284</f>
        <v/>
      </c>
      <c r="AD11" s="997">
        <f>A測定!F284</f>
        <v/>
      </c>
      <c r="AE11" s="304">
        <f>A測定!G284</f>
        <v/>
      </c>
      <c r="AF11" s="304">
        <f>A測定!H284</f>
        <v/>
      </c>
      <c r="AG11" s="304">
        <f>A測定!I284</f>
        <v/>
      </c>
      <c r="AH11" s="997">
        <f>A測定!J284</f>
        <v/>
      </c>
      <c r="AI11" s="997">
        <f>A測定!K284</f>
        <v/>
      </c>
      <c r="AJ11" s="304">
        <f>A測定!L284</f>
        <v/>
      </c>
      <c r="AK11" s="304">
        <f>A測定!M284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A測定!M281</f>
        <v/>
      </c>
      <c r="C12" s="304">
        <f>A測定!L281</f>
        <v/>
      </c>
      <c r="D12" s="997">
        <f>A測定!K281</f>
        <v/>
      </c>
      <c r="E12" s="997">
        <f>A測定!J281</f>
        <v/>
      </c>
      <c r="F12" s="304">
        <f>A測定!I281</f>
        <v/>
      </c>
      <c r="G12" s="304">
        <f>A測定!H281</f>
        <v/>
      </c>
      <c r="H12" s="304">
        <f>A測定!G281</f>
        <v/>
      </c>
      <c r="I12" s="997">
        <f>A測定!F281</f>
        <v/>
      </c>
      <c r="J12" s="804">
        <f>A測定!D281</f>
        <v/>
      </c>
      <c r="K12" s="804">
        <f>A測定!A281</f>
        <v/>
      </c>
      <c r="AB12" s="804">
        <f>A測定!A283</f>
        <v/>
      </c>
      <c r="AC12" s="804">
        <f>A測定!D283</f>
        <v/>
      </c>
      <c r="AD12" s="997">
        <f>A測定!F283</f>
        <v/>
      </c>
      <c r="AE12" s="304">
        <f>A測定!G283</f>
        <v/>
      </c>
      <c r="AF12" s="304">
        <f>A測定!H283</f>
        <v/>
      </c>
      <c r="AG12" s="304">
        <f>A測定!I283</f>
        <v/>
      </c>
      <c r="AH12" s="997">
        <f>A測定!J283</f>
        <v/>
      </c>
      <c r="AI12" s="997">
        <f>A測定!K283</f>
        <v/>
      </c>
      <c r="AJ12" s="304">
        <f>A測定!L283</f>
        <v/>
      </c>
      <c r="AK12" s="304">
        <f>A測定!M283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A測定!M265</f>
        <v/>
      </c>
      <c r="C13" s="304">
        <f>A測定!L265</f>
        <v/>
      </c>
      <c r="D13" s="997">
        <f>A測定!K265</f>
        <v/>
      </c>
      <c r="E13" s="997">
        <f>A測定!J265</f>
        <v/>
      </c>
      <c r="F13" s="304">
        <f>A測定!I265</f>
        <v/>
      </c>
      <c r="G13" s="304">
        <f>A測定!H265</f>
        <v/>
      </c>
      <c r="H13" s="304">
        <f>A測定!G265</f>
        <v/>
      </c>
      <c r="I13" s="997">
        <f>A測定!F265</f>
        <v/>
      </c>
      <c r="J13" s="804">
        <f>A測定!D265</f>
        <v/>
      </c>
      <c r="K13" s="804">
        <f>A測定!A265</f>
        <v/>
      </c>
      <c r="AB13" s="804">
        <f>A測定!A290</f>
        <v/>
      </c>
      <c r="AC13" s="804">
        <f>A測定!D290</f>
        <v/>
      </c>
      <c r="AD13" s="997">
        <f>A測定!F290</f>
        <v/>
      </c>
      <c r="AE13" s="304">
        <f>A測定!G290</f>
        <v/>
      </c>
      <c r="AF13" s="304">
        <f>A測定!H290</f>
        <v/>
      </c>
      <c r="AG13" s="304">
        <f>A測定!I290</f>
        <v/>
      </c>
      <c r="AH13" s="997">
        <f>A測定!J290</f>
        <v/>
      </c>
      <c r="AI13" s="997">
        <f>A測定!K290</f>
        <v/>
      </c>
      <c r="AJ13" s="304">
        <f>A測定!L290</f>
        <v/>
      </c>
      <c r="AK13" s="304">
        <f>A測定!M290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A測定!M282</f>
        <v/>
      </c>
      <c r="C14" s="304">
        <f>A測定!L282</f>
        <v/>
      </c>
      <c r="D14" s="997">
        <f>A測定!K282</f>
        <v/>
      </c>
      <c r="E14" s="997">
        <f>A測定!J282</f>
        <v/>
      </c>
      <c r="F14" s="304">
        <f>A測定!I282</f>
        <v/>
      </c>
      <c r="G14" s="304">
        <f>A測定!H282</f>
        <v/>
      </c>
      <c r="H14" s="304">
        <f>A測定!G282</f>
        <v/>
      </c>
      <c r="I14" s="997">
        <f>A測定!F282</f>
        <v/>
      </c>
      <c r="J14" s="804">
        <f>A測定!D282</f>
        <v/>
      </c>
      <c r="K14" s="804">
        <f>A測定!A282</f>
        <v/>
      </c>
      <c r="AB14" s="804">
        <f>A測定!A274</f>
        <v/>
      </c>
      <c r="AC14" s="804">
        <f>A測定!D274</f>
        <v/>
      </c>
      <c r="AD14" s="997">
        <f>A測定!F274</f>
        <v/>
      </c>
      <c r="AE14" s="304">
        <f>A測定!G274</f>
        <v/>
      </c>
      <c r="AF14" s="304">
        <f>A測定!H274</f>
        <v/>
      </c>
      <c r="AG14" s="304">
        <f>A測定!I274</f>
        <v/>
      </c>
      <c r="AH14" s="997">
        <f>A測定!J274</f>
        <v/>
      </c>
      <c r="AI14" s="997">
        <f>A測定!K274</f>
        <v/>
      </c>
      <c r="AJ14" s="304">
        <f>A測定!L274</f>
        <v/>
      </c>
      <c r="AK14" s="304">
        <f>A測定!M274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A測定!M266</f>
        <v/>
      </c>
      <c r="C15" s="304">
        <f>A測定!L266</f>
        <v/>
      </c>
      <c r="D15" s="997">
        <f>A測定!K266</f>
        <v/>
      </c>
      <c r="E15" s="997">
        <f>A測定!J266</f>
        <v/>
      </c>
      <c r="F15" s="304">
        <f>A測定!I266</f>
        <v/>
      </c>
      <c r="G15" s="304">
        <f>A測定!H266</f>
        <v/>
      </c>
      <c r="H15" s="304">
        <f>A測定!G266</f>
        <v/>
      </c>
      <c r="I15" s="997">
        <f>A測定!F266</f>
        <v/>
      </c>
      <c r="J15" s="804">
        <f>A測定!D266</f>
        <v/>
      </c>
      <c r="K15" s="804">
        <f>A測定!A266</f>
        <v/>
      </c>
      <c r="AB15" s="804">
        <f>A測定!A285</f>
        <v/>
      </c>
      <c r="AC15" s="804">
        <f>A測定!D285</f>
        <v/>
      </c>
      <c r="AD15" s="997">
        <f>A測定!F285</f>
        <v/>
      </c>
      <c r="AE15" s="304">
        <f>A測定!G285</f>
        <v/>
      </c>
      <c r="AF15" s="304">
        <f>A測定!H285</f>
        <v/>
      </c>
      <c r="AG15" s="304">
        <f>A測定!I285</f>
        <v/>
      </c>
      <c r="AH15" s="997">
        <f>A測定!J285</f>
        <v/>
      </c>
      <c r="AI15" s="997">
        <f>A測定!K285</f>
        <v/>
      </c>
      <c r="AJ15" s="304">
        <f>A測定!L285</f>
        <v/>
      </c>
      <c r="AK15" s="304">
        <f>A測定!M285</f>
        <v/>
      </c>
      <c r="AL15" s="804">
        <f>IF(AND(AF15&gt;=AK15,AK15&gt;=AG15),"OK","NG")</f>
        <v/>
      </c>
    </row>
    <row r="16">
      <c r="A16" s="804">
        <f>IF(AND(G16&gt;=B16,B16&gt;=F16),"OK","NG")</f>
        <v/>
      </c>
      <c r="B16" s="304">
        <f>A測定!M280</f>
        <v/>
      </c>
      <c r="C16" s="304">
        <f>A測定!L280</f>
        <v/>
      </c>
      <c r="D16" s="997">
        <f>A測定!K280</f>
        <v/>
      </c>
      <c r="E16" s="997">
        <f>A測定!J280</f>
        <v/>
      </c>
      <c r="F16" s="304">
        <f>A測定!I280</f>
        <v/>
      </c>
      <c r="G16" s="304">
        <f>A測定!H280</f>
        <v/>
      </c>
      <c r="H16" s="304">
        <f>A測定!G280</f>
        <v/>
      </c>
      <c r="I16" s="997">
        <f>A測定!F280</f>
        <v/>
      </c>
      <c r="J16" s="804">
        <f>A測定!D280</f>
        <v/>
      </c>
      <c r="K16" s="804">
        <f>A測定!A280</f>
        <v/>
      </c>
      <c r="AB16" s="804">
        <f>A測定!A275</f>
        <v/>
      </c>
      <c r="AC16" s="804">
        <f>A測定!D275</f>
        <v/>
      </c>
      <c r="AD16" s="997">
        <f>A測定!F275</f>
        <v/>
      </c>
      <c r="AE16" s="304">
        <f>A測定!G275</f>
        <v/>
      </c>
      <c r="AF16" s="304">
        <f>A測定!H275</f>
        <v/>
      </c>
      <c r="AG16" s="304">
        <f>A測定!I275</f>
        <v/>
      </c>
      <c r="AH16" s="997">
        <f>A測定!J275</f>
        <v/>
      </c>
      <c r="AI16" s="997">
        <f>A測定!K275</f>
        <v/>
      </c>
      <c r="AJ16" s="304">
        <f>A測定!L275</f>
        <v/>
      </c>
      <c r="AK16" s="304">
        <f>A測定!M275</f>
        <v/>
      </c>
      <c r="AL16" s="804">
        <f>IF(AND(AF16&gt;=AK16,AK16&gt;=AG16),"OK","NG")</f>
        <v/>
      </c>
    </row>
    <row r="17">
      <c r="A17" s="804">
        <f>IF(AND(G17&gt;=B17,B17&gt;=F17),"OK","NG")</f>
        <v/>
      </c>
      <c r="B17" s="304">
        <f>A測定!M264</f>
        <v/>
      </c>
      <c r="C17" s="304">
        <f>A測定!L264</f>
        <v/>
      </c>
      <c r="D17" s="997">
        <f>A測定!K264</f>
        <v/>
      </c>
      <c r="E17" s="997">
        <f>A測定!J264</f>
        <v/>
      </c>
      <c r="F17" s="304">
        <f>A測定!I264</f>
        <v/>
      </c>
      <c r="G17" s="304">
        <f>A測定!H264</f>
        <v/>
      </c>
      <c r="H17" s="304">
        <f>A測定!G264</f>
        <v/>
      </c>
      <c r="I17" s="997">
        <f>A測定!F264</f>
        <v/>
      </c>
      <c r="J17" s="804">
        <f>A測定!D264</f>
        <v/>
      </c>
      <c r="K17" s="804">
        <f>A測定!A264</f>
        <v/>
      </c>
      <c r="AB17" s="804">
        <f>A測定!A286</f>
        <v/>
      </c>
      <c r="AC17" s="804">
        <f>A測定!D286</f>
        <v/>
      </c>
      <c r="AD17" s="997">
        <f>A測定!F286</f>
        <v/>
      </c>
      <c r="AE17" s="304">
        <f>A測定!G286</f>
        <v/>
      </c>
      <c r="AF17" s="304">
        <f>A測定!H286</f>
        <v/>
      </c>
      <c r="AG17" s="304">
        <f>A測定!I286</f>
        <v/>
      </c>
      <c r="AH17" s="997">
        <f>A測定!J286</f>
        <v/>
      </c>
      <c r="AI17" s="997">
        <f>A測定!K286</f>
        <v/>
      </c>
      <c r="AJ17" s="304">
        <f>A測定!L286</f>
        <v/>
      </c>
      <c r="AK17" s="304">
        <f>A測定!M286</f>
        <v/>
      </c>
      <c r="AL17" s="804">
        <f>IF(AND(AF17&gt;=AK17,AK17&gt;=AG17),"OK","NG")</f>
        <v/>
      </c>
    </row>
    <row r="18">
      <c r="A18" s="804">
        <f>IF(AND(G18&gt;=B18,B18&gt;=F18),"OK","NG")</f>
        <v/>
      </c>
      <c r="B18" s="304">
        <f>A測定!M291</f>
        <v/>
      </c>
      <c r="C18" s="304">
        <f>A測定!L291</f>
        <v/>
      </c>
      <c r="D18" s="997">
        <f>A測定!K291</f>
        <v/>
      </c>
      <c r="E18" s="997">
        <f>A測定!J291</f>
        <v/>
      </c>
      <c r="F18" s="304">
        <f>A測定!I291</f>
        <v/>
      </c>
      <c r="G18" s="304">
        <f>A測定!H291</f>
        <v/>
      </c>
      <c r="H18" s="304">
        <f>A測定!G291</f>
        <v/>
      </c>
      <c r="I18" s="997">
        <f>A測定!F291</f>
        <v/>
      </c>
      <c r="J18" s="804">
        <f>A測定!D291</f>
        <v/>
      </c>
      <c r="K18" s="804">
        <f>A測定!A291</f>
        <v/>
      </c>
      <c r="AB18" s="804">
        <f>A測定!A289</f>
        <v/>
      </c>
      <c r="AC18" s="804">
        <f>A測定!D289</f>
        <v/>
      </c>
      <c r="AD18" s="997">
        <f>A測定!F289</f>
        <v/>
      </c>
      <c r="AE18" s="304">
        <f>A測定!G289</f>
        <v/>
      </c>
      <c r="AF18" s="304">
        <f>A測定!H289</f>
        <v/>
      </c>
      <c r="AG18" s="304">
        <f>A測定!I289</f>
        <v/>
      </c>
      <c r="AH18" s="997">
        <f>A測定!J289</f>
        <v/>
      </c>
      <c r="AI18" s="997">
        <f>A測定!K289</f>
        <v/>
      </c>
      <c r="AJ18" s="304">
        <f>A測定!L289</f>
        <v/>
      </c>
      <c r="AK18" s="304">
        <f>A測定!M289</f>
        <v/>
      </c>
      <c r="AL18" s="804">
        <f>IF(AND(AF18&gt;=AK18,AK18&gt;=AG18),"OK","NG")</f>
        <v/>
      </c>
    </row>
    <row r="19">
      <c r="A19" s="804">
        <f>IF(AND(G19&gt;=B19,B19&gt;=F19),"OK","NG")</f>
        <v/>
      </c>
      <c r="B19" s="304">
        <f>A測定!M279</f>
        <v/>
      </c>
      <c r="C19" s="304">
        <f>A測定!L279</f>
        <v/>
      </c>
      <c r="D19" s="997">
        <f>A測定!K279</f>
        <v/>
      </c>
      <c r="E19" s="997">
        <f>A測定!J279</f>
        <v/>
      </c>
      <c r="F19" s="304">
        <f>A測定!I279</f>
        <v/>
      </c>
      <c r="G19" s="304">
        <f>A測定!H279</f>
        <v/>
      </c>
      <c r="H19" s="304">
        <f>A測定!G279</f>
        <v/>
      </c>
      <c r="I19" s="997">
        <f>A測定!F279</f>
        <v/>
      </c>
      <c r="J19" s="804">
        <f>A測定!D279</f>
        <v/>
      </c>
      <c r="K19" s="804">
        <f>A測定!A279</f>
        <v/>
      </c>
      <c r="AB19" s="804">
        <f>A測定!A276</f>
        <v/>
      </c>
      <c r="AC19" s="804">
        <f>A測定!D276</f>
        <v/>
      </c>
      <c r="AD19" s="997">
        <f>A測定!F276</f>
        <v/>
      </c>
      <c r="AE19" s="304">
        <f>A測定!G276</f>
        <v/>
      </c>
      <c r="AF19" s="304">
        <f>A測定!H276</f>
        <v/>
      </c>
      <c r="AG19" s="304">
        <f>A測定!I276</f>
        <v/>
      </c>
      <c r="AH19" s="997">
        <f>A測定!J276</f>
        <v/>
      </c>
      <c r="AI19" s="997">
        <f>A測定!K276</f>
        <v/>
      </c>
      <c r="AJ19" s="304">
        <f>A測定!L276</f>
        <v/>
      </c>
      <c r="AK19" s="304">
        <f>A測定!M276</f>
        <v/>
      </c>
      <c r="AL19" s="804">
        <f>IF(AND(AF19&gt;=AK19,AK19&gt;=AG19),"OK","NG")</f>
        <v/>
      </c>
    </row>
    <row r="20">
      <c r="A20" s="804">
        <f>IF(AND(G20&gt;=B20,B20&gt;=F20),"OK","NG")</f>
        <v/>
      </c>
      <c r="B20" s="304">
        <f>A測定!M263</f>
        <v/>
      </c>
      <c r="C20" s="304">
        <f>A測定!L263</f>
        <v/>
      </c>
      <c r="D20" s="997">
        <f>A測定!K263</f>
        <v/>
      </c>
      <c r="E20" s="997">
        <f>A測定!J263</f>
        <v/>
      </c>
      <c r="F20" s="304">
        <f>A測定!I263</f>
        <v/>
      </c>
      <c r="G20" s="304">
        <f>A測定!H263</f>
        <v/>
      </c>
      <c r="H20" s="304">
        <f>A測定!G263</f>
        <v/>
      </c>
      <c r="I20" s="997">
        <f>A測定!F263</f>
        <v/>
      </c>
      <c r="J20" s="804">
        <f>A測定!D263</f>
        <v/>
      </c>
      <c r="K20" s="804">
        <f>A測定!A263</f>
        <v/>
      </c>
      <c r="AB20" s="804">
        <f>A測定!A287</f>
        <v/>
      </c>
      <c r="AC20" s="804">
        <f>A測定!D287</f>
        <v/>
      </c>
      <c r="AD20" s="997">
        <f>A測定!F287</f>
        <v/>
      </c>
      <c r="AE20" s="304">
        <f>A測定!G287</f>
        <v/>
      </c>
      <c r="AF20" s="304">
        <f>A測定!H287</f>
        <v/>
      </c>
      <c r="AG20" s="304">
        <f>A測定!I287</f>
        <v/>
      </c>
      <c r="AH20" s="997">
        <f>A測定!J287</f>
        <v/>
      </c>
      <c r="AI20" s="997">
        <f>A測定!K287</f>
        <v/>
      </c>
      <c r="AJ20" s="304">
        <f>A測定!L287</f>
        <v/>
      </c>
      <c r="AK20" s="304">
        <f>A測定!M287</f>
        <v/>
      </c>
      <c r="AL20" s="804">
        <f>IF(AND(AF20&gt;=AK20,AK20&gt;=AG20),"OK","NG")</f>
        <v/>
      </c>
    </row>
    <row r="21">
      <c r="A21" s="804">
        <f>IF(AND(G21&gt;=B21,B21&gt;=F21),"OK","NG")</f>
        <v/>
      </c>
      <c r="B21" s="304">
        <f>A測定!M278</f>
        <v/>
      </c>
      <c r="C21" s="304">
        <f>A測定!L278</f>
        <v/>
      </c>
      <c r="D21" s="997">
        <f>A測定!K278</f>
        <v/>
      </c>
      <c r="E21" s="997">
        <f>A測定!J278</f>
        <v/>
      </c>
      <c r="F21" s="304">
        <f>A測定!I278</f>
        <v/>
      </c>
      <c r="G21" s="304">
        <f>A測定!H278</f>
        <v/>
      </c>
      <c r="H21" s="304">
        <f>A測定!G278</f>
        <v/>
      </c>
      <c r="I21" s="997">
        <f>A測定!F278</f>
        <v/>
      </c>
      <c r="J21" s="804">
        <f>A測定!D278</f>
        <v/>
      </c>
      <c r="K21" s="804">
        <f>A測定!A278</f>
        <v/>
      </c>
      <c r="AB21" s="804">
        <f>A測定!A288</f>
        <v/>
      </c>
      <c r="AC21" s="804">
        <f>A測定!D288</f>
        <v/>
      </c>
      <c r="AD21" s="997">
        <f>A測定!F288</f>
        <v/>
      </c>
      <c r="AE21" s="304">
        <f>A測定!G288</f>
        <v/>
      </c>
      <c r="AF21" s="304">
        <f>A測定!H288</f>
        <v/>
      </c>
      <c r="AG21" s="304">
        <f>A測定!I288</f>
        <v/>
      </c>
      <c r="AH21" s="997">
        <f>A測定!J288</f>
        <v/>
      </c>
      <c r="AI21" s="997">
        <f>A測定!K288</f>
        <v/>
      </c>
      <c r="AJ21" s="304">
        <f>A測定!L288</f>
        <v/>
      </c>
      <c r="AK21" s="304">
        <f>A測定!M288</f>
        <v/>
      </c>
      <c r="AL21" s="804">
        <f>IF(AND(AF21&gt;=AK21,AK21&gt;=AG21),"OK","NG")</f>
        <v/>
      </c>
    </row>
    <row r="22">
      <c r="A22" s="804">
        <f>IF(AND(G22&gt;=B22,B22&gt;=F22),"OK","NG")</f>
        <v/>
      </c>
      <c r="B22" s="304">
        <f>A測定!M262</f>
        <v/>
      </c>
      <c r="C22" s="304">
        <f>A測定!L262</f>
        <v/>
      </c>
      <c r="D22" s="997">
        <f>A測定!K262</f>
        <v/>
      </c>
      <c r="E22" s="997">
        <f>A測定!J262</f>
        <v/>
      </c>
      <c r="F22" s="304">
        <f>A測定!I262</f>
        <v/>
      </c>
      <c r="G22" s="304">
        <f>A測定!H262</f>
        <v/>
      </c>
      <c r="H22" s="304">
        <f>A測定!G262</f>
        <v/>
      </c>
      <c r="I22" s="997">
        <f>A測定!F262</f>
        <v/>
      </c>
      <c r="J22" s="804">
        <f>A測定!D262</f>
        <v/>
      </c>
      <c r="K22" s="804">
        <f>A測定!A262</f>
        <v/>
      </c>
      <c r="AB22" s="804">
        <f>A測定!A277</f>
        <v/>
      </c>
      <c r="AC22" s="804">
        <f>A測定!D277</f>
        <v/>
      </c>
      <c r="AD22" s="997">
        <f>A測定!F277</f>
        <v/>
      </c>
      <c r="AE22" s="304">
        <f>A測定!G277</f>
        <v/>
      </c>
      <c r="AF22" s="304">
        <f>A測定!H277</f>
        <v/>
      </c>
      <c r="AG22" s="304">
        <f>A測定!I277</f>
        <v/>
      </c>
      <c r="AH22" s="997">
        <f>A測定!J277</f>
        <v/>
      </c>
      <c r="AI22" s="997">
        <f>A測定!K277</f>
        <v/>
      </c>
      <c r="AJ22" s="304">
        <f>A測定!L277</f>
        <v/>
      </c>
      <c r="AK22" s="304">
        <f>A測定!M277</f>
        <v/>
      </c>
      <c r="AL22" s="804">
        <f>IF(AND(AF22&gt;=AK22,AK22&gt;=AG22),"OK","NG")</f>
        <v/>
      </c>
    </row>
    <row r="29" ht="17.25" customHeight="1" s="820"/>
  </sheetData>
  <mergeCells count="25">
    <mergeCell ref="AB1:AC2"/>
    <mergeCell ref="A3:E4"/>
    <mergeCell ref="AD1:AK2"/>
    <mergeCell ref="A1:E2"/>
    <mergeCell ref="F1:M2"/>
    <mergeCell ref="A6:A7"/>
    <mergeCell ref="B6:B7"/>
    <mergeCell ref="C6:C7"/>
    <mergeCell ref="D6:D7"/>
    <mergeCell ref="F6:G6"/>
    <mergeCell ref="E6:E7"/>
    <mergeCell ref="H6:H7"/>
    <mergeCell ref="I6:I7"/>
    <mergeCell ref="AL6:AL7"/>
    <mergeCell ref="AK6:AK7"/>
    <mergeCell ref="AF6:AG6"/>
    <mergeCell ref="J6:J7"/>
    <mergeCell ref="K6:K7"/>
    <mergeCell ref="AB6:AB7"/>
    <mergeCell ref="AJ6:AJ7"/>
    <mergeCell ref="AI6:AI7"/>
    <mergeCell ref="AH6:AH7"/>
    <mergeCell ref="AE6:AE7"/>
    <mergeCell ref="AD6:AD7"/>
    <mergeCell ref="AC6:AC7"/>
  </mergeCells>
  <conditionalFormatting sqref="AL8:AL22 A8:A22">
    <cfRule type="cellIs" priority="160" operator="equal" dxfId="1" stopIfTrue="1">
      <formula>"NG"</formula>
    </cfRule>
    <cfRule type="cellIs" priority="161" operator="equal" dxfId="0" stopIfTrue="1">
      <formula>"OK"</formula>
    </cfRule>
  </conditionalFormatting>
  <conditionalFormatting sqref="B8:B22">
    <cfRule type="cellIs" priority="284" operator="notBetween" dxfId="1" stopIfTrue="1">
      <formula>G8</formula>
      <formula>F8</formula>
    </cfRule>
    <cfRule type="cellIs" priority="285" operator="notBetween" dxfId="2" stopIfTrue="1">
      <formula>G8-0.1</formula>
      <formula>F8+0.1</formula>
    </cfRule>
  </conditionalFormatting>
  <conditionalFormatting sqref="AK8:AK22">
    <cfRule type="cellIs" priority="294" operator="notBetween" dxfId="1" stopIfTrue="1">
      <formula>AF8</formula>
      <formula>AG8</formula>
    </cfRule>
    <cfRule type="cellIs" priority="295" operator="notBetween" dxfId="2" stopIfTrue="1">
      <formula>AF8-0.1</formula>
      <formula>AG8+0.1</formula>
    </cfRule>
  </conditionalFormatting>
  <conditionalFormatting sqref="AE8">
    <cfRule type="cellIs" priority="125" operator="equal" dxfId="161" stopIfTrue="1">
      <formula>0</formula>
    </cfRule>
    <cfRule type="cellIs" priority="124" operator="equal" dxfId="144">
      <formula>""</formula>
    </cfRule>
  </conditionalFormatting>
  <conditionalFormatting sqref="AE9">
    <cfRule type="cellIs" priority="123" operator="equal" dxfId="161" stopIfTrue="1">
      <formula>0</formula>
    </cfRule>
    <cfRule type="cellIs" priority="122" operator="equal" dxfId="144">
      <formula>""</formula>
    </cfRule>
  </conditionalFormatting>
  <conditionalFormatting sqref="AE10">
    <cfRule type="cellIs" priority="121" operator="equal" dxfId="161" stopIfTrue="1">
      <formula>0</formula>
    </cfRule>
    <cfRule type="cellIs" priority="120" operator="equal" dxfId="144">
      <formula>""</formula>
    </cfRule>
  </conditionalFormatting>
  <conditionalFormatting sqref="AE11">
    <cfRule type="cellIs" priority="119" operator="equal" dxfId="161" stopIfTrue="1">
      <formula>0</formula>
    </cfRule>
    <cfRule type="cellIs" priority="118" operator="equal" dxfId="144">
      <formula>""</formula>
    </cfRule>
  </conditionalFormatting>
  <conditionalFormatting sqref="AE12">
    <cfRule type="cellIs" priority="117" operator="equal" dxfId="161" stopIfTrue="1">
      <formula>0</formula>
    </cfRule>
    <cfRule type="cellIs" priority="116" operator="equal" dxfId="144">
      <formula>""</formula>
    </cfRule>
  </conditionalFormatting>
  <conditionalFormatting sqref="AE13">
    <cfRule type="cellIs" priority="115" operator="equal" dxfId="161" stopIfTrue="1">
      <formula>0</formula>
    </cfRule>
    <cfRule type="cellIs" priority="114" operator="equal" dxfId="144">
      <formula>""</formula>
    </cfRule>
  </conditionalFormatting>
  <conditionalFormatting sqref="AE14">
    <cfRule type="cellIs" priority="113" operator="equal" dxfId="161" stopIfTrue="1">
      <formula>0</formula>
    </cfRule>
    <cfRule type="cellIs" priority="112" operator="equal" dxfId="144">
      <formula>""</formula>
    </cfRule>
  </conditionalFormatting>
  <conditionalFormatting sqref="AE15">
    <cfRule type="cellIs" priority="111" operator="equal" dxfId="161" stopIfTrue="1">
      <formula>0</formula>
    </cfRule>
    <cfRule type="cellIs" priority="110" operator="equal" dxfId="144">
      <formula>""</formula>
    </cfRule>
  </conditionalFormatting>
  <conditionalFormatting sqref="AE16">
    <cfRule type="cellIs" priority="109" operator="equal" dxfId="161" stopIfTrue="1">
      <formula>0</formula>
    </cfRule>
    <cfRule type="cellIs" priority="108" operator="equal" dxfId="144">
      <formula>""</formula>
    </cfRule>
  </conditionalFormatting>
  <conditionalFormatting sqref="AE17">
    <cfRule type="cellIs" priority="107" operator="equal" dxfId="161" stopIfTrue="1">
      <formula>0</formula>
    </cfRule>
    <cfRule type="cellIs" priority="106" operator="equal" dxfId="144">
      <formula>""</formula>
    </cfRule>
  </conditionalFormatting>
  <conditionalFormatting sqref="AE18">
    <cfRule type="cellIs" priority="105" operator="equal" dxfId="161" stopIfTrue="1">
      <formula>0</formula>
    </cfRule>
    <cfRule type="cellIs" priority="104" operator="equal" dxfId="144">
      <formula>""</formula>
    </cfRule>
  </conditionalFormatting>
  <conditionalFormatting sqref="AE19">
    <cfRule type="cellIs" priority="103" operator="equal" dxfId="161" stopIfTrue="1">
      <formula>0</formula>
    </cfRule>
    <cfRule type="cellIs" priority="102" operator="equal" dxfId="144">
      <formula>""</formula>
    </cfRule>
  </conditionalFormatting>
  <conditionalFormatting sqref="AE20">
    <cfRule type="cellIs" priority="101" operator="equal" dxfId="161" stopIfTrue="1">
      <formula>0</formula>
    </cfRule>
    <cfRule type="cellIs" priority="100" operator="equal" dxfId="144">
      <formula>""</formula>
    </cfRule>
  </conditionalFormatting>
  <conditionalFormatting sqref="AE21">
    <cfRule type="cellIs" priority="99" operator="equal" dxfId="161" stopIfTrue="1">
      <formula>0</formula>
    </cfRule>
    <cfRule type="cellIs" priority="98" operator="equal" dxfId="144">
      <formula>""</formula>
    </cfRule>
  </conditionalFormatting>
  <conditionalFormatting sqref="AE22">
    <cfRule type="cellIs" priority="97" operator="equal" dxfId="161" stopIfTrue="1">
      <formula>0</formula>
    </cfRule>
    <cfRule type="cellIs" priority="96" operator="equal" dxfId="144">
      <formula>""</formula>
    </cfRule>
  </conditionalFormatting>
  <conditionalFormatting sqref="H8">
    <cfRule type="cellIs" priority="95" operator="equal" dxfId="161" stopIfTrue="1">
      <formula>0</formula>
    </cfRule>
    <cfRule type="cellIs" priority="94" operator="equal" dxfId="144">
      <formula>""</formula>
    </cfRule>
  </conditionalFormatting>
  <conditionalFormatting sqref="H9">
    <cfRule type="cellIs" priority="93" operator="equal" dxfId="161" stopIfTrue="1">
      <formula>0</formula>
    </cfRule>
    <cfRule type="cellIs" priority="92" operator="equal" dxfId="144">
      <formula>""</formula>
    </cfRule>
  </conditionalFormatting>
  <conditionalFormatting sqref="H10">
    <cfRule type="cellIs" priority="91" operator="equal" dxfId="161" stopIfTrue="1">
      <formula>0</formula>
    </cfRule>
    <cfRule type="cellIs" priority="90" operator="equal" dxfId="144">
      <formula>""</formula>
    </cfRule>
  </conditionalFormatting>
  <conditionalFormatting sqref="H11">
    <cfRule type="cellIs" priority="89" operator="equal" dxfId="161" stopIfTrue="1">
      <formula>0</formula>
    </cfRule>
    <cfRule type="cellIs" priority="88" operator="equal" dxfId="144">
      <formula>""</formula>
    </cfRule>
  </conditionalFormatting>
  <conditionalFormatting sqref="H12">
    <cfRule type="cellIs" priority="87" operator="equal" dxfId="161" stopIfTrue="1">
      <formula>0</formula>
    </cfRule>
    <cfRule type="cellIs" priority="86" operator="equal" dxfId="144">
      <formula>""</formula>
    </cfRule>
  </conditionalFormatting>
  <conditionalFormatting sqref="H13">
    <cfRule type="cellIs" priority="85" operator="equal" dxfId="161" stopIfTrue="1">
      <formula>0</formula>
    </cfRule>
    <cfRule type="cellIs" priority="84" operator="equal" dxfId="144">
      <formula>""</formula>
    </cfRule>
  </conditionalFormatting>
  <conditionalFormatting sqref="H14">
    <cfRule type="cellIs" priority="83" operator="equal" dxfId="161" stopIfTrue="1">
      <formula>0</formula>
    </cfRule>
    <cfRule type="cellIs" priority="82" operator="equal" dxfId="144">
      <formula>""</formula>
    </cfRule>
  </conditionalFormatting>
  <conditionalFormatting sqref="H15">
    <cfRule type="cellIs" priority="81" operator="equal" dxfId="161" stopIfTrue="1">
      <formula>0</formula>
    </cfRule>
    <cfRule type="cellIs" priority="80" operator="equal" dxfId="144">
      <formula>""</formula>
    </cfRule>
  </conditionalFormatting>
  <conditionalFormatting sqref="H16">
    <cfRule type="cellIs" priority="79" operator="equal" dxfId="161" stopIfTrue="1">
      <formula>0</formula>
    </cfRule>
    <cfRule type="cellIs" priority="78" operator="equal" dxfId="144">
      <formula>""</formula>
    </cfRule>
  </conditionalFormatting>
  <conditionalFormatting sqref="H17">
    <cfRule type="cellIs" priority="77" operator="equal" dxfId="161" stopIfTrue="1">
      <formula>0</formula>
    </cfRule>
    <cfRule type="cellIs" priority="76" operator="equal" dxfId="144">
      <formula>""</formula>
    </cfRule>
  </conditionalFormatting>
  <conditionalFormatting sqref="H18">
    <cfRule type="cellIs" priority="75" operator="equal" dxfId="161" stopIfTrue="1">
      <formula>0</formula>
    </cfRule>
    <cfRule type="cellIs" priority="74" operator="equal" dxfId="144">
      <formula>""</formula>
    </cfRule>
  </conditionalFormatting>
  <conditionalFormatting sqref="H19">
    <cfRule type="cellIs" priority="73" operator="equal" dxfId="161" stopIfTrue="1">
      <formula>0</formula>
    </cfRule>
    <cfRule type="cellIs" priority="72" operator="equal" dxfId="144">
      <formula>""</formula>
    </cfRule>
  </conditionalFormatting>
  <conditionalFormatting sqref="H20">
    <cfRule type="cellIs" priority="71" operator="equal" dxfId="161" stopIfTrue="1">
      <formula>0</formula>
    </cfRule>
    <cfRule type="cellIs" priority="70" operator="equal" dxfId="144">
      <formula>""</formula>
    </cfRule>
  </conditionalFormatting>
  <conditionalFormatting sqref="H21">
    <cfRule type="cellIs" priority="69" operator="equal" dxfId="161" stopIfTrue="1">
      <formula>0</formula>
    </cfRule>
    <cfRule type="cellIs" priority="68" operator="equal" dxfId="144">
      <formula>""</formula>
    </cfRule>
  </conditionalFormatting>
  <conditionalFormatting sqref="H22">
    <cfRule type="cellIs" priority="67" operator="equal" dxfId="161" stopIfTrue="1">
      <formula>0</formula>
    </cfRule>
    <cfRule type="cellIs" priority="66" operator="equal" dxfId="144">
      <formula>""</formula>
    </cfRule>
  </conditionalFormatting>
  <conditionalFormatting sqref="C9">
    <cfRule type="cellIs" priority="35" operator="equal" dxfId="144">
      <formula>""</formula>
    </cfRule>
  </conditionalFormatting>
  <conditionalFormatting sqref="C8">
    <cfRule type="cellIs" priority="34" operator="equal" dxfId="144">
      <formula>""</formula>
    </cfRule>
  </conditionalFormatting>
  <conditionalFormatting sqref="C10">
    <cfRule type="cellIs" priority="33" operator="equal" dxfId="144">
      <formula>""</formula>
    </cfRule>
  </conditionalFormatting>
  <conditionalFormatting sqref="C11">
    <cfRule type="cellIs" priority="32" operator="equal" dxfId="144">
      <formula>""</formula>
    </cfRule>
  </conditionalFormatting>
  <conditionalFormatting sqref="C12">
    <cfRule type="cellIs" priority="31" operator="equal" dxfId="144">
      <formula>""</formula>
    </cfRule>
  </conditionalFormatting>
  <conditionalFormatting sqref="C14">
    <cfRule type="cellIs" priority="30" operator="equal" dxfId="144">
      <formula>""</formula>
    </cfRule>
  </conditionalFormatting>
  <conditionalFormatting sqref="C13">
    <cfRule type="cellIs" priority="29" operator="equal" dxfId="144">
      <formula>""</formula>
    </cfRule>
  </conditionalFormatting>
  <conditionalFormatting sqref="C15">
    <cfRule type="cellIs" priority="28" operator="equal" dxfId="144">
      <formula>""</formula>
    </cfRule>
  </conditionalFormatting>
  <conditionalFormatting sqref="C16">
    <cfRule type="cellIs" priority="27" operator="equal" dxfId="144">
      <formula>""</formula>
    </cfRule>
  </conditionalFormatting>
  <conditionalFormatting sqref="C17">
    <cfRule type="cellIs" priority="26" operator="equal" dxfId="144">
      <formula>""</formula>
    </cfRule>
  </conditionalFormatting>
  <conditionalFormatting sqref="C19">
    <cfRule type="cellIs" priority="25" operator="equal" dxfId="144">
      <formula>""</formula>
    </cfRule>
  </conditionalFormatting>
  <conditionalFormatting sqref="C18">
    <cfRule type="cellIs" priority="24" operator="equal" dxfId="144">
      <formula>""</formula>
    </cfRule>
  </conditionalFormatting>
  <conditionalFormatting sqref="C20">
    <cfRule type="cellIs" priority="23" operator="equal" dxfId="144">
      <formula>""</formula>
    </cfRule>
  </conditionalFormatting>
  <conditionalFormatting sqref="C21">
    <cfRule type="cellIs" priority="22" operator="equal" dxfId="144">
      <formula>""</formula>
    </cfRule>
  </conditionalFormatting>
  <conditionalFormatting sqref="C22">
    <cfRule type="cellIs" priority="21" operator="equal" dxfId="144">
      <formula>""</formula>
    </cfRule>
  </conditionalFormatting>
  <conditionalFormatting sqref="AJ9">
    <cfRule type="cellIs" priority="15" operator="equal" dxfId="144">
      <formula>""</formula>
    </cfRule>
  </conditionalFormatting>
  <conditionalFormatting sqref="AJ8">
    <cfRule type="cellIs" priority="14" operator="equal" dxfId="144">
      <formula>""</formula>
    </cfRule>
  </conditionalFormatting>
  <conditionalFormatting sqref="AJ10">
    <cfRule type="cellIs" priority="13" operator="equal" dxfId="144">
      <formula>""</formula>
    </cfRule>
  </conditionalFormatting>
  <conditionalFormatting sqref="AJ11">
    <cfRule type="cellIs" priority="12" operator="equal" dxfId="144">
      <formula>""</formula>
    </cfRule>
  </conditionalFormatting>
  <conditionalFormatting sqref="AJ12">
    <cfRule type="cellIs" priority="11" operator="equal" dxfId="144">
      <formula>""</formula>
    </cfRule>
  </conditionalFormatting>
  <conditionalFormatting sqref="AJ14">
    <cfRule type="cellIs" priority="10" operator="equal" dxfId="144">
      <formula>""</formula>
    </cfRule>
  </conditionalFormatting>
  <conditionalFormatting sqref="AJ13">
    <cfRule type="cellIs" priority="9" operator="equal" dxfId="144">
      <formula>""</formula>
    </cfRule>
  </conditionalFormatting>
  <conditionalFormatting sqref="AJ15">
    <cfRule type="cellIs" priority="8" operator="equal" dxfId="144">
      <formula>""</formula>
    </cfRule>
  </conditionalFormatting>
  <conditionalFormatting sqref="AJ16">
    <cfRule type="cellIs" priority="7" operator="equal" dxfId="144">
      <formula>""</formula>
    </cfRule>
  </conditionalFormatting>
  <conditionalFormatting sqref="AJ17">
    <cfRule type="cellIs" priority="6" operator="equal" dxfId="144">
      <formula>""</formula>
    </cfRule>
  </conditionalFormatting>
  <conditionalFormatting sqref="AJ19">
    <cfRule type="cellIs" priority="5" operator="equal" dxfId="144">
      <formula>""</formula>
    </cfRule>
  </conditionalFormatting>
  <conditionalFormatting sqref="AJ18">
    <cfRule type="cellIs" priority="4" operator="equal" dxfId="144">
      <formula>""</formula>
    </cfRule>
  </conditionalFormatting>
  <conditionalFormatting sqref="AJ20">
    <cfRule type="cellIs" priority="3" operator="equal" dxfId="144">
      <formula>""</formula>
    </cfRule>
  </conditionalFormatting>
  <conditionalFormatting sqref="AJ21">
    <cfRule type="cellIs" priority="2" operator="equal" dxfId="144">
      <formula>""</formula>
    </cfRule>
  </conditionalFormatting>
  <conditionalFormatting sqref="AJ22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15"/>
  <sheetViews>
    <sheetView zoomScale="50" workbookViewId="0">
      <selection activeCell="K29" sqref="K29"/>
    </sheetView>
  </sheetViews>
  <sheetFormatPr baseColWidth="10" defaultColWidth="9" defaultRowHeight="17"/>
  <cols>
    <col width="5.6640625" customWidth="1" style="59" min="1" max="1"/>
    <col width="7.6640625" customWidth="1" style="59" min="2" max="2"/>
    <col width="8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8.6640625" customWidth="1" style="59" min="8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8.6640625" customWidth="1" style="59" min="31" max="31"/>
    <col width="12.1640625" customWidth="1" style="59" min="32" max="32"/>
    <col width="7.6640625" customWidth="1" style="59" min="33" max="34"/>
    <col width="12.1640625" customWidth="1" style="59" min="35" max="35"/>
    <col width="8.6640625" customWidth="1" style="59" min="36" max="36"/>
    <col width="7.6640625" customWidth="1" style="59" min="37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>
      <c r="A3" s="784">
        <f>AL被せ測定!$S$1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MAX(B8:B15,AK8:AK15)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MIN(B8:B15,AK8:AK15)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>
      <c r="A6" s="804">
        <f>AL被せ測定!#REF!</f>
        <v/>
      </c>
      <c r="B6" s="804">
        <f>AL被せ測定!#REF!</f>
        <v/>
      </c>
      <c r="C6" s="781">
        <f>AL被せ測定!#REF!</f>
        <v/>
      </c>
      <c r="D6" s="804">
        <f>AL被せ測定!#REF!</f>
        <v/>
      </c>
      <c r="E6" s="804">
        <f>RIGHT(AL被せ測定!#REF!,2)</f>
        <v/>
      </c>
      <c r="F6" s="996" t="n"/>
      <c r="G6" s="781">
        <f>AL被せ測定!#REF!</f>
        <v/>
      </c>
      <c r="H6" s="781">
        <f>AL被せ測定!#REF!</f>
        <v/>
      </c>
      <c r="I6" s="781">
        <f>AL被せ測定!#REF!</f>
        <v/>
      </c>
      <c r="J6" s="804">
        <f>AL被せ測定!#REF!</f>
        <v/>
      </c>
      <c r="K6" s="804">
        <f>AL被せ測定!#REF!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781">
        <f>G6</f>
        <v/>
      </c>
      <c r="AG6" s="804">
        <f>E6</f>
        <v/>
      </c>
      <c r="AH6" s="996" t="n"/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04">
        <f>LEFT(AL被せ測定!#REF!,1)</f>
        <v/>
      </c>
      <c r="F7" s="804">
        <f>LEFT(AL被せ測定!#REF!,1)</f>
        <v/>
      </c>
      <c r="G7" s="829" t="n"/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29" t="n"/>
      <c r="AG7" s="804">
        <f>F7</f>
        <v/>
      </c>
      <c r="AH7" s="804">
        <f>E7</f>
        <v/>
      </c>
      <c r="AI7" s="829" t="n"/>
      <c r="AJ7" s="829" t="n"/>
      <c r="AK7" s="829" t="n"/>
      <c r="AL7" s="829" t="n"/>
    </row>
    <row r="8">
      <c r="A8" s="804">
        <f>IF(AND(F8&gt;=B8,B8&gt;=E8),"OK","NG")</f>
        <v/>
      </c>
      <c r="B8" s="304">
        <f>AL被せ測定!M32</f>
        <v/>
      </c>
      <c r="C8" s="304">
        <f>AL被せ測定!L32</f>
        <v/>
      </c>
      <c r="D8" s="997">
        <f>AL被せ測定!K32</f>
        <v/>
      </c>
      <c r="E8" s="304">
        <f>AL被せ測定!I32</f>
        <v/>
      </c>
      <c r="F8" s="304">
        <f>AL被せ測定!H32</f>
        <v/>
      </c>
      <c r="G8" s="997">
        <f>AL被せ測定!J32</f>
        <v/>
      </c>
      <c r="H8" s="304">
        <f>AL被せ測定!G32</f>
        <v/>
      </c>
      <c r="I8" s="997">
        <f>AL被せ測定!F32</f>
        <v/>
      </c>
      <c r="J8" s="804">
        <f>AL被せ測定!D32</f>
        <v/>
      </c>
      <c r="K8" s="804">
        <f>AL被せ測定!A32</f>
        <v/>
      </c>
      <c r="AB8" s="804">
        <f>AL被せ測定!A33</f>
        <v/>
      </c>
      <c r="AC8" s="804">
        <f>AL被せ測定!D33</f>
        <v/>
      </c>
      <c r="AD8" s="997">
        <f>AL被せ測定!F33</f>
        <v/>
      </c>
      <c r="AE8" s="304">
        <f>AL被せ測定!G33</f>
        <v/>
      </c>
      <c r="AF8" s="997">
        <f>AL被せ測定!J33</f>
        <v/>
      </c>
      <c r="AG8" s="304">
        <f>AL被せ測定!H33</f>
        <v/>
      </c>
      <c r="AH8" s="304">
        <f>AL被せ測定!I33</f>
        <v/>
      </c>
      <c r="AI8" s="997">
        <f>AL被せ測定!K33</f>
        <v/>
      </c>
      <c r="AJ8" s="304">
        <f>AL被せ測定!L33</f>
        <v/>
      </c>
      <c r="AK8" s="304">
        <f>AL被せ測定!M33</f>
        <v/>
      </c>
      <c r="AL8" s="804">
        <f>IF(AND(AG8&gt;=AK8,AK8&gt;=AH8),"OK","NG")</f>
        <v/>
      </c>
    </row>
    <row r="9">
      <c r="A9" s="804">
        <f>IF(AND(F9&gt;=B9,B9&gt;=E9),"OK","NG")</f>
        <v/>
      </c>
      <c r="B9" s="304">
        <f>AL被せ測定!M31</f>
        <v/>
      </c>
      <c r="C9" s="304">
        <f>AL被せ測定!L31</f>
        <v/>
      </c>
      <c r="D9" s="997">
        <f>AL被せ測定!K31</f>
        <v/>
      </c>
      <c r="E9" s="304">
        <f>AL被せ測定!I31</f>
        <v/>
      </c>
      <c r="F9" s="304">
        <f>AL被せ測定!H31</f>
        <v/>
      </c>
      <c r="G9" s="997">
        <f>AL被せ測定!J31</f>
        <v/>
      </c>
      <c r="H9" s="304">
        <f>AL被せ測定!G31</f>
        <v/>
      </c>
      <c r="I9" s="997">
        <f>AL被せ測定!F31</f>
        <v/>
      </c>
      <c r="J9" s="804">
        <f>AL被せ測定!D31</f>
        <v/>
      </c>
      <c r="K9" s="804">
        <f>AL被せ測定!A31</f>
        <v/>
      </c>
      <c r="AB9" s="804">
        <f>AL被せ測定!A34</f>
        <v/>
      </c>
      <c r="AC9" s="804">
        <f>AL被せ測定!D34</f>
        <v/>
      </c>
      <c r="AD9" s="997">
        <f>AL被せ測定!F34</f>
        <v/>
      </c>
      <c r="AE9" s="304">
        <f>AL被せ測定!G34</f>
        <v/>
      </c>
      <c r="AF9" s="997">
        <f>AL被せ測定!J34</f>
        <v/>
      </c>
      <c r="AG9" s="304">
        <f>AL被せ測定!H34</f>
        <v/>
      </c>
      <c r="AH9" s="304">
        <f>AL被せ測定!I34</f>
        <v/>
      </c>
      <c r="AI9" s="997">
        <f>AL被せ測定!K34</f>
        <v/>
      </c>
      <c r="AJ9" s="304">
        <f>AL被せ測定!L34</f>
        <v/>
      </c>
      <c r="AK9" s="304">
        <f>AL被せ測定!M34</f>
        <v/>
      </c>
      <c r="AL9" s="804">
        <f>IF(AND(AG9&gt;=AK9,AK9&gt;=AH9),"OK","NG")</f>
        <v/>
      </c>
    </row>
    <row r="10">
      <c r="A10" s="804">
        <f>IF(AND(F10&gt;=B10,B10&gt;=E10),"OK","NG")</f>
        <v/>
      </c>
      <c r="B10" s="304">
        <f>AL被せ測定!M28</f>
        <v/>
      </c>
      <c r="C10" s="304">
        <f>AL被せ測定!L28</f>
        <v/>
      </c>
      <c r="D10" s="997">
        <f>AL被せ測定!K28</f>
        <v/>
      </c>
      <c r="E10" s="304">
        <f>AL被せ測定!I28</f>
        <v/>
      </c>
      <c r="F10" s="304">
        <f>AL被せ測定!H28</f>
        <v/>
      </c>
      <c r="G10" s="997">
        <f>AL被せ測定!J28</f>
        <v/>
      </c>
      <c r="H10" s="304">
        <f>AL被せ測定!G28</f>
        <v/>
      </c>
      <c r="I10" s="997">
        <f>AL被せ測定!F28</f>
        <v/>
      </c>
      <c r="J10" s="804">
        <f>AL被せ測定!D28</f>
        <v/>
      </c>
      <c r="K10" s="804">
        <f>AL被せ測定!A28</f>
        <v/>
      </c>
      <c r="AB10" s="804">
        <f>AL被せ測定!A29</f>
        <v/>
      </c>
      <c r="AC10" s="804">
        <f>AL被せ測定!D29</f>
        <v/>
      </c>
      <c r="AD10" s="997">
        <f>AL被せ測定!F29</f>
        <v/>
      </c>
      <c r="AE10" s="304">
        <f>AL被せ測定!G29</f>
        <v/>
      </c>
      <c r="AF10" s="997">
        <f>AL被せ測定!J29</f>
        <v/>
      </c>
      <c r="AG10" s="304">
        <f>AL被せ測定!H29</f>
        <v/>
      </c>
      <c r="AH10" s="304">
        <f>AL被せ測定!I29</f>
        <v/>
      </c>
      <c r="AI10" s="997">
        <f>AL被せ測定!K29</f>
        <v/>
      </c>
      <c r="AJ10" s="304">
        <f>AL被せ測定!L29</f>
        <v/>
      </c>
      <c r="AK10" s="304">
        <f>AL被せ測定!M29</f>
        <v/>
      </c>
      <c r="AL10" s="804">
        <f>IF(AND(AG10&gt;=AK10,AK10&gt;=AH10),"OK","NG")</f>
        <v/>
      </c>
    </row>
    <row r="11">
      <c r="A11" s="804">
        <f>IF(AND(F11&gt;=B11,B11&gt;=E11),"OK","NG")</f>
        <v/>
      </c>
      <c r="B11" s="304">
        <f>AL被せ測定!M27</f>
        <v/>
      </c>
      <c r="C11" s="304">
        <f>AL被せ測定!L27</f>
        <v/>
      </c>
      <c r="D11" s="997">
        <f>AL被せ測定!K27</f>
        <v/>
      </c>
      <c r="E11" s="304">
        <f>AL被せ測定!I27</f>
        <v/>
      </c>
      <c r="F11" s="304">
        <f>AL被せ測定!H27</f>
        <v/>
      </c>
      <c r="G11" s="997">
        <f>AL被せ測定!J27</f>
        <v/>
      </c>
      <c r="H11" s="304">
        <f>AL被せ測定!G27</f>
        <v/>
      </c>
      <c r="I11" s="997">
        <f>AL被せ測定!F27</f>
        <v/>
      </c>
      <c r="J11" s="804">
        <f>AL被せ測定!D27</f>
        <v/>
      </c>
      <c r="K11" s="804">
        <f>AL被せ測定!A27</f>
        <v/>
      </c>
      <c r="AB11" s="804">
        <f>AL被せ測定!A30</f>
        <v/>
      </c>
      <c r="AC11" s="804">
        <f>AL被せ測定!D30</f>
        <v/>
      </c>
      <c r="AD11" s="997">
        <f>AL被せ測定!F30</f>
        <v/>
      </c>
      <c r="AE11" s="304">
        <f>AL被せ測定!G30</f>
        <v/>
      </c>
      <c r="AF11" s="997">
        <f>AL被せ測定!J30</f>
        <v/>
      </c>
      <c r="AG11" s="304">
        <f>AL被せ測定!H30</f>
        <v/>
      </c>
      <c r="AH11" s="304">
        <f>AL被せ測定!I30</f>
        <v/>
      </c>
      <c r="AI11" s="997">
        <f>AL被せ測定!K30</f>
        <v/>
      </c>
      <c r="AJ11" s="304">
        <f>AL被せ測定!L30</f>
        <v/>
      </c>
      <c r="AK11" s="304">
        <f>AL被せ測定!M30</f>
        <v/>
      </c>
      <c r="AL11" s="804">
        <f>IF(AND(AG11&gt;=AK11,AK11&gt;=AH11),"OK","NG")</f>
        <v/>
      </c>
    </row>
    <row r="12">
      <c r="A12" s="804">
        <f>IF(AND(F12&gt;=B12,B12&gt;=E12),"OK","NG")</f>
        <v/>
      </c>
      <c r="B12" s="304">
        <f>AL被せ測定!M24</f>
        <v/>
      </c>
      <c r="C12" s="304">
        <f>AL被せ測定!L24</f>
        <v/>
      </c>
      <c r="D12" s="997">
        <f>AL被せ測定!K24</f>
        <v/>
      </c>
      <c r="E12" s="304">
        <f>AL被せ測定!I24</f>
        <v/>
      </c>
      <c r="F12" s="304">
        <f>AL被せ測定!H24</f>
        <v/>
      </c>
      <c r="G12" s="997">
        <f>AL被せ測定!J24</f>
        <v/>
      </c>
      <c r="H12" s="304">
        <f>AL被せ測定!G24</f>
        <v/>
      </c>
      <c r="I12" s="997">
        <f>AL被せ測定!F24</f>
        <v/>
      </c>
      <c r="J12" s="804">
        <f>AL被せ測定!D24</f>
        <v/>
      </c>
      <c r="K12" s="804">
        <f>AL被せ測定!A24</f>
        <v/>
      </c>
      <c r="AB12" s="804">
        <f>AL被せ測定!A25</f>
        <v/>
      </c>
      <c r="AC12" s="804">
        <f>AL被せ測定!D25</f>
        <v/>
      </c>
      <c r="AD12" s="997">
        <f>AL被せ測定!F25</f>
        <v/>
      </c>
      <c r="AE12" s="304">
        <f>AL被せ測定!G25</f>
        <v/>
      </c>
      <c r="AF12" s="997">
        <f>AL被せ測定!J25</f>
        <v/>
      </c>
      <c r="AG12" s="304">
        <f>AL被せ測定!H25</f>
        <v/>
      </c>
      <c r="AH12" s="304">
        <f>AL被せ測定!I25</f>
        <v/>
      </c>
      <c r="AI12" s="997">
        <f>AL被せ測定!K25</f>
        <v/>
      </c>
      <c r="AJ12" s="304">
        <f>AL被せ測定!L25</f>
        <v/>
      </c>
      <c r="AK12" s="304">
        <f>AL被せ測定!M25</f>
        <v/>
      </c>
      <c r="AL12" s="804">
        <f>IF(AND(AG12&gt;=AK12,AK12&gt;=AH12),"OK","NG")</f>
        <v/>
      </c>
    </row>
    <row r="13">
      <c r="A13" s="804">
        <f>IF(AND(F13&gt;=B13,B13&gt;=E13),"OK","NG")</f>
        <v/>
      </c>
      <c r="B13" s="304">
        <f>AL被せ測定!M23</f>
        <v/>
      </c>
      <c r="C13" s="304">
        <f>AL被せ測定!L23</f>
        <v/>
      </c>
      <c r="D13" s="997">
        <f>AL被せ測定!K23</f>
        <v/>
      </c>
      <c r="E13" s="304">
        <f>AL被せ測定!I23</f>
        <v/>
      </c>
      <c r="F13" s="304">
        <f>AL被せ測定!H23</f>
        <v/>
      </c>
      <c r="G13" s="997">
        <f>AL被せ測定!J23</f>
        <v/>
      </c>
      <c r="H13" s="304">
        <f>AL被せ測定!G23</f>
        <v/>
      </c>
      <c r="I13" s="997">
        <f>AL被せ測定!F23</f>
        <v/>
      </c>
      <c r="J13" s="804">
        <f>AL被せ測定!D23</f>
        <v/>
      </c>
      <c r="K13" s="804">
        <f>AL被せ測定!A23</f>
        <v/>
      </c>
      <c r="AB13" s="804">
        <f>AL被せ測定!A26</f>
        <v/>
      </c>
      <c r="AC13" s="804">
        <f>AL被せ測定!D26</f>
        <v/>
      </c>
      <c r="AD13" s="997">
        <f>AL被せ測定!F26</f>
        <v/>
      </c>
      <c r="AE13" s="304">
        <f>AL被せ測定!G26</f>
        <v/>
      </c>
      <c r="AF13" s="997">
        <f>AL被せ測定!J26</f>
        <v/>
      </c>
      <c r="AG13" s="304">
        <f>AL被せ測定!H26</f>
        <v/>
      </c>
      <c r="AH13" s="304">
        <f>AL被せ測定!I26</f>
        <v/>
      </c>
      <c r="AI13" s="997">
        <f>AL被せ測定!K26</f>
        <v/>
      </c>
      <c r="AJ13" s="304">
        <f>AL被せ測定!L26</f>
        <v/>
      </c>
      <c r="AK13" s="304">
        <f>AL被せ測定!M26</f>
        <v/>
      </c>
      <c r="AL13" s="804">
        <f>IF(AND(AG13&gt;=AK13,AK13&gt;=AH13),"OK","NG")</f>
        <v/>
      </c>
    </row>
    <row r="14">
      <c r="A14" s="804">
        <f>IF(AND(F14&gt;=B14,B14&gt;=E14),"OK","NG")</f>
        <v/>
      </c>
      <c r="B14" s="304">
        <f>AL被せ測定!M20</f>
        <v/>
      </c>
      <c r="C14" s="304">
        <f>AL被せ測定!L20</f>
        <v/>
      </c>
      <c r="D14" s="997">
        <f>AL被せ測定!K20</f>
        <v/>
      </c>
      <c r="E14" s="304">
        <f>AL被せ測定!I20</f>
        <v/>
      </c>
      <c r="F14" s="304">
        <f>AL被せ測定!H20</f>
        <v/>
      </c>
      <c r="G14" s="997">
        <f>AL被せ測定!J20</f>
        <v/>
      </c>
      <c r="H14" s="304">
        <f>AL被せ測定!G20</f>
        <v/>
      </c>
      <c r="I14" s="997">
        <f>AL被せ測定!F20</f>
        <v/>
      </c>
      <c r="J14" s="804">
        <f>AL被せ測定!D20</f>
        <v/>
      </c>
      <c r="K14" s="804">
        <f>AL被せ測定!A20</f>
        <v/>
      </c>
      <c r="AB14" s="804">
        <f>AL被せ測定!A21</f>
        <v/>
      </c>
      <c r="AC14" s="804">
        <f>AL被せ測定!D21</f>
        <v/>
      </c>
      <c r="AD14" s="997">
        <f>AL被せ測定!F21</f>
        <v/>
      </c>
      <c r="AE14" s="304">
        <f>AL被せ測定!G21</f>
        <v/>
      </c>
      <c r="AF14" s="997">
        <f>AL被せ測定!J21</f>
        <v/>
      </c>
      <c r="AG14" s="304">
        <f>AL被せ測定!H21</f>
        <v/>
      </c>
      <c r="AH14" s="304">
        <f>AL被せ測定!I21</f>
        <v/>
      </c>
      <c r="AI14" s="997">
        <f>AL被せ測定!K21</f>
        <v/>
      </c>
      <c r="AJ14" s="304">
        <f>AL被せ測定!L21</f>
        <v/>
      </c>
      <c r="AK14" s="304">
        <f>AL被せ測定!M21</f>
        <v/>
      </c>
      <c r="AL14" s="804">
        <f>IF(AND(AG14&gt;=AK14,AK14&gt;=AH14),"OK","NG")</f>
        <v/>
      </c>
    </row>
    <row r="15">
      <c r="A15" s="804">
        <f>IF(AND(F15&gt;=B15,B15&gt;=E15),"OK","NG")</f>
        <v/>
      </c>
      <c r="B15" s="304">
        <f>AL被せ測定!M19</f>
        <v/>
      </c>
      <c r="C15" s="304">
        <f>AL被せ測定!L19</f>
        <v/>
      </c>
      <c r="D15" s="997">
        <f>AL被せ測定!K19</f>
        <v/>
      </c>
      <c r="E15" s="304">
        <f>AL被せ測定!I19</f>
        <v/>
      </c>
      <c r="F15" s="304">
        <f>AL被せ測定!H19</f>
        <v/>
      </c>
      <c r="G15" s="997">
        <f>AL被せ測定!J19</f>
        <v/>
      </c>
      <c r="H15" s="304">
        <f>AL被せ測定!G19</f>
        <v/>
      </c>
      <c r="I15" s="997">
        <f>AL被せ測定!F19</f>
        <v/>
      </c>
      <c r="J15" s="804">
        <f>AL被せ測定!D19</f>
        <v/>
      </c>
      <c r="K15" s="804">
        <f>AL被せ測定!A19</f>
        <v/>
      </c>
      <c r="AB15" s="804">
        <f>AL被せ測定!A22</f>
        <v/>
      </c>
      <c r="AC15" s="804">
        <f>AL被せ測定!D22</f>
        <v/>
      </c>
      <c r="AD15" s="997">
        <f>AL被せ測定!F22</f>
        <v/>
      </c>
      <c r="AE15" s="304">
        <f>AL被せ測定!G22</f>
        <v/>
      </c>
      <c r="AF15" s="997">
        <f>AL被せ測定!J22</f>
        <v/>
      </c>
      <c r="AG15" s="304">
        <f>AL被せ測定!H22</f>
        <v/>
      </c>
      <c r="AH15" s="304">
        <f>AL被せ測定!I22</f>
        <v/>
      </c>
      <c r="AI15" s="997">
        <f>AL被せ測定!K22</f>
        <v/>
      </c>
      <c r="AJ15" s="304">
        <f>AL被せ測定!L22</f>
        <v/>
      </c>
      <c r="AK15" s="304">
        <f>AL被せ測定!M22</f>
        <v/>
      </c>
      <c r="AL15" s="804">
        <f>IF(AND(AG15&gt;=AK15,AK15&gt;=AH15),"OK","NG")</f>
        <v/>
      </c>
    </row>
  </sheetData>
  <mergeCells count="25">
    <mergeCell ref="AJ6:AJ7"/>
    <mergeCell ref="AK6:AK7"/>
    <mergeCell ref="AL6:AL7"/>
    <mergeCell ref="AC6:AC7"/>
    <mergeCell ref="AD6:AD7"/>
    <mergeCell ref="AE6:AE7"/>
    <mergeCell ref="AF6:AF7"/>
    <mergeCell ref="AG6:AH6"/>
    <mergeCell ref="AI6:AI7"/>
    <mergeCell ref="AB6:AB7"/>
    <mergeCell ref="A1:E2"/>
    <mergeCell ref="F1:M2"/>
    <mergeCell ref="AB1:AC2"/>
    <mergeCell ref="AD1:AK2"/>
    <mergeCell ref="A3:E4"/>
    <mergeCell ref="A6:A7"/>
    <mergeCell ref="B6:B7"/>
    <mergeCell ref="C6:C7"/>
    <mergeCell ref="D6:D7"/>
    <mergeCell ref="E6:F6"/>
    <mergeCell ref="G6:G7"/>
    <mergeCell ref="H6:H7"/>
    <mergeCell ref="I6:I7"/>
    <mergeCell ref="J6:J7"/>
    <mergeCell ref="K6:K7"/>
  </mergeCells>
  <conditionalFormatting sqref="H13">
    <cfRule type="cellIs" priority="38" operator="equal" dxfId="161" stopIfTrue="1">
      <formula>0</formula>
    </cfRule>
    <cfRule type="cellIs" priority="37" operator="equal" dxfId="144">
      <formula>""</formula>
    </cfRule>
  </conditionalFormatting>
  <conditionalFormatting sqref="AL8:AL15">
    <cfRule type="cellIs" priority="87" operator="equal" dxfId="1" stopIfTrue="1">
      <formula>"NG"</formula>
    </cfRule>
    <cfRule type="cellIs" priority="88" operator="equal" dxfId="0" stopIfTrue="1">
      <formula>"OK"</formula>
    </cfRule>
  </conditionalFormatting>
  <conditionalFormatting sqref="AK8:AK15">
    <cfRule type="cellIs" priority="89" operator="notBetween" dxfId="1" stopIfTrue="1">
      <formula>AG8</formula>
      <formula>AH8</formula>
    </cfRule>
    <cfRule type="cellIs" priority="90" operator="notBetween" dxfId="2" stopIfTrue="1">
      <formula>AG8-0.05</formula>
      <formula>AH8+0.05</formula>
    </cfRule>
  </conditionalFormatting>
  <conditionalFormatting sqref="A8:A15">
    <cfRule type="cellIs" priority="82" operator="equal" dxfId="1" stopIfTrue="1">
      <formula>"NG"</formula>
    </cfRule>
    <cfRule type="cellIs" priority="83" operator="equal" dxfId="0" stopIfTrue="1">
      <formula>"OK"</formula>
    </cfRule>
  </conditionalFormatting>
  <conditionalFormatting sqref="B8:B15">
    <cfRule type="cellIs" priority="84" operator="notBetween" dxfId="1" stopIfTrue="1">
      <formula>F8</formula>
      <formula>E8</formula>
    </cfRule>
    <cfRule type="cellIs" priority="85" operator="notBetween" dxfId="2" stopIfTrue="1">
      <formula>F8-0.05</formula>
      <formula>E8+0.05</formula>
    </cfRule>
  </conditionalFormatting>
  <conditionalFormatting sqref="AE8">
    <cfRule type="cellIs" priority="64" operator="equal" dxfId="161" stopIfTrue="1">
      <formula>0</formula>
    </cfRule>
    <cfRule type="cellIs" priority="63" operator="equal" dxfId="144">
      <formula>""</formula>
    </cfRule>
  </conditionalFormatting>
  <conditionalFormatting sqref="AE9">
    <cfRule type="cellIs" priority="62" operator="equal" dxfId="161" stopIfTrue="1">
      <formula>0</formula>
    </cfRule>
    <cfRule type="cellIs" priority="61" operator="equal" dxfId="144">
      <formula>""</formula>
    </cfRule>
  </conditionalFormatting>
  <conditionalFormatting sqref="AE10">
    <cfRule type="cellIs" priority="60" operator="equal" dxfId="161" stopIfTrue="1">
      <formula>0</formula>
    </cfRule>
    <cfRule type="cellIs" priority="59" operator="equal" dxfId="144">
      <formula>""</formula>
    </cfRule>
  </conditionalFormatting>
  <conditionalFormatting sqref="AE11">
    <cfRule type="cellIs" priority="58" operator="equal" dxfId="161" stopIfTrue="1">
      <formula>0</formula>
    </cfRule>
    <cfRule type="cellIs" priority="57" operator="equal" dxfId="144">
      <formula>""</formula>
    </cfRule>
  </conditionalFormatting>
  <conditionalFormatting sqref="AE12">
    <cfRule type="cellIs" priority="56" operator="equal" dxfId="161" stopIfTrue="1">
      <formula>0</formula>
    </cfRule>
    <cfRule type="cellIs" priority="55" operator="equal" dxfId="144">
      <formula>""</formula>
    </cfRule>
  </conditionalFormatting>
  <conditionalFormatting sqref="AE13">
    <cfRule type="cellIs" priority="54" operator="equal" dxfId="161" stopIfTrue="1">
      <formula>0</formula>
    </cfRule>
    <cfRule type="cellIs" priority="53" operator="equal" dxfId="144">
      <formula>""</formula>
    </cfRule>
  </conditionalFormatting>
  <conditionalFormatting sqref="AE14">
    <cfRule type="cellIs" priority="52" operator="equal" dxfId="161" stopIfTrue="1">
      <formula>0</formula>
    </cfRule>
    <cfRule type="cellIs" priority="51" operator="equal" dxfId="144">
      <formula>""</formula>
    </cfRule>
  </conditionalFormatting>
  <conditionalFormatting sqref="AE15">
    <cfRule type="cellIs" priority="50" operator="equal" dxfId="161" stopIfTrue="1">
      <formula>0</formula>
    </cfRule>
    <cfRule type="cellIs" priority="49" operator="equal" dxfId="144">
      <formula>""</formula>
    </cfRule>
  </conditionalFormatting>
  <conditionalFormatting sqref="H8">
    <cfRule type="cellIs" priority="48" operator="equal" dxfId="161" stopIfTrue="1">
      <formula>0</formula>
    </cfRule>
    <cfRule type="cellIs" priority="47" operator="equal" dxfId="144">
      <formula>""</formula>
    </cfRule>
  </conditionalFormatting>
  <conditionalFormatting sqref="H9">
    <cfRule type="cellIs" priority="46" operator="equal" dxfId="161" stopIfTrue="1">
      <formula>0</formula>
    </cfRule>
    <cfRule type="cellIs" priority="45" operator="equal" dxfId="144">
      <formula>""</formula>
    </cfRule>
  </conditionalFormatting>
  <conditionalFormatting sqref="H10">
    <cfRule type="cellIs" priority="44" operator="equal" dxfId="161" stopIfTrue="1">
      <formula>0</formula>
    </cfRule>
    <cfRule type="cellIs" priority="43" operator="equal" dxfId="144">
      <formula>""</formula>
    </cfRule>
  </conditionalFormatting>
  <conditionalFormatting sqref="H11">
    <cfRule type="cellIs" priority="42" operator="equal" dxfId="161" stopIfTrue="1">
      <formula>0</formula>
    </cfRule>
    <cfRule type="cellIs" priority="41" operator="equal" dxfId="144">
      <formula>""</formula>
    </cfRule>
  </conditionalFormatting>
  <conditionalFormatting sqref="H12">
    <cfRule type="cellIs" priority="40" operator="equal" dxfId="161" stopIfTrue="1">
      <formula>0</formula>
    </cfRule>
    <cfRule type="cellIs" priority="39" operator="equal" dxfId="144">
      <formula>""</formula>
    </cfRule>
  </conditionalFormatting>
  <conditionalFormatting sqref="H14">
    <cfRule type="cellIs" priority="36" operator="equal" dxfId="161" stopIfTrue="1">
      <formula>0</formula>
    </cfRule>
    <cfRule type="cellIs" priority="35" operator="equal" dxfId="144">
      <formula>""</formula>
    </cfRule>
  </conditionalFormatting>
  <conditionalFormatting sqref="H15">
    <cfRule type="cellIs" priority="34" operator="equal" dxfId="161" stopIfTrue="1">
      <formula>0</formula>
    </cfRule>
    <cfRule type="cellIs" priority="33" operator="equal" dxfId="144">
      <formula>""</formula>
    </cfRule>
  </conditionalFormatting>
  <conditionalFormatting sqref="C9">
    <cfRule type="cellIs" priority="16" operator="equal" dxfId="144">
      <formula>""</formula>
    </cfRule>
  </conditionalFormatting>
  <conditionalFormatting sqref="C8">
    <cfRule type="cellIs" priority="15" operator="equal" dxfId="144">
      <formula>""</formula>
    </cfRule>
  </conditionalFormatting>
  <conditionalFormatting sqref="C10">
    <cfRule type="cellIs" priority="14" operator="equal" dxfId="144">
      <formula>""</formula>
    </cfRule>
  </conditionalFormatting>
  <conditionalFormatting sqref="C11">
    <cfRule type="cellIs" priority="13" operator="equal" dxfId="144">
      <formula>""</formula>
    </cfRule>
  </conditionalFormatting>
  <conditionalFormatting sqref="C13">
    <cfRule type="cellIs" priority="12" operator="equal" dxfId="144">
      <formula>""</formula>
    </cfRule>
  </conditionalFormatting>
  <conditionalFormatting sqref="C12">
    <cfRule type="cellIs" priority="11" operator="equal" dxfId="144">
      <formula>""</formula>
    </cfRule>
  </conditionalFormatting>
  <conditionalFormatting sqref="C14">
    <cfRule type="cellIs" priority="10" operator="equal" dxfId="144">
      <formula>""</formula>
    </cfRule>
  </conditionalFormatting>
  <conditionalFormatting sqref="C15">
    <cfRule type="cellIs" priority="9" operator="equal" dxfId="144">
      <formula>""</formula>
    </cfRule>
  </conditionalFormatting>
  <conditionalFormatting sqref="AJ9">
    <cfRule type="cellIs" priority="8" operator="equal" dxfId="144">
      <formula>""</formula>
    </cfRule>
  </conditionalFormatting>
  <conditionalFormatting sqref="AJ8">
    <cfRule type="cellIs" priority="7" operator="equal" dxfId="144">
      <formula>""</formula>
    </cfRule>
  </conditionalFormatting>
  <conditionalFormatting sqref="AJ10">
    <cfRule type="cellIs" priority="6" operator="equal" dxfId="144">
      <formula>""</formula>
    </cfRule>
  </conditionalFormatting>
  <conditionalFormatting sqref="AJ11">
    <cfRule type="cellIs" priority="5" operator="equal" dxfId="144">
      <formula>""</formula>
    </cfRule>
  </conditionalFormatting>
  <conditionalFormatting sqref="AJ13">
    <cfRule type="cellIs" priority="4" operator="equal" dxfId="144">
      <formula>""</formula>
    </cfRule>
  </conditionalFormatting>
  <conditionalFormatting sqref="AJ12">
    <cfRule type="cellIs" priority="3" operator="equal" dxfId="144">
      <formula>""</formula>
    </cfRule>
  </conditionalFormatting>
  <conditionalFormatting sqref="AJ14">
    <cfRule type="cellIs" priority="2" operator="equal" dxfId="144">
      <formula>""</formula>
    </cfRule>
  </conditionalFormatting>
  <conditionalFormatting sqref="AJ15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0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L15"/>
  <sheetViews>
    <sheetView zoomScale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7.6640625" customWidth="1" style="59" min="2" max="3"/>
    <col width="12.1640625" customWidth="1" style="59" min="4" max="5"/>
    <col width="7.6640625" customWidth="1" style="59" min="6" max="8"/>
    <col width="12.1640625" customWidth="1" style="59" min="9" max="9"/>
    <col width="5.6640625" customWidth="1" style="59" min="10" max="10"/>
    <col width="7.1640625" customWidth="1" style="59" min="11" max="11"/>
    <col width="5.6640625" customWidth="1" style="59" min="12" max="27"/>
    <col width="7.1640625" customWidth="1" style="59" min="28" max="28"/>
    <col width="5.6640625" customWidth="1" style="59" min="29" max="29"/>
    <col width="12.1640625" customWidth="1" style="59" min="30" max="30"/>
    <col width="7.6640625" customWidth="1" style="59" min="31" max="33"/>
    <col width="12.1640625" customWidth="1" style="59" min="34" max="35"/>
    <col width="7.6640625" customWidth="1" style="59" min="36" max="37"/>
    <col width="5.6640625" customWidth="1" style="59" min="38" max="38"/>
    <col width="9" customWidth="1" style="59" min="39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4" t="n"/>
      <c r="AB1" s="804">
        <f>A測定!$J$7</f>
        <v/>
      </c>
      <c r="AC1" s="994" t="n"/>
      <c r="AD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E1" s="993" t="n"/>
      <c r="AF1" s="993" t="n"/>
      <c r="AG1" s="993" t="n"/>
      <c r="AH1" s="993" t="n"/>
      <c r="AI1" s="993" t="n"/>
      <c r="AJ1" s="993" t="n"/>
      <c r="AK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995" t="n"/>
      <c r="AB2" s="844" t="n"/>
      <c r="AC2" s="995" t="n"/>
      <c r="AD2" s="844" t="n"/>
      <c r="AE2" s="845" t="n"/>
      <c r="AF2" s="845" t="n"/>
      <c r="AG2" s="845" t="n"/>
      <c r="AH2" s="845" t="n"/>
      <c r="AI2" s="845" t="n"/>
      <c r="AJ2" s="845" t="n"/>
      <c r="AK2" s="995" t="n"/>
    </row>
    <row r="3">
      <c r="A3" s="784">
        <f>A測定!$S$3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MAX(B8:B15,AK8:AK15)</f>
        <v/>
      </c>
      <c r="O3" s="322" t="n"/>
      <c r="P3" s="322" t="n"/>
      <c r="Q3" s="322" t="n"/>
      <c r="R3" s="322" t="n"/>
      <c r="S3" s="322" t="n"/>
      <c r="T3" s="322" t="n"/>
      <c r="U3" s="322" t="n"/>
      <c r="V3" s="322" t="n"/>
    </row>
    <row r="4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MIN(B8:B15,AK8:AK15)</f>
        <v/>
      </c>
      <c r="O4" s="322" t="n"/>
      <c r="P4" s="322" t="n"/>
      <c r="Q4" s="322" t="n"/>
      <c r="R4" s="322" t="n"/>
      <c r="S4" s="322" t="n"/>
      <c r="T4" s="322" t="n"/>
      <c r="U4" s="322" t="n"/>
      <c r="V4" s="322" t="n"/>
    </row>
    <row r="6" ht="17.25" customHeight="1" s="820">
      <c r="A6" s="804">
        <f>A測定!$O$11</f>
        <v/>
      </c>
      <c r="B6" s="804">
        <f>A測定!$M$11</f>
        <v/>
      </c>
      <c r="C6" s="804">
        <f>A測定!$L$11</f>
        <v/>
      </c>
      <c r="D6" s="804">
        <f>A測定!$K$11</f>
        <v/>
      </c>
      <c r="E6" s="804">
        <f>A測定!$J$11</f>
        <v/>
      </c>
      <c r="F6" s="804">
        <f>RIGHT(A測定!$H$11,2)</f>
        <v/>
      </c>
      <c r="G6" s="996" t="n"/>
      <c r="H6" s="781">
        <f>A測定!$G$11</f>
        <v/>
      </c>
      <c r="I6" s="804">
        <f>A測定!$F$11</f>
        <v/>
      </c>
      <c r="J6" s="804">
        <f>A測定!$D$11</f>
        <v/>
      </c>
      <c r="K6" s="804">
        <f>A測定!$A$11</f>
        <v/>
      </c>
      <c r="AB6" s="804">
        <f>K6</f>
        <v/>
      </c>
      <c r="AC6" s="804">
        <f>J6</f>
        <v/>
      </c>
      <c r="AD6" s="781">
        <f>I6</f>
        <v/>
      </c>
      <c r="AE6" s="781">
        <f>H6</f>
        <v/>
      </c>
      <c r="AF6" s="804">
        <f>F6</f>
        <v/>
      </c>
      <c r="AG6" s="996" t="n"/>
      <c r="AH6" s="781">
        <f>E6</f>
        <v/>
      </c>
      <c r="AI6" s="804">
        <f>D6</f>
        <v/>
      </c>
      <c r="AJ6" s="781">
        <f>C6</f>
        <v/>
      </c>
      <c r="AK6" s="804">
        <f>B6</f>
        <v/>
      </c>
      <c r="AL6" s="804">
        <f>A6</f>
        <v/>
      </c>
    </row>
    <row r="7">
      <c r="A7" s="829" t="n"/>
      <c r="B7" s="829" t="n"/>
      <c r="C7" s="829" t="n"/>
      <c r="D7" s="829" t="n"/>
      <c r="E7" s="829" t="n"/>
      <c r="F7" s="804">
        <f>LEFT(A測定!$I$11,1)</f>
        <v/>
      </c>
      <c r="G7" s="804">
        <f>LEFT(A測定!$H$11,1)</f>
        <v/>
      </c>
      <c r="H7" s="829" t="n"/>
      <c r="I7" s="829" t="n"/>
      <c r="J7" s="829" t="n"/>
      <c r="K7" s="829" t="n"/>
      <c r="AB7" s="829" t="n"/>
      <c r="AC7" s="829" t="n"/>
      <c r="AD7" s="829" t="n"/>
      <c r="AE7" s="829" t="n"/>
      <c r="AF7" s="804">
        <f>G7</f>
        <v/>
      </c>
      <c r="AG7" s="804">
        <f>F7</f>
        <v/>
      </c>
      <c r="AH7" s="829" t="n"/>
      <c r="AI7" s="829" t="n"/>
      <c r="AJ7" s="829" t="n"/>
      <c r="AK7" s="829" t="n"/>
      <c r="AL7" s="829" t="n"/>
    </row>
    <row r="8">
      <c r="A8" s="804">
        <f>IF(AND(G8&gt;=B8,B8&gt;=F8),"OK","NG")</f>
        <v/>
      </c>
      <c r="B8" s="304">
        <f>A測定!M340</f>
        <v/>
      </c>
      <c r="C8" s="304">
        <f>A測定!L340</f>
        <v/>
      </c>
      <c r="D8" s="997">
        <f>A測定!K340</f>
        <v/>
      </c>
      <c r="E8" s="997">
        <f>A測定!J340</f>
        <v/>
      </c>
      <c r="F8" s="304">
        <f>A測定!I340</f>
        <v/>
      </c>
      <c r="G8" s="304">
        <f>A測定!H340</f>
        <v/>
      </c>
      <c r="H8" s="304">
        <f>A測定!G340</f>
        <v/>
      </c>
      <c r="I8" s="997">
        <f>A測定!F340</f>
        <v/>
      </c>
      <c r="J8" s="804">
        <f>A測定!D340</f>
        <v/>
      </c>
      <c r="K8" s="804">
        <f>A測定!A340</f>
        <v/>
      </c>
      <c r="AB8" s="804">
        <f>A測定!A352</f>
        <v/>
      </c>
      <c r="AC8" s="804">
        <f>A測定!D352</f>
        <v/>
      </c>
      <c r="AD8" s="997">
        <f>A測定!F352</f>
        <v/>
      </c>
      <c r="AE8" s="304">
        <f>A測定!G352</f>
        <v/>
      </c>
      <c r="AF8" s="304">
        <f>A測定!H352</f>
        <v/>
      </c>
      <c r="AG8" s="304">
        <f>A測定!I352</f>
        <v/>
      </c>
      <c r="AH8" s="997">
        <f>A測定!J352</f>
        <v/>
      </c>
      <c r="AI8" s="997">
        <f>A測定!K352</f>
        <v/>
      </c>
      <c r="AJ8" s="304">
        <f>A測定!L352</f>
        <v/>
      </c>
      <c r="AK8" s="304">
        <f>A測定!M352</f>
        <v/>
      </c>
      <c r="AL8" s="804">
        <f>IF(AND(AF8&gt;=AK8,AK8&gt;=AG8),"OK","NG")</f>
        <v/>
      </c>
    </row>
    <row r="9">
      <c r="A9" s="804">
        <f>IF(AND(G9&gt;=B9,B9&gt;=F9),"OK","NG")</f>
        <v/>
      </c>
      <c r="B9" s="304">
        <f>A測定!M348</f>
        <v/>
      </c>
      <c r="C9" s="304">
        <f>A測定!L348</f>
        <v/>
      </c>
      <c r="D9" s="997">
        <f>A測定!K348</f>
        <v/>
      </c>
      <c r="E9" s="997">
        <f>A測定!J348</f>
        <v/>
      </c>
      <c r="F9" s="304">
        <f>A測定!I348</f>
        <v/>
      </c>
      <c r="G9" s="304">
        <f>A測定!H348</f>
        <v/>
      </c>
      <c r="H9" s="304">
        <f>A測定!G348</f>
        <v/>
      </c>
      <c r="I9" s="997">
        <f>A測定!F348</f>
        <v/>
      </c>
      <c r="J9" s="804">
        <f>A測定!D348</f>
        <v/>
      </c>
      <c r="K9" s="804">
        <f>A測定!A348</f>
        <v/>
      </c>
      <c r="AB9" s="804">
        <f>A測定!A344</f>
        <v/>
      </c>
      <c r="AC9" s="804">
        <f>A測定!D344</f>
        <v/>
      </c>
      <c r="AD9" s="997">
        <f>A測定!F344</f>
        <v/>
      </c>
      <c r="AE9" s="304">
        <f>A測定!G344</f>
        <v/>
      </c>
      <c r="AF9" s="304">
        <f>A測定!H344</f>
        <v/>
      </c>
      <c r="AG9" s="304">
        <f>A測定!I344</f>
        <v/>
      </c>
      <c r="AH9" s="997">
        <f>A測定!J344</f>
        <v/>
      </c>
      <c r="AI9" s="997">
        <f>A測定!K344</f>
        <v/>
      </c>
      <c r="AJ9" s="304">
        <f>A測定!L344</f>
        <v/>
      </c>
      <c r="AK9" s="304">
        <f>A測定!M344</f>
        <v/>
      </c>
      <c r="AL9" s="804">
        <f>IF(AND(AF9&gt;=AK9,AK9&gt;=AG9),"OK","NG")</f>
        <v/>
      </c>
    </row>
    <row r="10">
      <c r="A10" s="804">
        <f>IF(AND(G10&gt;=B10,B10&gt;=F10),"OK","NG")</f>
        <v/>
      </c>
      <c r="B10" s="304">
        <f>A測定!M324</f>
        <v/>
      </c>
      <c r="C10" s="304">
        <f>A測定!L324</f>
        <v/>
      </c>
      <c r="D10" s="997">
        <f>A測定!K324</f>
        <v/>
      </c>
      <c r="E10" s="997">
        <f>A測定!J324</f>
        <v/>
      </c>
      <c r="F10" s="304">
        <f>A測定!I324</f>
        <v/>
      </c>
      <c r="G10" s="304">
        <f>A測定!H324</f>
        <v/>
      </c>
      <c r="H10" s="304">
        <f>A測定!G324</f>
        <v/>
      </c>
      <c r="I10" s="997">
        <f>A測定!F324</f>
        <v/>
      </c>
      <c r="J10" s="804">
        <f>A測定!D324</f>
        <v/>
      </c>
      <c r="K10" s="804">
        <f>A測定!A324</f>
        <v/>
      </c>
      <c r="AB10" s="804">
        <f>A測定!A336</f>
        <v/>
      </c>
      <c r="AC10" s="804">
        <f>A測定!D336</f>
        <v/>
      </c>
      <c r="AD10" s="997">
        <f>A測定!F336</f>
        <v/>
      </c>
      <c r="AE10" s="304">
        <f>A測定!G336</f>
        <v/>
      </c>
      <c r="AF10" s="304">
        <f>A測定!H336</f>
        <v/>
      </c>
      <c r="AG10" s="304">
        <f>A測定!I336</f>
        <v/>
      </c>
      <c r="AH10" s="997">
        <f>A測定!J336</f>
        <v/>
      </c>
      <c r="AI10" s="997">
        <f>A測定!K336</f>
        <v/>
      </c>
      <c r="AJ10" s="304">
        <f>A測定!L336</f>
        <v/>
      </c>
      <c r="AK10" s="304">
        <f>A測定!M336</f>
        <v/>
      </c>
      <c r="AL10" s="804">
        <f>IF(AND(AF10&gt;=AK10,AK10&gt;=AG10),"OK","NG")</f>
        <v/>
      </c>
    </row>
    <row r="11">
      <c r="A11" s="804">
        <f>IF(AND(G11&gt;=B11,B11&gt;=F11),"OK","NG")</f>
        <v/>
      </c>
      <c r="B11" s="304">
        <f>A測定!M332</f>
        <v/>
      </c>
      <c r="C11" s="304">
        <f>A測定!L332</f>
        <v/>
      </c>
      <c r="D11" s="997">
        <f>A測定!K332</f>
        <v/>
      </c>
      <c r="E11" s="997">
        <f>A測定!J332</f>
        <v/>
      </c>
      <c r="F11" s="304">
        <f>A測定!I332</f>
        <v/>
      </c>
      <c r="G11" s="304">
        <f>A測定!H332</f>
        <v/>
      </c>
      <c r="H11" s="304">
        <f>A測定!G332</f>
        <v/>
      </c>
      <c r="I11" s="997">
        <f>A測定!F332</f>
        <v/>
      </c>
      <c r="J11" s="804">
        <f>A測定!D332</f>
        <v/>
      </c>
      <c r="K11" s="804">
        <f>A測定!A332</f>
        <v/>
      </c>
      <c r="AB11" s="804">
        <f>A測定!A328</f>
        <v/>
      </c>
      <c r="AC11" s="804">
        <f>A測定!D328</f>
        <v/>
      </c>
      <c r="AD11" s="997">
        <f>A測定!F328</f>
        <v/>
      </c>
      <c r="AE11" s="304">
        <f>A測定!G328</f>
        <v/>
      </c>
      <c r="AF11" s="304">
        <f>A測定!H328</f>
        <v/>
      </c>
      <c r="AG11" s="304">
        <f>A測定!I328</f>
        <v/>
      </c>
      <c r="AH11" s="997">
        <f>A測定!J328</f>
        <v/>
      </c>
      <c r="AI11" s="997">
        <f>A測定!K328</f>
        <v/>
      </c>
      <c r="AJ11" s="304">
        <f>A測定!L328</f>
        <v/>
      </c>
      <c r="AK11" s="304">
        <f>A測定!M328</f>
        <v/>
      </c>
      <c r="AL11" s="804">
        <f>IF(AND(AF11&gt;=AK11,AK11&gt;=AG11),"OK","NG")</f>
        <v/>
      </c>
    </row>
    <row r="12">
      <c r="A12" s="804">
        <f>IF(AND(G12&gt;=B12,B12&gt;=F12),"OK","NG")</f>
        <v/>
      </c>
      <c r="B12" s="304">
        <f>A測定!M308</f>
        <v/>
      </c>
      <c r="C12" s="304">
        <f>A測定!L308</f>
        <v/>
      </c>
      <c r="D12" s="997">
        <f>A測定!K308</f>
        <v/>
      </c>
      <c r="E12" s="997">
        <f>A測定!J308</f>
        <v/>
      </c>
      <c r="F12" s="304">
        <f>A測定!I308</f>
        <v/>
      </c>
      <c r="G12" s="304">
        <f>A測定!H308</f>
        <v/>
      </c>
      <c r="H12" s="304">
        <f>A測定!G308</f>
        <v/>
      </c>
      <c r="I12" s="997">
        <f>A測定!F308</f>
        <v/>
      </c>
      <c r="J12" s="804">
        <f>A測定!D308</f>
        <v/>
      </c>
      <c r="K12" s="804">
        <f>A測定!A308</f>
        <v/>
      </c>
      <c r="AB12" s="804">
        <f>A測定!A320</f>
        <v/>
      </c>
      <c r="AC12" s="804">
        <f>A測定!D320</f>
        <v/>
      </c>
      <c r="AD12" s="997">
        <f>A測定!F320</f>
        <v/>
      </c>
      <c r="AE12" s="304">
        <f>A測定!G320</f>
        <v/>
      </c>
      <c r="AF12" s="304">
        <f>A測定!H320</f>
        <v/>
      </c>
      <c r="AG12" s="304">
        <f>A測定!I320</f>
        <v/>
      </c>
      <c r="AH12" s="997">
        <f>A測定!J320</f>
        <v/>
      </c>
      <c r="AI12" s="997">
        <f>A測定!K320</f>
        <v/>
      </c>
      <c r="AJ12" s="304">
        <f>A測定!L320</f>
        <v/>
      </c>
      <c r="AK12" s="304">
        <f>A測定!M320</f>
        <v/>
      </c>
      <c r="AL12" s="804">
        <f>IF(AND(AF12&gt;=AK12,AK12&gt;=AG12),"OK","NG")</f>
        <v/>
      </c>
    </row>
    <row r="13">
      <c r="A13" s="804">
        <f>IF(AND(G13&gt;=B13,B13&gt;=F13),"OK","NG")</f>
        <v/>
      </c>
      <c r="B13" s="304">
        <f>A測定!M312</f>
        <v/>
      </c>
      <c r="C13" s="304">
        <f>A測定!L312</f>
        <v/>
      </c>
      <c r="D13" s="997">
        <f>A測定!K312</f>
        <v/>
      </c>
      <c r="E13" s="997">
        <f>A測定!J312</f>
        <v/>
      </c>
      <c r="F13" s="304">
        <f>A測定!I312</f>
        <v/>
      </c>
      <c r="G13" s="304">
        <f>A測定!H312</f>
        <v/>
      </c>
      <c r="H13" s="304">
        <f>A測定!G312</f>
        <v/>
      </c>
      <c r="I13" s="997">
        <f>A測定!F312</f>
        <v/>
      </c>
      <c r="J13" s="804">
        <f>A測定!D312</f>
        <v/>
      </c>
      <c r="K13" s="804">
        <f>A測定!A312</f>
        <v/>
      </c>
      <c r="AB13" s="804">
        <f>A測定!A316</f>
        <v/>
      </c>
      <c r="AC13" s="804">
        <f>A測定!D316</f>
        <v/>
      </c>
      <c r="AD13" s="997">
        <f>A測定!F316</f>
        <v/>
      </c>
      <c r="AE13" s="304">
        <f>A測定!G316</f>
        <v/>
      </c>
      <c r="AF13" s="304">
        <f>A測定!H316</f>
        <v/>
      </c>
      <c r="AG13" s="304">
        <f>A測定!I316</f>
        <v/>
      </c>
      <c r="AH13" s="997">
        <f>A測定!J316</f>
        <v/>
      </c>
      <c r="AI13" s="997">
        <f>A測定!K316</f>
        <v/>
      </c>
      <c r="AJ13" s="304">
        <f>A測定!L316</f>
        <v/>
      </c>
      <c r="AK13" s="304">
        <f>A測定!M316</f>
        <v/>
      </c>
      <c r="AL13" s="804">
        <f>IF(AND(AF13&gt;=AK13,AK13&gt;=AG13),"OK","NG")</f>
        <v/>
      </c>
    </row>
    <row r="14">
      <c r="A14" s="804">
        <f>IF(AND(G14&gt;=B14,B14&gt;=F14),"OK","NG")</f>
        <v/>
      </c>
      <c r="B14" s="304">
        <f>A測定!M292</f>
        <v/>
      </c>
      <c r="C14" s="304">
        <f>A測定!L292</f>
        <v/>
      </c>
      <c r="D14" s="997">
        <f>A測定!K292</f>
        <v/>
      </c>
      <c r="E14" s="997">
        <f>A測定!J292</f>
        <v/>
      </c>
      <c r="F14" s="304">
        <f>A測定!I292</f>
        <v/>
      </c>
      <c r="G14" s="304">
        <f>A測定!H292</f>
        <v/>
      </c>
      <c r="H14" s="304">
        <f>A測定!G292</f>
        <v/>
      </c>
      <c r="I14" s="997">
        <f>A測定!F292</f>
        <v/>
      </c>
      <c r="J14" s="804">
        <f>A測定!D292</f>
        <v/>
      </c>
      <c r="K14" s="804">
        <f>A測定!A292</f>
        <v/>
      </c>
      <c r="AB14" s="804">
        <f>A測定!A304</f>
        <v/>
      </c>
      <c r="AC14" s="804">
        <f>A測定!D304</f>
        <v/>
      </c>
      <c r="AD14" s="997">
        <f>A測定!F304</f>
        <v/>
      </c>
      <c r="AE14" s="304">
        <f>A測定!G304</f>
        <v/>
      </c>
      <c r="AF14" s="304">
        <f>A測定!H304</f>
        <v/>
      </c>
      <c r="AG14" s="304">
        <f>A測定!I304</f>
        <v/>
      </c>
      <c r="AH14" s="997">
        <f>A測定!J304</f>
        <v/>
      </c>
      <c r="AI14" s="997">
        <f>A測定!K304</f>
        <v/>
      </c>
      <c r="AJ14" s="304">
        <f>A測定!L304</f>
        <v/>
      </c>
      <c r="AK14" s="304">
        <f>A測定!M304</f>
        <v/>
      </c>
      <c r="AL14" s="804">
        <f>IF(AND(AF14&gt;=AK14,AK14&gt;=AG14),"OK","NG")</f>
        <v/>
      </c>
    </row>
    <row r="15">
      <c r="A15" s="804">
        <f>IF(AND(G15&gt;=B15,B15&gt;=F15),"OK","NG")</f>
        <v/>
      </c>
      <c r="B15" s="304">
        <f>A測定!M296</f>
        <v/>
      </c>
      <c r="C15" s="304">
        <f>A測定!L296</f>
        <v/>
      </c>
      <c r="D15" s="997">
        <f>A測定!K296</f>
        <v/>
      </c>
      <c r="E15" s="997">
        <f>A測定!J296</f>
        <v/>
      </c>
      <c r="F15" s="304">
        <f>A測定!I296</f>
        <v/>
      </c>
      <c r="G15" s="304">
        <f>A測定!H296</f>
        <v/>
      </c>
      <c r="H15" s="304">
        <f>A測定!G296</f>
        <v/>
      </c>
      <c r="I15" s="997">
        <f>A測定!F296</f>
        <v/>
      </c>
      <c r="J15" s="804">
        <f>A測定!D296</f>
        <v/>
      </c>
      <c r="K15" s="804">
        <f>A測定!A296</f>
        <v/>
      </c>
      <c r="AB15" s="804">
        <f>A測定!A300</f>
        <v/>
      </c>
      <c r="AC15" s="804">
        <f>A測定!D300</f>
        <v/>
      </c>
      <c r="AD15" s="997">
        <f>A測定!F300</f>
        <v/>
      </c>
      <c r="AE15" s="304">
        <f>A測定!G300</f>
        <v/>
      </c>
      <c r="AF15" s="304">
        <f>A測定!H300</f>
        <v/>
      </c>
      <c r="AG15" s="304">
        <f>A測定!I300</f>
        <v/>
      </c>
      <c r="AH15" s="997">
        <f>A測定!J300</f>
        <v/>
      </c>
      <c r="AI15" s="997">
        <f>A測定!K300</f>
        <v/>
      </c>
      <c r="AJ15" s="304">
        <f>A測定!L300</f>
        <v/>
      </c>
      <c r="AK15" s="304">
        <f>A測定!M300</f>
        <v/>
      </c>
      <c r="AL15" s="804">
        <f>IF(AND(AF15&gt;=AK15,AK15&gt;=AG15),"OK","NG")</f>
        <v/>
      </c>
    </row>
  </sheetData>
  <mergeCells count="25">
    <mergeCell ref="A1:E2"/>
    <mergeCell ref="F1:M2"/>
    <mergeCell ref="AB1:AC2"/>
    <mergeCell ref="AD1:AK2"/>
    <mergeCell ref="A6:A7"/>
    <mergeCell ref="B6:B7"/>
    <mergeCell ref="C6:C7"/>
    <mergeCell ref="D6:D7"/>
    <mergeCell ref="AB6:AB7"/>
    <mergeCell ref="H6:H7"/>
    <mergeCell ref="E6:E7"/>
    <mergeCell ref="F6:G6"/>
    <mergeCell ref="AF6:AG6"/>
    <mergeCell ref="AH6:AH7"/>
    <mergeCell ref="AL6:AL7"/>
    <mergeCell ref="AK6:AK7"/>
    <mergeCell ref="A3:E4"/>
    <mergeCell ref="J6:J7"/>
    <mergeCell ref="K6:K7"/>
    <mergeCell ref="AJ6:AJ7"/>
    <mergeCell ref="AI6:AI7"/>
    <mergeCell ref="I6:I7"/>
    <mergeCell ref="AE6:AE7"/>
    <mergeCell ref="AD6:AD7"/>
    <mergeCell ref="AC6:AC7"/>
  </mergeCells>
  <conditionalFormatting sqref="AL8:AL15 A8:A15">
    <cfRule type="cellIs" priority="82" operator="equal" dxfId="1" stopIfTrue="1">
      <formula>"NG"</formula>
    </cfRule>
    <cfRule type="cellIs" priority="83" operator="equal" dxfId="0" stopIfTrue="1">
      <formula>"OK"</formula>
    </cfRule>
  </conditionalFormatting>
  <conditionalFormatting sqref="B8:B15">
    <cfRule type="cellIs" priority="229" operator="notBetween" dxfId="1" stopIfTrue="1">
      <formula>G8</formula>
      <formula>F8</formula>
    </cfRule>
    <cfRule type="cellIs" priority="230" operator="notBetween" dxfId="2" stopIfTrue="1">
      <formula>G8-0.05</formula>
      <formula>F8+0.05</formula>
    </cfRule>
  </conditionalFormatting>
  <conditionalFormatting sqref="AK8:AK15">
    <cfRule type="cellIs" priority="233" operator="notBetween" dxfId="1" stopIfTrue="1">
      <formula>AF8</formula>
      <formula>AG8</formula>
    </cfRule>
    <cfRule type="cellIs" priority="234" operator="notBetween" dxfId="2" stopIfTrue="1">
      <formula>AF8-0.05</formula>
      <formula>AG8+0.05</formula>
    </cfRule>
  </conditionalFormatting>
  <conditionalFormatting sqref="AE8">
    <cfRule type="cellIs" priority="64" operator="equal" dxfId="161" stopIfTrue="1">
      <formula>0</formula>
    </cfRule>
    <cfRule type="cellIs" priority="63" operator="equal" dxfId="144">
      <formula>""</formula>
    </cfRule>
  </conditionalFormatting>
  <conditionalFormatting sqref="AE9">
    <cfRule type="cellIs" priority="62" operator="equal" dxfId="161" stopIfTrue="1">
      <formula>0</formula>
    </cfRule>
    <cfRule type="cellIs" priority="61" operator="equal" dxfId="144">
      <formula>""</formula>
    </cfRule>
  </conditionalFormatting>
  <conditionalFormatting sqref="AE10">
    <cfRule type="cellIs" priority="60" operator="equal" dxfId="161" stopIfTrue="1">
      <formula>0</formula>
    </cfRule>
    <cfRule type="cellIs" priority="59" operator="equal" dxfId="144">
      <formula>""</formula>
    </cfRule>
  </conditionalFormatting>
  <conditionalFormatting sqref="AE11">
    <cfRule type="cellIs" priority="58" operator="equal" dxfId="161" stopIfTrue="1">
      <formula>0</formula>
    </cfRule>
    <cfRule type="cellIs" priority="57" operator="equal" dxfId="144">
      <formula>""</formula>
    </cfRule>
  </conditionalFormatting>
  <conditionalFormatting sqref="AE12">
    <cfRule type="cellIs" priority="56" operator="equal" dxfId="161" stopIfTrue="1">
      <formula>0</formula>
    </cfRule>
    <cfRule type="cellIs" priority="55" operator="equal" dxfId="144">
      <formula>""</formula>
    </cfRule>
  </conditionalFormatting>
  <conditionalFormatting sqref="AE13">
    <cfRule type="cellIs" priority="54" operator="equal" dxfId="161" stopIfTrue="1">
      <formula>0</formula>
    </cfRule>
    <cfRule type="cellIs" priority="53" operator="equal" dxfId="144">
      <formula>""</formula>
    </cfRule>
  </conditionalFormatting>
  <conditionalFormatting sqref="AE14">
    <cfRule type="cellIs" priority="52" operator="equal" dxfId="161" stopIfTrue="1">
      <formula>0</formula>
    </cfRule>
    <cfRule type="cellIs" priority="51" operator="equal" dxfId="144">
      <formula>""</formula>
    </cfRule>
  </conditionalFormatting>
  <conditionalFormatting sqref="AE15">
    <cfRule type="cellIs" priority="50" operator="equal" dxfId="161" stopIfTrue="1">
      <formula>0</formula>
    </cfRule>
    <cfRule type="cellIs" priority="49" operator="equal" dxfId="144">
      <formula>""</formula>
    </cfRule>
  </conditionalFormatting>
  <conditionalFormatting sqref="H8">
    <cfRule type="cellIs" priority="48" operator="equal" dxfId="161" stopIfTrue="1">
      <formula>0</formula>
    </cfRule>
    <cfRule type="cellIs" priority="47" operator="equal" dxfId="144">
      <formula>""</formula>
    </cfRule>
  </conditionalFormatting>
  <conditionalFormatting sqref="H9">
    <cfRule type="cellIs" priority="46" operator="equal" dxfId="161" stopIfTrue="1">
      <formula>0</formula>
    </cfRule>
    <cfRule type="cellIs" priority="45" operator="equal" dxfId="144">
      <formula>""</formula>
    </cfRule>
  </conditionalFormatting>
  <conditionalFormatting sqref="H10">
    <cfRule type="cellIs" priority="44" operator="equal" dxfId="161" stopIfTrue="1">
      <formula>0</formula>
    </cfRule>
    <cfRule type="cellIs" priority="43" operator="equal" dxfId="144">
      <formula>""</formula>
    </cfRule>
  </conditionalFormatting>
  <conditionalFormatting sqref="H11">
    <cfRule type="cellIs" priority="42" operator="equal" dxfId="161" stopIfTrue="1">
      <formula>0</formula>
    </cfRule>
    <cfRule type="cellIs" priority="41" operator="equal" dxfId="144">
      <formula>""</formula>
    </cfRule>
  </conditionalFormatting>
  <conditionalFormatting sqref="H12">
    <cfRule type="cellIs" priority="40" operator="equal" dxfId="161" stopIfTrue="1">
      <formula>0</formula>
    </cfRule>
    <cfRule type="cellIs" priority="39" operator="equal" dxfId="144">
      <formula>""</formula>
    </cfRule>
  </conditionalFormatting>
  <conditionalFormatting sqref="H13">
    <cfRule type="cellIs" priority="38" operator="equal" dxfId="161" stopIfTrue="1">
      <formula>0</formula>
    </cfRule>
    <cfRule type="cellIs" priority="37" operator="equal" dxfId="144">
      <formula>""</formula>
    </cfRule>
  </conditionalFormatting>
  <conditionalFormatting sqref="H14">
    <cfRule type="cellIs" priority="36" operator="equal" dxfId="161" stopIfTrue="1">
      <formula>0</formula>
    </cfRule>
    <cfRule type="cellIs" priority="35" operator="equal" dxfId="144">
      <formula>""</formula>
    </cfRule>
  </conditionalFormatting>
  <conditionalFormatting sqref="H15">
    <cfRule type="cellIs" priority="34" operator="equal" dxfId="161" stopIfTrue="1">
      <formula>0</formula>
    </cfRule>
    <cfRule type="cellIs" priority="33" operator="equal" dxfId="144">
      <formula>""</formula>
    </cfRule>
  </conditionalFormatting>
  <conditionalFormatting sqref="C9">
    <cfRule type="cellIs" priority="16" operator="equal" dxfId="144">
      <formula>""</formula>
    </cfRule>
  </conditionalFormatting>
  <conditionalFormatting sqref="C8">
    <cfRule type="cellIs" priority="15" operator="equal" dxfId="144">
      <formula>""</formula>
    </cfRule>
  </conditionalFormatting>
  <conditionalFormatting sqref="C10">
    <cfRule type="cellIs" priority="14" operator="equal" dxfId="144">
      <formula>""</formula>
    </cfRule>
  </conditionalFormatting>
  <conditionalFormatting sqref="C11">
    <cfRule type="cellIs" priority="13" operator="equal" dxfId="144">
      <formula>""</formula>
    </cfRule>
  </conditionalFormatting>
  <conditionalFormatting sqref="C13">
    <cfRule type="cellIs" priority="12" operator="equal" dxfId="144">
      <formula>""</formula>
    </cfRule>
  </conditionalFormatting>
  <conditionalFormatting sqref="C12">
    <cfRule type="cellIs" priority="11" operator="equal" dxfId="144">
      <formula>""</formula>
    </cfRule>
  </conditionalFormatting>
  <conditionalFormatting sqref="C14">
    <cfRule type="cellIs" priority="10" operator="equal" dxfId="144">
      <formula>""</formula>
    </cfRule>
  </conditionalFormatting>
  <conditionalFormatting sqref="C15">
    <cfRule type="cellIs" priority="9" operator="equal" dxfId="144">
      <formula>""</formula>
    </cfRule>
  </conditionalFormatting>
  <conditionalFormatting sqref="AJ9">
    <cfRule type="cellIs" priority="8" operator="equal" dxfId="144">
      <formula>""</formula>
    </cfRule>
  </conditionalFormatting>
  <conditionalFormatting sqref="AJ8">
    <cfRule type="cellIs" priority="7" operator="equal" dxfId="144">
      <formula>""</formula>
    </cfRule>
  </conditionalFormatting>
  <conditionalFormatting sqref="AJ10">
    <cfRule type="cellIs" priority="6" operator="equal" dxfId="144">
      <formula>""</formula>
    </cfRule>
  </conditionalFormatting>
  <conditionalFormatting sqref="AJ11">
    <cfRule type="cellIs" priority="5" operator="equal" dxfId="144">
      <formula>""</formula>
    </cfRule>
  </conditionalFormatting>
  <conditionalFormatting sqref="AJ13">
    <cfRule type="cellIs" priority="4" operator="equal" dxfId="144">
      <formula>""</formula>
    </cfRule>
  </conditionalFormatting>
  <conditionalFormatting sqref="AJ12">
    <cfRule type="cellIs" priority="3" operator="equal" dxfId="144">
      <formula>""</formula>
    </cfRule>
  </conditionalFormatting>
  <conditionalFormatting sqref="AJ14">
    <cfRule type="cellIs" priority="2" operator="equal" dxfId="144">
      <formula>""</formula>
    </cfRule>
  </conditionalFormatting>
  <conditionalFormatting sqref="AJ15">
    <cfRule type="cellIs" priority="1" operator="equal" dxfId="144">
      <formula>""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4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32"/>
  <sheetViews>
    <sheetView zoomScale="50" workbookViewId="0">
      <selection activeCell="F3" sqref="F3:O3"/>
    </sheetView>
  </sheetViews>
  <sheetFormatPr baseColWidth="10" defaultColWidth="9" defaultRowHeight="17"/>
  <cols>
    <col width="5.6640625" customWidth="1" style="59" min="1" max="1"/>
    <col width="8.6640625" customWidth="1" style="59" min="2" max="3"/>
    <col width="12.1640625" customWidth="1" style="59" min="4" max="5"/>
    <col width="5.6640625" customWidth="1" style="59" min="6" max="6"/>
    <col width="7.1640625" customWidth="1" style="59" min="7" max="7"/>
    <col width="8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8.6640625" customWidth="1" style="59" min="27" max="27"/>
    <col width="7.1640625" customWidth="1" style="59" min="28" max="28"/>
    <col width="5.6640625" customWidth="1" style="59" min="29" max="29"/>
    <col width="12.1640625" customWidth="1" style="59" min="30" max="31"/>
    <col width="8.6640625" customWidth="1" style="59" min="32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3" t="n"/>
      <c r="O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845" t="n"/>
      <c r="O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 ht="17.25" customHeight="1" s="820">
      <c r="A3" s="784">
        <f>A測定!$U$3</f>
        <v/>
      </c>
      <c r="B3" s="993" t="n"/>
      <c r="C3" s="993" t="n"/>
      <c r="D3" s="993" t="n"/>
      <c r="E3" s="994" t="n"/>
      <c r="F3" s="803" t="inlineStr">
        <is>
          <t>素材肉厚（mm）</t>
        </is>
      </c>
      <c r="G3" s="845" t="n"/>
      <c r="H3" s="845" t="n"/>
      <c r="I3" s="995" t="n"/>
      <c r="J3" s="804" t="inlineStr">
        <is>
          <t>加工後の最小肉厚（mm以上）</t>
        </is>
      </c>
      <c r="K3" s="1000" t="n"/>
      <c r="L3" s="1000" t="n"/>
      <c r="M3" s="1000" t="n"/>
      <c r="N3" s="1000" t="n"/>
      <c r="O3" s="996" t="n"/>
      <c r="P3" s="322" t="n"/>
      <c r="Q3" s="322" t="n"/>
      <c r="S3" s="85" t="n"/>
      <c r="T3" s="85" t="n"/>
    </row>
    <row r="4" ht="17.25" customHeight="1" s="820">
      <c r="A4" s="844" t="n"/>
      <c r="B4" s="845" t="n"/>
      <c r="C4" s="845" t="n"/>
      <c r="D4" s="845" t="n"/>
      <c r="E4" s="995" t="n"/>
      <c r="F4" s="804" t="n">
        <v>3.4</v>
      </c>
      <c r="G4" s="1000" t="n"/>
      <c r="H4" s="1000" t="n"/>
      <c r="I4" s="996" t="n"/>
      <c r="J4" s="1001" t="n">
        <v>1</v>
      </c>
      <c r="K4" s="1000" t="n"/>
      <c r="L4" s="1000" t="n"/>
      <c r="M4" s="1000" t="n"/>
      <c r="N4" s="1000" t="n"/>
      <c r="O4" s="996" t="n"/>
      <c r="P4" s="322" t="n"/>
      <c r="Q4" s="322" t="n"/>
      <c r="S4" s="85" t="n"/>
      <c r="T4" s="85" t="n"/>
    </row>
    <row r="6" ht="17.25" customHeight="1" s="820">
      <c r="A6" s="804">
        <f>A測定!$O$11</f>
        <v/>
      </c>
      <c r="B6" s="1002">
        <f>A測定!$U$3</f>
        <v/>
      </c>
      <c r="C6" s="804">
        <f>A測定!$L$11</f>
        <v/>
      </c>
      <c r="D6" s="804">
        <f>A測定!$K$11</f>
        <v/>
      </c>
      <c r="E6" s="804">
        <f>A測定!$F$11</f>
        <v/>
      </c>
      <c r="F6" s="804">
        <f>A測定!$D$11</f>
        <v/>
      </c>
      <c r="G6" s="804">
        <f>A測定!$A$11</f>
        <v/>
      </c>
      <c r="H6" s="781">
        <f>A測定!$X$2</f>
        <v/>
      </c>
      <c r="I6" s="781">
        <f>A測定!$Z$1</f>
        <v/>
      </c>
      <c r="Z6" s="781">
        <f>I6</f>
        <v/>
      </c>
      <c r="AA6" s="781">
        <f>H6</f>
        <v/>
      </c>
      <c r="AB6" s="804">
        <f>G6</f>
        <v/>
      </c>
      <c r="AC6" s="804">
        <f>F6</f>
        <v/>
      </c>
      <c r="AD6" s="781">
        <f>E6</f>
        <v/>
      </c>
      <c r="AE6" s="804">
        <f>D6</f>
        <v/>
      </c>
      <c r="AF6" s="1003">
        <f>C6</f>
        <v/>
      </c>
      <c r="AG6" s="1002">
        <f>B6</f>
        <v/>
      </c>
      <c r="AH6" s="804">
        <f>A6</f>
        <v/>
      </c>
    </row>
    <row r="7">
      <c r="A7" s="829" t="n"/>
      <c r="B7" s="829" t="n"/>
      <c r="C7" s="829" t="n"/>
      <c r="D7" s="829" t="n"/>
      <c r="E7" s="829" t="n"/>
      <c r="F7" s="829" t="n"/>
      <c r="G7" s="829" t="n"/>
      <c r="H7" s="829" t="n"/>
      <c r="I7" s="829" t="n"/>
      <c r="Z7" s="829" t="n"/>
      <c r="AA7" s="829" t="n"/>
      <c r="AB7" s="829" t="n"/>
      <c r="AC7" s="829" t="n"/>
      <c r="AD7" s="829" t="n"/>
      <c r="AE7" s="829" t="n"/>
      <c r="AF7" s="829" t="n"/>
      <c r="AG7" s="829" t="n"/>
      <c r="AH7" s="829" t="n"/>
    </row>
    <row r="8" ht="17.25" customHeight="1" s="820">
      <c r="A8" s="97">
        <f>IF(B8&gt;=$J$4,"OK","NG")</f>
        <v/>
      </c>
      <c r="B8" s="96">
        <f>ROUND($F$4-C8,2)</f>
        <v/>
      </c>
      <c r="C8" s="96">
        <f>A測定!L341</f>
        <v/>
      </c>
      <c r="D8" s="1008">
        <f>A測定!K341</f>
        <v/>
      </c>
      <c r="E8" s="1008">
        <f>A測定!F341</f>
        <v/>
      </c>
      <c r="F8" s="783">
        <f>A測定!D341</f>
        <v/>
      </c>
      <c r="G8" s="783">
        <f>A測定!A341</f>
        <v/>
      </c>
      <c r="H8" s="783">
        <f>A測定!$Y$2</f>
        <v/>
      </c>
      <c r="I8" s="800">
        <f>A測定!$AA$4</f>
        <v/>
      </c>
      <c r="Z8" s="800">
        <f>I8</f>
        <v/>
      </c>
      <c r="AA8" s="783">
        <f>H8</f>
        <v/>
      </c>
      <c r="AB8" s="783">
        <f>A測定!A353</f>
        <v/>
      </c>
      <c r="AC8" s="783">
        <f>A測定!D353</f>
        <v/>
      </c>
      <c r="AD8" s="1008">
        <f>A測定!F353</f>
        <v/>
      </c>
      <c r="AE8" s="1008">
        <f>A測定!K353</f>
        <v/>
      </c>
      <c r="AF8" s="96">
        <f>A測定!L353</f>
        <v/>
      </c>
      <c r="AG8" s="96">
        <f>ROUND($F$4-AF8,2)</f>
        <v/>
      </c>
      <c r="AH8" s="97">
        <f>IF(AG8&gt;=$J$4,"OK","NG")</f>
        <v/>
      </c>
    </row>
    <row r="9">
      <c r="A9" s="103">
        <f>IF(B9&gt;=$J$4,"OK","NG")</f>
        <v/>
      </c>
      <c r="B9" s="102">
        <f>ROUND($F$4-C9,2)</f>
        <v/>
      </c>
      <c r="C9" s="102">
        <f>A測定!L342</f>
        <v/>
      </c>
      <c r="D9" s="1011">
        <f>A測定!K342</f>
        <v/>
      </c>
      <c r="E9" s="1011">
        <f>A測定!F342</f>
        <v/>
      </c>
      <c r="F9" s="103">
        <f>A測定!D342</f>
        <v/>
      </c>
      <c r="G9" s="103">
        <f>A測定!A342</f>
        <v/>
      </c>
      <c r="H9" s="103">
        <f>A測定!$Y$3</f>
        <v/>
      </c>
      <c r="I9" s="818" t="n"/>
      <c r="Z9" s="818" t="n"/>
      <c r="AA9" s="103">
        <f>H9</f>
        <v/>
      </c>
      <c r="AB9" s="103">
        <f>A測定!A354</f>
        <v/>
      </c>
      <c r="AC9" s="103">
        <f>A測定!D354</f>
        <v/>
      </c>
      <c r="AD9" s="1011">
        <f>A測定!F354</f>
        <v/>
      </c>
      <c r="AE9" s="1011">
        <f>A測定!K354</f>
        <v/>
      </c>
      <c r="AF9" s="102">
        <f>A測定!L354</f>
        <v/>
      </c>
      <c r="AG9" s="102">
        <f>ROUND($F$4-AF9,2)</f>
        <v/>
      </c>
      <c r="AH9" s="103">
        <f>IF(AG9&gt;=$J$4,"OK","NG")</f>
        <v/>
      </c>
    </row>
    <row r="10">
      <c r="A10" s="110">
        <f>IF(B10&gt;=$J$4,"OK","NG")</f>
        <v/>
      </c>
      <c r="B10" s="111">
        <f>ROUND($F$4-C10,2)</f>
        <v/>
      </c>
      <c r="C10" s="109">
        <f>A測定!L343</f>
        <v/>
      </c>
      <c r="D10" s="1012">
        <f>A測定!K343</f>
        <v/>
      </c>
      <c r="E10" s="1012">
        <f>A測定!F343</f>
        <v/>
      </c>
      <c r="F10" s="803">
        <f>A測定!D343</f>
        <v/>
      </c>
      <c r="G10" s="803">
        <f>A測定!A343</f>
        <v/>
      </c>
      <c r="H10" s="803">
        <f>A測定!$Y$4</f>
        <v/>
      </c>
      <c r="I10" s="803">
        <f>A測定!$AC$1</f>
        <v/>
      </c>
      <c r="Z10" s="803">
        <f>A測定!$AE$1</f>
        <v/>
      </c>
      <c r="AA10" s="803">
        <f>H10</f>
        <v/>
      </c>
      <c r="AB10" s="803">
        <f>A測定!A355</f>
        <v/>
      </c>
      <c r="AC10" s="803">
        <f>A測定!D355</f>
        <v/>
      </c>
      <c r="AD10" s="1012">
        <f>A測定!F355</f>
        <v/>
      </c>
      <c r="AE10" s="1012">
        <f>A測定!K355</f>
        <v/>
      </c>
      <c r="AF10" s="109">
        <f>A測定!L355</f>
        <v/>
      </c>
      <c r="AG10" s="111">
        <f>ROUND($F$4-AF10,2)</f>
        <v/>
      </c>
      <c r="AH10" s="110">
        <f>IF(AG10&gt;=$J$4,"OK","NG")</f>
        <v/>
      </c>
    </row>
    <row r="11" ht="17.25" customHeight="1" s="820">
      <c r="A11" s="97">
        <f>IF(B11&gt;=$J$4,"OK","NG")</f>
        <v/>
      </c>
      <c r="B11" s="96">
        <f>ROUND($F$4-C11,2)</f>
        <v/>
      </c>
      <c r="C11" s="96">
        <f>A測定!L349</f>
        <v/>
      </c>
      <c r="D11" s="1008">
        <f>A測定!K349</f>
        <v/>
      </c>
      <c r="E11" s="1008">
        <f>A測定!F349</f>
        <v/>
      </c>
      <c r="F11" s="783">
        <f>A測定!D349</f>
        <v/>
      </c>
      <c r="G11" s="783">
        <f>A測定!A349</f>
        <v/>
      </c>
      <c r="H11" s="783">
        <f>A測定!$Y$2</f>
        <v/>
      </c>
      <c r="I11" s="800">
        <f>I8</f>
        <v/>
      </c>
      <c r="Z11" s="800">
        <f>I8</f>
        <v/>
      </c>
      <c r="AA11" s="783">
        <f>H11</f>
        <v/>
      </c>
      <c r="AB11" s="783">
        <f>A測定!A345</f>
        <v/>
      </c>
      <c r="AC11" s="783">
        <f>A測定!D345</f>
        <v/>
      </c>
      <c r="AD11" s="1008">
        <f>A測定!F345</f>
        <v/>
      </c>
      <c r="AE11" s="1008">
        <f>A測定!K345</f>
        <v/>
      </c>
      <c r="AF11" s="96">
        <f>A測定!L345</f>
        <v/>
      </c>
      <c r="AG11" s="96">
        <f>ROUND($F$4-AF11,2)</f>
        <v/>
      </c>
      <c r="AH11" s="97">
        <f>IF(AG11&gt;=$J$4,"OK","NG")</f>
        <v/>
      </c>
    </row>
    <row r="12">
      <c r="A12" s="103">
        <f>IF(B12&gt;=$J$4,"OK","NG")</f>
        <v/>
      </c>
      <c r="B12" s="102">
        <f>ROUND($F$4-C12,2)</f>
        <v/>
      </c>
      <c r="C12" s="102">
        <f>A測定!L350</f>
        <v/>
      </c>
      <c r="D12" s="1011">
        <f>A測定!K350</f>
        <v/>
      </c>
      <c r="E12" s="1011">
        <f>A測定!F350</f>
        <v/>
      </c>
      <c r="F12" s="103">
        <f>A測定!D350</f>
        <v/>
      </c>
      <c r="G12" s="103">
        <f>A測定!A350</f>
        <v/>
      </c>
      <c r="H12" s="103">
        <f>A測定!$Y$3</f>
        <v/>
      </c>
      <c r="I12" s="818" t="n"/>
      <c r="Z12" s="818" t="n"/>
      <c r="AA12" s="103">
        <f>H12</f>
        <v/>
      </c>
      <c r="AB12" s="103">
        <f>A測定!A346</f>
        <v/>
      </c>
      <c r="AC12" s="103">
        <f>A測定!D346</f>
        <v/>
      </c>
      <c r="AD12" s="1011">
        <f>A測定!F346</f>
        <v/>
      </c>
      <c r="AE12" s="1011">
        <f>A測定!K346</f>
        <v/>
      </c>
      <c r="AF12" s="102">
        <f>A測定!L346</f>
        <v/>
      </c>
      <c r="AG12" s="102">
        <f>ROUND($F$4-AF12,2)</f>
        <v/>
      </c>
      <c r="AH12" s="103">
        <f>IF(AG12&gt;=$J$4,"OK","NG")</f>
        <v/>
      </c>
    </row>
    <row r="13">
      <c r="A13" s="110">
        <f>IF(B13&gt;=$J$4,"OK","NG")</f>
        <v/>
      </c>
      <c r="B13" s="111">
        <f>ROUND($F$4-C13,2)</f>
        <v/>
      </c>
      <c r="C13" s="109">
        <f>A測定!L351</f>
        <v/>
      </c>
      <c r="D13" s="1012">
        <f>A測定!K351</f>
        <v/>
      </c>
      <c r="E13" s="1012">
        <f>A測定!F351</f>
        <v/>
      </c>
      <c r="F13" s="803">
        <f>A測定!D351</f>
        <v/>
      </c>
      <c r="G13" s="803">
        <f>A測定!A351</f>
        <v/>
      </c>
      <c r="H13" s="803">
        <f>A測定!$Y$4</f>
        <v/>
      </c>
      <c r="I13" s="803">
        <f>A測定!$AD$1</f>
        <v/>
      </c>
      <c r="Z13" s="803">
        <f>A測定!$AB$1</f>
        <v/>
      </c>
      <c r="AA13" s="803">
        <f>H13</f>
        <v/>
      </c>
      <c r="AB13" s="803">
        <f>A測定!A347</f>
        <v/>
      </c>
      <c r="AC13" s="803">
        <f>A測定!D347</f>
        <v/>
      </c>
      <c r="AD13" s="1012">
        <f>A測定!F347</f>
        <v/>
      </c>
      <c r="AE13" s="1012">
        <f>A測定!K347</f>
        <v/>
      </c>
      <c r="AF13" s="109">
        <f>A測定!L347</f>
        <v/>
      </c>
      <c r="AG13" s="111">
        <f>ROUND($F$4-AF13,2)</f>
        <v/>
      </c>
      <c r="AH13" s="110">
        <f>IF(AG13&gt;=$J$4,"OK","NG")</f>
        <v/>
      </c>
    </row>
    <row r="14" ht="17.25" customHeight="1" s="820">
      <c r="A14" s="97">
        <f>IF(B14&gt;=$J$4,"OK","NG")</f>
        <v/>
      </c>
      <c r="B14" s="96">
        <f>ROUND($F$4-C14,2)</f>
        <v/>
      </c>
      <c r="C14" s="96">
        <f>A測定!L325</f>
        <v/>
      </c>
      <c r="D14" s="1008">
        <f>A測定!K325</f>
        <v/>
      </c>
      <c r="E14" s="1008">
        <f>A測定!F325</f>
        <v/>
      </c>
      <c r="F14" s="783">
        <f>A測定!D325</f>
        <v/>
      </c>
      <c r="G14" s="783">
        <f>A測定!A325</f>
        <v/>
      </c>
      <c r="H14" s="783">
        <f>A測定!$Y$2</f>
        <v/>
      </c>
      <c r="I14" s="800">
        <f>A測定!$AA$3</f>
        <v/>
      </c>
      <c r="Z14" s="800">
        <f>I14</f>
        <v/>
      </c>
      <c r="AA14" s="783">
        <f>H14</f>
        <v/>
      </c>
      <c r="AB14" s="783">
        <f>A測定!A337</f>
        <v/>
      </c>
      <c r="AC14" s="783">
        <f>A測定!D337</f>
        <v/>
      </c>
      <c r="AD14" s="1008">
        <f>A測定!F337</f>
        <v/>
      </c>
      <c r="AE14" s="1008">
        <f>A測定!K337</f>
        <v/>
      </c>
      <c r="AF14" s="96">
        <f>A測定!L337</f>
        <v/>
      </c>
      <c r="AG14" s="96">
        <f>ROUND($F$4-AF14,2)</f>
        <v/>
      </c>
      <c r="AH14" s="97">
        <f>IF(AG14&gt;=$J$4,"OK","NG")</f>
        <v/>
      </c>
    </row>
    <row r="15">
      <c r="A15" s="103">
        <f>IF(B15&gt;=$J$4,"OK","NG")</f>
        <v/>
      </c>
      <c r="B15" s="102">
        <f>ROUND($F$4-C15,2)</f>
        <v/>
      </c>
      <c r="C15" s="102">
        <f>A測定!L326</f>
        <v/>
      </c>
      <c r="D15" s="1011">
        <f>A測定!K326</f>
        <v/>
      </c>
      <c r="E15" s="1011">
        <f>A測定!F326</f>
        <v/>
      </c>
      <c r="F15" s="103">
        <f>A測定!D326</f>
        <v/>
      </c>
      <c r="G15" s="103">
        <f>A測定!A326</f>
        <v/>
      </c>
      <c r="H15" s="103">
        <f>A測定!$Y$3</f>
        <v/>
      </c>
      <c r="I15" s="818" t="n"/>
      <c r="Z15" s="818" t="n"/>
      <c r="AA15" s="103">
        <f>H15</f>
        <v/>
      </c>
      <c r="AB15" s="103">
        <f>A測定!A338</f>
        <v/>
      </c>
      <c r="AC15" s="103">
        <f>A測定!D338</f>
        <v/>
      </c>
      <c r="AD15" s="1011">
        <f>A測定!F338</f>
        <v/>
      </c>
      <c r="AE15" s="1011">
        <f>A測定!K338</f>
        <v/>
      </c>
      <c r="AF15" s="102">
        <f>A測定!L338</f>
        <v/>
      </c>
      <c r="AG15" s="102">
        <f>ROUND($F$4-AF15,2)</f>
        <v/>
      </c>
      <c r="AH15" s="103">
        <f>IF(AG15&gt;=$J$4,"OK","NG")</f>
        <v/>
      </c>
    </row>
    <row r="16">
      <c r="A16" s="110">
        <f>IF(B16&gt;=$J$4,"OK","NG")</f>
        <v/>
      </c>
      <c r="B16" s="111">
        <f>ROUND($F$4-C16,2)</f>
        <v/>
      </c>
      <c r="C16" s="109">
        <f>A測定!L327</f>
        <v/>
      </c>
      <c r="D16" s="1012">
        <f>A測定!K327</f>
        <v/>
      </c>
      <c r="E16" s="1012">
        <f>A測定!F327</f>
        <v/>
      </c>
      <c r="F16" s="803">
        <f>A測定!D327</f>
        <v/>
      </c>
      <c r="G16" s="803">
        <f>A測定!A327</f>
        <v/>
      </c>
      <c r="H16" s="803">
        <f>A測定!$Y$4</f>
        <v/>
      </c>
      <c r="I16" s="803">
        <f>A測定!$AC$1</f>
        <v/>
      </c>
      <c r="Z16" s="803">
        <f>A測定!$AE$1</f>
        <v/>
      </c>
      <c r="AA16" s="803">
        <f>H16</f>
        <v/>
      </c>
      <c r="AB16" s="803">
        <f>A測定!A339</f>
        <v/>
      </c>
      <c r="AC16" s="803">
        <f>A測定!D339</f>
        <v/>
      </c>
      <c r="AD16" s="1012">
        <f>A測定!F339</f>
        <v/>
      </c>
      <c r="AE16" s="1012">
        <f>A測定!K339</f>
        <v/>
      </c>
      <c r="AF16" s="109">
        <f>A測定!L339</f>
        <v/>
      </c>
      <c r="AG16" s="111">
        <f>ROUND($F$4-AF16,2)</f>
        <v/>
      </c>
      <c r="AH16" s="110">
        <f>IF(AG16&gt;=$J$4,"OK","NG")</f>
        <v/>
      </c>
    </row>
    <row r="17" ht="17.25" customHeight="1" s="820">
      <c r="A17" s="97">
        <f>IF(B17&gt;=$J$4,"OK","NG")</f>
        <v/>
      </c>
      <c r="B17" s="96">
        <f>ROUND($F$4-C17,2)</f>
        <v/>
      </c>
      <c r="C17" s="96">
        <f>A測定!L333</f>
        <v/>
      </c>
      <c r="D17" s="1008">
        <f>A測定!K333</f>
        <v/>
      </c>
      <c r="E17" s="1008">
        <f>A測定!F333</f>
        <v/>
      </c>
      <c r="F17" s="783">
        <f>A測定!D333</f>
        <v/>
      </c>
      <c r="G17" s="783">
        <f>A測定!A333</f>
        <v/>
      </c>
      <c r="H17" s="783">
        <f>A測定!$Y$2</f>
        <v/>
      </c>
      <c r="I17" s="800">
        <f>I14</f>
        <v/>
      </c>
      <c r="Z17" s="800">
        <f>I14</f>
        <v/>
      </c>
      <c r="AA17" s="783">
        <f>H17</f>
        <v/>
      </c>
      <c r="AB17" s="783">
        <f>A測定!A329</f>
        <v/>
      </c>
      <c r="AC17" s="783">
        <f>A測定!D329</f>
        <v/>
      </c>
      <c r="AD17" s="1008">
        <f>A測定!F329</f>
        <v/>
      </c>
      <c r="AE17" s="1008">
        <f>A測定!K329</f>
        <v/>
      </c>
      <c r="AF17" s="96">
        <f>A測定!L329</f>
        <v/>
      </c>
      <c r="AG17" s="96">
        <f>ROUND($F$4-AF17,2)</f>
        <v/>
      </c>
      <c r="AH17" s="97">
        <f>IF(AG17&gt;=$J$4,"OK","NG")</f>
        <v/>
      </c>
    </row>
    <row r="18">
      <c r="A18" s="103">
        <f>IF(B18&gt;=$J$4,"OK","NG")</f>
        <v/>
      </c>
      <c r="B18" s="102">
        <f>ROUND($F$4-C18,2)</f>
        <v/>
      </c>
      <c r="C18" s="102">
        <f>A測定!L334</f>
        <v/>
      </c>
      <c r="D18" s="1011">
        <f>A測定!K334</f>
        <v/>
      </c>
      <c r="E18" s="1011">
        <f>A測定!F334</f>
        <v/>
      </c>
      <c r="F18" s="103">
        <f>A測定!D334</f>
        <v/>
      </c>
      <c r="G18" s="103">
        <f>A測定!A334</f>
        <v/>
      </c>
      <c r="H18" s="103">
        <f>A測定!$Y$3</f>
        <v/>
      </c>
      <c r="I18" s="818" t="n"/>
      <c r="Z18" s="818" t="n"/>
      <c r="AA18" s="103">
        <f>H18</f>
        <v/>
      </c>
      <c r="AB18" s="103">
        <f>A測定!A330</f>
        <v/>
      </c>
      <c r="AC18" s="103">
        <f>A測定!D330</f>
        <v/>
      </c>
      <c r="AD18" s="1011">
        <f>A測定!F330</f>
        <v/>
      </c>
      <c r="AE18" s="1011">
        <f>A測定!K330</f>
        <v/>
      </c>
      <c r="AF18" s="102">
        <f>A測定!L330</f>
        <v/>
      </c>
      <c r="AG18" s="102">
        <f>ROUND($F$4-AF18,2)</f>
        <v/>
      </c>
      <c r="AH18" s="103">
        <f>IF(AG18&gt;=$J$4,"OK","NG")</f>
        <v/>
      </c>
    </row>
    <row r="19">
      <c r="A19" s="110">
        <f>IF(B19&gt;=$J$4,"OK","NG")</f>
        <v/>
      </c>
      <c r="B19" s="111">
        <f>ROUND($F$4-C19,2)</f>
        <v/>
      </c>
      <c r="C19" s="109">
        <f>A測定!L335</f>
        <v/>
      </c>
      <c r="D19" s="1012">
        <f>A測定!K335</f>
        <v/>
      </c>
      <c r="E19" s="1012">
        <f>A測定!F335</f>
        <v/>
      </c>
      <c r="F19" s="803">
        <f>A測定!D335</f>
        <v/>
      </c>
      <c r="G19" s="803">
        <f>A測定!A335</f>
        <v/>
      </c>
      <c r="H19" s="803">
        <f>A測定!$Y$4</f>
        <v/>
      </c>
      <c r="I19" s="803">
        <f>A測定!$AD$1</f>
        <v/>
      </c>
      <c r="Z19" s="803">
        <f>A測定!$AB$1</f>
        <v/>
      </c>
      <c r="AA19" s="803">
        <f>H19</f>
        <v/>
      </c>
      <c r="AB19" s="803">
        <f>A測定!A331</f>
        <v/>
      </c>
      <c r="AC19" s="803">
        <f>A測定!D331</f>
        <v/>
      </c>
      <c r="AD19" s="1012">
        <f>A測定!F331</f>
        <v/>
      </c>
      <c r="AE19" s="1012">
        <f>A測定!K331</f>
        <v/>
      </c>
      <c r="AF19" s="109">
        <f>A測定!L331</f>
        <v/>
      </c>
      <c r="AG19" s="111">
        <f>ROUND($F$4-AF19,2)</f>
        <v/>
      </c>
      <c r="AH19" s="110">
        <f>IF(AG19&gt;=$J$4,"OK","NG")</f>
        <v/>
      </c>
    </row>
    <row r="20" ht="17.25" customHeight="1" s="820">
      <c r="A20" s="97">
        <f>IF(B20&gt;=$J$4,"OK","NG")</f>
        <v/>
      </c>
      <c r="B20" s="96">
        <f>ROUND($F$4-C20,2)</f>
        <v/>
      </c>
      <c r="C20" s="96">
        <f>A測定!L309</f>
        <v/>
      </c>
      <c r="D20" s="1008">
        <f>A測定!K309</f>
        <v/>
      </c>
      <c r="E20" s="1008">
        <f>A測定!F309</f>
        <v/>
      </c>
      <c r="F20" s="783">
        <f>A測定!D309</f>
        <v/>
      </c>
      <c r="G20" s="783">
        <f>A測定!A309</f>
        <v/>
      </c>
      <c r="H20" s="783">
        <f>A測定!$Y$2</f>
        <v/>
      </c>
      <c r="I20" s="800">
        <f>A測定!$AA$2</f>
        <v/>
      </c>
      <c r="Z20" s="800">
        <f>I20</f>
        <v/>
      </c>
      <c r="AA20" s="783">
        <f>H20</f>
        <v/>
      </c>
      <c r="AB20" s="783">
        <f>A測定!A321</f>
        <v/>
      </c>
      <c r="AC20" s="783">
        <f>A測定!D321</f>
        <v/>
      </c>
      <c r="AD20" s="1008">
        <f>A測定!F321</f>
        <v/>
      </c>
      <c r="AE20" s="1008">
        <f>A測定!K321</f>
        <v/>
      </c>
      <c r="AF20" s="96">
        <f>A測定!L321</f>
        <v/>
      </c>
      <c r="AG20" s="96">
        <f>ROUND($F$4-AF20,2)</f>
        <v/>
      </c>
      <c r="AH20" s="97">
        <f>IF(AG20&gt;=$J$4,"OK","NG")</f>
        <v/>
      </c>
    </row>
    <row r="21">
      <c r="A21" s="103">
        <f>IF(B21&gt;=$J$4,"OK","NG")</f>
        <v/>
      </c>
      <c r="B21" s="102">
        <f>ROUND($F$4-C21,2)</f>
        <v/>
      </c>
      <c r="C21" s="102">
        <f>A測定!L310</f>
        <v/>
      </c>
      <c r="D21" s="1011">
        <f>A測定!K310</f>
        <v/>
      </c>
      <c r="E21" s="1011">
        <f>A測定!F310</f>
        <v/>
      </c>
      <c r="F21" s="103">
        <f>A測定!D310</f>
        <v/>
      </c>
      <c r="G21" s="103">
        <f>A測定!A310</f>
        <v/>
      </c>
      <c r="H21" s="103">
        <f>A測定!$Y$3</f>
        <v/>
      </c>
      <c r="I21" s="818" t="n"/>
      <c r="Z21" s="818" t="n"/>
      <c r="AA21" s="103">
        <f>H21</f>
        <v/>
      </c>
      <c r="AB21" s="103">
        <f>A測定!A322</f>
        <v/>
      </c>
      <c r="AC21" s="103">
        <f>A測定!D322</f>
        <v/>
      </c>
      <c r="AD21" s="1011">
        <f>A測定!F322</f>
        <v/>
      </c>
      <c r="AE21" s="1011">
        <f>A測定!K322</f>
        <v/>
      </c>
      <c r="AF21" s="102">
        <f>A測定!L322</f>
        <v/>
      </c>
      <c r="AG21" s="102">
        <f>ROUND($F$4-AF21,2)</f>
        <v/>
      </c>
      <c r="AH21" s="103">
        <f>IF(AG21&gt;=$J$4,"OK","NG")</f>
        <v/>
      </c>
    </row>
    <row r="22">
      <c r="A22" s="110">
        <f>IF(B22&gt;=$J$4,"OK","NG")</f>
        <v/>
      </c>
      <c r="B22" s="111">
        <f>ROUND($F$4-C22,2)</f>
        <v/>
      </c>
      <c r="C22" s="109">
        <f>A測定!L311</f>
        <v/>
      </c>
      <c r="D22" s="1012">
        <f>A測定!K311</f>
        <v/>
      </c>
      <c r="E22" s="1012">
        <f>A測定!F311</f>
        <v/>
      </c>
      <c r="F22" s="803">
        <f>A測定!D311</f>
        <v/>
      </c>
      <c r="G22" s="803">
        <f>A測定!A311</f>
        <v/>
      </c>
      <c r="H22" s="803">
        <f>A測定!$Y$4</f>
        <v/>
      </c>
      <c r="I22" s="803">
        <f>A測定!$AC$1</f>
        <v/>
      </c>
      <c r="Z22" s="803">
        <f>A測定!$AE$1</f>
        <v/>
      </c>
      <c r="AA22" s="803">
        <f>H22</f>
        <v/>
      </c>
      <c r="AB22" s="803">
        <f>A測定!A323</f>
        <v/>
      </c>
      <c r="AC22" s="803">
        <f>A測定!D323</f>
        <v/>
      </c>
      <c r="AD22" s="1012">
        <f>A測定!F323</f>
        <v/>
      </c>
      <c r="AE22" s="1012">
        <f>A測定!K323</f>
        <v/>
      </c>
      <c r="AF22" s="109">
        <f>A測定!L323</f>
        <v/>
      </c>
      <c r="AG22" s="111">
        <f>ROUND($F$4-AF22,2)</f>
        <v/>
      </c>
      <c r="AH22" s="110">
        <f>IF(AG22&gt;=$J$4,"OK","NG")</f>
        <v/>
      </c>
    </row>
    <row r="23" ht="17.25" customHeight="1" s="820">
      <c r="A23" s="97">
        <f>IF(B23&gt;=$J$4,"OK","NG")</f>
        <v/>
      </c>
      <c r="B23" s="96">
        <f>ROUND($F$4-C23,2)</f>
        <v/>
      </c>
      <c r="C23" s="96">
        <f>A測定!L313</f>
        <v/>
      </c>
      <c r="D23" s="1008">
        <f>A測定!K313</f>
        <v/>
      </c>
      <c r="E23" s="1008">
        <f>A測定!F313</f>
        <v/>
      </c>
      <c r="F23" s="783">
        <f>A測定!D313</f>
        <v/>
      </c>
      <c r="G23" s="783">
        <f>A測定!A313</f>
        <v/>
      </c>
      <c r="H23" s="783">
        <f>A測定!$Y$2</f>
        <v/>
      </c>
      <c r="I23" s="800">
        <f>I20</f>
        <v/>
      </c>
      <c r="Z23" s="800">
        <f>I20</f>
        <v/>
      </c>
      <c r="AA23" s="783">
        <f>H23</f>
        <v/>
      </c>
      <c r="AB23" s="783">
        <f>A測定!A317</f>
        <v/>
      </c>
      <c r="AC23" s="783">
        <f>A測定!D317</f>
        <v/>
      </c>
      <c r="AD23" s="1008">
        <f>A測定!F317</f>
        <v/>
      </c>
      <c r="AE23" s="1008">
        <f>A測定!K317</f>
        <v/>
      </c>
      <c r="AF23" s="96">
        <f>A測定!L317</f>
        <v/>
      </c>
      <c r="AG23" s="96">
        <f>ROUND($F$4-AF23,2)</f>
        <v/>
      </c>
      <c r="AH23" s="97">
        <f>IF(AG23&gt;=$J$4,"OK","NG")</f>
        <v/>
      </c>
    </row>
    <row r="24">
      <c r="A24" s="103">
        <f>IF(B24&gt;=$J$4,"OK","NG")</f>
        <v/>
      </c>
      <c r="B24" s="102">
        <f>ROUND($F$4-C24,2)</f>
        <v/>
      </c>
      <c r="C24" s="102">
        <f>A測定!L314</f>
        <v/>
      </c>
      <c r="D24" s="1011">
        <f>A測定!K314</f>
        <v/>
      </c>
      <c r="E24" s="1011">
        <f>A測定!F314</f>
        <v/>
      </c>
      <c r="F24" s="103">
        <f>A測定!D314</f>
        <v/>
      </c>
      <c r="G24" s="103">
        <f>A測定!A314</f>
        <v/>
      </c>
      <c r="H24" s="103">
        <f>A測定!$Y$3</f>
        <v/>
      </c>
      <c r="I24" s="818" t="n"/>
      <c r="Z24" s="818" t="n"/>
      <c r="AA24" s="103">
        <f>H24</f>
        <v/>
      </c>
      <c r="AB24" s="103">
        <f>A測定!A318</f>
        <v/>
      </c>
      <c r="AC24" s="103">
        <f>A測定!D318</f>
        <v/>
      </c>
      <c r="AD24" s="1011">
        <f>A測定!F318</f>
        <v/>
      </c>
      <c r="AE24" s="1011">
        <f>A測定!K318</f>
        <v/>
      </c>
      <c r="AF24" s="102">
        <f>A測定!L318</f>
        <v/>
      </c>
      <c r="AG24" s="102">
        <f>ROUND($F$4-AF24,2)</f>
        <v/>
      </c>
      <c r="AH24" s="103">
        <f>IF(AG24&gt;=$J$4,"OK","NG")</f>
        <v/>
      </c>
    </row>
    <row r="25">
      <c r="A25" s="110">
        <f>IF(B25&gt;=$J$4,"OK","NG")</f>
        <v/>
      </c>
      <c r="B25" s="111">
        <f>ROUND($F$4-C25,2)</f>
        <v/>
      </c>
      <c r="C25" s="109">
        <f>A測定!L315</f>
        <v/>
      </c>
      <c r="D25" s="1012">
        <f>A測定!K315</f>
        <v/>
      </c>
      <c r="E25" s="1012">
        <f>A測定!F315</f>
        <v/>
      </c>
      <c r="F25" s="803">
        <f>A測定!D315</f>
        <v/>
      </c>
      <c r="G25" s="803">
        <f>A測定!A315</f>
        <v/>
      </c>
      <c r="H25" s="803">
        <f>A測定!$Y$4</f>
        <v/>
      </c>
      <c r="I25" s="803">
        <f>A測定!$AD$1</f>
        <v/>
      </c>
      <c r="Z25" s="803">
        <f>A測定!$AB$1</f>
        <v/>
      </c>
      <c r="AA25" s="803">
        <f>H25</f>
        <v/>
      </c>
      <c r="AB25" s="803">
        <f>A測定!A319</f>
        <v/>
      </c>
      <c r="AC25" s="803">
        <f>A測定!D319</f>
        <v/>
      </c>
      <c r="AD25" s="1012">
        <f>A測定!F319</f>
        <v/>
      </c>
      <c r="AE25" s="1012">
        <f>A測定!K319</f>
        <v/>
      </c>
      <c r="AF25" s="109">
        <f>A測定!L319</f>
        <v/>
      </c>
      <c r="AG25" s="111">
        <f>ROUND($F$4-AF25,2)</f>
        <v/>
      </c>
      <c r="AH25" s="110">
        <f>IF(AG25&gt;=$J$4,"OK","NG")</f>
        <v/>
      </c>
    </row>
    <row r="26" ht="17.25" customHeight="1" s="820">
      <c r="A26" s="97">
        <f>IF(B26&gt;=$J$4,"OK","NG")</f>
        <v/>
      </c>
      <c r="B26" s="96">
        <f>ROUND($F$4-C26,2)</f>
        <v/>
      </c>
      <c r="C26" s="96">
        <f>A測定!L293</f>
        <v/>
      </c>
      <c r="D26" s="1008">
        <f>A測定!K293</f>
        <v/>
      </c>
      <c r="E26" s="1008">
        <f>A測定!F293</f>
        <v/>
      </c>
      <c r="F26" s="783">
        <f>A測定!D293</f>
        <v/>
      </c>
      <c r="G26" s="783">
        <f>A測定!A293</f>
        <v/>
      </c>
      <c r="H26" s="783">
        <f>A測定!$Y$2</f>
        <v/>
      </c>
      <c r="I26" s="800">
        <f>A測定!$AA$1</f>
        <v/>
      </c>
      <c r="Z26" s="800">
        <f>I26</f>
        <v/>
      </c>
      <c r="AA26" s="783">
        <f>H26</f>
        <v/>
      </c>
      <c r="AB26" s="783">
        <f>A測定!A305</f>
        <v/>
      </c>
      <c r="AC26" s="783">
        <f>A測定!D305</f>
        <v/>
      </c>
      <c r="AD26" s="1008">
        <f>A測定!F305</f>
        <v/>
      </c>
      <c r="AE26" s="1008">
        <f>A測定!K305</f>
        <v/>
      </c>
      <c r="AF26" s="96">
        <f>A測定!L305</f>
        <v/>
      </c>
      <c r="AG26" s="96">
        <f>ROUND($F$4-AF26,2)</f>
        <v/>
      </c>
      <c r="AH26" s="97">
        <f>IF(AG26&gt;=$J$4,"OK","NG")</f>
        <v/>
      </c>
    </row>
    <row r="27">
      <c r="A27" s="103">
        <f>IF(B27&gt;=$J$4,"OK","NG")</f>
        <v/>
      </c>
      <c r="B27" s="102">
        <f>ROUND($F$4-C27,2)</f>
        <v/>
      </c>
      <c r="C27" s="102">
        <f>A測定!L294</f>
        <v/>
      </c>
      <c r="D27" s="1011">
        <f>A測定!K294</f>
        <v/>
      </c>
      <c r="E27" s="1011">
        <f>A測定!F294</f>
        <v/>
      </c>
      <c r="F27" s="103">
        <f>A測定!D294</f>
        <v/>
      </c>
      <c r="G27" s="103">
        <f>A測定!A294</f>
        <v/>
      </c>
      <c r="H27" s="103">
        <f>A測定!$Y$3</f>
        <v/>
      </c>
      <c r="I27" s="818" t="n"/>
      <c r="Z27" s="818" t="n"/>
      <c r="AA27" s="103">
        <f>H27</f>
        <v/>
      </c>
      <c r="AB27" s="103">
        <f>A測定!A306</f>
        <v/>
      </c>
      <c r="AC27" s="103">
        <f>A測定!D306</f>
        <v/>
      </c>
      <c r="AD27" s="1011">
        <f>A測定!F306</f>
        <v/>
      </c>
      <c r="AE27" s="1011">
        <f>A測定!K306</f>
        <v/>
      </c>
      <c r="AF27" s="102">
        <f>A測定!L306</f>
        <v/>
      </c>
      <c r="AG27" s="102">
        <f>ROUND($F$4-AF27,2)</f>
        <v/>
      </c>
      <c r="AH27" s="103">
        <f>IF(AG27&gt;=$J$4,"OK","NG")</f>
        <v/>
      </c>
    </row>
    <row r="28">
      <c r="A28" s="110">
        <f>IF(B28&gt;=$J$4,"OK","NG")</f>
        <v/>
      </c>
      <c r="B28" s="111">
        <f>ROUND($F$4-C28,2)</f>
        <v/>
      </c>
      <c r="C28" s="109">
        <f>A測定!L295</f>
        <v/>
      </c>
      <c r="D28" s="1012">
        <f>A測定!K295</f>
        <v/>
      </c>
      <c r="E28" s="1012">
        <f>A測定!F295</f>
        <v/>
      </c>
      <c r="F28" s="803">
        <f>A測定!D295</f>
        <v/>
      </c>
      <c r="G28" s="803">
        <f>A測定!A295</f>
        <v/>
      </c>
      <c r="H28" s="803">
        <f>A測定!$Y$4</f>
        <v/>
      </c>
      <c r="I28" s="803">
        <f>A測定!$AC$1</f>
        <v/>
      </c>
      <c r="Z28" s="803">
        <f>A測定!$AE$1</f>
        <v/>
      </c>
      <c r="AA28" s="803">
        <f>H28</f>
        <v/>
      </c>
      <c r="AB28" s="803">
        <f>A測定!A307</f>
        <v/>
      </c>
      <c r="AC28" s="803">
        <f>A測定!D307</f>
        <v/>
      </c>
      <c r="AD28" s="1012">
        <f>A測定!F307</f>
        <v/>
      </c>
      <c r="AE28" s="1012">
        <f>A測定!K307</f>
        <v/>
      </c>
      <c r="AF28" s="109">
        <f>A測定!L307</f>
        <v/>
      </c>
      <c r="AG28" s="111">
        <f>ROUND($F$4-AF28,2)</f>
        <v/>
      </c>
      <c r="AH28" s="110">
        <f>IF(AG28&gt;=$J$4,"OK","NG")</f>
        <v/>
      </c>
    </row>
    <row r="29" ht="17.25" customHeight="1" s="820">
      <c r="A29" s="97">
        <f>IF(B29&gt;=$J$4,"OK","NG")</f>
        <v/>
      </c>
      <c r="B29" s="96">
        <f>ROUND($F$4-C29,2)</f>
        <v/>
      </c>
      <c r="C29" s="96">
        <f>A測定!L297</f>
        <v/>
      </c>
      <c r="D29" s="1008">
        <f>A測定!K297</f>
        <v/>
      </c>
      <c r="E29" s="1008">
        <f>A測定!F297</f>
        <v/>
      </c>
      <c r="F29" s="783">
        <f>A測定!D297</f>
        <v/>
      </c>
      <c r="G29" s="783">
        <f>A測定!A297</f>
        <v/>
      </c>
      <c r="H29" s="783">
        <f>A測定!$Y$2</f>
        <v/>
      </c>
      <c r="I29" s="800">
        <f>I26</f>
        <v/>
      </c>
      <c r="Z29" s="800">
        <f>I26</f>
        <v/>
      </c>
      <c r="AA29" s="783">
        <f>H29</f>
        <v/>
      </c>
      <c r="AB29" s="783">
        <f>A測定!A301</f>
        <v/>
      </c>
      <c r="AC29" s="783">
        <f>A測定!D301</f>
        <v/>
      </c>
      <c r="AD29" s="1008">
        <f>A測定!F301</f>
        <v/>
      </c>
      <c r="AE29" s="1008">
        <f>A測定!K301</f>
        <v/>
      </c>
      <c r="AF29" s="96">
        <f>A測定!L301</f>
        <v/>
      </c>
      <c r="AG29" s="96">
        <f>ROUND($F$4-AF29,2)</f>
        <v/>
      </c>
      <c r="AH29" s="97">
        <f>IF(AG29&gt;=$J$4,"OK","NG")</f>
        <v/>
      </c>
    </row>
    <row r="30">
      <c r="A30" s="103">
        <f>IF(B30&gt;=$J$4,"OK","NG")</f>
        <v/>
      </c>
      <c r="B30" s="102">
        <f>ROUND($F$4-C30,2)</f>
        <v/>
      </c>
      <c r="C30" s="102">
        <f>A測定!L298</f>
        <v/>
      </c>
      <c r="D30" s="1011">
        <f>A測定!K298</f>
        <v/>
      </c>
      <c r="E30" s="1011">
        <f>A測定!F298</f>
        <v/>
      </c>
      <c r="F30" s="103">
        <f>A測定!D298</f>
        <v/>
      </c>
      <c r="G30" s="103">
        <f>A測定!A298</f>
        <v/>
      </c>
      <c r="H30" s="103">
        <f>A測定!$Y$3</f>
        <v/>
      </c>
      <c r="I30" s="818" t="n"/>
      <c r="Z30" s="818" t="n"/>
      <c r="AA30" s="103">
        <f>H30</f>
        <v/>
      </c>
      <c r="AB30" s="103">
        <f>A測定!A302</f>
        <v/>
      </c>
      <c r="AC30" s="103">
        <f>A測定!D302</f>
        <v/>
      </c>
      <c r="AD30" s="1011">
        <f>A測定!F302</f>
        <v/>
      </c>
      <c r="AE30" s="1011">
        <f>A測定!K302</f>
        <v/>
      </c>
      <c r="AF30" s="102">
        <f>A測定!L302</f>
        <v/>
      </c>
      <c r="AG30" s="102">
        <f>ROUND($F$4-AF30,2)</f>
        <v/>
      </c>
      <c r="AH30" s="103">
        <f>IF(AG30&gt;=$J$4,"OK","NG")</f>
        <v/>
      </c>
    </row>
    <row r="31">
      <c r="A31" s="110">
        <f>IF(B31&gt;=$J$4,"OK","NG")</f>
        <v/>
      </c>
      <c r="B31" s="109">
        <f>ROUND($F$4-C31,2)</f>
        <v/>
      </c>
      <c r="C31" s="109">
        <f>A測定!L299</f>
        <v/>
      </c>
      <c r="D31" s="1012">
        <f>A測定!K299</f>
        <v/>
      </c>
      <c r="E31" s="1012">
        <f>A測定!F299</f>
        <v/>
      </c>
      <c r="F31" s="803">
        <f>A測定!D299</f>
        <v/>
      </c>
      <c r="G31" s="803">
        <f>A測定!A299</f>
        <v/>
      </c>
      <c r="H31" s="803">
        <f>A測定!$Y$4</f>
        <v/>
      </c>
      <c r="I31" s="803">
        <f>A測定!$AD$1</f>
        <v/>
      </c>
      <c r="Z31" s="803">
        <f>A測定!$AB$1</f>
        <v/>
      </c>
      <c r="AA31" s="803">
        <f>H31</f>
        <v/>
      </c>
      <c r="AB31" s="803">
        <f>A測定!A303</f>
        <v/>
      </c>
      <c r="AC31" s="803">
        <f>A測定!D303</f>
        <v/>
      </c>
      <c r="AD31" s="1012">
        <f>A測定!F303</f>
        <v/>
      </c>
      <c r="AE31" s="1012">
        <f>A測定!K303</f>
        <v/>
      </c>
      <c r="AF31" s="109">
        <f>A測定!L303</f>
        <v/>
      </c>
      <c r="AG31" s="109">
        <f>ROUND($F$4-AF31,2)</f>
        <v/>
      </c>
      <c r="AH31" s="110">
        <f>IF(AG31&gt;=$J$4,"OK","NG")</f>
        <v/>
      </c>
    </row>
    <row r="32">
      <c r="B32" s="48" t="n"/>
    </row>
  </sheetData>
  <mergeCells count="43">
    <mergeCell ref="AA1:AH2"/>
    <mergeCell ref="AH6:AH7"/>
    <mergeCell ref="J3:O3"/>
    <mergeCell ref="J4:O4"/>
    <mergeCell ref="AG6:AG7"/>
    <mergeCell ref="Y1:Z2"/>
    <mergeCell ref="F1:O2"/>
    <mergeCell ref="Z6:Z7"/>
    <mergeCell ref="AA6:AA7"/>
    <mergeCell ref="AE6:AE7"/>
    <mergeCell ref="AF6:AF7"/>
    <mergeCell ref="AB6:AB7"/>
    <mergeCell ref="AC6:AC7"/>
    <mergeCell ref="AD6:AD7"/>
    <mergeCell ref="I29:I30"/>
    <mergeCell ref="I26:I27"/>
    <mergeCell ref="I23:I24"/>
    <mergeCell ref="I20:I21"/>
    <mergeCell ref="Z29:Z30"/>
    <mergeCell ref="Z26:Z27"/>
    <mergeCell ref="Z23:Z24"/>
    <mergeCell ref="Z20:Z21"/>
    <mergeCell ref="I17:I18"/>
    <mergeCell ref="I14:I15"/>
    <mergeCell ref="I11:I12"/>
    <mergeCell ref="I8:I9"/>
    <mergeCell ref="Z17:Z18"/>
    <mergeCell ref="Z14:Z15"/>
    <mergeCell ref="Z11:Z12"/>
    <mergeCell ref="Z8:Z9"/>
    <mergeCell ref="A1:E2"/>
    <mergeCell ref="D6:D7"/>
    <mergeCell ref="A6:A7"/>
    <mergeCell ref="F3:I3"/>
    <mergeCell ref="F4:I4"/>
    <mergeCell ref="B6:B7"/>
    <mergeCell ref="C6:C7"/>
    <mergeCell ref="H6:H7"/>
    <mergeCell ref="A3:E4"/>
    <mergeCell ref="E6:E7"/>
    <mergeCell ref="F6:F7"/>
    <mergeCell ref="G6:G7"/>
    <mergeCell ref="I6:I7"/>
  </mergeCells>
  <conditionalFormatting sqref="AH8:AH31 A8:A31">
    <cfRule type="cellIs" priority="1" operator="equal" dxfId="1" stopIfTrue="1">
      <formula>"NG"</formula>
    </cfRule>
    <cfRule type="cellIs" priority="2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26"/>
  <sheetViews>
    <sheetView topLeftCell="F1" zoomScale="50" zoomScaleNormal="50" workbookViewId="0">
      <selection activeCell="AF11" sqref="AF11:AF26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>
      <c r="A3" s="784">
        <f>B測定!$S$2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MAX(C11:C24,AF11:AF26)</f>
        <v/>
      </c>
    </row>
    <row r="4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MIN(C11:C24,AF11:AF26)</f>
        <v/>
      </c>
    </row>
    <row r="8">
      <c r="C8" s="59" t="n"/>
    </row>
    <row r="9" ht="17.25" customHeight="1" s="820">
      <c r="A9" s="804">
        <f>A測定!$O$11</f>
        <v/>
      </c>
      <c r="B9" s="781">
        <f>A測定!$C$11</f>
        <v/>
      </c>
      <c r="C9" s="804">
        <f>A測定!$M$11</f>
        <v/>
      </c>
      <c r="D9" s="804">
        <f>A測定!$K$11</f>
        <v/>
      </c>
      <c r="E9" s="804">
        <f>RIGHT(A測定!$H$11,2)</f>
        <v/>
      </c>
      <c r="F9" s="996" t="n"/>
      <c r="G9" s="804">
        <f>A測定!$F$11</f>
        <v/>
      </c>
      <c r="H9" s="804">
        <f>A測定!$D$11</f>
        <v/>
      </c>
      <c r="I9" s="804">
        <f>A測定!$A$11</f>
        <v/>
      </c>
      <c r="Z9" s="804">
        <f>I9</f>
        <v/>
      </c>
      <c r="AA9" s="804">
        <f>H9</f>
        <v/>
      </c>
      <c r="AB9" s="781">
        <f>G9</f>
        <v/>
      </c>
      <c r="AC9" s="804">
        <f>E9</f>
        <v/>
      </c>
      <c r="AD9" s="996" t="n"/>
      <c r="AE9" s="804">
        <f>D9</f>
        <v/>
      </c>
      <c r="AF9" s="804">
        <f>C9</f>
        <v/>
      </c>
      <c r="AG9" s="781">
        <f>B9</f>
        <v/>
      </c>
      <c r="AH9" s="804">
        <f>A9</f>
        <v/>
      </c>
    </row>
    <row r="10">
      <c r="A10" s="829" t="n"/>
      <c r="B10" s="829" t="n"/>
      <c r="C10" s="829" t="n"/>
      <c r="D10" s="829" t="n"/>
      <c r="E10" s="804">
        <f>LEFT(A測定!$I$11,1)</f>
        <v/>
      </c>
      <c r="F10" s="804">
        <f>LEFT(A測定!$H$11,1)</f>
        <v/>
      </c>
      <c r="G10" s="829" t="n"/>
      <c r="H10" s="829" t="n"/>
      <c r="I10" s="829" t="n"/>
      <c r="Z10" s="829" t="n"/>
      <c r="AA10" s="829" t="n"/>
      <c r="AB10" s="829" t="n"/>
      <c r="AC10" s="804">
        <f>F10</f>
        <v/>
      </c>
      <c r="AD10" s="804">
        <f>E10</f>
        <v/>
      </c>
      <c r="AE10" s="829" t="n"/>
      <c r="AF10" s="829" t="n"/>
      <c r="AG10" s="829" t="n"/>
      <c r="AH10" s="829" t="n"/>
    </row>
    <row r="11">
      <c r="A11" s="804">
        <f>IF(AND(F11&gt;=C11,C11&gt;=E11),"OK","NG")</f>
        <v/>
      </c>
      <c r="B11" s="804">
        <f>IF(C11=0,"・",IF(AND(C11&gt;0),"→","←"))</f>
        <v/>
      </c>
      <c r="C11" s="304">
        <f>B測定!M70</f>
        <v/>
      </c>
      <c r="D11" s="997">
        <f>B測定!K70</f>
        <v/>
      </c>
      <c r="E11" s="304">
        <f>B測定!I70</f>
        <v/>
      </c>
      <c r="F11" s="304">
        <f>B測定!H70</f>
        <v/>
      </c>
      <c r="G11" s="997">
        <f>B測定!F70</f>
        <v/>
      </c>
      <c r="H11" s="804">
        <f>B測定!D70</f>
        <v/>
      </c>
      <c r="I11" s="804">
        <f>B測定!A70</f>
        <v/>
      </c>
      <c r="Z11" s="76">
        <f>B測定!A38</f>
        <v/>
      </c>
      <c r="AA11" s="76">
        <f>B測定!D38</f>
        <v/>
      </c>
      <c r="AB11" s="997">
        <f>B測定!F38</f>
        <v/>
      </c>
      <c r="AC11" s="304">
        <f>B測定!H38</f>
        <v/>
      </c>
      <c r="AD11" s="304">
        <f>B測定!I38</f>
        <v/>
      </c>
      <c r="AE11" s="997">
        <f>B測定!K38</f>
        <v/>
      </c>
      <c r="AF11" s="304">
        <f>B測定!M38</f>
        <v/>
      </c>
      <c r="AG11" s="804">
        <f>IF(AF11=0,"・",IF(AND(AF11&gt;0),"→","←"))</f>
        <v/>
      </c>
      <c r="AH11" s="804">
        <f>IF(AND(AC11&gt;=AF11,AF11&gt;=AD11),"OK","NG")</f>
        <v/>
      </c>
    </row>
    <row r="12">
      <c r="A12" s="804">
        <f>IF(AND(F12&gt;=C12,C12&gt;=E12),"OK","NG")</f>
        <v/>
      </c>
      <c r="B12" s="804">
        <f>IF(C12=0,"・",IF(AND(C12&gt;0),"↓","↑"))</f>
        <v/>
      </c>
      <c r="C12" s="304">
        <f>B測定!M71</f>
        <v/>
      </c>
      <c r="D12" s="997">
        <f>B測定!K71</f>
        <v/>
      </c>
      <c r="E12" s="304">
        <f>B測定!I71</f>
        <v/>
      </c>
      <c r="F12" s="304">
        <f>B測定!H71</f>
        <v/>
      </c>
      <c r="G12" s="997">
        <f>B測定!F71</f>
        <v/>
      </c>
      <c r="H12" s="804">
        <f>B測定!D71</f>
        <v/>
      </c>
      <c r="I12" s="804">
        <f>B測定!A71</f>
        <v/>
      </c>
      <c r="Z12" s="76">
        <f>B測定!A39</f>
        <v/>
      </c>
      <c r="AA12" s="76">
        <f>B測定!D39</f>
        <v/>
      </c>
      <c r="AB12" s="997">
        <f>B測定!F39</f>
        <v/>
      </c>
      <c r="AC12" s="304">
        <f>B測定!H39</f>
        <v/>
      </c>
      <c r="AD12" s="304">
        <f>B測定!I39</f>
        <v/>
      </c>
      <c r="AE12" s="997">
        <f>B測定!K39</f>
        <v/>
      </c>
      <c r="AF12" s="304">
        <f>B測定!M39</f>
        <v/>
      </c>
      <c r="AG12" s="804">
        <f>IF(AF12=0,"・",IF(AND(AF12&gt;0),"↓","↑"))</f>
        <v/>
      </c>
      <c r="AH12" s="804">
        <f>IF(AND(AC12&gt;=AF12,AF12&gt;=AD12),"OK","NG")</f>
        <v/>
      </c>
    </row>
    <row r="13">
      <c r="A13" s="804">
        <f>IF(AND(F13&gt;=C13,C13&gt;=E13),"OK","NG")</f>
        <v/>
      </c>
      <c r="B13" s="804">
        <f>IF(C13=0,"・",IF(AND(C13&gt;0),"→","←"))</f>
        <v/>
      </c>
      <c r="C13" s="304">
        <f>B測定!M48</f>
        <v/>
      </c>
      <c r="D13" s="997">
        <f>B測定!K48</f>
        <v/>
      </c>
      <c r="E13" s="304">
        <f>B測定!I48</f>
        <v/>
      </c>
      <c r="F13" s="304">
        <f>B測定!H48</f>
        <v/>
      </c>
      <c r="G13" s="997">
        <f>B測定!F48</f>
        <v/>
      </c>
      <c r="H13" s="804">
        <f>B測定!D48</f>
        <v/>
      </c>
      <c r="I13" s="804">
        <f>B測定!A48</f>
        <v/>
      </c>
      <c r="Z13" s="76">
        <f>B測定!A34</f>
        <v/>
      </c>
      <c r="AA13" s="76">
        <f>B測定!D34</f>
        <v/>
      </c>
      <c r="AB13" s="997">
        <f>B測定!F34</f>
        <v/>
      </c>
      <c r="AC13" s="304">
        <f>B測定!H34</f>
        <v/>
      </c>
      <c r="AD13" s="304">
        <f>B測定!I34</f>
        <v/>
      </c>
      <c r="AE13" s="997">
        <f>B測定!K34</f>
        <v/>
      </c>
      <c r="AF13" s="304">
        <f>B測定!M34</f>
        <v/>
      </c>
      <c r="AG13" s="804">
        <f>IF(AF13=0,"・",IF(AND(AF13&gt;0),"→","←"))</f>
        <v/>
      </c>
      <c r="AH13" s="804">
        <f>IF(AND(AC13&gt;=AF13,AF13&gt;=AD13),"OK","NG")</f>
        <v/>
      </c>
    </row>
    <row r="14">
      <c r="A14" s="804">
        <f>IF(AND(F14&gt;=C14,C14&gt;=E14),"OK","NG")</f>
        <v/>
      </c>
      <c r="B14" s="804">
        <f>IF(C14=0,"・",IF(AND(C14&gt;0),"↓","↑"))</f>
        <v/>
      </c>
      <c r="C14" s="304">
        <f>B測定!M49</f>
        <v/>
      </c>
      <c r="D14" s="997">
        <f>B測定!K49</f>
        <v/>
      </c>
      <c r="E14" s="304">
        <f>B測定!I49</f>
        <v/>
      </c>
      <c r="F14" s="304">
        <f>B測定!H49</f>
        <v/>
      </c>
      <c r="G14" s="997">
        <f>B測定!F49</f>
        <v/>
      </c>
      <c r="H14" s="804">
        <f>B測定!D49</f>
        <v/>
      </c>
      <c r="I14" s="804">
        <f>B測定!A49</f>
        <v/>
      </c>
      <c r="Z14" s="76">
        <f>B測定!A35</f>
        <v/>
      </c>
      <c r="AA14" s="76">
        <f>B測定!D35</f>
        <v/>
      </c>
      <c r="AB14" s="997">
        <f>B測定!F35</f>
        <v/>
      </c>
      <c r="AC14" s="304">
        <f>B測定!H35</f>
        <v/>
      </c>
      <c r="AD14" s="304">
        <f>B測定!I35</f>
        <v/>
      </c>
      <c r="AE14" s="997">
        <f>B測定!K35</f>
        <v/>
      </c>
      <c r="AF14" s="304">
        <f>B測定!M35</f>
        <v/>
      </c>
      <c r="AG14" s="804">
        <f>IF(AF14=0,"・",IF(AND(AF14&gt;0),"↓","↑"))</f>
        <v/>
      </c>
      <c r="AH14" s="804">
        <f>IF(AND(AC14&gt;=AF14,AF14&gt;=AD14),"OK","NG")</f>
        <v/>
      </c>
    </row>
    <row r="15">
      <c r="A15" s="804">
        <f>IF(AND(F15&gt;=C15,C15&gt;=E15),"OK","NG")</f>
        <v/>
      </c>
      <c r="B15" s="804">
        <f>IF(C15=0,"・",IF(AND(C15&gt;0),"→","←"))</f>
        <v/>
      </c>
      <c r="C15" s="304">
        <f>B測定!M66</f>
        <v/>
      </c>
      <c r="D15" s="997">
        <f>B測定!K66</f>
        <v/>
      </c>
      <c r="E15" s="304">
        <f>B測定!I66</f>
        <v/>
      </c>
      <c r="F15" s="304">
        <f>B測定!H66</f>
        <v/>
      </c>
      <c r="G15" s="997">
        <f>B測定!F66</f>
        <v/>
      </c>
      <c r="H15" s="804">
        <f>B測定!D66</f>
        <v/>
      </c>
      <c r="I15" s="804">
        <f>B測定!A66</f>
        <v/>
      </c>
      <c r="Z15" s="76">
        <f>B測定!A30</f>
        <v/>
      </c>
      <c r="AA15" s="76">
        <f>B測定!D30</f>
        <v/>
      </c>
      <c r="AB15" s="997">
        <f>B測定!F30</f>
        <v/>
      </c>
      <c r="AC15" s="304">
        <f>B測定!H30</f>
        <v/>
      </c>
      <c r="AD15" s="304">
        <f>B測定!I30</f>
        <v/>
      </c>
      <c r="AE15" s="997">
        <f>B測定!K30</f>
        <v/>
      </c>
      <c r="AF15" s="304">
        <f>B測定!M30</f>
        <v/>
      </c>
      <c r="AG15" s="804">
        <f>IF(AF15=0,"・",IF(AND(AF15&gt;0),"→","←"))</f>
        <v/>
      </c>
      <c r="AH15" s="804">
        <f>IF(AND(AC15&gt;=AF15,AF15&gt;=AD15),"OK","NG")</f>
        <v/>
      </c>
    </row>
    <row r="16">
      <c r="A16" s="804">
        <f>IF(AND(F16&gt;=C16,C16&gt;=E16),"OK","NG")</f>
        <v/>
      </c>
      <c r="B16" s="804">
        <f>IF(C16=0,"・",IF(AND(C16&gt;0),"↓","↑"))</f>
        <v/>
      </c>
      <c r="C16" s="304">
        <f>B測定!M67</f>
        <v/>
      </c>
      <c r="D16" s="997">
        <f>B測定!K67</f>
        <v/>
      </c>
      <c r="E16" s="304">
        <f>B測定!I67</f>
        <v/>
      </c>
      <c r="F16" s="304">
        <f>B測定!H67</f>
        <v/>
      </c>
      <c r="G16" s="997">
        <f>B測定!F67</f>
        <v/>
      </c>
      <c r="H16" s="804">
        <f>B測定!D67</f>
        <v/>
      </c>
      <c r="I16" s="804">
        <f>B測定!A67</f>
        <v/>
      </c>
      <c r="Z16" s="76">
        <f>B測定!A31</f>
        <v/>
      </c>
      <c r="AA16" s="76">
        <f>B測定!D31</f>
        <v/>
      </c>
      <c r="AB16" s="997">
        <f>B測定!F31</f>
        <v/>
      </c>
      <c r="AC16" s="304">
        <f>B測定!H31</f>
        <v/>
      </c>
      <c r="AD16" s="304">
        <f>B測定!I31</f>
        <v/>
      </c>
      <c r="AE16" s="997">
        <f>B測定!K31</f>
        <v/>
      </c>
      <c r="AF16" s="304">
        <f>B測定!M31</f>
        <v/>
      </c>
      <c r="AG16" s="804">
        <f>IF(AF16=0,"・",IF(AND(AF16&gt;0),"↓","↑"))</f>
        <v/>
      </c>
      <c r="AH16" s="804">
        <f>IF(AND(AC16&gt;=AF16,AF16&gt;=AD16),"OK","NG")</f>
        <v/>
      </c>
    </row>
    <row r="17">
      <c r="A17" s="804">
        <f>IF(AND(F17&gt;=C17,C17&gt;=E17),"OK","NG")</f>
        <v/>
      </c>
      <c r="B17" s="804">
        <f>IF(C17=0,"・",IF(AND(C17&gt;0),"→","←"))</f>
        <v/>
      </c>
      <c r="C17" s="304">
        <f>B測定!M62</f>
        <v/>
      </c>
      <c r="D17" s="997">
        <f>B測定!K62</f>
        <v/>
      </c>
      <c r="E17" s="304">
        <f>B測定!I62</f>
        <v/>
      </c>
      <c r="F17" s="304">
        <f>B測定!H62</f>
        <v/>
      </c>
      <c r="G17" s="997">
        <f>B測定!F62</f>
        <v/>
      </c>
      <c r="H17" s="804">
        <f>B測定!D62</f>
        <v/>
      </c>
      <c r="I17" s="804">
        <f>B測定!A62</f>
        <v/>
      </c>
      <c r="Z17" s="76">
        <f>B測定!A44</f>
        <v/>
      </c>
      <c r="AA17" s="76">
        <f>B測定!D44</f>
        <v/>
      </c>
      <c r="AB17" s="997">
        <f>B測定!F44</f>
        <v/>
      </c>
      <c r="AC17" s="304">
        <f>B測定!H44</f>
        <v/>
      </c>
      <c r="AD17" s="304">
        <f>B測定!I44</f>
        <v/>
      </c>
      <c r="AE17" s="997">
        <f>B測定!K44</f>
        <v/>
      </c>
      <c r="AF17" s="304">
        <f>B測定!M44</f>
        <v/>
      </c>
      <c r="AG17" s="804">
        <f>IF(AF17=0,"・",IF(AND(AF17&gt;0),"→","←"))</f>
        <v/>
      </c>
      <c r="AH17" s="804">
        <f>IF(AND(AC17&gt;=AF17,AF17&gt;=AD17),"OK","NG")</f>
        <v/>
      </c>
    </row>
    <row r="18">
      <c r="A18" s="804">
        <f>IF(AND(F18&gt;=C18,C18&gt;=E18),"OK","NG")</f>
        <v/>
      </c>
      <c r="B18" s="804">
        <f>IF(C18=0,"・",IF(AND(C18&gt;0),"↓","↑"))</f>
        <v/>
      </c>
      <c r="C18" s="304">
        <f>B測定!M63</f>
        <v/>
      </c>
      <c r="D18" s="997">
        <f>B測定!K63</f>
        <v/>
      </c>
      <c r="E18" s="304">
        <f>B測定!I63</f>
        <v/>
      </c>
      <c r="F18" s="304">
        <f>B測定!H63</f>
        <v/>
      </c>
      <c r="G18" s="997">
        <f>B測定!F63</f>
        <v/>
      </c>
      <c r="H18" s="804">
        <f>B測定!D63</f>
        <v/>
      </c>
      <c r="I18" s="804">
        <f>B測定!A63</f>
        <v/>
      </c>
      <c r="Z18" s="76">
        <f>B測定!A45</f>
        <v/>
      </c>
      <c r="AA18" s="76">
        <f>B測定!D45</f>
        <v/>
      </c>
      <c r="AB18" s="997">
        <f>B測定!F45</f>
        <v/>
      </c>
      <c r="AC18" s="304">
        <f>B測定!H45</f>
        <v/>
      </c>
      <c r="AD18" s="304">
        <f>B測定!I45</f>
        <v/>
      </c>
      <c r="AE18" s="997">
        <f>B測定!K45</f>
        <v/>
      </c>
      <c r="AF18" s="304">
        <f>B測定!M45</f>
        <v/>
      </c>
      <c r="AG18" s="804">
        <f>IF(AF18=0,"・",IF(AND(AF18&gt;0),"↓","↑"))</f>
        <v/>
      </c>
      <c r="AH18" s="804">
        <f>IF(AND(AC18&gt;=AF18,AF18&gt;=AD18),"OK","NG")</f>
        <v/>
      </c>
    </row>
    <row r="19">
      <c r="A19" s="804">
        <f>IF(AND(F19&gt;=C19,C19&gt;=E19),"OK","NG")</f>
        <v/>
      </c>
      <c r="B19" s="804">
        <f>IF(C19=0,"・",IF(AND(C19&gt;0),"→","←"))</f>
        <v/>
      </c>
      <c r="C19" s="304">
        <f>B測定!M58</f>
        <v/>
      </c>
      <c r="D19" s="997">
        <f>B測定!K58</f>
        <v/>
      </c>
      <c r="E19" s="304">
        <f>B測定!I58</f>
        <v/>
      </c>
      <c r="F19" s="304">
        <f>B測定!H58</f>
        <v/>
      </c>
      <c r="G19" s="997">
        <f>B測定!F58</f>
        <v/>
      </c>
      <c r="H19" s="804">
        <f>B測定!D58</f>
        <v/>
      </c>
      <c r="I19" s="804">
        <f>B測定!A58</f>
        <v/>
      </c>
      <c r="Z19" s="76">
        <f>B測定!A42</f>
        <v/>
      </c>
      <c r="AA19" s="76">
        <f>B測定!D42</f>
        <v/>
      </c>
      <c r="AB19" s="997">
        <f>B測定!F42</f>
        <v/>
      </c>
      <c r="AC19" s="304">
        <f>B測定!H42</f>
        <v/>
      </c>
      <c r="AD19" s="304">
        <f>B測定!I42</f>
        <v/>
      </c>
      <c r="AE19" s="997">
        <f>B測定!K42</f>
        <v/>
      </c>
      <c r="AF19" s="304">
        <f>B測定!M42</f>
        <v/>
      </c>
      <c r="AG19" s="804">
        <f>IF(AF19=0,"・",IF(AND(AF19&gt;0),"→","←"))</f>
        <v/>
      </c>
      <c r="AH19" s="804">
        <f>IF(AND(AC19&gt;=AF19,AF19&gt;=AD19),"OK","NG")</f>
        <v/>
      </c>
    </row>
    <row r="20">
      <c r="A20" s="804">
        <f>IF(AND(F20&gt;=C20,C20&gt;=E20),"OK","NG")</f>
        <v/>
      </c>
      <c r="B20" s="804">
        <f>IF(C20=0,"・",IF(AND(C20&gt;0),"↓","↑"))</f>
        <v/>
      </c>
      <c r="C20" s="304">
        <f>B測定!M59</f>
        <v/>
      </c>
      <c r="D20" s="997">
        <f>B測定!K59</f>
        <v/>
      </c>
      <c r="E20" s="304">
        <f>B測定!I59</f>
        <v/>
      </c>
      <c r="F20" s="304">
        <f>B測定!H59</f>
        <v/>
      </c>
      <c r="G20" s="997">
        <f>B測定!F59</f>
        <v/>
      </c>
      <c r="H20" s="804">
        <f>B測定!D59</f>
        <v/>
      </c>
      <c r="I20" s="804">
        <f>B測定!A59</f>
        <v/>
      </c>
      <c r="Z20" s="76">
        <f>B測定!A43</f>
        <v/>
      </c>
      <c r="AA20" s="76">
        <f>B測定!D43</f>
        <v/>
      </c>
      <c r="AB20" s="997">
        <f>B測定!F43</f>
        <v/>
      </c>
      <c r="AC20" s="304">
        <f>B測定!H43</f>
        <v/>
      </c>
      <c r="AD20" s="304">
        <f>B測定!I43</f>
        <v/>
      </c>
      <c r="AE20" s="997">
        <f>B測定!K43</f>
        <v/>
      </c>
      <c r="AF20" s="304">
        <f>B測定!M43</f>
        <v/>
      </c>
      <c r="AG20" s="804">
        <f>IF(AF20=0,"・",IF(AND(AF20&gt;0),"↓","↑"))</f>
        <v/>
      </c>
      <c r="AH20" s="804">
        <f>IF(AND(AC20&gt;=AF20,AF20&gt;=AD20),"OK","NG")</f>
        <v/>
      </c>
    </row>
    <row r="21">
      <c r="A21" s="804">
        <f>IF(AND(F21&gt;=C21,C21&gt;=E21),"OK","NG")</f>
        <v/>
      </c>
      <c r="B21" s="804">
        <f>IF(C21=0,"・",IF(AND(C21&gt;0),"→","←"))</f>
        <v/>
      </c>
      <c r="C21" s="304">
        <f>B測定!M46</f>
        <v/>
      </c>
      <c r="D21" s="997">
        <f>B測定!K46</f>
        <v/>
      </c>
      <c r="E21" s="304">
        <f>B測定!I46</f>
        <v/>
      </c>
      <c r="F21" s="304">
        <f>B測定!H46</f>
        <v/>
      </c>
      <c r="G21" s="997">
        <f>B測定!F46</f>
        <v/>
      </c>
      <c r="H21" s="804">
        <f>B測定!D46</f>
        <v/>
      </c>
      <c r="I21" s="804">
        <f>B測定!A46</f>
        <v/>
      </c>
      <c r="Z21" s="76">
        <f>B測定!A26</f>
        <v/>
      </c>
      <c r="AA21" s="76">
        <f>B測定!D26</f>
        <v/>
      </c>
      <c r="AB21" s="997">
        <f>B測定!F26</f>
        <v/>
      </c>
      <c r="AC21" s="304">
        <f>B測定!H26</f>
        <v/>
      </c>
      <c r="AD21" s="304">
        <f>B測定!I26</f>
        <v/>
      </c>
      <c r="AE21" s="997">
        <f>B測定!K26</f>
        <v/>
      </c>
      <c r="AF21" s="304">
        <f>B測定!M26</f>
        <v/>
      </c>
      <c r="AG21" s="804">
        <f>IF(AF21=0,"・",IF(AND(AF21&gt;0),"→","←"))</f>
        <v/>
      </c>
      <c r="AH21" s="804">
        <f>IF(AND(AC21&gt;=AF21,AF21&gt;=AD21),"OK","NG")</f>
        <v/>
      </c>
    </row>
    <row r="22">
      <c r="A22" s="804">
        <f>IF(AND(F22&gt;=C22,C22&gt;=E22),"OK","NG")</f>
        <v/>
      </c>
      <c r="B22" s="804">
        <f>IF(C22=0,"・",IF(AND(C22&gt;0),"↓","↑"))</f>
        <v/>
      </c>
      <c r="C22" s="304">
        <f>B測定!M47</f>
        <v/>
      </c>
      <c r="D22" s="997">
        <f>B測定!K47</f>
        <v/>
      </c>
      <c r="E22" s="304">
        <f>B測定!I47</f>
        <v/>
      </c>
      <c r="F22" s="304">
        <f>B測定!H47</f>
        <v/>
      </c>
      <c r="G22" s="997">
        <f>B測定!F47</f>
        <v/>
      </c>
      <c r="H22" s="804">
        <f>B測定!D47</f>
        <v/>
      </c>
      <c r="I22" s="804">
        <f>B測定!A47</f>
        <v/>
      </c>
      <c r="Z22" s="76">
        <f>B測定!A27</f>
        <v/>
      </c>
      <c r="AA22" s="76">
        <f>B測定!D27</f>
        <v/>
      </c>
      <c r="AB22" s="997">
        <f>B測定!F27</f>
        <v/>
      </c>
      <c r="AC22" s="304">
        <f>B測定!H27</f>
        <v/>
      </c>
      <c r="AD22" s="304">
        <f>B測定!I27</f>
        <v/>
      </c>
      <c r="AE22" s="997">
        <f>B測定!K27</f>
        <v/>
      </c>
      <c r="AF22" s="304">
        <f>B測定!M27</f>
        <v/>
      </c>
      <c r="AG22" s="804">
        <f>IF(AF22=0,"・",IF(AND(AF22&gt;0),"↓","↑"))</f>
        <v/>
      </c>
      <c r="AH22" s="804">
        <f>IF(AND(AC22&gt;=AF22,AF22&gt;=AD22),"OK","NG")</f>
        <v/>
      </c>
    </row>
    <row r="23">
      <c r="A23" s="804">
        <f>IF(AND(F23&gt;=C23,C23&gt;=E23),"OK","NG")</f>
        <v/>
      </c>
      <c r="B23" s="804">
        <f>IF(C23=0,"・",IF(AND(C23&gt;0),"→","←"))</f>
        <v/>
      </c>
      <c r="C23" s="304">
        <f>B測定!M54</f>
        <v/>
      </c>
      <c r="D23" s="997">
        <f>B測定!K54</f>
        <v/>
      </c>
      <c r="E23" s="304">
        <f>B測定!I54</f>
        <v/>
      </c>
      <c r="F23" s="304">
        <f>B測定!H54</f>
        <v/>
      </c>
      <c r="G23" s="997">
        <f>B測定!F54</f>
        <v/>
      </c>
      <c r="H23" s="804">
        <f>B測定!D54</f>
        <v/>
      </c>
      <c r="I23" s="804">
        <f>B測定!A54</f>
        <v/>
      </c>
      <c r="Z23" s="76">
        <f>B測定!A50</f>
        <v/>
      </c>
      <c r="AA23" s="76">
        <f>B測定!D50</f>
        <v/>
      </c>
      <c r="AB23" s="997">
        <f>B測定!F50</f>
        <v/>
      </c>
      <c r="AC23" s="304">
        <f>B測定!H50</f>
        <v/>
      </c>
      <c r="AD23" s="304">
        <f>B測定!I50</f>
        <v/>
      </c>
      <c r="AE23" s="997">
        <f>B測定!K50</f>
        <v/>
      </c>
      <c r="AF23" s="304">
        <f>B測定!M50</f>
        <v/>
      </c>
      <c r="AG23" s="804">
        <f>IF(AF23=0,"・",IF(AND(AF23&gt;0),"→","←"))</f>
        <v/>
      </c>
      <c r="AH23" s="804">
        <f>IF(AND(AC23&gt;=AF23,AF23&gt;=AD23),"OK","NG")</f>
        <v/>
      </c>
    </row>
    <row r="24">
      <c r="A24" s="804">
        <f>IF(AND(F24&gt;=C24,C24&gt;=E24),"OK","NG")</f>
        <v/>
      </c>
      <c r="B24" s="804">
        <f>IF(C24=0,"・",IF(AND(C24&gt;0),"↓","↑"))</f>
        <v/>
      </c>
      <c r="C24" s="304">
        <f>B測定!M55</f>
        <v/>
      </c>
      <c r="D24" s="997">
        <f>B測定!K55</f>
        <v/>
      </c>
      <c r="E24" s="304">
        <f>B測定!I55</f>
        <v/>
      </c>
      <c r="F24" s="304">
        <f>B測定!H55</f>
        <v/>
      </c>
      <c r="G24" s="997">
        <f>B測定!F55</f>
        <v/>
      </c>
      <c r="H24" s="804">
        <f>B測定!D55</f>
        <v/>
      </c>
      <c r="I24" s="804">
        <f>B測定!A55</f>
        <v/>
      </c>
      <c r="Z24" s="76">
        <f>B測定!A51</f>
        <v/>
      </c>
      <c r="AA24" s="76">
        <f>B測定!D51</f>
        <v/>
      </c>
      <c r="AB24" s="997">
        <f>B測定!F51</f>
        <v/>
      </c>
      <c r="AC24" s="304">
        <f>B測定!H51</f>
        <v/>
      </c>
      <c r="AD24" s="304">
        <f>B測定!I51</f>
        <v/>
      </c>
      <c r="AE24" s="997">
        <f>B測定!K51</f>
        <v/>
      </c>
      <c r="AF24" s="304">
        <f>B測定!M51</f>
        <v/>
      </c>
      <c r="AG24" s="804">
        <f>IF(AF24=0,"・",IF(AND(AF24&gt;0),"↓","↑"))</f>
        <v/>
      </c>
      <c r="AH24" s="804">
        <f>IF(AND(AC24&gt;=AF24,AF24&gt;=AD24),"OK","NG")</f>
        <v/>
      </c>
    </row>
    <row r="25">
      <c r="Z25" s="76">
        <f>B測定!A22</f>
        <v/>
      </c>
      <c r="AA25" s="76">
        <f>B測定!D22</f>
        <v/>
      </c>
      <c r="AB25" s="997">
        <f>B測定!F22</f>
        <v/>
      </c>
      <c r="AC25" s="304">
        <f>B測定!H22</f>
        <v/>
      </c>
      <c r="AD25" s="304">
        <f>B測定!I22</f>
        <v/>
      </c>
      <c r="AE25" s="997">
        <f>B測定!K22</f>
        <v/>
      </c>
      <c r="AF25" s="304">
        <f>B測定!M22</f>
        <v/>
      </c>
      <c r="AG25" s="804">
        <f>IF(AF25=0,"・",IF(AND(AF25&gt;0),"→","←"))</f>
        <v/>
      </c>
      <c r="AH25" s="804">
        <f>IF(AND(AC25&gt;=AF25,AF25&gt;=AD25),"OK","NG")</f>
        <v/>
      </c>
    </row>
    <row r="26">
      <c r="Z26" s="76">
        <f>B測定!A23</f>
        <v/>
      </c>
      <c r="AA26" s="76">
        <f>B測定!D23</f>
        <v/>
      </c>
      <c r="AB26" s="997">
        <f>B測定!F23</f>
        <v/>
      </c>
      <c r="AC26" s="304">
        <f>B測定!H23</f>
        <v/>
      </c>
      <c r="AD26" s="304">
        <f>B測定!I23</f>
        <v/>
      </c>
      <c r="AE26" s="997">
        <f>B測定!K23</f>
        <v/>
      </c>
      <c r="AF26" s="304">
        <f>B測定!M23</f>
        <v/>
      </c>
      <c r="AG26" s="804">
        <f>IF(AF26=0,"・",IF(AND(AF26&gt;0),"↓","↑"))</f>
        <v/>
      </c>
      <c r="AH26" s="804">
        <f>IF(AND(AC26&gt;=AF26,AF26&gt;=AD26),"OK","NG")</f>
        <v/>
      </c>
    </row>
    <row r="32" ht="17.25" customHeight="1" s="820"/>
  </sheetData>
  <mergeCells count="21">
    <mergeCell ref="AG9:AG10"/>
    <mergeCell ref="B9:B10"/>
    <mergeCell ref="Y1:Z2"/>
    <mergeCell ref="AA1:AH2"/>
    <mergeCell ref="AB9:AB10"/>
    <mergeCell ref="F1:N2"/>
    <mergeCell ref="AA9:AA10"/>
    <mergeCell ref="AH9:AH10"/>
    <mergeCell ref="A1:E2"/>
    <mergeCell ref="A3:E4"/>
    <mergeCell ref="H9:H10"/>
    <mergeCell ref="I9:I10"/>
    <mergeCell ref="E9:F9"/>
    <mergeCell ref="G9:G10"/>
    <mergeCell ref="C9:C10"/>
    <mergeCell ref="A9:A10"/>
    <mergeCell ref="AF9:AF10"/>
    <mergeCell ref="D9:D10"/>
    <mergeCell ref="AE9:AE10"/>
    <mergeCell ref="Z9:Z10"/>
    <mergeCell ref="AC9:AD9"/>
  </mergeCells>
  <conditionalFormatting sqref="C11:C24">
    <cfRule type="cellIs" priority="1" operator="notBetween" dxfId="1" stopIfTrue="1">
      <formula>F11</formula>
      <formula>E11</formula>
    </cfRule>
    <cfRule type="cellIs" priority="2" operator="notBetween" dxfId="2" stopIfTrue="1">
      <formula>F11-0.1</formula>
      <formula>E11+0.1</formula>
    </cfRule>
  </conditionalFormatting>
  <conditionalFormatting sqref="AF11:AF26">
    <cfRule type="cellIs" priority="3" operator="notBetween" dxfId="1" stopIfTrue="1">
      <formula>AC11</formula>
      <formula>AD11</formula>
    </cfRule>
    <cfRule type="cellIs" priority="4" operator="notBetween" dxfId="2" stopIfTrue="1">
      <formula>AC11-0.1</formula>
      <formula>AD11+0.1</formula>
    </cfRule>
  </conditionalFormatting>
  <conditionalFormatting sqref="A11:A24 AH11:AH26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91"/>
  <sheetViews>
    <sheetView zoomScale="50" zoomScaleNormal="50" workbookViewId="0">
      <selection activeCell="H38" sqref="H38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>
      <c r="A3" s="784">
        <f>A測定!$S$2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MAX(C8:C23,AF8:AF33)</f>
        <v/>
      </c>
      <c r="M3" s="322" t="n"/>
      <c r="N3" s="322" t="n"/>
      <c r="O3" s="322" t="n"/>
      <c r="P3" s="322" t="n"/>
      <c r="Q3" s="322" t="n"/>
      <c r="R3" s="322" t="n"/>
      <c r="S3" s="322" t="n"/>
      <c r="T3" s="322" t="n"/>
    </row>
    <row r="4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MIN(C8:C23,AF8:AF33)</f>
        <v/>
      </c>
      <c r="M4" s="322" t="n"/>
      <c r="N4" s="322" t="n"/>
      <c r="O4" s="322" t="n"/>
      <c r="P4" s="322" t="n"/>
      <c r="Q4" s="322" t="n"/>
      <c r="R4" s="322" t="n"/>
      <c r="S4" s="322" t="n"/>
      <c r="T4" s="322" t="n"/>
    </row>
    <row r="6" ht="17.25" customHeight="1" s="820">
      <c r="A6" s="804">
        <f>A測定!$O$11</f>
        <v/>
      </c>
      <c r="B6" s="781">
        <f>A測定!$C$11</f>
        <v/>
      </c>
      <c r="C6" s="804">
        <f>A測定!$M$11</f>
        <v/>
      </c>
      <c r="D6" s="804">
        <f>A測定!$K$11</f>
        <v/>
      </c>
      <c r="E6" s="804">
        <f>RIGHT(A測定!$H$11,2)</f>
        <v/>
      </c>
      <c r="F6" s="996" t="n"/>
      <c r="G6" s="804">
        <f>A測定!$F$11</f>
        <v/>
      </c>
      <c r="H6" s="804">
        <f>A測定!$D$11</f>
        <v/>
      </c>
      <c r="I6" s="804">
        <f>A測定!$A$11</f>
        <v/>
      </c>
      <c r="Z6" s="804" t="inlineStr">
        <is>
          <t>NO</t>
        </is>
      </c>
      <c r="AA6" s="804" t="inlineStr">
        <is>
          <t>軸</t>
        </is>
      </c>
      <c r="AB6" s="781" t="inlineStr">
        <is>
          <t>製品
寸法</t>
        </is>
      </c>
      <c r="AC6" s="804" t="inlineStr">
        <is>
          <t>公差</t>
        </is>
      </c>
      <c r="AD6" s="996" t="n"/>
      <c r="AE6" s="804" t="inlineStr">
        <is>
          <t>測定値</t>
        </is>
      </c>
      <c r="AF6" s="804" t="inlineStr">
        <is>
          <t>差異</t>
        </is>
      </c>
      <c r="AG6" s="781" t="inlineStr">
        <is>
          <t>ｽﾞﾚ
方向</t>
        </is>
      </c>
      <c r="AH6" s="804" t="inlineStr">
        <is>
          <t>判定</t>
        </is>
      </c>
    </row>
    <row r="7">
      <c r="A7" s="829" t="n"/>
      <c r="B7" s="829" t="n"/>
      <c r="C7" s="829" t="n"/>
      <c r="D7" s="829" t="n"/>
      <c r="E7" s="804">
        <f>LEFT(A測定!$I$11,1)</f>
        <v/>
      </c>
      <c r="F7" s="804">
        <f>LEFT(A測定!$H$11,1)</f>
        <v/>
      </c>
      <c r="G7" s="829" t="n"/>
      <c r="H7" s="829" t="n"/>
      <c r="I7" s="829" t="n"/>
      <c r="Z7" s="829" t="n"/>
      <c r="AA7" s="829" t="n"/>
      <c r="AB7" s="829" t="n"/>
      <c r="AC7" s="804" t="inlineStr">
        <is>
          <t>上</t>
        </is>
      </c>
      <c r="AD7" s="804" t="inlineStr">
        <is>
          <t>下</t>
        </is>
      </c>
      <c r="AE7" s="829" t="n"/>
      <c r="AF7" s="829" t="n"/>
      <c r="AG7" s="829" t="n"/>
      <c r="AH7" s="829" t="n"/>
    </row>
    <row r="8">
      <c r="A8" s="804">
        <f>IF(AND(F8&gt;=C8,C8&gt;=E8),"OK","NG")</f>
        <v/>
      </c>
      <c r="B8" s="804">
        <f>IF(C8=0,"・",IF(AND(C8&gt;0),"→","←"))</f>
        <v/>
      </c>
      <c r="C8" s="304">
        <f>A測定!M21</f>
        <v/>
      </c>
      <c r="D8" s="997">
        <f>A測定!K21</f>
        <v/>
      </c>
      <c r="E8" s="304">
        <f>A測定!I21</f>
        <v/>
      </c>
      <c r="F8" s="304">
        <f>A測定!H21</f>
        <v/>
      </c>
      <c r="G8" s="997">
        <f>A測定!F21</f>
        <v/>
      </c>
      <c r="H8" s="804">
        <f>A測定!D21</f>
        <v/>
      </c>
      <c r="I8" s="804">
        <f>A測定!A21</f>
        <v/>
      </c>
      <c r="Z8" s="76">
        <f>A測定!A428</f>
        <v/>
      </c>
      <c r="AA8" s="76">
        <f>A測定!D428</f>
        <v/>
      </c>
      <c r="AB8" s="997">
        <f>A測定!F428</f>
        <v/>
      </c>
      <c r="AC8" s="304">
        <f>A測定!H428</f>
        <v/>
      </c>
      <c r="AD8" s="304">
        <f>A測定!I428</f>
        <v/>
      </c>
      <c r="AE8" s="997">
        <f>A測定!K428</f>
        <v/>
      </c>
      <c r="AF8" s="304">
        <f>A測定!M428</f>
        <v/>
      </c>
      <c r="AG8" s="804">
        <f>IF(AF8=0,"・",IF(AND(AF8&gt;0),"→","←"))</f>
        <v/>
      </c>
      <c r="AH8" s="804">
        <f>IF(AND(AC8&gt;=AF8,AF8&gt;=AD8),"OK","NG")</f>
        <v/>
      </c>
    </row>
    <row r="9">
      <c r="A9" s="804">
        <f>IF(AND(F9&gt;=C9,C9&gt;=E9),"OK","NG")</f>
        <v/>
      </c>
      <c r="B9" s="804">
        <f>IF(C9=0,"・",IF(AND(C9&gt;0),"↑","↓"))</f>
        <v/>
      </c>
      <c r="C9" s="304">
        <f>A測定!M22</f>
        <v/>
      </c>
      <c r="D9" s="997">
        <f>A測定!K22</f>
        <v/>
      </c>
      <c r="E9" s="304">
        <f>A測定!I22</f>
        <v/>
      </c>
      <c r="F9" s="304">
        <f>A測定!H22</f>
        <v/>
      </c>
      <c r="G9" s="997">
        <f>A測定!F22</f>
        <v/>
      </c>
      <c r="H9" s="804">
        <f>A測定!D22</f>
        <v/>
      </c>
      <c r="I9" s="804">
        <f>A測定!A22</f>
        <v/>
      </c>
      <c r="Z9" s="76">
        <f>A測定!A429</f>
        <v/>
      </c>
      <c r="AA9" s="76">
        <f>A測定!D429</f>
        <v/>
      </c>
      <c r="AB9" s="997">
        <f>A測定!F429</f>
        <v/>
      </c>
      <c r="AC9" s="304">
        <f>A測定!H429</f>
        <v/>
      </c>
      <c r="AD9" s="304">
        <f>A測定!I429</f>
        <v/>
      </c>
      <c r="AE9" s="997">
        <f>A測定!K429</f>
        <v/>
      </c>
      <c r="AF9" s="304">
        <f>A測定!M429</f>
        <v/>
      </c>
      <c r="AG9" s="804">
        <f>IF(AF9=0,"・",IF(AND(AF9&gt;0),"↑","↓"))</f>
        <v/>
      </c>
      <c r="AH9" s="804">
        <f>IF(AND(AC9&gt;=AF9,AF9&gt;=AD9),"OK","NG")</f>
        <v/>
      </c>
    </row>
    <row r="10">
      <c r="A10" s="804">
        <f>IF(AND(F10&gt;=C10,C10&gt;=E10),"OK","NG")</f>
        <v/>
      </c>
      <c r="B10" s="804">
        <f>IF(C10=0,"・",IF(AND(C10&gt;0),"→","←"))</f>
        <v/>
      </c>
      <c r="C10" s="304">
        <f>A測定!M404</f>
        <v/>
      </c>
      <c r="D10" s="997">
        <f>A測定!K404</f>
        <v/>
      </c>
      <c r="E10" s="304">
        <f>A測定!I404</f>
        <v/>
      </c>
      <c r="F10" s="304">
        <f>A測定!H404</f>
        <v/>
      </c>
      <c r="G10" s="997">
        <f>A測定!F404</f>
        <v/>
      </c>
      <c r="H10" s="804">
        <f>A測定!D404</f>
        <v/>
      </c>
      <c r="I10" s="804">
        <f>A測定!A404</f>
        <v/>
      </c>
      <c r="Z10" s="76">
        <f>A測定!A424</f>
        <v/>
      </c>
      <c r="AA10" s="76">
        <f>A測定!D424</f>
        <v/>
      </c>
      <c r="AB10" s="997">
        <f>A測定!F424</f>
        <v/>
      </c>
      <c r="AC10" s="304">
        <f>F10</f>
        <v/>
      </c>
      <c r="AD10" s="304">
        <f>E10</f>
        <v/>
      </c>
      <c r="AE10" s="997">
        <f>A測定!K424</f>
        <v/>
      </c>
      <c r="AF10" s="304">
        <f>A測定!M424</f>
        <v/>
      </c>
      <c r="AG10" s="804">
        <f>IF(AF10=0,"・",IF(AND(AF10&gt;0),"→","←"))</f>
        <v/>
      </c>
      <c r="AH10" s="804">
        <f>IF(AND(AC10&gt;=AF10,AF10&gt;=AD10),"OK","NG")</f>
        <v/>
      </c>
    </row>
    <row r="11">
      <c r="A11" s="804">
        <f>IF(AND(F11&gt;=C11,C11&gt;=E11),"OK","NG")</f>
        <v/>
      </c>
      <c r="B11" s="804">
        <f>IF(C11=0,"・",IF(AND(C11&gt;0),"↑","↓"))</f>
        <v/>
      </c>
      <c r="C11" s="304">
        <f>A測定!M405</f>
        <v/>
      </c>
      <c r="D11" s="997">
        <f>A測定!K405</f>
        <v/>
      </c>
      <c r="E11" s="304">
        <f>A測定!I405</f>
        <v/>
      </c>
      <c r="F11" s="304">
        <f>A測定!H405</f>
        <v/>
      </c>
      <c r="G11" s="997">
        <f>A測定!F405</f>
        <v/>
      </c>
      <c r="H11" s="804">
        <f>A測定!D405</f>
        <v/>
      </c>
      <c r="I11" s="804">
        <f>A測定!A405</f>
        <v/>
      </c>
      <c r="Z11" s="76">
        <f>A測定!A425</f>
        <v/>
      </c>
      <c r="AA11" s="76">
        <f>A測定!D425</f>
        <v/>
      </c>
      <c r="AB11" s="997">
        <f>A測定!F425</f>
        <v/>
      </c>
      <c r="AC11" s="304">
        <f>A測定!H425</f>
        <v/>
      </c>
      <c r="AD11" s="304">
        <f>A測定!I425</f>
        <v/>
      </c>
      <c r="AE11" s="997">
        <f>A測定!K425</f>
        <v/>
      </c>
      <c r="AF11" s="304">
        <f>A測定!M425</f>
        <v/>
      </c>
      <c r="AG11" s="804">
        <f>IF(AF11=0,"・",IF(AND(AF11&gt;0),"↑","↓"))</f>
        <v/>
      </c>
      <c r="AH11" s="804">
        <f>IF(AND(AC11&gt;=AF11,AF11&gt;=AD11),"OK","NG")</f>
        <v/>
      </c>
    </row>
    <row r="12">
      <c r="A12" s="804">
        <f>IF(AND(F12&gt;=C12,C12&gt;=E12),"OK","NG")</f>
        <v/>
      </c>
      <c r="B12" s="804">
        <f>IF(C12=0,"・",IF(AND(C12&gt;0),"→","←"))</f>
        <v/>
      </c>
      <c r="C12" s="304">
        <f>A測定!M400</f>
        <v/>
      </c>
      <c r="D12" s="997">
        <f>A測定!K400</f>
        <v/>
      </c>
      <c r="E12" s="304">
        <f>A測定!I400</f>
        <v/>
      </c>
      <c r="F12" s="304">
        <f>A測定!H400</f>
        <v/>
      </c>
      <c r="G12" s="997">
        <f>A測定!F400</f>
        <v/>
      </c>
      <c r="H12" s="804">
        <f>A測定!D400</f>
        <v/>
      </c>
      <c r="I12" s="804">
        <f>A測定!A400</f>
        <v/>
      </c>
      <c r="Z12" s="76">
        <f>A測定!A17</f>
        <v/>
      </c>
      <c r="AA12" s="76">
        <f>A測定!D17</f>
        <v/>
      </c>
      <c r="AB12" s="997">
        <f>A測定!F17</f>
        <v/>
      </c>
      <c r="AC12" s="304">
        <f>A測定!H17</f>
        <v/>
      </c>
      <c r="AD12" s="304">
        <f>A測定!I17</f>
        <v/>
      </c>
      <c r="AE12" s="997">
        <f>A測定!K17</f>
        <v/>
      </c>
      <c r="AF12" s="304">
        <f>A測定!M17</f>
        <v/>
      </c>
      <c r="AG12" s="804">
        <f>IF(AF12=0,"・",IF(AND(AF12&gt;0),"→","←"))</f>
        <v/>
      </c>
      <c r="AH12" s="804">
        <f>IF(AND(AC12&gt;=AF12,AF12&gt;=AD12),"OK","NG")</f>
        <v/>
      </c>
    </row>
    <row r="13">
      <c r="A13" s="804">
        <f>IF(AND(F13&gt;=C13,C13&gt;=E13),"OK","NG")</f>
        <v/>
      </c>
      <c r="B13" s="804">
        <f>IF(C13=0,"・",IF(AND(C13&gt;0),"↑","↓"))</f>
        <v/>
      </c>
      <c r="C13" s="304">
        <f>A測定!M401</f>
        <v/>
      </c>
      <c r="D13" s="997">
        <f>A測定!K401</f>
        <v/>
      </c>
      <c r="E13" s="304">
        <f>A測定!I401</f>
        <v/>
      </c>
      <c r="F13" s="304">
        <f>A測定!H401</f>
        <v/>
      </c>
      <c r="G13" s="997">
        <f>A測定!F401</f>
        <v/>
      </c>
      <c r="H13" s="804">
        <f>A測定!D401</f>
        <v/>
      </c>
      <c r="I13" s="804">
        <f>A測定!A401</f>
        <v/>
      </c>
      <c r="Z13" s="76">
        <f>A測定!A18</f>
        <v/>
      </c>
      <c r="AA13" s="76">
        <f>A測定!D18</f>
        <v/>
      </c>
      <c r="AB13" s="997">
        <f>A測定!F18</f>
        <v/>
      </c>
      <c r="AC13" s="304">
        <f>A測定!H18</f>
        <v/>
      </c>
      <c r="AD13" s="304">
        <f>A測定!I18</f>
        <v/>
      </c>
      <c r="AE13" s="997">
        <f>A測定!K18</f>
        <v/>
      </c>
      <c r="AF13" s="304">
        <f>A測定!M18</f>
        <v/>
      </c>
      <c r="AG13" s="804">
        <f>IF(AF13=0,"・",IF(AND(AF13&gt;0),"↑","↓"))</f>
        <v/>
      </c>
      <c r="AH13" s="804">
        <f>IF(AND(AC13&gt;=AF13,AF13&gt;=AD13),"OK","NG")</f>
        <v/>
      </c>
    </row>
    <row r="14">
      <c r="A14" s="804">
        <f>IF(AND(F14&gt;=C14,C14&gt;=E14),"OK","NG")</f>
        <v/>
      </c>
      <c r="B14" s="804">
        <f>IF(C14=0,"・",IF(AND(C14&gt;0),"→","←"))</f>
        <v/>
      </c>
      <c r="C14" s="304">
        <f>A測定!M396</f>
        <v/>
      </c>
      <c r="D14" s="997">
        <f>A測定!K396</f>
        <v/>
      </c>
      <c r="E14" s="304">
        <f>A測定!I396</f>
        <v/>
      </c>
      <c r="F14" s="304">
        <f>A測定!H396</f>
        <v/>
      </c>
      <c r="G14" s="997">
        <f>A測定!F396</f>
        <v/>
      </c>
      <c r="H14" s="804">
        <f>A測定!D396</f>
        <v/>
      </c>
      <c r="I14" s="804">
        <f>A測定!A396</f>
        <v/>
      </c>
      <c r="Z14" s="76">
        <f>A測定!A380</f>
        <v/>
      </c>
      <c r="AA14" s="76">
        <f>A測定!D380</f>
        <v/>
      </c>
      <c r="AB14" s="997">
        <f>A測定!F380</f>
        <v/>
      </c>
      <c r="AC14" s="304">
        <f>A測定!H380</f>
        <v/>
      </c>
      <c r="AD14" s="304">
        <f>A測定!I380</f>
        <v/>
      </c>
      <c r="AE14" s="997">
        <f>A測定!K380</f>
        <v/>
      </c>
      <c r="AF14" s="304">
        <f>A測定!M380</f>
        <v/>
      </c>
      <c r="AG14" s="804">
        <f>IF(AF14=0,"・",IF(AND(AF14&gt;0),"→","←"))</f>
        <v/>
      </c>
      <c r="AH14" s="804">
        <f>IF(AND(AC14&gt;=AF14,AF14&gt;=AD14),"OK","NG")</f>
        <v/>
      </c>
    </row>
    <row r="15">
      <c r="A15" s="804">
        <f>IF(AND(F15&gt;=C15,C15&gt;=E15),"OK","NG")</f>
        <v/>
      </c>
      <c r="B15" s="804">
        <f>IF(C15=0,"・",IF(AND(C15&gt;0),"↑","↓"))</f>
        <v/>
      </c>
      <c r="C15" s="304">
        <f>A測定!M397</f>
        <v/>
      </c>
      <c r="D15" s="997">
        <f>A測定!K397</f>
        <v/>
      </c>
      <c r="E15" s="304">
        <f>A測定!I397</f>
        <v/>
      </c>
      <c r="F15" s="304">
        <f>A測定!H397</f>
        <v/>
      </c>
      <c r="G15" s="997">
        <f>A測定!F397</f>
        <v/>
      </c>
      <c r="H15" s="804">
        <f>A測定!D397</f>
        <v/>
      </c>
      <c r="I15" s="804">
        <f>A測定!A397</f>
        <v/>
      </c>
      <c r="Z15" s="76">
        <f>A測定!A381</f>
        <v/>
      </c>
      <c r="AA15" s="76">
        <f>A測定!D381</f>
        <v/>
      </c>
      <c r="AB15" s="997">
        <f>A測定!F381</f>
        <v/>
      </c>
      <c r="AC15" s="304">
        <f>A測定!H381</f>
        <v/>
      </c>
      <c r="AD15" s="304">
        <f>A測定!I381</f>
        <v/>
      </c>
      <c r="AE15" s="997">
        <f>A測定!K381</f>
        <v/>
      </c>
      <c r="AF15" s="304">
        <f>A測定!M381</f>
        <v/>
      </c>
      <c r="AG15" s="804">
        <f>IF(AF15=0,"・",IF(AND(AF15&gt;0),"↑","↓"))</f>
        <v/>
      </c>
      <c r="AH15" s="804">
        <f>IF(AND(AC15&gt;=AF15,AF15&gt;=AD15),"OK","NG")</f>
        <v/>
      </c>
    </row>
    <row r="16">
      <c r="A16" s="804">
        <f>IF(AND(F16&gt;=C16,C16&gt;=E16),"OK","NG")</f>
        <v/>
      </c>
      <c r="B16" s="804">
        <f>IF(C16=0,"・",IF(AND(C16&gt;0),"→","←"))</f>
        <v/>
      </c>
      <c r="C16" s="304">
        <f>A測定!M392</f>
        <v/>
      </c>
      <c r="D16" s="997">
        <f>A測定!K392</f>
        <v/>
      </c>
      <c r="E16" s="304">
        <f>A測定!I392</f>
        <v/>
      </c>
      <c r="F16" s="304">
        <f>A測定!H392</f>
        <v/>
      </c>
      <c r="G16" s="997">
        <f>A測定!F392</f>
        <v/>
      </c>
      <c r="H16" s="804">
        <f>A測定!D392</f>
        <v/>
      </c>
      <c r="I16" s="804">
        <f>A測定!A392</f>
        <v/>
      </c>
      <c r="Z16" s="76">
        <f>A測定!A420</f>
        <v/>
      </c>
      <c r="AA16" s="76">
        <f>A測定!D420</f>
        <v/>
      </c>
      <c r="AB16" s="997">
        <f>A測定!F420</f>
        <v/>
      </c>
      <c r="AC16" s="304">
        <f>A測定!H420</f>
        <v/>
      </c>
      <c r="AD16" s="304">
        <f>A測定!I420</f>
        <v/>
      </c>
      <c r="AE16" s="997">
        <f>A測定!K420</f>
        <v/>
      </c>
      <c r="AF16" s="304">
        <f>A測定!M420</f>
        <v/>
      </c>
      <c r="AG16" s="804">
        <f>IF(AF16=0,"・",IF(AND(AF16&gt;0),"→","←"))</f>
        <v/>
      </c>
      <c r="AH16" s="804">
        <f>IF(AND(AC16&gt;=AF16,AF16&gt;=AD16),"OK","NG")</f>
        <v/>
      </c>
    </row>
    <row r="17">
      <c r="A17" s="804">
        <f>IF(AND(F17&gt;=C17,C17&gt;=E17),"OK","NG")</f>
        <v/>
      </c>
      <c r="B17" s="804">
        <f>IF(C17=0,"・",IF(AND(C17&gt;0),"↑","↓"))</f>
        <v/>
      </c>
      <c r="C17" s="304">
        <f>A測定!M393</f>
        <v/>
      </c>
      <c r="D17" s="997">
        <f>A測定!K393</f>
        <v/>
      </c>
      <c r="E17" s="304">
        <f>A測定!I393</f>
        <v/>
      </c>
      <c r="F17" s="304">
        <f>A測定!H393</f>
        <v/>
      </c>
      <c r="G17" s="997">
        <f>A測定!F393</f>
        <v/>
      </c>
      <c r="H17" s="804">
        <f>A測定!D393</f>
        <v/>
      </c>
      <c r="I17" s="804">
        <f>A測定!A393</f>
        <v/>
      </c>
      <c r="Z17" s="76">
        <f>A測定!A421</f>
        <v/>
      </c>
      <c r="AA17" s="76">
        <f>A測定!D421</f>
        <v/>
      </c>
      <c r="AB17" s="997">
        <f>A測定!F421</f>
        <v/>
      </c>
      <c r="AC17" s="304">
        <f>A測定!H421</f>
        <v/>
      </c>
      <c r="AD17" s="304">
        <f>A測定!I421</f>
        <v/>
      </c>
      <c r="AE17" s="997">
        <f>A測定!K421</f>
        <v/>
      </c>
      <c r="AF17" s="304">
        <f>A測定!M421</f>
        <v/>
      </c>
      <c r="AG17" s="804">
        <f>IF(AF17=0,"・",IF(AND(AF17&gt;0),"↑","↓"))</f>
        <v/>
      </c>
      <c r="AH17" s="804">
        <f>IF(AND(AC17&gt;=AF17,AF17&gt;=AD17),"OK","NG")</f>
        <v/>
      </c>
    </row>
    <row r="18">
      <c r="A18" s="804">
        <f>IF(AND(F18&gt;=C18,C18&gt;=E18),"OK","NG")</f>
        <v/>
      </c>
      <c r="B18" s="804">
        <f>IF(C18=0,"・",IF(AND(C18&gt;0),"→","←"))</f>
        <v/>
      </c>
      <c r="C18" s="304">
        <f>A測定!M19</f>
        <v/>
      </c>
      <c r="D18" s="997">
        <f>A測定!K19</f>
        <v/>
      </c>
      <c r="E18" s="304">
        <f>A測定!I19</f>
        <v/>
      </c>
      <c r="F18" s="304">
        <f>A測定!H19</f>
        <v/>
      </c>
      <c r="G18" s="997">
        <f>A測定!F19</f>
        <v/>
      </c>
      <c r="H18" s="804">
        <f>A測定!D19</f>
        <v/>
      </c>
      <c r="I18" s="804">
        <f>A測定!A19</f>
        <v/>
      </c>
      <c r="Z18" s="76">
        <f>A測定!A25</f>
        <v/>
      </c>
      <c r="AA18" s="76">
        <f>A測定!D25</f>
        <v/>
      </c>
      <c r="AB18" s="997">
        <f>A測定!F25</f>
        <v/>
      </c>
      <c r="AC18" s="304">
        <f>A測定!H25</f>
        <v/>
      </c>
      <c r="AD18" s="304">
        <f>A測定!I25</f>
        <v/>
      </c>
      <c r="AE18" s="997">
        <f>A測定!K25</f>
        <v/>
      </c>
      <c r="AF18" s="304">
        <f>A測定!M25</f>
        <v/>
      </c>
      <c r="AG18" s="804">
        <f>IF(AF18=0,"・",IF(AND(AF18&gt;0),"→","←"))</f>
        <v/>
      </c>
      <c r="AH18" s="804">
        <f>IF(AND(AC18&gt;=AF18,AF18&gt;=AD18),"OK","NG")</f>
        <v/>
      </c>
    </row>
    <row r="19">
      <c r="A19" s="804">
        <f>IF(AND(F19&gt;=C19,C19&gt;=E19),"OK","NG")</f>
        <v/>
      </c>
      <c r="B19" s="804">
        <f>IF(C19=0,"・",IF(AND(C19&gt;0),"↑","↓"))</f>
        <v/>
      </c>
      <c r="C19" s="304">
        <f>A測定!M20</f>
        <v/>
      </c>
      <c r="D19" s="997">
        <f>A測定!K20</f>
        <v/>
      </c>
      <c r="E19" s="304">
        <f>A測定!I20</f>
        <v/>
      </c>
      <c r="F19" s="304">
        <f>A測定!H20</f>
        <v/>
      </c>
      <c r="G19" s="997">
        <f>A測定!F20</f>
        <v/>
      </c>
      <c r="H19" s="804">
        <f>A測定!D20</f>
        <v/>
      </c>
      <c r="I19" s="804">
        <f>A測定!A20</f>
        <v/>
      </c>
      <c r="Z19" s="76">
        <f>A測定!A26</f>
        <v/>
      </c>
      <c r="AA19" s="76">
        <f>A測定!D26</f>
        <v/>
      </c>
      <c r="AB19" s="997">
        <f>A測定!F26</f>
        <v/>
      </c>
      <c r="AC19" s="304">
        <f>A測定!H26</f>
        <v/>
      </c>
      <c r="AD19" s="304">
        <f>A測定!I26</f>
        <v/>
      </c>
      <c r="AE19" s="997">
        <f>A測定!K26</f>
        <v/>
      </c>
      <c r="AF19" s="304">
        <f>A測定!M26</f>
        <v/>
      </c>
      <c r="AG19" s="804">
        <f>IF(AF19=0,"・",IF(AND(AF19&gt;0),"↑","↓"))</f>
        <v/>
      </c>
      <c r="AH19" s="804">
        <f>IF(AND(AC19&gt;=AF19,AF19&gt;=AD19),"OK","NG")</f>
        <v/>
      </c>
    </row>
    <row r="20">
      <c r="A20" s="804">
        <f>IF(AND(F20&gt;=C20,C20&gt;=E20),"OK","NG")</f>
        <v/>
      </c>
      <c r="B20" s="804">
        <f>IF(C20=0,"・",IF(AND(C20&gt;0),"→","←"))</f>
        <v/>
      </c>
      <c r="C20" s="304">
        <f>A測定!M15</f>
        <v/>
      </c>
      <c r="D20" s="997">
        <f>A測定!K15</f>
        <v/>
      </c>
      <c r="E20" s="304">
        <f>A測定!I15</f>
        <v/>
      </c>
      <c r="F20" s="304">
        <f>A測定!H15</f>
        <v/>
      </c>
      <c r="G20" s="997">
        <f>A測定!F15</f>
        <v/>
      </c>
      <c r="H20" s="804">
        <f>A測定!D15</f>
        <v/>
      </c>
      <c r="I20" s="804">
        <f>A測定!A15</f>
        <v/>
      </c>
      <c r="Z20" s="76">
        <f>A測定!A372</f>
        <v/>
      </c>
      <c r="AA20" s="76">
        <f>A測定!D372</f>
        <v/>
      </c>
      <c r="AB20" s="997">
        <f>A測定!F372</f>
        <v/>
      </c>
      <c r="AC20" s="304">
        <f>A測定!H372</f>
        <v/>
      </c>
      <c r="AD20" s="304">
        <f>A測定!I372</f>
        <v/>
      </c>
      <c r="AE20" s="997">
        <f>A測定!K372</f>
        <v/>
      </c>
      <c r="AF20" s="304">
        <f>A測定!M372</f>
        <v/>
      </c>
      <c r="AG20" s="804">
        <f>IF(AF20=0,"・",IF(AND(AF20&gt;0),"→","←"))</f>
        <v/>
      </c>
      <c r="AH20" s="804">
        <f>IF(AND(AC20&gt;=AF20,AF20&gt;=AD20),"OK","NG")</f>
        <v/>
      </c>
    </row>
    <row r="21">
      <c r="A21" s="804">
        <f>IF(AND(F21&gt;=C21,C21&gt;=E21),"OK","NG")</f>
        <v/>
      </c>
      <c r="B21" s="804">
        <f>IF(C21=0,"・",IF(AND(C21&gt;0),"↑","↓"))</f>
        <v/>
      </c>
      <c r="C21" s="304">
        <f>A測定!M16</f>
        <v/>
      </c>
      <c r="D21" s="997">
        <f>A測定!K16</f>
        <v/>
      </c>
      <c r="E21" s="304">
        <f>A測定!I16</f>
        <v/>
      </c>
      <c r="F21" s="304">
        <f>A測定!H16</f>
        <v/>
      </c>
      <c r="G21" s="997">
        <f>A測定!F16</f>
        <v/>
      </c>
      <c r="H21" s="804">
        <f>A測定!D16</f>
        <v/>
      </c>
      <c r="I21" s="804">
        <f>A測定!A16</f>
        <v/>
      </c>
      <c r="Z21" s="76">
        <f>A測定!A373</f>
        <v/>
      </c>
      <c r="AA21" s="76">
        <f>A測定!D373</f>
        <v/>
      </c>
      <c r="AB21" s="997">
        <f>A測定!F373</f>
        <v/>
      </c>
      <c r="AC21" s="304">
        <f>A測定!H373</f>
        <v/>
      </c>
      <c r="AD21" s="304">
        <f>A測定!I373</f>
        <v/>
      </c>
      <c r="AE21" s="997">
        <f>A測定!K373</f>
        <v/>
      </c>
      <c r="AF21" s="304">
        <f>A測定!M373</f>
        <v/>
      </c>
      <c r="AG21" s="804">
        <f>IF(AF21=0,"・",IF(AND(AF21&gt;0),"↑","↓"))</f>
        <v/>
      </c>
      <c r="AH21" s="804">
        <f>IF(AND(AC21&gt;=AF21,AF21&gt;=AD21),"OK","NG")</f>
        <v/>
      </c>
    </row>
    <row r="22">
      <c r="A22" s="804">
        <f>IF(AND(F22&gt;=C22,C22&gt;=E22),"OK","NG")</f>
        <v/>
      </c>
      <c r="B22" s="804">
        <f>IF(C22=0,"・",IF(AND(C22&gt;0),"→","←"))</f>
        <v/>
      </c>
      <c r="C22" s="304">
        <f>A測定!M388</f>
        <v/>
      </c>
      <c r="D22" s="997">
        <f>A測定!K388</f>
        <v/>
      </c>
      <c r="E22" s="304">
        <f>A測定!I388</f>
        <v/>
      </c>
      <c r="F22" s="304">
        <f>A測定!H388</f>
        <v/>
      </c>
      <c r="G22" s="997">
        <f>A測定!F388</f>
        <v/>
      </c>
      <c r="H22" s="804">
        <f>A測定!D388</f>
        <v/>
      </c>
      <c r="I22" s="804">
        <f>A測定!A388</f>
        <v/>
      </c>
      <c r="Z22" s="76">
        <f>A測定!A416</f>
        <v/>
      </c>
      <c r="AA22" s="76">
        <f>A測定!D416</f>
        <v/>
      </c>
      <c r="AB22" s="997">
        <f>A測定!F416</f>
        <v/>
      </c>
      <c r="AC22" s="304">
        <f>A測定!H416</f>
        <v/>
      </c>
      <c r="AD22" s="304">
        <f>A測定!I416</f>
        <v/>
      </c>
      <c r="AE22" s="997">
        <f>A測定!K416</f>
        <v/>
      </c>
      <c r="AF22" s="304">
        <f>A測定!M416</f>
        <v/>
      </c>
      <c r="AG22" s="804">
        <f>IF(AF22=0,"・",IF(AND(AF22&gt;0),"→","←"))</f>
        <v/>
      </c>
      <c r="AH22" s="804">
        <f>IF(AND(AC22&gt;=AF22,AF22&gt;=AD22),"OK","NG")</f>
        <v/>
      </c>
    </row>
    <row r="23">
      <c r="A23" s="804">
        <f>IF(AND(F23&gt;=C23,C23&gt;=E23),"OK","NG")</f>
        <v/>
      </c>
      <c r="B23" s="804">
        <f>IF(C23=0,"・",IF(AND(C23&gt;0),"↑","↓"))</f>
        <v/>
      </c>
      <c r="C23" s="304">
        <f>A測定!M389</f>
        <v/>
      </c>
      <c r="D23" s="997">
        <f>A測定!K389</f>
        <v/>
      </c>
      <c r="E23" s="304">
        <f>A測定!I389</f>
        <v/>
      </c>
      <c r="F23" s="304">
        <f>A測定!H389</f>
        <v/>
      </c>
      <c r="G23" s="997">
        <f>A測定!F389</f>
        <v/>
      </c>
      <c r="H23" s="804">
        <f>A測定!D389</f>
        <v/>
      </c>
      <c r="I23" s="804">
        <f>A測定!A389</f>
        <v/>
      </c>
      <c r="Z23" s="76">
        <f>A測定!A417</f>
        <v/>
      </c>
      <c r="AA23" s="76">
        <f>A測定!D417</f>
        <v/>
      </c>
      <c r="AB23" s="997">
        <f>A測定!F417</f>
        <v/>
      </c>
      <c r="AC23" s="304">
        <f>A測定!H417</f>
        <v/>
      </c>
      <c r="AD23" s="304">
        <f>A測定!I417</f>
        <v/>
      </c>
      <c r="AE23" s="997">
        <f>A測定!K417</f>
        <v/>
      </c>
      <c r="AF23" s="304">
        <f>A測定!M417</f>
        <v/>
      </c>
      <c r="AG23" s="804">
        <f>IF(AF23=0,"・",IF(AND(AF23&gt;0),"↑","↓"))</f>
        <v/>
      </c>
      <c r="AH23" s="804">
        <f>IF(AND(AC23&gt;=AF23,AF23&gt;=AD23),"OK","NG")</f>
        <v/>
      </c>
    </row>
    <row r="24">
      <c r="Z24" s="76">
        <f>A測定!A364</f>
        <v/>
      </c>
      <c r="AA24" s="76">
        <f>A測定!D364</f>
        <v/>
      </c>
      <c r="AB24" s="997">
        <f>A測定!F364</f>
        <v/>
      </c>
      <c r="AC24" s="304">
        <f>A測定!H364</f>
        <v/>
      </c>
      <c r="AD24" s="304">
        <f>A測定!I364</f>
        <v/>
      </c>
      <c r="AE24" s="997">
        <f>A測定!K364</f>
        <v/>
      </c>
      <c r="AF24" s="304">
        <f>A測定!M364</f>
        <v/>
      </c>
      <c r="AG24" s="804">
        <f>IF(AF24=0,"・",IF(AND(AF24&gt;0),"→","←"))</f>
        <v/>
      </c>
      <c r="AH24" s="804">
        <f>IF(AND(AC24&gt;=AF24,AF24&gt;=AD24),"OK","NG")</f>
        <v/>
      </c>
    </row>
    <row r="25">
      <c r="Z25" s="76">
        <f>A測定!A365</f>
        <v/>
      </c>
      <c r="AA25" s="76">
        <f>A測定!D365</f>
        <v/>
      </c>
      <c r="AB25" s="997">
        <f>A測定!F365</f>
        <v/>
      </c>
      <c r="AC25" s="304">
        <f>A測定!H365</f>
        <v/>
      </c>
      <c r="AD25" s="304">
        <f>A測定!I365</f>
        <v/>
      </c>
      <c r="AE25" s="997">
        <f>A測定!K365</f>
        <v/>
      </c>
      <c r="AF25" s="304">
        <f>A測定!M365</f>
        <v/>
      </c>
      <c r="AG25" s="804">
        <f>IF(AF25=0,"・",IF(AND(AF25&gt;0),"↑","↓"))</f>
        <v/>
      </c>
      <c r="AH25" s="804">
        <f>IF(AND(AC25&gt;=AF25,AF25&gt;=AD25),"OK","NG")</f>
        <v/>
      </c>
    </row>
    <row r="26">
      <c r="Z26" s="76">
        <f>A測定!A412</f>
        <v/>
      </c>
      <c r="AA26" s="76">
        <f>A測定!D412</f>
        <v/>
      </c>
      <c r="AB26" s="997">
        <f>A測定!F412</f>
        <v/>
      </c>
      <c r="AC26" s="304">
        <f>A測定!H412</f>
        <v/>
      </c>
      <c r="AD26" s="304">
        <f>A測定!I412</f>
        <v/>
      </c>
      <c r="AE26" s="997">
        <f>A測定!K412</f>
        <v/>
      </c>
      <c r="AF26" s="304">
        <f>A測定!M412</f>
        <v/>
      </c>
      <c r="AG26" s="804">
        <f>IF(AF26=0,"・",IF(AND(AF26&gt;0),"→","←"))</f>
        <v/>
      </c>
      <c r="AH26" s="804">
        <f>IF(AND(AC26&gt;=AF26,AF26&gt;=AD26),"OK","NG")</f>
        <v/>
      </c>
    </row>
    <row r="27">
      <c r="Z27" s="76">
        <f>A測定!A413</f>
        <v/>
      </c>
      <c r="AA27" s="76">
        <f>A測定!D413</f>
        <v/>
      </c>
      <c r="AB27" s="997">
        <f>A測定!F413</f>
        <v/>
      </c>
      <c r="AC27" s="304">
        <f>A測定!H413</f>
        <v/>
      </c>
      <c r="AD27" s="304">
        <f>A測定!I413</f>
        <v/>
      </c>
      <c r="AE27" s="997">
        <f>A測定!K413</f>
        <v/>
      </c>
      <c r="AF27" s="304">
        <f>A測定!M413</f>
        <v/>
      </c>
      <c r="AG27" s="804">
        <f>IF(AF27=0,"・",IF(AND(AF27&gt;0),"↑","↓"))</f>
        <v/>
      </c>
      <c r="AH27" s="804">
        <f>IF(AND(AC27&gt;=AF27,AF27&gt;=AD27),"OK","NG")</f>
        <v/>
      </c>
    </row>
    <row r="28">
      <c r="Z28" s="76">
        <f>A測定!A356</f>
        <v/>
      </c>
      <c r="AA28" s="76">
        <f>A測定!D356</f>
        <v/>
      </c>
      <c r="AB28" s="997">
        <f>A測定!F356</f>
        <v/>
      </c>
      <c r="AC28" s="304">
        <f>A測定!H356</f>
        <v/>
      </c>
      <c r="AD28" s="304">
        <f>A測定!I356</f>
        <v/>
      </c>
      <c r="AE28" s="997">
        <f>A測定!K356</f>
        <v/>
      </c>
      <c r="AF28" s="304">
        <f>A測定!M356</f>
        <v/>
      </c>
      <c r="AG28" s="804">
        <f>IF(AF28=0,"・",IF(AND(AF28&gt;0),"→","←"))</f>
        <v/>
      </c>
      <c r="AH28" s="804">
        <f>IF(AND(AC28&gt;=AF28,AF28&gt;=AD28),"OK","NG")</f>
        <v/>
      </c>
    </row>
    <row r="29">
      <c r="Z29" s="76">
        <f>A測定!A357</f>
        <v/>
      </c>
      <c r="AA29" s="76">
        <f>A測定!D357</f>
        <v/>
      </c>
      <c r="AB29" s="997">
        <f>A測定!F357</f>
        <v/>
      </c>
      <c r="AC29" s="304">
        <f>A測定!H357</f>
        <v/>
      </c>
      <c r="AD29" s="304">
        <f>A測定!I357</f>
        <v/>
      </c>
      <c r="AE29" s="997">
        <f>A測定!K357</f>
        <v/>
      </c>
      <c r="AF29" s="304">
        <f>A測定!M357</f>
        <v/>
      </c>
      <c r="AG29" s="804">
        <f>IF(AF29=0,"・",IF(AND(AF29&gt;0),"↑","↓"))</f>
        <v/>
      </c>
      <c r="AH29" s="804">
        <f>IF(AND(AC29&gt;=AF29,AF29&gt;=AD29),"OK","NG")</f>
        <v/>
      </c>
    </row>
    <row r="30">
      <c r="Z30" s="76">
        <f>A測定!A408</f>
        <v/>
      </c>
      <c r="AA30" s="76">
        <f>A測定!D408</f>
        <v/>
      </c>
      <c r="AB30" s="997">
        <f>A測定!F408</f>
        <v/>
      </c>
      <c r="AC30" s="304">
        <f>A測定!H408</f>
        <v/>
      </c>
      <c r="AD30" s="304">
        <f>A測定!I408</f>
        <v/>
      </c>
      <c r="AE30" s="997">
        <f>A測定!K408</f>
        <v/>
      </c>
      <c r="AF30" s="304">
        <f>A測定!M408</f>
        <v/>
      </c>
      <c r="AG30" s="804">
        <f>IF(AF30=0,"・",IF(AND(AF30&gt;0),"→","←"))</f>
        <v/>
      </c>
      <c r="AH30" s="804">
        <f>IF(AND(AC30&gt;=AF30,AF30&gt;=AD30),"OK","NG")</f>
        <v/>
      </c>
    </row>
    <row r="31">
      <c r="Z31" s="76">
        <f>A測定!A409</f>
        <v/>
      </c>
      <c r="AA31" s="76">
        <f>A測定!D409</f>
        <v/>
      </c>
      <c r="AB31" s="997">
        <f>A測定!F409</f>
        <v/>
      </c>
      <c r="AC31" s="304">
        <f>A測定!H409</f>
        <v/>
      </c>
      <c r="AD31" s="304">
        <f>A測定!I409</f>
        <v/>
      </c>
      <c r="AE31" s="997">
        <f>A測定!K409</f>
        <v/>
      </c>
      <c r="AF31" s="304">
        <f>A測定!M409</f>
        <v/>
      </c>
      <c r="AG31" s="804">
        <f>IF(AF31=0,"・",IF(AND(AF31&gt;0),"↑","↓"))</f>
        <v/>
      </c>
      <c r="AH31" s="804">
        <f>IF(AND(AC31&gt;=AF31,AF31&gt;=AD31),"OK","NG")</f>
        <v/>
      </c>
    </row>
    <row r="32">
      <c r="A32" s="48" t="n"/>
      <c r="Z32" s="76">
        <f>A測定!A23</f>
        <v/>
      </c>
      <c r="AA32" s="76">
        <f>A測定!D23</f>
        <v/>
      </c>
      <c r="AB32" s="997">
        <f>A測定!F23</f>
        <v/>
      </c>
      <c r="AC32" s="304">
        <f>A測定!H23</f>
        <v/>
      </c>
      <c r="AD32" s="304">
        <f>A測定!I23</f>
        <v/>
      </c>
      <c r="AE32" s="997">
        <f>A測定!K23</f>
        <v/>
      </c>
      <c r="AF32" s="304">
        <f>A測定!M23</f>
        <v/>
      </c>
      <c r="AG32" s="804">
        <f>IF(AF32=0,"・",IF(AND(AF32&gt;0),"→","←"))</f>
        <v/>
      </c>
      <c r="AH32" s="804">
        <f>IF(AND(AC32&gt;=AF32,AF32&gt;=AD32),"OK","NG")</f>
        <v/>
      </c>
    </row>
    <row r="33">
      <c r="Z33" s="76">
        <f>A測定!A24</f>
        <v/>
      </c>
      <c r="AA33" s="76">
        <f>A測定!D24</f>
        <v/>
      </c>
      <c r="AB33" s="997">
        <f>A測定!F24</f>
        <v/>
      </c>
      <c r="AC33" s="304">
        <f>A測定!H24</f>
        <v/>
      </c>
      <c r="AD33" s="304">
        <f>A測定!I24</f>
        <v/>
      </c>
      <c r="AE33" s="997">
        <f>A測定!K24</f>
        <v/>
      </c>
      <c r="AF33" s="304">
        <f>A測定!M24</f>
        <v/>
      </c>
      <c r="AG33" s="804">
        <f>IF(AF33=0,"・",IF(AND(AF33&gt;0),"↑","↓"))</f>
        <v/>
      </c>
      <c r="AH33" s="804">
        <f>IF(AND(AC33&gt;=AF33,AF33&gt;=AD33),"OK","NG")</f>
        <v/>
      </c>
    </row>
    <row r="91">
      <c r="AD91" s="82" t="n"/>
    </row>
  </sheetData>
  <mergeCells count="21">
    <mergeCell ref="AB6:AB7"/>
    <mergeCell ref="D6:D7"/>
    <mergeCell ref="Y1:Z2"/>
    <mergeCell ref="AA1:AH2"/>
    <mergeCell ref="AH6:AH7"/>
    <mergeCell ref="AC6:AD6"/>
    <mergeCell ref="AE6:AE7"/>
    <mergeCell ref="AF6:AF7"/>
    <mergeCell ref="AG6:AG7"/>
    <mergeCell ref="Z6:Z7"/>
    <mergeCell ref="F1:N2"/>
    <mergeCell ref="A1:E2"/>
    <mergeCell ref="A3:E4"/>
    <mergeCell ref="H6:H7"/>
    <mergeCell ref="I6:I7"/>
    <mergeCell ref="A6:A7"/>
    <mergeCell ref="C6:C7"/>
    <mergeCell ref="AA6:AA7"/>
    <mergeCell ref="B6:B7"/>
    <mergeCell ref="E6:F6"/>
    <mergeCell ref="G6:G7"/>
  </mergeCells>
  <conditionalFormatting sqref="AF8:AF33">
    <cfRule type="cellIs" priority="1" operator="notBetween" dxfId="1" stopIfTrue="1">
      <formula>AC8</formula>
      <formula>AD8</formula>
    </cfRule>
    <cfRule type="cellIs" priority="2" operator="notBetween" dxfId="2" stopIfTrue="1">
      <formula>AC8-0.1</formula>
      <formula>AD8+0.1</formula>
    </cfRule>
  </conditionalFormatting>
  <conditionalFormatting sqref="C8:C23">
    <cfRule type="cellIs" priority="3" operator="notBetween" dxfId="1" stopIfTrue="1">
      <formula>F8</formula>
      <formula>E8</formula>
    </cfRule>
    <cfRule type="cellIs" priority="4" operator="notBetween" dxfId="2" stopIfTrue="1">
      <formula>F8-0.1</formula>
      <formula>E8+0.1</formula>
    </cfRule>
  </conditionalFormatting>
  <conditionalFormatting sqref="A8:A23 AH8:AH33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2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36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 ht="17.25" customHeight="1" s="820">
      <c r="A3" s="784">
        <f>A測定!$T$2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MAX(C10:C17,AF8:AF15)</f>
        <v/>
      </c>
      <c r="M3" s="322" t="n"/>
      <c r="N3" s="322" t="n"/>
      <c r="O3" s="322" t="n"/>
      <c r="P3" s="322" t="n"/>
      <c r="Q3" s="322" t="n"/>
      <c r="R3" s="322" t="n"/>
      <c r="S3" s="322" t="n"/>
      <c r="T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MIN(C10:C17,AF8:AF15)</f>
        <v/>
      </c>
      <c r="M4" s="322" t="n"/>
      <c r="N4" s="322" t="n"/>
      <c r="O4" s="322" t="n"/>
      <c r="P4" s="322" t="n"/>
      <c r="Q4" s="322" t="n"/>
      <c r="R4" s="322" t="n"/>
      <c r="S4" s="322" t="n"/>
      <c r="T4" s="322" t="n"/>
    </row>
    <row r="6" ht="17.25" customHeight="1" s="820">
      <c r="A6" s="804">
        <f>A測定!$O$11</f>
        <v/>
      </c>
      <c r="B6" s="781">
        <f>A測定!$C$11</f>
        <v/>
      </c>
      <c r="C6" s="804">
        <f>A測定!$M$11</f>
        <v/>
      </c>
      <c r="D6" s="804">
        <f>A測定!$K$11</f>
        <v/>
      </c>
      <c r="E6" s="804">
        <f>RIGHT(A測定!$H$11,2)</f>
        <v/>
      </c>
      <c r="F6" s="996" t="n"/>
      <c r="G6" s="804">
        <f>A測定!$F$11</f>
        <v/>
      </c>
      <c r="H6" s="804">
        <f>A測定!$D$11</f>
        <v/>
      </c>
      <c r="I6" s="804">
        <f>A測定!$A$11</f>
        <v/>
      </c>
      <c r="Z6" s="804" t="inlineStr">
        <is>
          <t>NO</t>
        </is>
      </c>
      <c r="AA6" s="804" t="inlineStr">
        <is>
          <t>軸</t>
        </is>
      </c>
      <c r="AB6" s="781" t="inlineStr">
        <is>
          <t>製品
寸法</t>
        </is>
      </c>
      <c r="AC6" s="804" t="inlineStr">
        <is>
          <t>公差</t>
        </is>
      </c>
      <c r="AD6" s="996" t="n"/>
      <c r="AE6" s="804" t="inlineStr">
        <is>
          <t>測定値</t>
        </is>
      </c>
      <c r="AF6" s="804" t="inlineStr">
        <is>
          <t>差異</t>
        </is>
      </c>
      <c r="AG6" s="781" t="inlineStr">
        <is>
          <t>ｽﾞﾚ
方向</t>
        </is>
      </c>
      <c r="AH6" s="804" t="inlineStr">
        <is>
          <t>判定</t>
        </is>
      </c>
    </row>
    <row r="7">
      <c r="A7" s="829" t="n"/>
      <c r="B7" s="829" t="n"/>
      <c r="C7" s="829" t="n"/>
      <c r="D7" s="829" t="n"/>
      <c r="E7" s="804">
        <f>LEFT(A測定!$I$11,1)</f>
        <v/>
      </c>
      <c r="F7" s="804">
        <f>LEFT(A測定!$H$11,1)</f>
        <v/>
      </c>
      <c r="G7" s="829" t="n"/>
      <c r="H7" s="829" t="n"/>
      <c r="I7" s="829" t="n"/>
      <c r="Z7" s="829" t="n"/>
      <c r="AA7" s="829" t="n"/>
      <c r="AB7" s="829" t="n"/>
      <c r="AC7" s="804" t="inlineStr">
        <is>
          <t>上</t>
        </is>
      </c>
      <c r="AD7" s="804" t="inlineStr">
        <is>
          <t>下</t>
        </is>
      </c>
      <c r="AE7" s="829" t="n"/>
      <c r="AF7" s="829" t="n"/>
      <c r="AG7" s="829" t="n"/>
      <c r="AH7" s="829" t="n"/>
    </row>
    <row r="8">
      <c r="A8" s="804">
        <f>IF(AND(F8&gt;=C8,C8&gt;=E8),"OK","NG")</f>
        <v/>
      </c>
      <c r="B8" s="804">
        <f>IF(C8=0,"・",IF(AND(C8&gt;0),"←","→"))</f>
        <v/>
      </c>
      <c r="C8" s="304">
        <f>A測定!M218</f>
        <v/>
      </c>
      <c r="D8" s="997">
        <f>A測定!K218</f>
        <v/>
      </c>
      <c r="E8" s="304">
        <f>A測定!I218</f>
        <v/>
      </c>
      <c r="F8" s="304">
        <f>A測定!H218</f>
        <v/>
      </c>
      <c r="G8" s="997">
        <f>A測定!F218</f>
        <v/>
      </c>
      <c r="H8" s="804">
        <f>A測定!D218</f>
        <v/>
      </c>
      <c r="I8" s="804">
        <f>A測定!A218</f>
        <v/>
      </c>
      <c r="Z8" s="76">
        <f>A測定!A200</f>
        <v/>
      </c>
      <c r="AA8" s="76">
        <f>A測定!D200</f>
        <v/>
      </c>
      <c r="AB8" s="997">
        <f>A測定!F200</f>
        <v/>
      </c>
      <c r="AC8" s="304">
        <f>A測定!H200</f>
        <v/>
      </c>
      <c r="AD8" s="304">
        <f>A測定!I200</f>
        <v/>
      </c>
      <c r="AE8" s="997">
        <f>A測定!K200</f>
        <v/>
      </c>
      <c r="AF8" s="304">
        <f>A測定!M200</f>
        <v/>
      </c>
      <c r="AG8" s="804">
        <f>IF(AF8=0,"・",IF(AND(AF8&gt;0),"←","→"))</f>
        <v/>
      </c>
      <c r="AH8" s="804">
        <f>IF(AND(AC8&gt;=AF8,AF8&gt;=AD8),"OK","NG")</f>
        <v/>
      </c>
    </row>
    <row r="9">
      <c r="A9" s="804">
        <f>IF(AND(F9&gt;=C9,C9&gt;=E9),"OK","NG")</f>
        <v/>
      </c>
      <c r="B9" s="804">
        <f>IF(C9=0,"・",IF(AND(C9&gt;0),"↑","↓"))</f>
        <v/>
      </c>
      <c r="C9" s="304">
        <f>A測定!M219</f>
        <v/>
      </c>
      <c r="D9" s="997">
        <f>A測定!K219</f>
        <v/>
      </c>
      <c r="E9" s="304">
        <f>A測定!I219</f>
        <v/>
      </c>
      <c r="F9" s="304">
        <f>A測定!H219</f>
        <v/>
      </c>
      <c r="G9" s="997">
        <f>A測定!F219</f>
        <v/>
      </c>
      <c r="H9" s="804">
        <f>A測定!D219</f>
        <v/>
      </c>
      <c r="I9" s="804">
        <f>A測定!A219</f>
        <v/>
      </c>
      <c r="Z9" s="76">
        <f>A測定!A201</f>
        <v/>
      </c>
      <c r="AA9" s="76">
        <f>A測定!D201</f>
        <v/>
      </c>
      <c r="AB9" s="997">
        <f>A測定!F201</f>
        <v/>
      </c>
      <c r="AC9" s="304">
        <f>A測定!H201</f>
        <v/>
      </c>
      <c r="AD9" s="304">
        <f>A測定!I201</f>
        <v/>
      </c>
      <c r="AE9" s="997">
        <f>A測定!K201</f>
        <v/>
      </c>
      <c r="AF9" s="304">
        <f>A測定!M201</f>
        <v/>
      </c>
      <c r="AG9" s="804">
        <f>IF(AF9=0,"・",IF(AND(AF9&gt;0),"↑","↓"))</f>
        <v/>
      </c>
      <c r="AH9" s="804">
        <f>IF(AND(AC9&gt;=AF9,AF9&gt;=AD9),"OK","NG")</f>
        <v/>
      </c>
    </row>
    <row r="10">
      <c r="A10" s="804">
        <f>IF(AND(F10&gt;=C10,C10&gt;=E10),"OK","NG")</f>
        <v/>
      </c>
      <c r="B10" s="804">
        <f>IF(C10=0,"・",IF(AND(C10&gt;0),"←","→"))</f>
        <v/>
      </c>
      <c r="C10" s="304">
        <f>A測定!M192</f>
        <v/>
      </c>
      <c r="D10" s="997">
        <f>A測定!K192</f>
        <v/>
      </c>
      <c r="E10" s="304">
        <f>A測定!I192</f>
        <v/>
      </c>
      <c r="F10" s="304">
        <f>A測定!H192</f>
        <v/>
      </c>
      <c r="G10" s="997">
        <f>A測定!F192</f>
        <v/>
      </c>
      <c r="H10" s="804">
        <f>A測定!D192</f>
        <v/>
      </c>
      <c r="I10" s="804">
        <f>A測定!A192</f>
        <v/>
      </c>
      <c r="Z10" s="76">
        <f>A測定!A212</f>
        <v/>
      </c>
      <c r="AA10" s="76">
        <f>A測定!D212</f>
        <v/>
      </c>
      <c r="AB10" s="997">
        <f>A測定!F212</f>
        <v/>
      </c>
      <c r="AC10" s="304">
        <f>F10</f>
        <v/>
      </c>
      <c r="AD10" s="304">
        <f>E10</f>
        <v/>
      </c>
      <c r="AE10" s="997">
        <f>A測定!K212</f>
        <v/>
      </c>
      <c r="AF10" s="304">
        <f>A測定!M212</f>
        <v/>
      </c>
      <c r="AG10" s="804">
        <f>IF(AF10=0,"・",IF(AND(AF10&gt;0),"←","→"))</f>
        <v/>
      </c>
      <c r="AH10" s="804">
        <f>IF(AND(AC10&gt;=AF10,AF10&gt;=AD10),"OK","NG")</f>
        <v/>
      </c>
    </row>
    <row r="11">
      <c r="A11" s="804">
        <f>IF(AND(F11&gt;=C11,C11&gt;=E11),"OK","NG")</f>
        <v/>
      </c>
      <c r="B11" s="804">
        <f>IF(C11=0,"・",IF(AND(C11&gt;0),"↑","↓"))</f>
        <v/>
      </c>
      <c r="C11" s="304">
        <f>A測定!M193</f>
        <v/>
      </c>
      <c r="D11" s="997">
        <f>A測定!K193</f>
        <v/>
      </c>
      <c r="E11" s="304">
        <f>A測定!I193</f>
        <v/>
      </c>
      <c r="F11" s="304">
        <f>A測定!H193</f>
        <v/>
      </c>
      <c r="G11" s="997">
        <f>A測定!F193</f>
        <v/>
      </c>
      <c r="H11" s="804">
        <f>A測定!D193</f>
        <v/>
      </c>
      <c r="I11" s="804">
        <f>A測定!A193</f>
        <v/>
      </c>
      <c r="Z11" s="76">
        <f>A測定!A213</f>
        <v/>
      </c>
      <c r="AA11" s="76">
        <f>A測定!D213</f>
        <v/>
      </c>
      <c r="AB11" s="997">
        <f>A測定!F213</f>
        <v/>
      </c>
      <c r="AC11" s="304">
        <f>A測定!H213</f>
        <v/>
      </c>
      <c r="AD11" s="304">
        <f>A測定!I213</f>
        <v/>
      </c>
      <c r="AE11" s="997">
        <f>A測定!K213</f>
        <v/>
      </c>
      <c r="AF11" s="304">
        <f>A測定!M213</f>
        <v/>
      </c>
      <c r="AG11" s="804">
        <f>IF(AF11=0,"・",IF(AND(AF11&gt;0),"↑","↓"))</f>
        <v/>
      </c>
      <c r="AH11" s="804">
        <f>IF(AND(AC11&gt;=AF11,AF11&gt;=AD11),"OK","NG")</f>
        <v/>
      </c>
    </row>
    <row r="12">
      <c r="A12" s="804">
        <f>IF(AND(F12&gt;=C12,C12&gt;=E12),"OK","NG")</f>
        <v/>
      </c>
      <c r="B12" s="804">
        <f>IF(C12=0,"・",IF(AND(C12&gt;0),"←","→"))</f>
        <v/>
      </c>
      <c r="C12" s="304">
        <f>A測定!M214</f>
        <v/>
      </c>
      <c r="D12" s="997">
        <f>A測定!K214</f>
        <v/>
      </c>
      <c r="E12" s="304">
        <f>A測定!I214</f>
        <v/>
      </c>
      <c r="F12" s="304">
        <f>A測定!H214</f>
        <v/>
      </c>
      <c r="G12" s="997">
        <f>A測定!F214</f>
        <v/>
      </c>
      <c r="H12" s="804">
        <f>A測定!D214</f>
        <v/>
      </c>
      <c r="I12" s="804">
        <f>A測定!A214</f>
        <v/>
      </c>
      <c r="Z12" s="76">
        <f>A測定!A204</f>
        <v/>
      </c>
      <c r="AA12" s="76">
        <f>A測定!D204</f>
        <v/>
      </c>
      <c r="AB12" s="997">
        <f>A測定!F204</f>
        <v/>
      </c>
      <c r="AC12" s="304">
        <f>A測定!H204</f>
        <v/>
      </c>
      <c r="AD12" s="304">
        <f>A測定!I204</f>
        <v/>
      </c>
      <c r="AE12" s="997">
        <f>A測定!K204</f>
        <v/>
      </c>
      <c r="AF12" s="304">
        <f>A測定!M204</f>
        <v/>
      </c>
      <c r="AG12" s="804">
        <f>IF(AF12=0,"・",IF(AND(AF12&gt;0),"←","→"))</f>
        <v/>
      </c>
      <c r="AH12" s="804">
        <f>IF(AND(AC12&gt;=AF12,AF12&gt;=AD12),"OK","NG")</f>
        <v/>
      </c>
    </row>
    <row r="13">
      <c r="A13" s="804">
        <f>IF(AND(F13&gt;=C13,C13&gt;=E13),"OK","NG")</f>
        <v/>
      </c>
      <c r="B13" s="804">
        <f>IF(C13=0,"・",IF(AND(C13&gt;0),"↑","↓"))</f>
        <v/>
      </c>
      <c r="C13" s="304">
        <f>A測定!M215</f>
        <v/>
      </c>
      <c r="D13" s="997">
        <f>A測定!K215</f>
        <v/>
      </c>
      <c r="E13" s="304">
        <f>A測定!I215</f>
        <v/>
      </c>
      <c r="F13" s="304">
        <f>A測定!H215</f>
        <v/>
      </c>
      <c r="G13" s="997">
        <f>A測定!F215</f>
        <v/>
      </c>
      <c r="H13" s="804">
        <f>A測定!D215</f>
        <v/>
      </c>
      <c r="I13" s="804">
        <f>A測定!A215</f>
        <v/>
      </c>
      <c r="Z13" s="76">
        <f>A測定!A205</f>
        <v/>
      </c>
      <c r="AA13" s="76">
        <f>A測定!D205</f>
        <v/>
      </c>
      <c r="AB13" s="997">
        <f>A測定!F205</f>
        <v/>
      </c>
      <c r="AC13" s="304">
        <f>A測定!H205</f>
        <v/>
      </c>
      <c r="AD13" s="304">
        <f>A測定!I205</f>
        <v/>
      </c>
      <c r="AE13" s="997">
        <f>A測定!K205</f>
        <v/>
      </c>
      <c r="AF13" s="304">
        <f>A測定!M205</f>
        <v/>
      </c>
      <c r="AG13" s="804">
        <f>IF(AF13=0,"・",IF(AND(AF13&gt;0),"↑","↓"))</f>
        <v/>
      </c>
      <c r="AH13" s="804">
        <f>IF(AND(AC13&gt;=AF13,AF13&gt;=AD13),"OK","NG")</f>
        <v/>
      </c>
    </row>
    <row r="14">
      <c r="A14" s="804">
        <f>IF(AND(F14&gt;=C14,C14&gt;=E14),"OK","NG")</f>
        <v/>
      </c>
      <c r="B14" s="804">
        <f>IF(C14=0,"・",IF(AND(C14&gt;0),"←","→"))</f>
        <v/>
      </c>
      <c r="C14" s="304">
        <f>A測定!M208</f>
        <v/>
      </c>
      <c r="D14" s="997">
        <f>A測定!K208</f>
        <v/>
      </c>
      <c r="E14" s="304">
        <f>A測定!I208</f>
        <v/>
      </c>
      <c r="F14" s="304">
        <f>A測定!H208</f>
        <v/>
      </c>
      <c r="G14" s="997">
        <f>A測定!F208</f>
        <v/>
      </c>
      <c r="H14" s="804">
        <f>A測定!D208</f>
        <v/>
      </c>
      <c r="I14" s="804">
        <f>A測定!A208</f>
        <v/>
      </c>
      <c r="Z14" s="76">
        <f>A測定!A196</f>
        <v/>
      </c>
      <c r="AA14" s="76">
        <f>A測定!D196</f>
        <v/>
      </c>
      <c r="AB14" s="997">
        <f>A測定!F196</f>
        <v/>
      </c>
      <c r="AC14" s="304">
        <f>A測定!H196</f>
        <v/>
      </c>
      <c r="AD14" s="304">
        <f>A測定!I196</f>
        <v/>
      </c>
      <c r="AE14" s="997">
        <f>A測定!K196</f>
        <v/>
      </c>
      <c r="AF14" s="304">
        <f>A測定!M196</f>
        <v/>
      </c>
      <c r="AG14" s="804">
        <f>IF(AF14=0,"・",IF(AND(AF14&gt;0),"←","→"))</f>
        <v/>
      </c>
      <c r="AH14" s="804">
        <f>IF(AND(AC14&gt;=AF14,AF14&gt;=AD14),"OK","NG")</f>
        <v/>
      </c>
    </row>
    <row r="15">
      <c r="A15" s="804">
        <f>IF(AND(F15&gt;=C15,C15&gt;=E15),"OK","NG")</f>
        <v/>
      </c>
      <c r="B15" s="804">
        <f>IF(C15=0,"・",IF(AND(C15&gt;0),"↑","↓"))</f>
        <v/>
      </c>
      <c r="C15" s="304">
        <f>A測定!M209</f>
        <v/>
      </c>
      <c r="D15" s="997">
        <f>A測定!K209</f>
        <v/>
      </c>
      <c r="E15" s="304">
        <f>A測定!I209</f>
        <v/>
      </c>
      <c r="F15" s="304">
        <f>A測定!H209</f>
        <v/>
      </c>
      <c r="G15" s="997">
        <f>A測定!F209</f>
        <v/>
      </c>
      <c r="H15" s="804">
        <f>A測定!D209</f>
        <v/>
      </c>
      <c r="I15" s="804">
        <f>A測定!A209</f>
        <v/>
      </c>
      <c r="Z15" s="76">
        <f>A測定!A197</f>
        <v/>
      </c>
      <c r="AA15" s="76">
        <f>A測定!D197</f>
        <v/>
      </c>
      <c r="AB15" s="997">
        <f>A測定!F197</f>
        <v/>
      </c>
      <c r="AC15" s="304">
        <f>A測定!H197</f>
        <v/>
      </c>
      <c r="AD15" s="304">
        <f>A測定!I197</f>
        <v/>
      </c>
      <c r="AE15" s="997">
        <f>A測定!K197</f>
        <v/>
      </c>
      <c r="AF15" s="304">
        <f>A測定!M197</f>
        <v/>
      </c>
      <c r="AG15" s="804">
        <f>IF(AF15=0,"・",IF(AND(AF15&gt;0),"↑","↓"))</f>
        <v/>
      </c>
      <c r="AH15" s="804">
        <f>IF(AND(AC15&gt;=AF15,AF15&gt;=AD15),"OK","NG")</f>
        <v/>
      </c>
    </row>
    <row r="16">
      <c r="A16" s="804">
        <f>IF(AND(F16&gt;=C16,C16&gt;=E16),"OK","NG")</f>
        <v/>
      </c>
      <c r="B16" s="804">
        <f>IF(C16=0,"・",IF(AND(C16&gt;0),"←","→"))</f>
        <v/>
      </c>
      <c r="C16" s="304">
        <f>A測定!M188</f>
        <v/>
      </c>
      <c r="D16" s="997">
        <f>A測定!K188</f>
        <v/>
      </c>
      <c r="E16" s="304">
        <f>A測定!I188</f>
        <v/>
      </c>
      <c r="F16" s="304">
        <f>A測定!H188</f>
        <v/>
      </c>
      <c r="G16" s="997">
        <f>A測定!F188</f>
        <v/>
      </c>
      <c r="H16" s="804">
        <f>A測定!D188</f>
        <v/>
      </c>
      <c r="I16" s="804">
        <f>A測定!A188</f>
        <v/>
      </c>
    </row>
    <row r="17">
      <c r="A17" s="804">
        <f>IF(AND(F17&gt;=C17,C17&gt;=E17),"OK","NG")</f>
        <v/>
      </c>
      <c r="B17" s="804">
        <f>IF(C17=0,"・",IF(AND(C17&gt;0),"↑","↓"))</f>
        <v/>
      </c>
      <c r="C17" s="304">
        <f>A測定!M189</f>
        <v/>
      </c>
      <c r="D17" s="997">
        <f>A測定!K189</f>
        <v/>
      </c>
      <c r="E17" s="304">
        <f>A測定!I189</f>
        <v/>
      </c>
      <c r="F17" s="304">
        <f>A測定!H189</f>
        <v/>
      </c>
      <c r="G17" s="997">
        <f>A測定!F189</f>
        <v/>
      </c>
      <c r="H17" s="804">
        <f>A測定!D189</f>
        <v/>
      </c>
      <c r="I17" s="804">
        <f>A測定!A189</f>
        <v/>
      </c>
    </row>
    <row r="30">
      <c r="A30" s="48" t="n"/>
    </row>
    <row r="32">
      <c r="A32" s="48" t="n"/>
    </row>
    <row r="35">
      <c r="AH35" s="48" t="n"/>
    </row>
    <row r="36">
      <c r="AH36" s="48" t="n"/>
    </row>
  </sheetData>
  <mergeCells count="21">
    <mergeCell ref="H6:H7"/>
    <mergeCell ref="I6:I7"/>
    <mergeCell ref="E6:F6"/>
    <mergeCell ref="G6:G7"/>
    <mergeCell ref="Y1:Z2"/>
    <mergeCell ref="A6:A7"/>
    <mergeCell ref="B6:B7"/>
    <mergeCell ref="C6:C7"/>
    <mergeCell ref="D6:D7"/>
    <mergeCell ref="AA1:AH2"/>
    <mergeCell ref="AH6:AH7"/>
    <mergeCell ref="AG6:AG7"/>
    <mergeCell ref="AC6:AD6"/>
    <mergeCell ref="AF6:AF7"/>
    <mergeCell ref="AE6:AE7"/>
    <mergeCell ref="AB6:AB7"/>
    <mergeCell ref="AA6:AA7"/>
    <mergeCell ref="F1:N2"/>
    <mergeCell ref="Z6:Z7"/>
    <mergeCell ref="A1:E2"/>
    <mergeCell ref="A3:E4"/>
  </mergeCells>
  <conditionalFormatting sqref="AF8:AF15">
    <cfRule type="cellIs" priority="1" operator="notBetween" dxfId="1" stopIfTrue="1">
      <formula>AC8</formula>
      <formula>AD8</formula>
    </cfRule>
    <cfRule type="cellIs" priority="2" operator="notBetween" dxfId="2" stopIfTrue="1">
      <formula>AC8-0.1</formula>
      <formula>AD8+0.1</formula>
    </cfRule>
  </conditionalFormatting>
  <conditionalFormatting sqref="C8:C17">
    <cfRule type="cellIs" priority="3" operator="notBetween" dxfId="1" stopIfTrue="1">
      <formula>F8</formula>
      <formula>E8</formula>
    </cfRule>
    <cfRule type="cellIs" priority="4" operator="notBetween" dxfId="2" stopIfTrue="1">
      <formula>F8-0.1</formula>
      <formula>E8+0.1</formula>
    </cfRule>
  </conditionalFormatting>
  <conditionalFormatting sqref="A8:A17 AH8:AH15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85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 ht="17.25" customHeight="1" s="820">
      <c r="A3" s="784">
        <f>A測定!$U$2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MAX(C8:C19,AF8:AF17)</f>
        <v/>
      </c>
      <c r="M3" s="322" t="n"/>
      <c r="N3" s="322" t="n"/>
      <c r="O3" s="322" t="n"/>
      <c r="P3" s="322" t="n"/>
      <c r="Q3" s="322" t="n"/>
      <c r="R3" s="322" t="n"/>
      <c r="S3" s="322" t="n"/>
      <c r="T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MIN(C8:C19,AF8:AF17)</f>
        <v/>
      </c>
      <c r="M4" s="322" t="n"/>
      <c r="N4" s="322" t="n"/>
      <c r="O4" s="322" t="n"/>
      <c r="P4" s="322" t="n"/>
      <c r="Q4" s="322" t="n"/>
      <c r="R4" s="322" t="n"/>
      <c r="S4" s="322" t="n"/>
      <c r="T4" s="322" t="n"/>
    </row>
    <row r="6" ht="17.25" customHeight="1" s="820">
      <c r="A6" s="804">
        <f>A測定!$O$11</f>
        <v/>
      </c>
      <c r="B6" s="781">
        <f>A測定!$C$11</f>
        <v/>
      </c>
      <c r="C6" s="804">
        <f>A測定!$M$11</f>
        <v/>
      </c>
      <c r="D6" s="804">
        <f>A測定!$K$11</f>
        <v/>
      </c>
      <c r="E6" s="804">
        <f>RIGHT(A測定!$H$11,2)</f>
        <v/>
      </c>
      <c r="F6" s="996" t="n"/>
      <c r="G6" s="804">
        <f>A測定!$F$11</f>
        <v/>
      </c>
      <c r="H6" s="804">
        <f>A測定!$D$11</f>
        <v/>
      </c>
      <c r="I6" s="804">
        <f>A測定!$A$11</f>
        <v/>
      </c>
      <c r="Z6" s="804" t="inlineStr">
        <is>
          <t>NO</t>
        </is>
      </c>
      <c r="AA6" s="804" t="inlineStr">
        <is>
          <t>軸</t>
        </is>
      </c>
      <c r="AB6" s="781" t="inlineStr">
        <is>
          <t>製品
寸法</t>
        </is>
      </c>
      <c r="AC6" s="804" t="inlineStr">
        <is>
          <t>公差</t>
        </is>
      </c>
      <c r="AD6" s="996" t="n"/>
      <c r="AE6" s="804" t="inlineStr">
        <is>
          <t>測定値</t>
        </is>
      </c>
      <c r="AF6" s="804" t="inlineStr">
        <is>
          <t>差異</t>
        </is>
      </c>
      <c r="AG6" s="781" t="inlineStr">
        <is>
          <t>ｽﾞﾚ
方向</t>
        </is>
      </c>
      <c r="AH6" s="804" t="inlineStr">
        <is>
          <t>判定</t>
        </is>
      </c>
    </row>
    <row r="7">
      <c r="A7" s="829" t="n"/>
      <c r="B7" s="829" t="n"/>
      <c r="C7" s="829" t="n"/>
      <c r="D7" s="829" t="n"/>
      <c r="E7" s="804">
        <f>LEFT(A測定!$I$11,1)</f>
        <v/>
      </c>
      <c r="F7" s="804">
        <f>LEFT(A測定!$H$11,1)</f>
        <v/>
      </c>
      <c r="G7" s="829" t="n"/>
      <c r="H7" s="829" t="n"/>
      <c r="I7" s="829" t="n"/>
      <c r="Z7" s="829" t="n"/>
      <c r="AA7" s="829" t="n"/>
      <c r="AB7" s="829" t="n"/>
      <c r="AC7" s="804" t="inlineStr">
        <is>
          <t>上</t>
        </is>
      </c>
      <c r="AD7" s="804" t="inlineStr">
        <is>
          <t>下</t>
        </is>
      </c>
      <c r="AE7" s="829" t="n"/>
      <c r="AF7" s="829" t="n"/>
      <c r="AG7" s="829" t="n"/>
      <c r="AH7" s="829" t="n"/>
    </row>
    <row r="8">
      <c r="A8" s="804">
        <f>IF(AND(F8&gt;=C8,C8&gt;=E8),"OK","NG")</f>
        <v/>
      </c>
      <c r="B8" s="804">
        <f>IF(C8=0,"・",IF(AND(C8&gt;0),"→","←"))</f>
        <v/>
      </c>
      <c r="C8" s="304">
        <f>A測定!M130</f>
        <v/>
      </c>
      <c r="D8" s="997">
        <f>A測定!K130</f>
        <v/>
      </c>
      <c r="E8" s="304">
        <f>A測定!I130</f>
        <v/>
      </c>
      <c r="F8" s="304">
        <f>A測定!H130</f>
        <v/>
      </c>
      <c r="G8" s="997">
        <f>A測定!F130</f>
        <v/>
      </c>
      <c r="H8" s="804">
        <f>A測定!D130</f>
        <v/>
      </c>
      <c r="I8" s="804">
        <f>A測定!A130</f>
        <v/>
      </c>
      <c r="Z8" s="804">
        <f>A測定!A142</f>
        <v/>
      </c>
      <c r="AA8" s="804">
        <f>A測定!D142</f>
        <v/>
      </c>
      <c r="AB8" s="997">
        <f>A測定!F142</f>
        <v/>
      </c>
      <c r="AC8" s="304">
        <f>A測定!H142</f>
        <v/>
      </c>
      <c r="AD8" s="304">
        <f>A測定!I142</f>
        <v/>
      </c>
      <c r="AE8" s="997">
        <f>A測定!K142</f>
        <v/>
      </c>
      <c r="AF8" s="304">
        <f>A測定!M142</f>
        <v/>
      </c>
      <c r="AG8" s="804">
        <f>IF(AF8=0,"・",IF(AND(AF8&gt;0),"→","←"))</f>
        <v/>
      </c>
      <c r="AH8" s="804">
        <f>IF(AND(AC8&gt;=AF8,AF8&gt;=AD8),"OK","NG")</f>
        <v/>
      </c>
    </row>
    <row r="9">
      <c r="A9" s="804">
        <f>IF(AND(F9&gt;=C9,C9&gt;=E9),"OK","NG")</f>
        <v/>
      </c>
      <c r="B9" s="804">
        <f>IF(C9=0,"・",IF(AND(C9&gt;0),"↑","↓"))</f>
        <v/>
      </c>
      <c r="C9" s="304">
        <f>A測定!M131</f>
        <v/>
      </c>
      <c r="D9" s="997">
        <f>A測定!K131</f>
        <v/>
      </c>
      <c r="E9" s="304">
        <f>A測定!I131</f>
        <v/>
      </c>
      <c r="F9" s="304">
        <f>A測定!H131</f>
        <v/>
      </c>
      <c r="G9" s="997">
        <f>A測定!F131</f>
        <v/>
      </c>
      <c r="H9" s="804">
        <f>A測定!D131</f>
        <v/>
      </c>
      <c r="I9" s="804">
        <f>A測定!A131</f>
        <v/>
      </c>
      <c r="Z9" s="804">
        <f>A測定!A143</f>
        <v/>
      </c>
      <c r="AA9" s="804">
        <f>A測定!D143</f>
        <v/>
      </c>
      <c r="AB9" s="997">
        <f>A測定!F143</f>
        <v/>
      </c>
      <c r="AC9" s="304">
        <f>A測定!H143</f>
        <v/>
      </c>
      <c r="AD9" s="304">
        <f>A測定!I143</f>
        <v/>
      </c>
      <c r="AE9" s="997">
        <f>A測定!K143</f>
        <v/>
      </c>
      <c r="AF9" s="304">
        <f>A測定!M143</f>
        <v/>
      </c>
      <c r="AG9" s="804">
        <f>IF(AF9=0,"・",IF(AND(AF9&gt;0),"↑","↓"))</f>
        <v/>
      </c>
      <c r="AH9" s="804">
        <f>IF(AND(AC9&gt;=AF9,AF9&gt;=AD9),"OK","NG")</f>
        <v/>
      </c>
    </row>
    <row r="10">
      <c r="A10" s="804">
        <f>IF(AND(F10&gt;=C10,C10&gt;=E10),"OK","NG")</f>
        <v/>
      </c>
      <c r="B10" s="804">
        <f>IF(C10=0,"・",IF(AND(C10&gt;0),"→","←"))</f>
        <v/>
      </c>
      <c r="C10" s="304">
        <f>A測定!M138</f>
        <v/>
      </c>
      <c r="D10" s="997">
        <f>A測定!K138</f>
        <v/>
      </c>
      <c r="E10" s="304">
        <f>A測定!I138</f>
        <v/>
      </c>
      <c r="F10" s="304">
        <f>A測定!H138</f>
        <v/>
      </c>
      <c r="G10" s="997">
        <f>A測定!F138</f>
        <v/>
      </c>
      <c r="H10" s="804">
        <f>A測定!D138</f>
        <v/>
      </c>
      <c r="I10" s="804">
        <f>A測定!A138</f>
        <v/>
      </c>
      <c r="Z10" s="804">
        <f>A測定!A122</f>
        <v/>
      </c>
      <c r="AA10" s="804">
        <f>A測定!D122</f>
        <v/>
      </c>
      <c r="AB10" s="997">
        <f>A測定!F122</f>
        <v/>
      </c>
      <c r="AC10" s="304">
        <f>F10</f>
        <v/>
      </c>
      <c r="AD10" s="304">
        <f>E10</f>
        <v/>
      </c>
      <c r="AE10" s="997">
        <f>A測定!K122</f>
        <v/>
      </c>
      <c r="AF10" s="304">
        <f>A測定!M122</f>
        <v/>
      </c>
      <c r="AG10" s="804">
        <f>IF(AF10=0,"・",IF(AND(AF10&gt;0),"→","←"))</f>
        <v/>
      </c>
      <c r="AH10" s="804">
        <f>IF(AND(AC10&gt;=AF10,AF10&gt;=AD10),"OK","NG")</f>
        <v/>
      </c>
    </row>
    <row r="11">
      <c r="A11" s="804">
        <f>IF(AND(F11&gt;=C11,C11&gt;=E11),"OK","NG")</f>
        <v/>
      </c>
      <c r="B11" s="804">
        <f>IF(C11=0,"・",IF(AND(C11&gt;0),"↑","↓"))</f>
        <v/>
      </c>
      <c r="C11" s="304">
        <f>A測定!M139</f>
        <v/>
      </c>
      <c r="D11" s="997">
        <f>A測定!K139</f>
        <v/>
      </c>
      <c r="E11" s="304">
        <f>A測定!I139</f>
        <v/>
      </c>
      <c r="F11" s="304">
        <f>A測定!H139</f>
        <v/>
      </c>
      <c r="G11" s="997">
        <f>A測定!F139</f>
        <v/>
      </c>
      <c r="H11" s="804">
        <f>A測定!D139</f>
        <v/>
      </c>
      <c r="I11" s="804">
        <f>A測定!A139</f>
        <v/>
      </c>
      <c r="Z11" s="804">
        <f>A測定!A123</f>
        <v/>
      </c>
      <c r="AA11" s="804">
        <f>A測定!D123</f>
        <v/>
      </c>
      <c r="AB11" s="997">
        <f>A測定!F123</f>
        <v/>
      </c>
      <c r="AC11" s="304">
        <f>A測定!H123</f>
        <v/>
      </c>
      <c r="AD11" s="304">
        <f>A測定!I123</f>
        <v/>
      </c>
      <c r="AE11" s="997">
        <f>A測定!K123</f>
        <v/>
      </c>
      <c r="AF11" s="304">
        <f>A測定!M123</f>
        <v/>
      </c>
      <c r="AG11" s="804">
        <f>IF(AF11=0,"・",IF(AND(AF11&gt;0),"↑","↓"))</f>
        <v/>
      </c>
      <c r="AH11" s="804">
        <f>IF(AND(AC11&gt;=AF11,AF11&gt;=AD11),"OK","NG")</f>
        <v/>
      </c>
    </row>
    <row r="12">
      <c r="A12" s="804">
        <f>IF(AND(F12&gt;=C12,C12&gt;=E12),"OK","NG")</f>
        <v/>
      </c>
      <c r="B12" s="804">
        <f>IF(C12=0,"・",IF(AND(C12&gt;0),"→","←"))</f>
        <v/>
      </c>
      <c r="C12" s="304">
        <f>A測定!M148</f>
        <v/>
      </c>
      <c r="D12" s="997">
        <f>A測定!K148</f>
        <v/>
      </c>
      <c r="E12" s="304">
        <f>A測定!I148</f>
        <v/>
      </c>
      <c r="F12" s="304">
        <f>A測定!H148</f>
        <v/>
      </c>
      <c r="G12" s="997">
        <f>A測定!F148</f>
        <v/>
      </c>
      <c r="H12" s="804">
        <f>A測定!D148</f>
        <v/>
      </c>
      <c r="I12" s="804">
        <f>A測定!A148</f>
        <v/>
      </c>
      <c r="Z12" s="804">
        <f>A測定!A118</f>
        <v/>
      </c>
      <c r="AA12" s="804">
        <f>A測定!D118</f>
        <v/>
      </c>
      <c r="AB12" s="997">
        <f>A測定!F118</f>
        <v/>
      </c>
      <c r="AC12" s="304">
        <f>A測定!H118</f>
        <v/>
      </c>
      <c r="AD12" s="304">
        <f>A測定!I118</f>
        <v/>
      </c>
      <c r="AE12" s="997">
        <f>A測定!K118</f>
        <v/>
      </c>
      <c r="AF12" s="304">
        <f>A測定!M118</f>
        <v/>
      </c>
      <c r="AG12" s="804">
        <f>IF(AF12=0,"・",IF(AND(AF12&gt;0),"→","←"))</f>
        <v/>
      </c>
      <c r="AH12" s="804">
        <f>IF(AND(AC12&gt;=AF12,AF12&gt;=AD12),"OK","NG")</f>
        <v/>
      </c>
    </row>
    <row r="13">
      <c r="A13" s="804">
        <f>IF(AND(F13&gt;=C13,C13&gt;=E13),"OK","NG")</f>
        <v/>
      </c>
      <c r="B13" s="804">
        <f>IF(C13=0,"・",IF(AND(C13&gt;0),"↑","↓"))</f>
        <v/>
      </c>
      <c r="C13" s="304">
        <f>A測定!M149</f>
        <v/>
      </c>
      <c r="D13" s="997">
        <f>A測定!K149</f>
        <v/>
      </c>
      <c r="E13" s="304">
        <f>A測定!I149</f>
        <v/>
      </c>
      <c r="F13" s="304">
        <f>A測定!H149</f>
        <v/>
      </c>
      <c r="G13" s="997">
        <f>A測定!F149</f>
        <v/>
      </c>
      <c r="H13" s="804">
        <f>A測定!D149</f>
        <v/>
      </c>
      <c r="I13" s="804">
        <f>A測定!A149</f>
        <v/>
      </c>
      <c r="Z13" s="804">
        <f>A測定!A119</f>
        <v/>
      </c>
      <c r="AA13" s="804">
        <f>A測定!D119</f>
        <v/>
      </c>
      <c r="AB13" s="997">
        <f>A測定!F119</f>
        <v/>
      </c>
      <c r="AC13" s="304">
        <f>A測定!H119</f>
        <v/>
      </c>
      <c r="AD13" s="304">
        <f>A測定!I119</f>
        <v/>
      </c>
      <c r="AE13" s="997">
        <f>A測定!K119</f>
        <v/>
      </c>
      <c r="AF13" s="304">
        <f>A測定!M119</f>
        <v/>
      </c>
      <c r="AG13" s="804">
        <f>IF(AF13=0,"・",IF(AND(AF13&gt;0),"↑","↓"))</f>
        <v/>
      </c>
      <c r="AH13" s="804">
        <f>IF(AND(AC13&gt;=AF13,AF13&gt;=AD13),"OK","NG")</f>
        <v/>
      </c>
    </row>
    <row r="14">
      <c r="A14" s="804">
        <f>IF(AND(F14&gt;=C14,C14&gt;=E14),"OK","NG")</f>
        <v/>
      </c>
      <c r="B14" s="804">
        <f>IF(C14=0,"・",IF(AND(C14&gt;0),"→","←"))</f>
        <v/>
      </c>
      <c r="C14" s="304">
        <f>A測定!M134</f>
        <v/>
      </c>
      <c r="D14" s="997">
        <f>A測定!K134</f>
        <v/>
      </c>
      <c r="E14" s="304">
        <f>A測定!I134</f>
        <v/>
      </c>
      <c r="F14" s="304">
        <f>A測定!H134</f>
        <v/>
      </c>
      <c r="G14" s="997">
        <f>A測定!F134</f>
        <v/>
      </c>
      <c r="H14" s="804">
        <f>A測定!D134</f>
        <v/>
      </c>
      <c r="I14" s="804">
        <f>A測定!A134</f>
        <v/>
      </c>
      <c r="Z14" s="804">
        <f>A測定!A126</f>
        <v/>
      </c>
      <c r="AA14" s="804">
        <f>A測定!D126</f>
        <v/>
      </c>
      <c r="AB14" s="997">
        <f>A測定!F126</f>
        <v/>
      </c>
      <c r="AC14" s="304">
        <f>A測定!H126</f>
        <v/>
      </c>
      <c r="AD14" s="304">
        <f>A測定!I126</f>
        <v/>
      </c>
      <c r="AE14" s="997">
        <f>A測定!K126</f>
        <v/>
      </c>
      <c r="AF14" s="304">
        <f>A測定!M126</f>
        <v/>
      </c>
      <c r="AG14" s="804">
        <f>IF(AF14=0,"・",IF(AND(AF14&gt;0),"→","←"))</f>
        <v/>
      </c>
      <c r="AH14" s="804">
        <f>IF(AND(AC14&gt;=AF14,AF14&gt;=AD14),"OK","NG")</f>
        <v/>
      </c>
    </row>
    <row r="15">
      <c r="A15" s="804">
        <f>IF(AND(F15&gt;=C15,C15&gt;=E15),"OK","NG")</f>
        <v/>
      </c>
      <c r="B15" s="804">
        <f>IF(C15=0,"・",IF(AND(C15&gt;0),"↑","↓"))</f>
        <v/>
      </c>
      <c r="C15" s="304">
        <f>A測定!M135</f>
        <v/>
      </c>
      <c r="D15" s="997">
        <f>A測定!K135</f>
        <v/>
      </c>
      <c r="E15" s="304">
        <f>A測定!I135</f>
        <v/>
      </c>
      <c r="F15" s="304">
        <f>A測定!H135</f>
        <v/>
      </c>
      <c r="G15" s="997">
        <f>A測定!F135</f>
        <v/>
      </c>
      <c r="H15" s="804">
        <f>A測定!D135</f>
        <v/>
      </c>
      <c r="I15" s="804">
        <f>A測定!A135</f>
        <v/>
      </c>
      <c r="Z15" s="804">
        <f>A測定!A127</f>
        <v/>
      </c>
      <c r="AA15" s="804">
        <f>A測定!D127</f>
        <v/>
      </c>
      <c r="AB15" s="997">
        <f>A測定!F127</f>
        <v/>
      </c>
      <c r="AC15" s="304">
        <f>A測定!H127</f>
        <v/>
      </c>
      <c r="AD15" s="304">
        <f>A測定!I127</f>
        <v/>
      </c>
      <c r="AE15" s="997">
        <f>A測定!K127</f>
        <v/>
      </c>
      <c r="AF15" s="304">
        <f>A測定!M127</f>
        <v/>
      </c>
      <c r="AG15" s="804">
        <f>IF(AF15=0,"・",IF(AND(AF15&gt;0),"↑","↓"))</f>
        <v/>
      </c>
      <c r="AH15" s="804">
        <f>IF(AND(AC15&gt;=AF15,AF15&gt;=AD15),"OK","NG")</f>
        <v/>
      </c>
    </row>
    <row r="16">
      <c r="A16" s="804">
        <f>IF(AND(F16&gt;=C16,C16&gt;=E16),"OK","NG")</f>
        <v/>
      </c>
      <c r="B16" s="804">
        <f>IF(C16=0,"・",IF(AND(C16&gt;0),"→","←"))</f>
        <v/>
      </c>
      <c r="C16" s="304">
        <f>A測定!M112</f>
        <v/>
      </c>
      <c r="D16" s="997">
        <f>A測定!K112</f>
        <v/>
      </c>
      <c r="E16" s="304">
        <f>A測定!I112</f>
        <v/>
      </c>
      <c r="F16" s="304">
        <f>A測定!H112</f>
        <v/>
      </c>
      <c r="G16" s="997">
        <f>A測定!F112</f>
        <v/>
      </c>
      <c r="H16" s="804">
        <f>A測定!D112</f>
        <v/>
      </c>
      <c r="I16" s="804">
        <f>A測定!A112</f>
        <v/>
      </c>
      <c r="Z16" s="804">
        <f>A測定!A146</f>
        <v/>
      </c>
      <c r="AA16" s="804">
        <f>A測定!D146</f>
        <v/>
      </c>
      <c r="AB16" s="997">
        <f>A測定!F146</f>
        <v/>
      </c>
      <c r="AC16" s="304">
        <f>A測定!H146</f>
        <v/>
      </c>
      <c r="AD16" s="304">
        <f>A測定!I146</f>
        <v/>
      </c>
      <c r="AE16" s="997">
        <f>A測定!K146</f>
        <v/>
      </c>
      <c r="AF16" s="304">
        <f>A測定!M146</f>
        <v/>
      </c>
      <c r="AG16" s="804">
        <f>IF(AF16=0,"・",IF(AND(AF16&gt;0),"→","←"))</f>
        <v/>
      </c>
      <c r="AH16" s="804">
        <f>IF(AND(AC16&gt;=AF16,AF16&gt;=AD16),"OK","NG")</f>
        <v/>
      </c>
    </row>
    <row r="17">
      <c r="A17" s="804">
        <f>IF(AND(F17&gt;=C17,C17&gt;=E17),"OK","NG")</f>
        <v/>
      </c>
      <c r="B17" s="804">
        <f>IF(C17=0,"・",IF(AND(C17&gt;0),"↑","↓"))</f>
        <v/>
      </c>
      <c r="C17" s="304">
        <f>A測定!M113</f>
        <v/>
      </c>
      <c r="D17" s="997">
        <f>A測定!K113</f>
        <v/>
      </c>
      <c r="E17" s="304">
        <f>A測定!I113</f>
        <v/>
      </c>
      <c r="F17" s="304">
        <f>A測定!H113</f>
        <v/>
      </c>
      <c r="G17" s="997">
        <f>A測定!F113</f>
        <v/>
      </c>
      <c r="H17" s="804">
        <f>A測定!D113</f>
        <v/>
      </c>
      <c r="I17" s="804">
        <f>A測定!A113</f>
        <v/>
      </c>
      <c r="Z17" s="804">
        <f>A測定!A147</f>
        <v/>
      </c>
      <c r="AA17" s="804">
        <f>A測定!D147</f>
        <v/>
      </c>
      <c r="AB17" s="997">
        <f>A測定!F147</f>
        <v/>
      </c>
      <c r="AC17" s="304">
        <f>A測定!H147</f>
        <v/>
      </c>
      <c r="AD17" s="304">
        <f>A測定!I147</f>
        <v/>
      </c>
      <c r="AE17" s="997">
        <f>A測定!K147</f>
        <v/>
      </c>
      <c r="AF17" s="304">
        <f>A測定!M147</f>
        <v/>
      </c>
      <c r="AG17" s="804">
        <f>IF(AF17=0,"・",IF(AND(AF17&gt;0),"↑","↓"))</f>
        <v/>
      </c>
      <c r="AH17" s="804">
        <f>IF(AND(AC17&gt;=AF17,AF17&gt;=AD17),"OK","NG")</f>
        <v/>
      </c>
    </row>
    <row r="18">
      <c r="A18" s="804">
        <f>IF(AND(F18&gt;=C18,C18&gt;=E18),"OK","NG")</f>
        <v/>
      </c>
      <c r="B18" s="804">
        <f>IF(C18=0,"・",IF(AND(C18&gt;0),"→","←"))</f>
        <v/>
      </c>
      <c r="C18" s="304">
        <f>A測定!M116</f>
        <v/>
      </c>
      <c r="D18" s="997">
        <f>A測定!K116</f>
        <v/>
      </c>
      <c r="E18" s="304">
        <f>A測定!I116</f>
        <v/>
      </c>
      <c r="F18" s="304">
        <f>A測定!H116</f>
        <v/>
      </c>
      <c r="G18" s="997">
        <f>A測定!F116</f>
        <v/>
      </c>
      <c r="H18" s="804">
        <f>A測定!D116</f>
        <v/>
      </c>
      <c r="I18" s="804">
        <f>A測定!A116</f>
        <v/>
      </c>
    </row>
    <row r="19">
      <c r="A19" s="804">
        <f>IF(AND(F19&gt;=C19,C19&gt;=E19),"OK","NG")</f>
        <v/>
      </c>
      <c r="B19" s="804">
        <f>IF(C19=0,"・",IF(AND(C19&gt;0),"↑","↓"))</f>
        <v/>
      </c>
      <c r="C19" s="304">
        <f>A測定!M117</f>
        <v/>
      </c>
      <c r="D19" s="997">
        <f>A測定!K117</f>
        <v/>
      </c>
      <c r="E19" s="304">
        <f>A測定!I117</f>
        <v/>
      </c>
      <c r="F19" s="304">
        <f>A測定!H117</f>
        <v/>
      </c>
      <c r="G19" s="997">
        <f>A測定!F117</f>
        <v/>
      </c>
      <c r="H19" s="804">
        <f>A測定!D117</f>
        <v/>
      </c>
      <c r="I19" s="804">
        <f>A測定!A117</f>
        <v/>
      </c>
    </row>
    <row r="65">
      <c r="X65" s="59" t="n"/>
      <c r="Y65" s="59" t="n"/>
    </row>
    <row r="66">
      <c r="X66" s="59" t="n"/>
      <c r="Y66" s="59" t="n"/>
    </row>
    <row r="67">
      <c r="X67" s="59" t="n"/>
      <c r="Y67" s="59" t="n"/>
    </row>
    <row r="68">
      <c r="X68" s="59" t="n"/>
      <c r="Y68" s="59" t="n"/>
    </row>
    <row r="69">
      <c r="X69" s="59" t="n"/>
      <c r="Y69" s="59" t="n"/>
    </row>
    <row r="70">
      <c r="X70" s="59" t="n"/>
      <c r="Y70" s="59" t="n"/>
    </row>
    <row r="71">
      <c r="X71" s="59" t="n"/>
      <c r="Y71" s="59" t="n"/>
    </row>
    <row r="72">
      <c r="X72" s="59" t="n"/>
      <c r="Y72" s="59" t="n"/>
    </row>
    <row r="73">
      <c r="X73" s="59" t="n"/>
      <c r="Y73" s="59" t="n"/>
    </row>
    <row r="74">
      <c r="X74" s="59" t="n"/>
      <c r="Y74" s="59" t="n"/>
    </row>
    <row r="75">
      <c r="X75" s="59" t="n"/>
      <c r="Y75" s="59" t="n"/>
    </row>
    <row r="76">
      <c r="X76" s="59" t="n"/>
      <c r="Y76" s="59" t="n"/>
    </row>
    <row r="77">
      <c r="X77" s="59" t="n"/>
      <c r="Y77" s="59" t="n"/>
    </row>
    <row r="78">
      <c r="X78" s="59" t="n"/>
      <c r="Y78" s="59" t="n"/>
    </row>
    <row r="79">
      <c r="X79" s="59" t="n"/>
      <c r="Y79" s="59" t="n"/>
    </row>
    <row r="80">
      <c r="X80" s="59" t="n"/>
      <c r="Y80" s="59" t="n"/>
    </row>
    <row r="81">
      <c r="X81" s="59" t="n"/>
      <c r="Y81" s="59" t="n"/>
    </row>
    <row r="82">
      <c r="X82" s="59" t="n"/>
      <c r="Y82" s="59" t="n"/>
    </row>
    <row r="83">
      <c r="X83" s="59" t="n"/>
      <c r="Y83" s="59" t="n"/>
    </row>
    <row r="84">
      <c r="X84" s="59" t="n"/>
      <c r="Y84" s="59" t="n"/>
    </row>
    <row r="85">
      <c r="X85" s="59" t="n"/>
      <c r="Y85" s="59" t="n"/>
    </row>
  </sheetData>
  <mergeCells count="21">
    <mergeCell ref="AA1:AH2"/>
    <mergeCell ref="AA6:AA7"/>
    <mergeCell ref="Z6:Z7"/>
    <mergeCell ref="AB6:AB7"/>
    <mergeCell ref="AH6:AH7"/>
    <mergeCell ref="AG6:AG7"/>
    <mergeCell ref="AC6:AD6"/>
    <mergeCell ref="AF6:AF7"/>
    <mergeCell ref="AE6:AE7"/>
    <mergeCell ref="Y1:Z2"/>
    <mergeCell ref="A1:E2"/>
    <mergeCell ref="A3:E4"/>
    <mergeCell ref="F1:N2"/>
    <mergeCell ref="I6:I7"/>
    <mergeCell ref="A6:A7"/>
    <mergeCell ref="B6:B7"/>
    <mergeCell ref="C6:C7"/>
    <mergeCell ref="D6:D7"/>
    <mergeCell ref="E6:F6"/>
    <mergeCell ref="G6:G7"/>
    <mergeCell ref="H6:H7"/>
  </mergeCells>
  <conditionalFormatting sqref="C8:C19">
    <cfRule type="cellIs" priority="1" operator="notBetween" dxfId="1" stopIfTrue="1">
      <formula>F8</formula>
      <formula>E8</formula>
    </cfRule>
    <cfRule type="cellIs" priority="2" operator="notBetween" dxfId="2" stopIfTrue="1">
      <formula>F8-0.1</formula>
      <formula>E8+0.1</formula>
    </cfRule>
  </conditionalFormatting>
  <conditionalFormatting sqref="AF8:AF17">
    <cfRule type="cellIs" priority="3" operator="notBetween" dxfId="1" stopIfTrue="1">
      <formula>AC8</formula>
      <formula>AD8</formula>
    </cfRule>
    <cfRule type="cellIs" priority="4" operator="notBetween" dxfId="2" stopIfTrue="1">
      <formula>AC8-0.1</formula>
      <formula>AD8+0.1</formula>
    </cfRule>
  </conditionalFormatting>
  <conditionalFormatting sqref="A8:A19 AH8:AH17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37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 ht="17.25" customHeight="1" s="820">
      <c r="A3" s="784">
        <f>A測定!$V$2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MAX(C8:C11,AF8:AF11)</f>
        <v/>
      </c>
      <c r="M3" s="322" t="n"/>
      <c r="N3" s="322" t="n"/>
      <c r="O3" s="322" t="n"/>
      <c r="P3" s="322" t="n"/>
      <c r="Q3" s="322" t="n"/>
      <c r="R3" s="322" t="n"/>
      <c r="S3" s="322" t="n"/>
      <c r="T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MIN(C8:C11,AF8:AF11)</f>
        <v/>
      </c>
      <c r="M4" s="322" t="n"/>
      <c r="N4" s="322" t="n"/>
      <c r="O4" s="322" t="n"/>
      <c r="P4" s="322" t="n"/>
      <c r="Q4" s="322" t="n"/>
      <c r="R4" s="322" t="n"/>
      <c r="S4" s="322" t="n"/>
      <c r="T4" s="322" t="n"/>
    </row>
    <row r="6" ht="17.25" customHeight="1" s="820">
      <c r="A6" s="804">
        <f>A測定!$O$11</f>
        <v/>
      </c>
      <c r="B6" s="781">
        <f>A測定!$C$11</f>
        <v/>
      </c>
      <c r="C6" s="804">
        <f>A測定!$M$11</f>
        <v/>
      </c>
      <c r="D6" s="804">
        <f>A測定!$K$11</f>
        <v/>
      </c>
      <c r="E6" s="804">
        <f>RIGHT(A測定!$H$11,2)</f>
        <v/>
      </c>
      <c r="F6" s="996" t="n"/>
      <c r="G6" s="804">
        <f>A測定!$F$11</f>
        <v/>
      </c>
      <c r="H6" s="804">
        <f>A測定!$D$11</f>
        <v/>
      </c>
      <c r="I6" s="804">
        <f>A測定!$A$11</f>
        <v/>
      </c>
      <c r="Z6" s="804" t="inlineStr">
        <is>
          <t>NO</t>
        </is>
      </c>
      <c r="AA6" s="804" t="inlineStr">
        <is>
          <t>軸</t>
        </is>
      </c>
      <c r="AB6" s="781" t="inlineStr">
        <is>
          <t>製品
寸法</t>
        </is>
      </c>
      <c r="AC6" s="804" t="inlineStr">
        <is>
          <t>公差</t>
        </is>
      </c>
      <c r="AD6" s="996" t="n"/>
      <c r="AE6" s="804" t="inlineStr">
        <is>
          <t>測定値</t>
        </is>
      </c>
      <c r="AF6" s="804" t="inlineStr">
        <is>
          <t>差異</t>
        </is>
      </c>
      <c r="AG6" s="781" t="inlineStr">
        <is>
          <t>ｽﾞﾚ
方向</t>
        </is>
      </c>
      <c r="AH6" s="804" t="inlineStr">
        <is>
          <t>判定</t>
        </is>
      </c>
    </row>
    <row r="7">
      <c r="A7" s="829" t="n"/>
      <c r="B7" s="829" t="n"/>
      <c r="C7" s="829" t="n"/>
      <c r="D7" s="829" t="n"/>
      <c r="E7" s="804">
        <f>LEFT(A測定!$I$11,1)</f>
        <v/>
      </c>
      <c r="F7" s="804">
        <f>LEFT(A測定!$H$11,1)</f>
        <v/>
      </c>
      <c r="G7" s="829" t="n"/>
      <c r="H7" s="829" t="n"/>
      <c r="I7" s="829" t="n"/>
      <c r="Z7" s="829" t="n"/>
      <c r="AA7" s="829" t="n"/>
      <c r="AB7" s="829" t="n"/>
      <c r="AC7" s="804" t="inlineStr">
        <is>
          <t>上</t>
        </is>
      </c>
      <c r="AD7" s="804" t="inlineStr">
        <is>
          <t>下</t>
        </is>
      </c>
      <c r="AE7" s="829" t="n"/>
      <c r="AF7" s="829" t="n"/>
      <c r="AG7" s="829" t="n"/>
      <c r="AH7" s="829" t="n"/>
    </row>
    <row r="8">
      <c r="A8" s="804">
        <f>IF(AND(F8&gt;=C8,C8&gt;=E8),"OK","NG")</f>
        <v/>
      </c>
      <c r="B8" s="804">
        <f>IF(C8=0,"・",IF(AND(C8&gt;0),"→","←"))</f>
        <v/>
      </c>
      <c r="C8" s="304">
        <f>A測定!M67</f>
        <v/>
      </c>
      <c r="D8" s="997">
        <f>A測定!K67</f>
        <v/>
      </c>
      <c r="E8" s="304">
        <f>A測定!I67</f>
        <v/>
      </c>
      <c r="F8" s="304">
        <f>A測定!H67</f>
        <v/>
      </c>
      <c r="G8" s="997">
        <f>A測定!F67</f>
        <v/>
      </c>
      <c r="H8" s="804">
        <f>A測定!D67</f>
        <v/>
      </c>
      <c r="I8" s="804">
        <f>A測定!A67</f>
        <v/>
      </c>
      <c r="Z8" s="804">
        <f>A測定!A69</f>
        <v/>
      </c>
      <c r="AA8" s="804">
        <f>A測定!D69</f>
        <v/>
      </c>
      <c r="AB8" s="997">
        <f>A測定!F69</f>
        <v/>
      </c>
      <c r="AC8" s="304">
        <f>A測定!H69</f>
        <v/>
      </c>
      <c r="AD8" s="304">
        <f>A測定!I69</f>
        <v/>
      </c>
      <c r="AE8" s="997">
        <f>A測定!K69</f>
        <v/>
      </c>
      <c r="AF8" s="304">
        <f>A測定!M69</f>
        <v/>
      </c>
      <c r="AG8" s="804">
        <f>IF(AF8=0,"・",IF(AND(AF8&gt;0),"→","←"))</f>
        <v/>
      </c>
      <c r="AH8" s="804">
        <f>IF(AND(AC8&gt;=AF8,AF8&gt;=AD8),"OK","NG")</f>
        <v/>
      </c>
    </row>
    <row r="9">
      <c r="A9" s="804">
        <f>IF(AND(F9&gt;=C9,C9&gt;=E9),"OK","NG")</f>
        <v/>
      </c>
      <c r="B9" s="804">
        <f>IF(C9=0,"・",IF(AND(C9&gt;0),"↑","↓"))</f>
        <v/>
      </c>
      <c r="C9" s="304">
        <f>A測定!M68</f>
        <v/>
      </c>
      <c r="D9" s="997">
        <f>A測定!K68</f>
        <v/>
      </c>
      <c r="E9" s="304">
        <f>A測定!I68</f>
        <v/>
      </c>
      <c r="F9" s="304">
        <f>A測定!H68</f>
        <v/>
      </c>
      <c r="G9" s="997">
        <f>A測定!F68</f>
        <v/>
      </c>
      <c r="H9" s="804">
        <f>A測定!D68</f>
        <v/>
      </c>
      <c r="I9" s="804">
        <f>A測定!A68</f>
        <v/>
      </c>
      <c r="Z9" s="804">
        <f>A測定!A70</f>
        <v/>
      </c>
      <c r="AA9" s="804">
        <f>A測定!D70</f>
        <v/>
      </c>
      <c r="AB9" s="997">
        <f>A測定!F70</f>
        <v/>
      </c>
      <c r="AC9" s="304">
        <f>A測定!H70</f>
        <v/>
      </c>
      <c r="AD9" s="304">
        <f>A測定!I70</f>
        <v/>
      </c>
      <c r="AE9" s="997">
        <f>A測定!K70</f>
        <v/>
      </c>
      <c r="AF9" s="304">
        <f>A測定!M70</f>
        <v/>
      </c>
      <c r="AG9" s="804">
        <f>IF(AF9=0,"・",IF(AND(AF9&gt;0),"↑","↓"))</f>
        <v/>
      </c>
      <c r="AH9" s="804">
        <f>IF(AND(AC9&gt;=AF9,AF9&gt;=AD9),"OK","NG")</f>
        <v/>
      </c>
    </row>
    <row r="10">
      <c r="A10" s="804">
        <f>IF(AND(F10&gt;=C10,C10&gt;=E10),"OK","NG")</f>
        <v/>
      </c>
      <c r="B10" s="804">
        <f>IF(C10=0,"・",IF(AND(C10&gt;0),"→","←"))</f>
        <v/>
      </c>
      <c r="C10" s="304">
        <f>A測定!M71</f>
        <v/>
      </c>
      <c r="D10" s="997">
        <f>A測定!K71</f>
        <v/>
      </c>
      <c r="E10" s="304">
        <f>A測定!I71</f>
        <v/>
      </c>
      <c r="F10" s="304">
        <f>A測定!H71</f>
        <v/>
      </c>
      <c r="G10" s="997">
        <f>A測定!F71</f>
        <v/>
      </c>
      <c r="H10" s="804">
        <f>A測定!D71</f>
        <v/>
      </c>
      <c r="I10" s="804">
        <f>A測定!A71</f>
        <v/>
      </c>
      <c r="Z10" s="804">
        <f>A測定!A65</f>
        <v/>
      </c>
      <c r="AA10" s="804">
        <f>A測定!D65</f>
        <v/>
      </c>
      <c r="AB10" s="997">
        <f>A測定!F65</f>
        <v/>
      </c>
      <c r="AC10" s="304">
        <f>F10</f>
        <v/>
      </c>
      <c r="AD10" s="304">
        <f>E10</f>
        <v/>
      </c>
      <c r="AE10" s="997">
        <f>A測定!K65</f>
        <v/>
      </c>
      <c r="AF10" s="304">
        <f>A測定!M65</f>
        <v/>
      </c>
      <c r="AG10" s="804">
        <f>IF(AF10=0,"・",IF(AND(AF10&gt;0),"→","←"))</f>
        <v/>
      </c>
      <c r="AH10" s="804">
        <f>IF(AND(AC10&gt;=AF10,AF10&gt;=AD10),"OK","NG")</f>
        <v/>
      </c>
    </row>
    <row r="11">
      <c r="A11" s="804">
        <f>IF(AND(F11&gt;=C11,C11&gt;=E11),"OK","NG")</f>
        <v/>
      </c>
      <c r="B11" s="804">
        <f>IF(C11=0,"・",IF(AND(C11&gt;0),"↑","↓"))</f>
        <v/>
      </c>
      <c r="C11" s="304">
        <f>A測定!M72</f>
        <v/>
      </c>
      <c r="D11" s="997">
        <f>A測定!K72</f>
        <v/>
      </c>
      <c r="E11" s="304">
        <f>A測定!I72</f>
        <v/>
      </c>
      <c r="F11" s="304">
        <f>A測定!H72</f>
        <v/>
      </c>
      <c r="G11" s="997">
        <f>A測定!F72</f>
        <v/>
      </c>
      <c r="H11" s="804">
        <f>A測定!D72</f>
        <v/>
      </c>
      <c r="I11" s="804">
        <f>A測定!A72</f>
        <v/>
      </c>
      <c r="Z11" s="804">
        <f>A測定!A66</f>
        <v/>
      </c>
      <c r="AA11" s="804">
        <f>A測定!D66</f>
        <v/>
      </c>
      <c r="AB11" s="997">
        <f>A測定!F66</f>
        <v/>
      </c>
      <c r="AC11" s="304">
        <f>A測定!H66</f>
        <v/>
      </c>
      <c r="AD11" s="304">
        <f>A測定!I66</f>
        <v/>
      </c>
      <c r="AE11" s="997">
        <f>A測定!K66</f>
        <v/>
      </c>
      <c r="AF11" s="304">
        <f>A測定!M66</f>
        <v/>
      </c>
      <c r="AG11" s="804">
        <f>IF(AF11=0,"・",IF(AND(AF11&gt;0),"↑","↓"))</f>
        <v/>
      </c>
      <c r="AH11" s="804">
        <f>IF(AND(AC11&gt;=AF11,AF11&gt;=AD11),"OK","NG")</f>
        <v/>
      </c>
    </row>
    <row r="12">
      <c r="Z12" s="804">
        <f>A測定!A73</f>
        <v/>
      </c>
      <c r="AA12" s="804">
        <f>A測定!D73</f>
        <v/>
      </c>
      <c r="AB12" s="997">
        <f>A測定!F73</f>
        <v/>
      </c>
      <c r="AC12" s="304">
        <f>A測定!H73</f>
        <v/>
      </c>
      <c r="AD12" s="304">
        <f>A測定!I73</f>
        <v/>
      </c>
      <c r="AE12" s="997">
        <f>A測定!K73</f>
        <v/>
      </c>
      <c r="AF12" s="304">
        <f>A測定!M73</f>
        <v/>
      </c>
      <c r="AG12" s="804">
        <f>IF(AF12=0,"・",IF(AND(AF12&gt;0),"→","←"))</f>
        <v/>
      </c>
      <c r="AH12" s="804">
        <f>IF(AND(AC12&gt;=AF12,AF12&gt;=AD12),"OK","NG")</f>
        <v/>
      </c>
    </row>
    <row r="13">
      <c r="Z13" s="804">
        <f>A測定!A74</f>
        <v/>
      </c>
      <c r="AA13" s="804">
        <f>A測定!D74</f>
        <v/>
      </c>
      <c r="AB13" s="997">
        <f>A測定!F74</f>
        <v/>
      </c>
      <c r="AC13" s="304">
        <f>A測定!H74</f>
        <v/>
      </c>
      <c r="AD13" s="304">
        <f>A測定!I74</f>
        <v/>
      </c>
      <c r="AE13" s="997">
        <f>A測定!K74</f>
        <v/>
      </c>
      <c r="AF13" s="304">
        <f>A測定!M74</f>
        <v/>
      </c>
      <c r="AG13" s="804">
        <f>IF(AF13=0,"・",IF(AND(AF13&gt;0),"↑","↓"))</f>
        <v/>
      </c>
      <c r="AH13" s="804">
        <f>IF(AND(AC13&gt;=AF13,AF13&gt;=AD13),"OK","NG")</f>
        <v/>
      </c>
    </row>
    <row r="35">
      <c r="AH35" s="48" t="n"/>
    </row>
    <row r="36">
      <c r="AH36" s="48" t="n"/>
    </row>
    <row r="37">
      <c r="AH37" s="48" t="n"/>
    </row>
  </sheetData>
  <mergeCells count="21">
    <mergeCell ref="A1:E2"/>
    <mergeCell ref="A3:E4"/>
    <mergeCell ref="H6:H7"/>
    <mergeCell ref="I6:I7"/>
    <mergeCell ref="E6:F6"/>
    <mergeCell ref="G6:G7"/>
    <mergeCell ref="A6:A7"/>
    <mergeCell ref="B6:B7"/>
    <mergeCell ref="C6:C7"/>
    <mergeCell ref="D6:D7"/>
    <mergeCell ref="Y1:Z2"/>
    <mergeCell ref="AB6:AB7"/>
    <mergeCell ref="AA6:AA7"/>
    <mergeCell ref="F1:N2"/>
    <mergeCell ref="Z6:Z7"/>
    <mergeCell ref="AA1:AH2"/>
    <mergeCell ref="AH6:AH7"/>
    <mergeCell ref="AG6:AG7"/>
    <mergeCell ref="AC6:AD6"/>
    <mergeCell ref="AF6:AF7"/>
    <mergeCell ref="AE6:AE7"/>
  </mergeCells>
  <conditionalFormatting sqref="AF8:AF13">
    <cfRule type="cellIs" priority="1" operator="notBetween" dxfId="1" stopIfTrue="1">
      <formula>AC8</formula>
      <formula>AD8</formula>
    </cfRule>
    <cfRule type="cellIs" priority="2" operator="notBetween" dxfId="2" stopIfTrue="1">
      <formula>AC8-0.1</formula>
      <formula>AD8+0.1</formula>
    </cfRule>
  </conditionalFormatting>
  <conditionalFormatting sqref="C8:C11">
    <cfRule type="cellIs" priority="3" operator="notBetween" dxfId="1" stopIfTrue="1">
      <formula>F8</formula>
      <formula>E8</formula>
    </cfRule>
    <cfRule type="cellIs" priority="4" operator="notBetween" dxfId="2" stopIfTrue="1">
      <formula>F8-0.1</formula>
      <formula>E8+0.1</formula>
    </cfRule>
  </conditionalFormatting>
  <conditionalFormatting sqref="A8:A11 AH8:AH13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 fitToPage="1"/>
  </sheetPr>
  <dimension ref="A1:AH37"/>
  <sheetViews>
    <sheetView zoomScale="50" zoomScaleNormal="50" workbookViewId="0">
      <selection activeCell="I4" sqref="I4"/>
    </sheetView>
  </sheetViews>
  <sheetFormatPr baseColWidth="10" defaultColWidth="9" defaultRowHeight="17"/>
  <cols>
    <col width="5.6640625" customWidth="1" style="59" min="1" max="1"/>
    <col width="6.6640625" customWidth="1" style="59" min="2" max="2"/>
    <col width="7.6640625" customWidth="1" style="59" min="3" max="3"/>
    <col width="12.1640625" customWidth="1" style="59" min="4" max="4"/>
    <col width="7.6640625" customWidth="1" style="59" min="5" max="6"/>
    <col width="12.1640625" customWidth="1" style="59" min="7" max="7"/>
    <col width="5.6640625" customWidth="1" style="59" min="8" max="8"/>
    <col width="7.1640625" customWidth="1" style="59" min="9" max="9"/>
    <col width="5.6640625" customWidth="1" style="59" min="10" max="25"/>
    <col width="7.1640625" customWidth="1" style="59" min="26" max="26"/>
    <col width="5.6640625" customWidth="1" style="59" min="27" max="27"/>
    <col width="12.1640625" customWidth="1" style="59" min="28" max="28"/>
    <col width="7.6640625" customWidth="1" style="59" min="29" max="30"/>
    <col width="12.1640625" customWidth="1" style="59" min="31" max="31"/>
    <col width="7.6640625" customWidth="1" style="59" min="32" max="32"/>
    <col width="6.6640625" customWidth="1" style="59" min="33" max="33"/>
    <col width="5.6640625" customWidth="1" style="59" min="34" max="34"/>
    <col width="9" customWidth="1" style="59" min="3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Y1" s="804">
        <f>A測定!$J$7</f>
        <v/>
      </c>
      <c r="Z1" s="994" t="n"/>
      <c r="AA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B1" s="993" t="n"/>
      <c r="AC1" s="993" t="n"/>
      <c r="AD1" s="993" t="n"/>
      <c r="AE1" s="993" t="n"/>
      <c r="AF1" s="993" t="n"/>
      <c r="AG1" s="993" t="n"/>
      <c r="AH1" s="994" t="n"/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Y2" s="844" t="n"/>
      <c r="Z2" s="995" t="n"/>
      <c r="AA2" s="844" t="n"/>
      <c r="AB2" s="845" t="n"/>
      <c r="AC2" s="845" t="n"/>
      <c r="AD2" s="845" t="n"/>
      <c r="AE2" s="845" t="n"/>
      <c r="AF2" s="845" t="n"/>
      <c r="AG2" s="845" t="n"/>
      <c r="AH2" s="995" t="n"/>
    </row>
    <row r="3" ht="17.25" customHeight="1" s="820">
      <c r="A3" s="784">
        <f>A測定!$W$2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MAX(C8:C17,AF8:AF13)</f>
        <v/>
      </c>
      <c r="M3" s="322" t="n"/>
      <c r="N3" s="322" t="n"/>
      <c r="O3" s="322" t="n"/>
      <c r="P3" s="322" t="n"/>
      <c r="Q3" s="322" t="n"/>
      <c r="R3" s="322" t="n"/>
      <c r="S3" s="322" t="n"/>
      <c r="T3" s="322" t="n"/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MIN(C8:C17,AF8:AF13)</f>
        <v/>
      </c>
      <c r="M4" s="322" t="n"/>
      <c r="N4" s="322" t="n"/>
      <c r="O4" s="322" t="n"/>
      <c r="P4" s="322" t="n"/>
      <c r="Q4" s="322" t="n"/>
      <c r="R4" s="322" t="n"/>
      <c r="S4" s="322" t="n"/>
      <c r="T4" s="322" t="n"/>
    </row>
    <row r="6" ht="17.25" customHeight="1" s="820">
      <c r="A6" s="804">
        <f>A測定!$O$11</f>
        <v/>
      </c>
      <c r="B6" s="781">
        <f>A測定!$C$11</f>
        <v/>
      </c>
      <c r="C6" s="804">
        <f>A測定!$M$11</f>
        <v/>
      </c>
      <c r="D6" s="804">
        <f>A測定!$K$11</f>
        <v/>
      </c>
      <c r="E6" s="804">
        <f>RIGHT(A測定!$H$11,2)</f>
        <v/>
      </c>
      <c r="F6" s="996" t="n"/>
      <c r="G6" s="804">
        <f>A測定!$F$11</f>
        <v/>
      </c>
      <c r="H6" s="804">
        <f>A測定!$D$11</f>
        <v/>
      </c>
      <c r="I6" s="804">
        <f>A測定!$A$11</f>
        <v/>
      </c>
      <c r="Z6" s="804" t="inlineStr">
        <is>
          <t>NO</t>
        </is>
      </c>
      <c r="AA6" s="804" t="inlineStr">
        <is>
          <t>軸</t>
        </is>
      </c>
      <c r="AB6" s="781" t="inlineStr">
        <is>
          <t>製品
寸法</t>
        </is>
      </c>
      <c r="AC6" s="804" t="inlineStr">
        <is>
          <t>公差</t>
        </is>
      </c>
      <c r="AD6" s="996" t="n"/>
      <c r="AE6" s="804" t="inlineStr">
        <is>
          <t>測定値</t>
        </is>
      </c>
      <c r="AF6" s="804" t="inlineStr">
        <is>
          <t>差異</t>
        </is>
      </c>
      <c r="AG6" s="781" t="inlineStr">
        <is>
          <t>ｽﾞﾚ
方向</t>
        </is>
      </c>
      <c r="AH6" s="804" t="inlineStr">
        <is>
          <t>判定</t>
        </is>
      </c>
    </row>
    <row r="7">
      <c r="A7" s="829" t="n"/>
      <c r="B7" s="829" t="n"/>
      <c r="C7" s="829" t="n"/>
      <c r="D7" s="829" t="n"/>
      <c r="E7" s="804">
        <f>LEFT(A測定!$I$11,1)</f>
        <v/>
      </c>
      <c r="F7" s="804">
        <f>LEFT(A測定!$H$11,1)</f>
        <v/>
      </c>
      <c r="G7" s="829" t="n"/>
      <c r="H7" s="829" t="n"/>
      <c r="I7" s="829" t="n"/>
      <c r="Z7" s="829" t="n"/>
      <c r="AA7" s="829" t="n"/>
      <c r="AB7" s="829" t="n"/>
      <c r="AC7" s="804" t="inlineStr">
        <is>
          <t>上</t>
        </is>
      </c>
      <c r="AD7" s="804" t="inlineStr">
        <is>
          <t>下</t>
        </is>
      </c>
      <c r="AE7" s="829" t="n"/>
      <c r="AF7" s="829" t="n"/>
      <c r="AG7" s="829" t="n"/>
      <c r="AH7" s="829" t="n"/>
    </row>
    <row r="8">
      <c r="A8" s="804">
        <f>IF(AND(F8&gt;=C8,C8&gt;=E8),"OK","NG")</f>
        <v/>
      </c>
      <c r="B8" s="804">
        <f>IF(C8=0,"・",IF(AND(C8&gt;0),"←","→"))</f>
        <v/>
      </c>
      <c r="C8" s="304">
        <f>A測定!M237</f>
        <v/>
      </c>
      <c r="D8" s="997">
        <f>A測定!K237</f>
        <v/>
      </c>
      <c r="E8" s="304">
        <f>A測定!I237</f>
        <v/>
      </c>
      <c r="F8" s="304">
        <f>A測定!H237</f>
        <v/>
      </c>
      <c r="G8" s="997">
        <f>A測定!F237</f>
        <v/>
      </c>
      <c r="H8" s="804">
        <f>A測定!D237</f>
        <v/>
      </c>
      <c r="I8" s="804">
        <f>A測定!A237</f>
        <v/>
      </c>
      <c r="Z8" s="804">
        <f>A測定!A241</f>
        <v/>
      </c>
      <c r="AA8" s="804">
        <f>A測定!D241</f>
        <v/>
      </c>
      <c r="AB8" s="997">
        <f>A測定!F241</f>
        <v/>
      </c>
      <c r="AC8" s="304">
        <f>A測定!H241</f>
        <v/>
      </c>
      <c r="AD8" s="304">
        <f>A測定!I241</f>
        <v/>
      </c>
      <c r="AE8" s="997">
        <f>A測定!K241</f>
        <v/>
      </c>
      <c r="AF8" s="304">
        <f>A測定!M241</f>
        <v/>
      </c>
      <c r="AG8" s="804">
        <f>IF(AF8=0,"・",IF(AND(AF8&gt;0),"←","→"))</f>
        <v/>
      </c>
      <c r="AH8" s="804">
        <f>IF(AND(AC8&gt;=AF8,AF8&gt;=AD8),"OK","NG")</f>
        <v/>
      </c>
    </row>
    <row r="9">
      <c r="A9" s="804">
        <f>IF(AND(F9&gt;=C9,C9&gt;=E9),"OK","NG")</f>
        <v/>
      </c>
      <c r="B9" s="804">
        <f>IF(C9=0,"・",IF(AND(C9&gt;0),"↑","↓"))</f>
        <v/>
      </c>
      <c r="C9" s="304">
        <f>A測定!M238</f>
        <v/>
      </c>
      <c r="D9" s="997">
        <f>A測定!K238</f>
        <v/>
      </c>
      <c r="E9" s="304">
        <f>A測定!I238</f>
        <v/>
      </c>
      <c r="F9" s="304">
        <f>A測定!H238</f>
        <v/>
      </c>
      <c r="G9" s="997">
        <f>A測定!F238</f>
        <v/>
      </c>
      <c r="H9" s="804">
        <f>A測定!D238</f>
        <v/>
      </c>
      <c r="I9" s="804">
        <f>A測定!A238</f>
        <v/>
      </c>
      <c r="Z9" s="804">
        <f>A測定!A242</f>
        <v/>
      </c>
      <c r="AA9" s="804">
        <f>A測定!D242</f>
        <v/>
      </c>
      <c r="AB9" s="997">
        <f>A測定!F242</f>
        <v/>
      </c>
      <c r="AC9" s="304">
        <f>A測定!H242</f>
        <v/>
      </c>
      <c r="AD9" s="304">
        <f>A測定!I242</f>
        <v/>
      </c>
      <c r="AE9" s="997">
        <f>A測定!K242</f>
        <v/>
      </c>
      <c r="AF9" s="304">
        <f>A測定!M242</f>
        <v/>
      </c>
      <c r="AG9" s="804">
        <f>IF(AF9=0,"・",IF(AND(AF9&gt;0),"↑","↓"))</f>
        <v/>
      </c>
      <c r="AH9" s="804">
        <f>IF(AND(AC9&gt;=AF9,AF9&gt;=AD9),"OK","NG")</f>
        <v/>
      </c>
    </row>
    <row r="10">
      <c r="A10" s="804">
        <f>IF(AND(F10&gt;=C10,C10&gt;=E10),"OK","NG")</f>
        <v/>
      </c>
      <c r="B10" s="804">
        <f>IF(C10=0,"・",IF(AND(C10&gt;0),"←","→"))</f>
        <v/>
      </c>
      <c r="C10" s="304">
        <f>A測定!M233</f>
        <v/>
      </c>
      <c r="D10" s="997">
        <f>A測定!K233</f>
        <v/>
      </c>
      <c r="E10" s="304">
        <f>A測定!I233</f>
        <v/>
      </c>
      <c r="F10" s="304">
        <f>A測定!H233</f>
        <v/>
      </c>
      <c r="G10" s="997">
        <f>A測定!F233</f>
        <v/>
      </c>
      <c r="H10" s="804">
        <f>A測定!D233</f>
        <v/>
      </c>
      <c r="I10" s="804">
        <f>A測定!A233</f>
        <v/>
      </c>
      <c r="Z10" s="804">
        <f>A測定!A245</f>
        <v/>
      </c>
      <c r="AA10" s="804">
        <f>A測定!D245</f>
        <v/>
      </c>
      <c r="AB10" s="997">
        <f>A測定!F245</f>
        <v/>
      </c>
      <c r="AC10" s="304">
        <f>F10</f>
        <v/>
      </c>
      <c r="AD10" s="304">
        <f>E10</f>
        <v/>
      </c>
      <c r="AE10" s="997">
        <f>A測定!K245</f>
        <v/>
      </c>
      <c r="AF10" s="304">
        <f>A測定!M245</f>
        <v/>
      </c>
      <c r="AG10" s="804">
        <f>IF(AF10=0,"・",IF(AND(AF10&gt;0),"←","→"))</f>
        <v/>
      </c>
      <c r="AH10" s="804">
        <f>IF(AND(AC10&gt;=AF10,AF10&gt;=AD10),"OK","NG")</f>
        <v/>
      </c>
    </row>
    <row r="11">
      <c r="A11" s="804">
        <f>IF(AND(F11&gt;=C11,C11&gt;=E11),"OK","NG")</f>
        <v/>
      </c>
      <c r="B11" s="804">
        <f>IF(C11=0,"・",IF(AND(C11&gt;0),"↑","↓"))</f>
        <v/>
      </c>
      <c r="C11" s="304">
        <f>A測定!M234</f>
        <v/>
      </c>
      <c r="D11" s="997">
        <f>A測定!K234</f>
        <v/>
      </c>
      <c r="E11" s="304">
        <f>A測定!I234</f>
        <v/>
      </c>
      <c r="F11" s="304">
        <f>A測定!H234</f>
        <v/>
      </c>
      <c r="G11" s="997">
        <f>A測定!F234</f>
        <v/>
      </c>
      <c r="H11" s="804">
        <f>A測定!D234</f>
        <v/>
      </c>
      <c r="I11" s="804">
        <f>A測定!A234</f>
        <v/>
      </c>
      <c r="Z11" s="804">
        <f>A測定!A246</f>
        <v/>
      </c>
      <c r="AA11" s="804">
        <f>A測定!D246</f>
        <v/>
      </c>
      <c r="AB11" s="997">
        <f>A測定!F246</f>
        <v/>
      </c>
      <c r="AC11" s="304">
        <f>A測定!H246</f>
        <v/>
      </c>
      <c r="AD11" s="304">
        <f>A測定!I246</f>
        <v/>
      </c>
      <c r="AE11" s="997">
        <f>A測定!K246</f>
        <v/>
      </c>
      <c r="AF11" s="304">
        <f>A測定!M246</f>
        <v/>
      </c>
      <c r="AG11" s="804">
        <f>IF(AF11=0,"・",IF(AND(AF11&gt;0),"↑","↓"))</f>
        <v/>
      </c>
      <c r="AH11" s="804">
        <f>IF(AND(AC11&gt;=AF11,AF11&gt;=AD11),"OK","NG")</f>
        <v/>
      </c>
    </row>
    <row r="12">
      <c r="A12" s="804">
        <f>IF(AND(F12&gt;=C12,C12&gt;=E12),"OK","NG")</f>
        <v/>
      </c>
      <c r="B12" s="804">
        <f>IF(C12=0,"・",IF(AND(C12&gt;0),"←","→"))</f>
        <v/>
      </c>
      <c r="C12" s="304">
        <f>A測定!M255</f>
        <v/>
      </c>
      <c r="D12" s="997">
        <f>A測定!K255</f>
        <v/>
      </c>
      <c r="E12" s="304">
        <f>A測定!I255</f>
        <v/>
      </c>
      <c r="F12" s="304">
        <f>A測定!H255</f>
        <v/>
      </c>
      <c r="G12" s="997">
        <f>A測定!F255</f>
        <v/>
      </c>
      <c r="H12" s="804">
        <f>A測定!D255</f>
        <v/>
      </c>
      <c r="I12" s="804">
        <f>A測定!A255</f>
        <v/>
      </c>
      <c r="Z12" s="804">
        <f>A測定!A249</f>
        <v/>
      </c>
      <c r="AA12" s="804">
        <f>A測定!D249</f>
        <v/>
      </c>
      <c r="AB12" s="997">
        <f>A測定!F249</f>
        <v/>
      </c>
      <c r="AC12" s="304">
        <f>A測定!H249</f>
        <v/>
      </c>
      <c r="AD12" s="304">
        <f>A測定!I249</f>
        <v/>
      </c>
      <c r="AE12" s="997">
        <f>A測定!K249</f>
        <v/>
      </c>
      <c r="AF12" s="304">
        <f>A測定!M249</f>
        <v/>
      </c>
      <c r="AG12" s="804">
        <f>IF(AF12=0,"・",IF(AND(AF12&gt;0),"←","→"))</f>
        <v/>
      </c>
      <c r="AH12" s="804">
        <f>IF(AND(AC12&gt;=AF12,AF12&gt;=AD12),"OK","NG")</f>
        <v/>
      </c>
    </row>
    <row r="13">
      <c r="A13" s="804">
        <f>IF(AND(F13&gt;=C13,C13&gt;=E13),"OK","NG")</f>
        <v/>
      </c>
      <c r="B13" s="804">
        <f>IF(C13=0,"・",IF(AND(C13&gt;0),"↑","↓"))</f>
        <v/>
      </c>
      <c r="C13" s="304">
        <f>A測定!M256</f>
        <v/>
      </c>
      <c r="D13" s="997">
        <f>A測定!K256</f>
        <v/>
      </c>
      <c r="E13" s="304">
        <f>A測定!I256</f>
        <v/>
      </c>
      <c r="F13" s="304">
        <f>A測定!H256</f>
        <v/>
      </c>
      <c r="G13" s="997">
        <f>A測定!F256</f>
        <v/>
      </c>
      <c r="H13" s="804">
        <f>A測定!D256</f>
        <v/>
      </c>
      <c r="I13" s="804">
        <f>A測定!A256</f>
        <v/>
      </c>
      <c r="Z13" s="804">
        <f>A測定!A250</f>
        <v/>
      </c>
      <c r="AA13" s="804">
        <f>A測定!D250</f>
        <v/>
      </c>
      <c r="AB13" s="997">
        <f>A測定!F250</f>
        <v/>
      </c>
      <c r="AC13" s="304">
        <f>A測定!H250</f>
        <v/>
      </c>
      <c r="AD13" s="304">
        <f>A測定!I250</f>
        <v/>
      </c>
      <c r="AE13" s="997">
        <f>A測定!K250</f>
        <v/>
      </c>
      <c r="AF13" s="304">
        <f>A測定!M250</f>
        <v/>
      </c>
      <c r="AG13" s="804">
        <f>IF(AF13=0,"・",IF(AND(AF13&gt;0),"↑","↓"))</f>
        <v/>
      </c>
      <c r="AH13" s="804">
        <f>IF(AND(AC13&gt;=AF13,AF13&gt;=AD13),"OK","NG")</f>
        <v/>
      </c>
    </row>
    <row r="14">
      <c r="A14" s="804">
        <f>IF(AND(F14&gt;=C14,C14&gt;=E14),"OK","NG")</f>
        <v/>
      </c>
      <c r="B14" s="804">
        <f>IF(C14=0,"・",IF(AND(C14&gt;0),"←","→"))</f>
        <v/>
      </c>
      <c r="C14" s="304">
        <f>A測定!M253</f>
        <v/>
      </c>
      <c r="D14" s="997">
        <f>A測定!K253</f>
        <v/>
      </c>
      <c r="E14" s="304">
        <f>A測定!I253</f>
        <v/>
      </c>
      <c r="F14" s="304">
        <f>A測定!H253</f>
        <v/>
      </c>
      <c r="G14" s="997">
        <f>A測定!F253</f>
        <v/>
      </c>
      <c r="H14" s="804">
        <f>A測定!D253</f>
        <v/>
      </c>
      <c r="I14" s="804">
        <f>A測定!A253</f>
        <v/>
      </c>
    </row>
    <row r="15">
      <c r="A15" s="804">
        <f>IF(AND(F15&gt;=C15,C15&gt;=E15),"OK","NG")</f>
        <v/>
      </c>
      <c r="B15" s="804">
        <f>IF(C15=0,"・",IF(AND(C15&gt;0),"↑","↓"))</f>
        <v/>
      </c>
      <c r="C15" s="304">
        <f>A測定!M254</f>
        <v/>
      </c>
      <c r="D15" s="997">
        <f>A測定!K254</f>
        <v/>
      </c>
      <c r="E15" s="304">
        <f>A測定!I254</f>
        <v/>
      </c>
      <c r="F15" s="304">
        <f>A測定!H254</f>
        <v/>
      </c>
      <c r="G15" s="997">
        <f>A測定!F254</f>
        <v/>
      </c>
      <c r="H15" s="804">
        <f>A測定!D254</f>
        <v/>
      </c>
      <c r="I15" s="804">
        <f>A測定!A254</f>
        <v/>
      </c>
    </row>
    <row r="16">
      <c r="A16" s="804">
        <f>IF(AND(F16&gt;=C16,C16&gt;=E16),"OK","NG")</f>
        <v/>
      </c>
      <c r="B16" s="804">
        <f>IF(C16=0,"・",IF(AND(C16&gt;0),"←","→"))</f>
        <v/>
      </c>
      <c r="C16" s="304">
        <f>A測定!M260</f>
        <v/>
      </c>
      <c r="D16" s="997">
        <f>A測定!K260</f>
        <v/>
      </c>
      <c r="E16" s="304">
        <f>A測定!I260</f>
        <v/>
      </c>
      <c r="F16" s="304">
        <f>A測定!H260</f>
        <v/>
      </c>
      <c r="G16" s="997">
        <f>A測定!F260</f>
        <v/>
      </c>
      <c r="H16" s="804">
        <f>A測定!D260</f>
        <v/>
      </c>
      <c r="I16" s="804">
        <f>A測定!A260</f>
        <v/>
      </c>
    </row>
    <row r="17">
      <c r="A17" s="804">
        <f>IF(AND(F17&gt;=C17,C17&gt;=E17),"OK","NG")</f>
        <v/>
      </c>
      <c r="B17" s="804">
        <f>IF(C17=0,"・",IF(AND(C17&gt;0),"↑","↓"))</f>
        <v/>
      </c>
      <c r="C17" s="304">
        <f>A測定!M261</f>
        <v/>
      </c>
      <c r="D17" s="997">
        <f>A測定!K261</f>
        <v/>
      </c>
      <c r="E17" s="304">
        <f>A測定!I261</f>
        <v/>
      </c>
      <c r="F17" s="304">
        <f>A測定!H261</f>
        <v/>
      </c>
      <c r="G17" s="997">
        <f>A測定!F261</f>
        <v/>
      </c>
      <c r="H17" s="804">
        <f>A測定!D261</f>
        <v/>
      </c>
      <c r="I17" s="804">
        <f>A測定!A261</f>
        <v/>
      </c>
    </row>
    <row r="36">
      <c r="AH36" s="48" t="n"/>
    </row>
    <row r="37">
      <c r="AH37" s="48" t="n"/>
    </row>
  </sheetData>
  <mergeCells count="21">
    <mergeCell ref="AH6:AH7"/>
    <mergeCell ref="A6:A7"/>
    <mergeCell ref="AC6:AD6"/>
    <mergeCell ref="C6:C7"/>
    <mergeCell ref="Y1:Z2"/>
    <mergeCell ref="AA1:AH2"/>
    <mergeCell ref="AF6:AF7"/>
    <mergeCell ref="AE6:AE7"/>
    <mergeCell ref="Z6:Z7"/>
    <mergeCell ref="AB6:AB7"/>
    <mergeCell ref="F1:N2"/>
    <mergeCell ref="E6:F6"/>
    <mergeCell ref="G6:G7"/>
    <mergeCell ref="A1:E2"/>
    <mergeCell ref="A3:E4"/>
    <mergeCell ref="H6:H7"/>
    <mergeCell ref="I6:I7"/>
    <mergeCell ref="AA6:AA7"/>
    <mergeCell ref="B6:B7"/>
    <mergeCell ref="AG6:AG7"/>
    <mergeCell ref="D6:D7"/>
  </mergeCells>
  <conditionalFormatting sqref="AF8:AF13">
    <cfRule type="cellIs" priority="1" operator="notBetween" dxfId="1" stopIfTrue="1">
      <formula>AC8</formula>
      <formula>AD8</formula>
    </cfRule>
    <cfRule type="cellIs" priority="2" operator="notBetween" dxfId="2" stopIfTrue="1">
      <formula>AC8-0.1</formula>
      <formula>AD8+0.1</formula>
    </cfRule>
  </conditionalFormatting>
  <conditionalFormatting sqref="C8:C17">
    <cfRule type="cellIs" priority="3" operator="notBetween" dxfId="1" stopIfTrue="1">
      <formula>F8</formula>
      <formula>E8</formula>
    </cfRule>
    <cfRule type="cellIs" priority="4" operator="notBetween" dxfId="2" stopIfTrue="1">
      <formula>F8-0.1</formula>
      <formula>E8+0.1</formula>
    </cfRule>
  </conditionalFormatting>
  <conditionalFormatting sqref="A8:A17 AH8:AH13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37.xml><?xml version="1.0" encoding="utf-8"?>
<worksheet xmlns="http://schemas.openxmlformats.org/spreadsheetml/2006/main">
  <sheetPr>
    <tabColor theme="6"/>
    <outlinePr summaryBelow="1" summaryRight="1"/>
    <pageSetUpPr fitToPage="1"/>
  </sheetPr>
  <dimension ref="A1:AR51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.1640625" bestFit="1" customWidth="1" style="59" min="43" max="43"/>
    <col width="9" customWidth="1" style="59" min="44" max="44"/>
    <col width="10.83203125" bestFit="1" customWidth="1" style="59" min="45" max="45"/>
    <col width="9.1640625" bestFit="1" customWidth="1" style="59" min="46" max="46"/>
    <col width="9" customWidth="1" style="59" min="47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B測定!$S$1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MAX(D8:D21,D37:D51,AM8:AM29,AM47:AM50)</f>
        <v/>
      </c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MIN(D8:D21,D37:D51,AM8:AM29,AM47:AM50)</f>
        <v/>
      </c>
    </row>
    <row r="5">
      <c r="E5" s="59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B測定!I101</f>
        <v/>
      </c>
      <c r="B8" s="304">
        <f>B測定!H101</f>
        <v/>
      </c>
      <c r="C8" s="804">
        <f>IF(AND(B8&gt;=D8,D8&gt;=A8),"OK","NG")</f>
        <v/>
      </c>
      <c r="D8" s="160">
        <f>B測定!M101</f>
        <v/>
      </c>
      <c r="E8" s="55" t="n"/>
      <c r="F8" s="56" t="n"/>
      <c r="G8" s="56" t="n"/>
      <c r="H8" s="56" t="n"/>
      <c r="I8" s="56" t="n"/>
      <c r="J8" s="69" t="n"/>
      <c r="K8" s="56" t="n"/>
      <c r="L8" s="57" t="n"/>
      <c r="M8" s="806">
        <f>B測定!A101</f>
        <v/>
      </c>
      <c r="AD8" s="804">
        <f>B測定!A90</f>
        <v/>
      </c>
      <c r="AE8" s="56" t="n"/>
      <c r="AF8" s="56" t="n"/>
      <c r="AG8" s="56" t="n"/>
      <c r="AH8" s="56" t="n"/>
      <c r="AI8" s="56" t="n"/>
      <c r="AJ8" s="56" t="n"/>
      <c r="AK8" s="56" t="n"/>
      <c r="AL8" s="56" t="n"/>
      <c r="AM8" s="304">
        <f>B測定!M90</f>
        <v/>
      </c>
      <c r="AN8" s="804">
        <f>IF(AND(AO8&gt;=AM8,AM8&gt;=AP8),"OK","NG")</f>
        <v/>
      </c>
      <c r="AO8" s="304">
        <f>B測定!H90</f>
        <v/>
      </c>
      <c r="AP8" s="304">
        <f>B測定!I90</f>
        <v/>
      </c>
    </row>
    <row r="9">
      <c r="A9" s="304">
        <f>B測定!I100</f>
        <v/>
      </c>
      <c r="B9" s="304">
        <f>B測定!H100</f>
        <v/>
      </c>
      <c r="C9" s="804">
        <f>IF(AND(B9&gt;=D9,D9&gt;=A9),"OK","NG")</f>
        <v/>
      </c>
      <c r="D9" s="160">
        <f>B測定!M100</f>
        <v/>
      </c>
      <c r="E9" s="55" t="n"/>
      <c r="F9" s="56" t="n"/>
      <c r="G9" s="56" t="n"/>
      <c r="H9" s="56" t="n"/>
      <c r="I9" s="56" t="n"/>
      <c r="J9" s="69" t="n"/>
      <c r="K9" s="56" t="n"/>
      <c r="L9" s="57" t="n"/>
      <c r="M9" s="806">
        <f>B測定!A100</f>
        <v/>
      </c>
      <c r="AD9" s="804">
        <f>B測定!A78</f>
        <v/>
      </c>
      <c r="AE9" s="56" t="n"/>
      <c r="AF9" s="56" t="n"/>
      <c r="AG9" s="56" t="n"/>
      <c r="AH9" s="56" t="n"/>
      <c r="AI9" s="56" t="n"/>
      <c r="AJ9" s="56" t="n"/>
      <c r="AK9" s="56" t="n"/>
      <c r="AL9" s="56" t="n"/>
      <c r="AM9" s="304">
        <f>B測定!M78</f>
        <v/>
      </c>
      <c r="AN9" s="804">
        <f>IF(AND(AO9&gt;=AM9,AM9&gt;=AP9),"OK","NG")</f>
        <v/>
      </c>
      <c r="AO9" s="304">
        <f>B測定!H78</f>
        <v/>
      </c>
      <c r="AP9" s="304">
        <f>B測定!I78</f>
        <v/>
      </c>
    </row>
    <row r="10">
      <c r="A10" s="304">
        <f>B測定!I83</f>
        <v/>
      </c>
      <c r="B10" s="304">
        <f>B測定!H83</f>
        <v/>
      </c>
      <c r="C10" s="804">
        <f>IF(AND(B10&gt;=D10,D10&gt;=A10),"OK","NG")</f>
        <v/>
      </c>
      <c r="D10" s="160">
        <f>B測定!M83</f>
        <v/>
      </c>
      <c r="E10" s="55" t="n"/>
      <c r="F10" s="56" t="n"/>
      <c r="G10" s="56" t="n"/>
      <c r="H10" s="56" t="n"/>
      <c r="I10" s="56" t="n"/>
      <c r="J10" s="69" t="n"/>
      <c r="K10" s="56" t="n"/>
      <c r="L10" s="57" t="n"/>
      <c r="M10" s="806">
        <f>B測定!A83</f>
        <v/>
      </c>
      <c r="AD10" s="804">
        <f>B測定!A152</f>
        <v/>
      </c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304">
        <f>B測定!M152</f>
        <v/>
      </c>
      <c r="AN10" s="804">
        <f>IF(AND(AO10&gt;=AM10,AM10&gt;=AP10),"OK","NG")</f>
        <v/>
      </c>
      <c r="AO10" s="304">
        <f>B測定!H152</f>
        <v/>
      </c>
      <c r="AP10" s="304">
        <f>B測定!I152</f>
        <v/>
      </c>
    </row>
    <row r="11">
      <c r="A11" s="304">
        <f>B測定!I99</f>
        <v/>
      </c>
      <c r="B11" s="304">
        <f>B測定!H99</f>
        <v/>
      </c>
      <c r="C11" s="804">
        <f>IF(AND(B11&gt;=D11,D11&gt;=A11),"OK","NG")</f>
        <v/>
      </c>
      <c r="D11" s="160">
        <f>B測定!M99</f>
        <v/>
      </c>
      <c r="E11" s="55" t="n"/>
      <c r="F11" s="56" t="n"/>
      <c r="G11" s="56" t="n"/>
      <c r="H11" s="56" t="n"/>
      <c r="I11" s="56" t="n"/>
      <c r="J11" s="69" t="n"/>
      <c r="K11" s="56" t="n"/>
      <c r="L11" s="57" t="n"/>
      <c r="M11" s="806">
        <f>B測定!A99</f>
        <v/>
      </c>
      <c r="AD11" s="804">
        <f>B測定!A77</f>
        <v/>
      </c>
      <c r="AE11" s="56" t="n"/>
      <c r="AF11" s="56" t="n"/>
      <c r="AG11" s="56" t="n"/>
      <c r="AH11" s="56" t="n"/>
      <c r="AI11" s="56" t="n"/>
      <c r="AJ11" s="56" t="n"/>
      <c r="AK11" s="56" t="n"/>
      <c r="AL11" s="56" t="n"/>
      <c r="AM11" s="304">
        <f>B測定!M77</f>
        <v/>
      </c>
      <c r="AN11" s="804">
        <f>IF(AND(AO11&gt;=AM11,AM11&gt;=AP11),"OK","NG")</f>
        <v/>
      </c>
      <c r="AO11" s="304">
        <f>B測定!H77</f>
        <v/>
      </c>
      <c r="AP11" s="304">
        <f>B測定!I77</f>
        <v/>
      </c>
    </row>
    <row r="12">
      <c r="A12" s="304">
        <f>B測定!I82</f>
        <v/>
      </c>
      <c r="B12" s="304">
        <f>B測定!H82</f>
        <v/>
      </c>
      <c r="C12" s="804">
        <f>IF(AND(B12&gt;=D12,D12&gt;=A12),"OK","NG")</f>
        <v/>
      </c>
      <c r="D12" s="160">
        <f>B測定!M82</f>
        <v/>
      </c>
      <c r="E12" s="55" t="n"/>
      <c r="F12" s="56" t="n"/>
      <c r="G12" s="56" t="n"/>
      <c r="H12" s="56" t="n"/>
      <c r="I12" s="56" t="n"/>
      <c r="J12" s="69" t="n"/>
      <c r="K12" s="56" t="n"/>
      <c r="L12" s="57" t="n"/>
      <c r="M12" s="806">
        <f>B測定!A82</f>
        <v/>
      </c>
      <c r="AD12" s="804">
        <f>B測定!A124</f>
        <v/>
      </c>
      <c r="AE12" s="56" t="n"/>
      <c r="AF12" s="56" t="n"/>
      <c r="AG12" s="56" t="n"/>
      <c r="AH12" s="56" t="n"/>
      <c r="AI12" s="56" t="n"/>
      <c r="AJ12" s="56" t="n"/>
      <c r="AK12" s="56" t="n"/>
      <c r="AL12" s="56" t="n"/>
      <c r="AM12" s="304">
        <f>B測定!M124</f>
        <v/>
      </c>
      <c r="AN12" s="804">
        <f>IF(AND(AO12&gt;=AM12,AM12&gt;=AP12),"OK","NG")</f>
        <v/>
      </c>
      <c r="AO12" s="304">
        <f>B測定!H124</f>
        <v/>
      </c>
      <c r="AP12" s="304">
        <f>B測定!I124</f>
        <v/>
      </c>
    </row>
    <row r="13">
      <c r="A13" s="304">
        <f>B測定!I98</f>
        <v/>
      </c>
      <c r="B13" s="304">
        <f>B測定!H98</f>
        <v/>
      </c>
      <c r="C13" s="804">
        <f>IF(AND(B13&gt;=D13,D13&gt;=A13),"OK","NG")</f>
        <v/>
      </c>
      <c r="D13" s="160">
        <f>B測定!M98</f>
        <v/>
      </c>
      <c r="E13" s="55" t="n"/>
      <c r="F13" s="56" t="n"/>
      <c r="G13" s="56" t="n"/>
      <c r="H13" s="56" t="n"/>
      <c r="I13" s="56" t="n"/>
      <c r="J13" s="69" t="n"/>
      <c r="K13" s="56" t="n"/>
      <c r="L13" s="57" t="n"/>
      <c r="M13" s="806">
        <f>B測定!A98</f>
        <v/>
      </c>
      <c r="AD13" s="804">
        <f>B測定!A150</f>
        <v/>
      </c>
      <c r="AE13" s="56" t="n"/>
      <c r="AF13" s="56" t="n"/>
      <c r="AG13" s="56" t="n"/>
      <c r="AH13" s="56" t="n"/>
      <c r="AI13" s="56" t="n"/>
      <c r="AJ13" s="56" t="n"/>
      <c r="AK13" s="56" t="n"/>
      <c r="AL13" s="56" t="n"/>
      <c r="AM13" s="304">
        <f>B測定!M150</f>
        <v/>
      </c>
      <c r="AN13" s="804">
        <f>IF(AND(AO13&gt;=AM13,AM13&gt;=AP13),"OK","NG")</f>
        <v/>
      </c>
      <c r="AO13" s="304">
        <f>B測定!H150</f>
        <v/>
      </c>
      <c r="AP13" s="304">
        <f>B測定!I150</f>
        <v/>
      </c>
    </row>
    <row r="14">
      <c r="A14" s="304">
        <f>B測定!I81</f>
        <v/>
      </c>
      <c r="B14" s="304">
        <f>B測定!H81</f>
        <v/>
      </c>
      <c r="C14" s="804">
        <f>IF(AND(B14&gt;=D14,D14&gt;=A14),"OK","NG")</f>
        <v/>
      </c>
      <c r="D14" s="160">
        <f>B測定!M81</f>
        <v/>
      </c>
      <c r="E14" s="55" t="n"/>
      <c r="F14" s="56" t="n"/>
      <c r="G14" s="56" t="n"/>
      <c r="H14" s="56" t="n"/>
      <c r="I14" s="56" t="n"/>
      <c r="J14" s="69" t="n"/>
      <c r="K14" s="56" t="n"/>
      <c r="L14" s="57" t="n"/>
      <c r="M14" s="806">
        <f>B測定!A81</f>
        <v/>
      </c>
      <c r="AD14" s="804">
        <f>B測定!A87</f>
        <v/>
      </c>
      <c r="AE14" s="56" t="n"/>
      <c r="AF14" s="56" t="n"/>
      <c r="AG14" s="56" t="n"/>
      <c r="AH14" s="56" t="n"/>
      <c r="AI14" s="56" t="n"/>
      <c r="AJ14" s="56" t="n"/>
      <c r="AK14" s="56" t="n"/>
      <c r="AL14" s="56" t="n"/>
      <c r="AM14" s="304">
        <f>B測定!M87</f>
        <v/>
      </c>
      <c r="AN14" s="804">
        <f>IF(AND(AO14&gt;=AM14,AM14&gt;=AP14),"OK","NG")</f>
        <v/>
      </c>
      <c r="AO14" s="304">
        <f>B測定!H87</f>
        <v/>
      </c>
      <c r="AP14" s="304">
        <f>B測定!I87</f>
        <v/>
      </c>
    </row>
    <row r="15">
      <c r="A15" s="304">
        <f>B測定!I97</f>
        <v/>
      </c>
      <c r="B15" s="304">
        <f>B測定!H97</f>
        <v/>
      </c>
      <c r="C15" s="804">
        <f>IF(AND(B15&gt;=D15,D15&gt;=A15),"OK","NG")</f>
        <v/>
      </c>
      <c r="D15" s="160">
        <f>B測定!M97</f>
        <v/>
      </c>
      <c r="E15" s="55" t="n"/>
      <c r="F15" s="56" t="n"/>
      <c r="G15" s="56" t="n"/>
      <c r="H15" s="56" t="n"/>
      <c r="I15" s="56" t="n"/>
      <c r="J15" s="69" t="n"/>
      <c r="K15" s="56" t="n"/>
      <c r="L15" s="57" t="n"/>
      <c r="M15" s="806">
        <f>B測定!A97</f>
        <v/>
      </c>
      <c r="AD15" s="804">
        <f>B測定!A76</f>
        <v/>
      </c>
      <c r="AE15" s="56" t="n"/>
      <c r="AF15" s="56" t="n"/>
      <c r="AG15" s="56" t="n"/>
      <c r="AH15" s="56" t="n"/>
      <c r="AI15" s="56" t="n"/>
      <c r="AJ15" s="56" t="n"/>
      <c r="AK15" s="56" t="n"/>
      <c r="AL15" s="56" t="n"/>
      <c r="AM15" s="304">
        <f>B測定!M76</f>
        <v/>
      </c>
      <c r="AN15" s="804">
        <f>IF(AND(AO15&gt;=AM15,AM15&gt;=AP15),"OK","NG")</f>
        <v/>
      </c>
      <c r="AO15" s="304">
        <f>B測定!H76</f>
        <v/>
      </c>
      <c r="AP15" s="304">
        <f>B測定!I76</f>
        <v/>
      </c>
    </row>
    <row r="16">
      <c r="A16" s="304">
        <f>B測定!I80</f>
        <v/>
      </c>
      <c r="B16" s="304">
        <f>B測定!H80</f>
        <v/>
      </c>
      <c r="C16" s="804">
        <f>IF(AND(B16&gt;=D16,D16&gt;=A16),"OK","NG")</f>
        <v/>
      </c>
      <c r="D16" s="160">
        <f>B測定!M80</f>
        <v/>
      </c>
      <c r="E16" s="55" t="n"/>
      <c r="F16" s="56" t="n"/>
      <c r="G16" s="56" t="n"/>
      <c r="H16" s="56" t="n"/>
      <c r="I16" s="56" t="n"/>
      <c r="J16" s="69" t="n"/>
      <c r="K16" s="56" t="n"/>
      <c r="L16" s="57" t="n"/>
      <c r="M16" s="806">
        <f>B測定!A80</f>
        <v/>
      </c>
      <c r="AD16" s="804">
        <f>B測定!A92</f>
        <v/>
      </c>
      <c r="AE16" s="56" t="n"/>
      <c r="AF16" s="56" t="n"/>
      <c r="AG16" s="56" t="n"/>
      <c r="AH16" s="56" t="n"/>
      <c r="AI16" s="56" t="n"/>
      <c r="AJ16" s="56" t="n"/>
      <c r="AK16" s="56" t="n"/>
      <c r="AL16" s="56" t="n"/>
      <c r="AM16" s="304">
        <f>B測定!M92</f>
        <v/>
      </c>
      <c r="AN16" s="804">
        <f>IF(AND(AO16&gt;=AM16,AM16&gt;=AP16),"OK","NG")</f>
        <v/>
      </c>
      <c r="AO16" s="304">
        <f>B測定!H92</f>
        <v/>
      </c>
      <c r="AP16" s="304">
        <f>B測定!I92</f>
        <v/>
      </c>
    </row>
    <row r="17">
      <c r="A17" s="304">
        <f>B測定!I96</f>
        <v/>
      </c>
      <c r="B17" s="304">
        <f>B測定!H96</f>
        <v/>
      </c>
      <c r="C17" s="804">
        <f>IF(AND(B17&gt;=D17,D17&gt;=A17),"OK","NG")</f>
        <v/>
      </c>
      <c r="D17" s="160">
        <f>B測定!M96</f>
        <v/>
      </c>
      <c r="E17" s="55" t="n"/>
      <c r="F17" s="56" t="n"/>
      <c r="G17" s="56" t="n"/>
      <c r="H17" s="56" t="n"/>
      <c r="I17" s="56" t="n"/>
      <c r="J17" s="69" t="n"/>
      <c r="K17" s="56" t="n"/>
      <c r="L17" s="57" t="n"/>
      <c r="M17" s="806">
        <f>B測定!A96</f>
        <v/>
      </c>
      <c r="AD17" s="804">
        <f>B測定!A91</f>
        <v/>
      </c>
      <c r="AE17" s="56" t="n"/>
      <c r="AF17" s="56" t="n"/>
      <c r="AG17" s="56" t="n"/>
      <c r="AH17" s="56" t="n"/>
      <c r="AI17" s="56" t="n"/>
      <c r="AJ17" s="56" t="n"/>
      <c r="AK17" s="56" t="n"/>
      <c r="AL17" s="56" t="n"/>
      <c r="AM17" s="304">
        <f>B測定!M91</f>
        <v/>
      </c>
      <c r="AN17" s="804">
        <f>IF(AND(AO17&gt;=AM17,AM17&gt;=AP17),"OK","NG")</f>
        <v/>
      </c>
      <c r="AO17" s="304">
        <f>B測定!H91</f>
        <v/>
      </c>
      <c r="AP17" s="304">
        <f>B測定!I91</f>
        <v/>
      </c>
    </row>
    <row r="18">
      <c r="A18" s="304">
        <f>B測定!I79</f>
        <v/>
      </c>
      <c r="B18" s="304">
        <f>B測定!H79</f>
        <v/>
      </c>
      <c r="C18" s="804">
        <f>IF(AND(B18&gt;=D18,D18&gt;=A18),"OK","NG")</f>
        <v/>
      </c>
      <c r="D18" s="160">
        <f>B測定!M79</f>
        <v/>
      </c>
      <c r="E18" s="55" t="n"/>
      <c r="F18" s="56" t="n"/>
      <c r="G18" s="56" t="n"/>
      <c r="H18" s="56" t="n"/>
      <c r="I18" s="56" t="n"/>
      <c r="J18" s="69" t="n"/>
      <c r="K18" s="56" t="n"/>
      <c r="L18" s="57" t="n"/>
      <c r="M18" s="806">
        <f>B測定!A79</f>
        <v/>
      </c>
      <c r="AD18" s="804">
        <f>B測定!A148</f>
        <v/>
      </c>
      <c r="AE18" s="56" t="n"/>
      <c r="AF18" s="56" t="n"/>
      <c r="AG18" s="56" t="n"/>
      <c r="AH18" s="56" t="n"/>
      <c r="AI18" s="56" t="n"/>
      <c r="AJ18" s="56" t="n"/>
      <c r="AK18" s="56" t="n"/>
      <c r="AL18" s="56" t="n"/>
      <c r="AM18" s="304">
        <f>B測定!M148</f>
        <v/>
      </c>
      <c r="AN18" s="804">
        <f>IF(AND(AO18&gt;=AM18,AM18&gt;=AP18),"OK","NG")</f>
        <v/>
      </c>
      <c r="AO18" s="304">
        <f>B測定!H148</f>
        <v/>
      </c>
      <c r="AP18" s="304">
        <f>B測定!I148</f>
        <v/>
      </c>
    </row>
    <row r="19">
      <c r="A19" s="304">
        <f>B測定!I94</f>
        <v/>
      </c>
      <c r="B19" s="304">
        <f>B測定!H94</f>
        <v/>
      </c>
      <c r="C19" s="804">
        <f>IF(AND(B19&gt;=D19,D19&gt;=A19),"OK","NG")</f>
        <v/>
      </c>
      <c r="D19" s="160">
        <f>B測定!M94</f>
        <v/>
      </c>
      <c r="E19" s="55" t="n"/>
      <c r="F19" s="56" t="n"/>
      <c r="G19" s="56" t="n"/>
      <c r="H19" s="56" t="n"/>
      <c r="I19" s="56" t="n"/>
      <c r="J19" s="69" t="n"/>
      <c r="K19" s="56" t="n"/>
      <c r="L19" s="57" t="n"/>
      <c r="M19" s="806">
        <f>B測定!A94</f>
        <v/>
      </c>
      <c r="AD19" s="804">
        <f>B測定!A123</f>
        <v/>
      </c>
      <c r="AE19" s="56" t="n"/>
      <c r="AF19" s="56" t="n"/>
      <c r="AG19" s="56" t="n"/>
      <c r="AH19" s="56" t="n"/>
      <c r="AI19" s="56" t="n"/>
      <c r="AJ19" s="56" t="n"/>
      <c r="AK19" s="56" t="n"/>
      <c r="AL19" s="56" t="n"/>
      <c r="AM19" s="304">
        <f>B測定!M123</f>
        <v/>
      </c>
      <c r="AN19" s="804">
        <f>IF(AND(AO19&gt;=AM19,AM19&gt;=AP19),"OK","NG")</f>
        <v/>
      </c>
      <c r="AO19" s="304">
        <f>B測定!H123</f>
        <v/>
      </c>
      <c r="AP19" s="304">
        <f>B測定!I123</f>
        <v/>
      </c>
    </row>
    <row r="20">
      <c r="A20" s="304">
        <f>B測定!I95</f>
        <v/>
      </c>
      <c r="B20" s="304">
        <f>B測定!H95</f>
        <v/>
      </c>
      <c r="C20" s="804">
        <f>IF(AND(B20&gt;=D20,D20&gt;=A20),"OK","NG")</f>
        <v/>
      </c>
      <c r="D20" s="160">
        <f>B測定!M95</f>
        <v/>
      </c>
      <c r="E20" s="55" t="n"/>
      <c r="F20" s="56" t="n"/>
      <c r="G20" s="56" t="n"/>
      <c r="H20" s="56" t="n"/>
      <c r="I20" s="56" t="n"/>
      <c r="J20" s="69" t="n"/>
      <c r="K20" s="56" t="n"/>
      <c r="L20" s="57" t="n"/>
      <c r="M20" s="806">
        <f>B測定!A95</f>
        <v/>
      </c>
      <c r="AD20" s="804">
        <f>B測定!A86</f>
        <v/>
      </c>
      <c r="AE20" s="56" t="n"/>
      <c r="AF20" s="56" t="n"/>
      <c r="AG20" s="56" t="n"/>
      <c r="AH20" s="56" t="n"/>
      <c r="AI20" s="56" t="n"/>
      <c r="AJ20" s="56" t="n"/>
      <c r="AK20" s="56" t="n"/>
      <c r="AL20" s="56" t="n"/>
      <c r="AM20" s="304">
        <f>B測定!M86</f>
        <v/>
      </c>
      <c r="AN20" s="804">
        <f>IF(AND(AO20&gt;=AM20,AM20&gt;=AP20),"OK","NG")</f>
        <v/>
      </c>
      <c r="AO20" s="304">
        <f>B測定!H86</f>
        <v/>
      </c>
      <c r="AP20" s="304">
        <f>B測定!I86</f>
        <v/>
      </c>
    </row>
    <row r="21">
      <c r="A21" s="304">
        <f>B測定!I93</f>
        <v/>
      </c>
      <c r="B21" s="304">
        <f>B測定!H93</f>
        <v/>
      </c>
      <c r="C21" s="804">
        <f>IF(AND(B21&gt;=D21,D21&gt;=A21),"OK","NG")</f>
        <v/>
      </c>
      <c r="D21" s="160">
        <f>B測定!M93</f>
        <v/>
      </c>
      <c r="E21" s="55" t="n"/>
      <c r="F21" s="56" t="n"/>
      <c r="G21" s="56" t="n"/>
      <c r="H21" s="56" t="n"/>
      <c r="I21" s="56" t="n"/>
      <c r="J21" s="69" t="n"/>
      <c r="K21" s="56" t="n"/>
      <c r="L21" s="57" t="n"/>
      <c r="M21" s="806">
        <f>B測定!A93</f>
        <v/>
      </c>
      <c r="AD21" s="804">
        <f>B測定!A75</f>
        <v/>
      </c>
      <c r="AE21" s="56" t="n"/>
      <c r="AF21" s="56" t="n"/>
      <c r="AG21" s="56" t="n"/>
      <c r="AH21" s="56" t="n"/>
      <c r="AI21" s="56" t="n"/>
      <c r="AJ21" s="56" t="n"/>
      <c r="AK21" s="56" t="n"/>
      <c r="AL21" s="56" t="n"/>
      <c r="AM21" s="304">
        <f>B測定!M75</f>
        <v/>
      </c>
      <c r="AN21" s="804">
        <f>IF(AND(AO21&gt;=AM21,AM21&gt;=AP21),"OK","NG")</f>
        <v/>
      </c>
      <c r="AO21" s="304">
        <f>B測定!H75</f>
        <v/>
      </c>
      <c r="AP21" s="304">
        <f>B測定!I75</f>
        <v/>
      </c>
    </row>
    <row r="22">
      <c r="AD22" s="804">
        <f>B測定!A146</f>
        <v/>
      </c>
      <c r="AE22" s="56" t="n"/>
      <c r="AF22" s="56" t="n"/>
      <c r="AG22" s="56" t="n"/>
      <c r="AH22" s="56" t="n"/>
      <c r="AI22" s="56" t="n"/>
      <c r="AJ22" s="56" t="n"/>
      <c r="AK22" s="56" t="n"/>
      <c r="AL22" s="56" t="n"/>
      <c r="AM22" s="304">
        <f>B測定!M146</f>
        <v/>
      </c>
      <c r="AN22" s="804">
        <f>IF(AND(AO22&gt;=AM22,AM22&gt;=AP22),"OK","NG")</f>
        <v/>
      </c>
      <c r="AO22" s="304">
        <f>B測定!H146</f>
        <v/>
      </c>
      <c r="AP22" s="304">
        <f>B測定!I146</f>
        <v/>
      </c>
    </row>
    <row r="23">
      <c r="AD23" s="804">
        <f>B測定!A85</f>
        <v/>
      </c>
      <c r="AE23" s="56" t="n"/>
      <c r="AF23" s="56" t="n"/>
      <c r="AG23" s="56" t="n"/>
      <c r="AH23" s="56" t="n"/>
      <c r="AI23" s="56" t="n"/>
      <c r="AJ23" s="56" t="n"/>
      <c r="AK23" s="56" t="n"/>
      <c r="AL23" s="56" t="n"/>
      <c r="AM23" s="304">
        <f>B測定!M85</f>
        <v/>
      </c>
      <c r="AN23" s="804">
        <f>IF(AND(AO23&gt;=AM23,AM23&gt;=AP23),"OK","NG")</f>
        <v/>
      </c>
      <c r="AO23" s="304">
        <f>B測定!H85</f>
        <v/>
      </c>
      <c r="AP23" s="304">
        <f>B測定!I85</f>
        <v/>
      </c>
    </row>
    <row r="24">
      <c r="AD24" s="804">
        <f>B測定!A74</f>
        <v/>
      </c>
      <c r="AE24" s="56" t="n"/>
      <c r="AF24" s="56" t="n"/>
      <c r="AG24" s="56" t="n"/>
      <c r="AH24" s="56" t="n"/>
      <c r="AI24" s="56" t="n"/>
      <c r="AJ24" s="56" t="n"/>
      <c r="AK24" s="56" t="n"/>
      <c r="AL24" s="56" t="n"/>
      <c r="AM24" s="304">
        <f>B測定!M74</f>
        <v/>
      </c>
      <c r="AN24" s="804">
        <f>IF(AND(AO24&gt;=AM24,AM24&gt;=AP24),"OK","NG")</f>
        <v/>
      </c>
      <c r="AO24" s="304">
        <f>B測定!H74</f>
        <v/>
      </c>
      <c r="AP24" s="304">
        <f>B測定!I74</f>
        <v/>
      </c>
    </row>
    <row r="25">
      <c r="AD25" s="804">
        <f>B測定!A121</f>
        <v/>
      </c>
      <c r="AE25" s="56" t="n"/>
      <c r="AF25" s="56" t="n"/>
      <c r="AG25" s="56" t="n"/>
      <c r="AH25" s="56" t="n"/>
      <c r="AI25" s="56" t="n"/>
      <c r="AJ25" s="56" t="n"/>
      <c r="AK25" s="56" t="n"/>
      <c r="AL25" s="56" t="n"/>
      <c r="AM25" s="304">
        <f>B測定!M121</f>
        <v/>
      </c>
      <c r="AN25" s="804">
        <f>IF(AND(AO25&gt;=AM25,AM25&gt;=AP25),"OK","NG")</f>
        <v/>
      </c>
      <c r="AO25" s="304">
        <f>B測定!H121</f>
        <v/>
      </c>
      <c r="AP25" s="304">
        <f>B測定!I121</f>
        <v/>
      </c>
    </row>
    <row r="26">
      <c r="AD26" s="804">
        <f>B測定!A122</f>
        <v/>
      </c>
      <c r="AE26" s="56" t="n"/>
      <c r="AF26" s="56" t="n"/>
      <c r="AG26" s="56" t="n"/>
      <c r="AH26" s="56" t="n"/>
      <c r="AI26" s="56" t="n"/>
      <c r="AJ26" s="56" t="n"/>
      <c r="AK26" s="56" t="n"/>
      <c r="AL26" s="56" t="n"/>
      <c r="AM26" s="304">
        <f>B測定!M122</f>
        <v/>
      </c>
      <c r="AN26" s="804">
        <f>IF(AND(AO26&gt;=AM26,AM26&gt;=AP26),"OK","NG")</f>
        <v/>
      </c>
      <c r="AO26" s="304">
        <f>B測定!H122</f>
        <v/>
      </c>
      <c r="AP26" s="304">
        <f>B測定!I122</f>
        <v/>
      </c>
    </row>
    <row r="27">
      <c r="AD27" s="804">
        <f>B測定!A89</f>
        <v/>
      </c>
      <c r="AE27" s="56" t="n"/>
      <c r="AF27" s="56" t="n"/>
      <c r="AG27" s="56" t="n"/>
      <c r="AH27" s="56" t="n"/>
      <c r="AI27" s="56" t="n"/>
      <c r="AJ27" s="56" t="n"/>
      <c r="AK27" s="56" t="n"/>
      <c r="AL27" s="56" t="n"/>
      <c r="AM27" s="304">
        <f>B測定!M89</f>
        <v/>
      </c>
      <c r="AN27" s="804">
        <f>IF(AND(AO27&gt;=AM27,AM27&gt;=AP27),"OK","NG")</f>
        <v/>
      </c>
      <c r="AO27" s="304">
        <f>B測定!H89</f>
        <v/>
      </c>
      <c r="AP27" s="304">
        <f>B測定!I89</f>
        <v/>
      </c>
    </row>
    <row r="28">
      <c r="AD28" s="804">
        <f>B測定!A84</f>
        <v/>
      </c>
      <c r="AE28" s="56" t="n"/>
      <c r="AF28" s="56" t="n"/>
      <c r="AG28" s="56" t="n"/>
      <c r="AH28" s="56" t="n"/>
      <c r="AI28" s="56" t="n"/>
      <c r="AJ28" s="56" t="n"/>
      <c r="AK28" s="56" t="n"/>
      <c r="AL28" s="56" t="n"/>
      <c r="AM28" s="304">
        <f>B測定!M84</f>
        <v/>
      </c>
      <c r="AN28" s="804">
        <f>IF(AND(AO28&gt;=AM28,AM28&gt;=AP28),"OK","NG")</f>
        <v/>
      </c>
      <c r="AO28" s="304">
        <f>B測定!H84</f>
        <v/>
      </c>
      <c r="AP28" s="304">
        <f>B測定!I84</f>
        <v/>
      </c>
    </row>
    <row r="29">
      <c r="AD29" s="804">
        <f>B測定!A88</f>
        <v/>
      </c>
      <c r="AE29" s="56" t="n"/>
      <c r="AF29" s="56" t="n"/>
      <c r="AG29" s="56" t="n"/>
      <c r="AH29" s="56" t="n"/>
      <c r="AI29" s="56" t="n"/>
      <c r="AJ29" s="56" t="n"/>
      <c r="AK29" s="56" t="n"/>
      <c r="AL29" s="56" t="n"/>
      <c r="AM29" s="304">
        <f>B測定!M88</f>
        <v/>
      </c>
      <c r="AN29" s="783">
        <f>IF(AND(AO29&gt;=AM29,AM29&gt;=AP29),"OK","NG")</f>
        <v/>
      </c>
      <c r="AO29" s="96">
        <f>B測定!H88</f>
        <v/>
      </c>
      <c r="AP29" s="96">
        <f>B測定!I88</f>
        <v/>
      </c>
    </row>
    <row r="30">
      <c r="AD30" s="63" t="n"/>
      <c r="AE30" s="88" t="n"/>
      <c r="AF30" s="88" t="n"/>
      <c r="AG30" s="88" t="n"/>
      <c r="AH30" s="88" t="n"/>
      <c r="AI30" s="88" t="n"/>
      <c r="AJ30" s="88" t="n"/>
      <c r="AK30" s="88" t="n"/>
      <c r="AL30" s="88" t="n"/>
      <c r="AM30" s="98" t="n"/>
      <c r="AN30" s="63" t="n"/>
      <c r="AO30" s="1013" t="n"/>
      <c r="AP30" s="1013" t="n"/>
    </row>
    <row r="33">
      <c r="AE33" s="59" t="n"/>
      <c r="AF33" s="59" t="n"/>
      <c r="AG33" s="59" t="n"/>
      <c r="AH33" s="59" t="n"/>
      <c r="AI33" s="59" t="n"/>
      <c r="AJ33" s="59" t="n"/>
      <c r="AK33" s="59" t="n"/>
      <c r="AL33" s="59" t="n"/>
      <c r="AQ33" s="59" t="n"/>
      <c r="AR33" s="59" t="n"/>
    </row>
    <row r="34">
      <c r="AD34" s="156" t="n"/>
      <c r="AE34" s="59" t="n"/>
      <c r="AF34" s="59" t="n"/>
      <c r="AG34" s="59" t="n"/>
      <c r="AH34" s="59" t="n"/>
      <c r="AI34" s="59" t="n"/>
      <c r="AJ34" s="59" t="n"/>
      <c r="AK34" s="59" t="n"/>
      <c r="AL34" s="59" t="n"/>
      <c r="AM34" s="157" t="n"/>
      <c r="AN34" s="156" t="n"/>
      <c r="AO34" s="1014" t="n"/>
      <c r="AP34" s="1014" t="n"/>
      <c r="AQ34" s="59" t="n"/>
      <c r="AR34" s="59" t="n"/>
    </row>
    <row r="35">
      <c r="A35" s="804">
        <f>A6</f>
        <v/>
      </c>
      <c r="B35" s="996" t="n"/>
      <c r="C35" s="804">
        <f>C6</f>
        <v/>
      </c>
      <c r="D35" s="804">
        <f>D6</f>
        <v/>
      </c>
      <c r="E35" s="91" t="n"/>
      <c r="F35" s="88" t="n"/>
      <c r="G35" s="88" t="n"/>
      <c r="H35" s="88" t="n"/>
      <c r="I35" s="88" t="n"/>
      <c r="J35" s="88" t="n"/>
      <c r="K35" s="88" t="n"/>
      <c r="L35" s="90" t="n"/>
      <c r="M35" s="804">
        <f>$M$6</f>
        <v/>
      </c>
    </row>
    <row r="36">
      <c r="A36" s="804">
        <f>A7</f>
        <v/>
      </c>
      <c r="B36" s="804">
        <f>B7</f>
        <v/>
      </c>
      <c r="C36" s="829" t="n"/>
      <c r="D36" s="829" t="n"/>
      <c r="E36" s="161" t="n"/>
      <c r="L36" s="162" t="n"/>
      <c r="M36" s="829" t="n"/>
    </row>
    <row r="37" ht="17.25" customHeight="1" s="820">
      <c r="A37" s="304">
        <f>B測定!I107</f>
        <v/>
      </c>
      <c r="B37" s="304">
        <f>B測定!H107</f>
        <v/>
      </c>
      <c r="C37" s="804">
        <f>IF(AND(B37&gt;=D37,D37&gt;=A37),"OK","NG")</f>
        <v/>
      </c>
      <c r="D37" s="304">
        <f>B測定!M107</f>
        <v/>
      </c>
      <c r="E37" s="55" t="n"/>
      <c r="F37" s="56" t="n"/>
      <c r="G37" s="56" t="n"/>
      <c r="H37" s="56" t="n"/>
      <c r="I37" s="56" t="n"/>
      <c r="J37" s="56" t="n"/>
      <c r="K37" s="56" t="n"/>
      <c r="L37" s="57" t="n"/>
      <c r="M37" s="804">
        <f>B測定!A107</f>
        <v/>
      </c>
    </row>
    <row r="38">
      <c r="A38" s="304">
        <f>B測定!I116</f>
        <v/>
      </c>
      <c r="B38" s="304">
        <f>B測定!H116</f>
        <v/>
      </c>
      <c r="C38" s="804">
        <f>IF(AND(B38&gt;=D38,D38&gt;=A38),"OK","NG")</f>
        <v/>
      </c>
      <c r="D38" s="304">
        <f>B測定!M116</f>
        <v/>
      </c>
      <c r="E38" s="55" t="n"/>
      <c r="F38" s="56" t="n"/>
      <c r="G38" s="56" t="n"/>
      <c r="H38" s="56" t="n"/>
      <c r="I38" s="56" t="n"/>
      <c r="J38" s="56" t="n"/>
      <c r="K38" s="56" t="n"/>
      <c r="L38" s="57" t="n"/>
      <c r="M38" s="804">
        <f>B測定!A116</f>
        <v/>
      </c>
    </row>
    <row r="39">
      <c r="A39" s="304">
        <f>B測定!I106</f>
        <v/>
      </c>
      <c r="B39" s="304">
        <f>B測定!H106</f>
        <v/>
      </c>
      <c r="C39" s="804">
        <f>IF(AND(B39&gt;=D39,D39&gt;=A39),"OK","NG")</f>
        <v/>
      </c>
      <c r="D39" s="304">
        <f>B測定!M106</f>
        <v/>
      </c>
      <c r="E39" s="55" t="n"/>
      <c r="F39" s="56" t="n"/>
      <c r="G39" s="56" t="n"/>
      <c r="H39" s="56" t="n"/>
      <c r="I39" s="56" t="n"/>
      <c r="J39" s="56" t="n"/>
      <c r="K39" s="56" t="n"/>
      <c r="L39" s="57" t="n"/>
      <c r="M39" s="804">
        <f>B測定!A106</f>
        <v/>
      </c>
    </row>
    <row r="40">
      <c r="A40" s="304">
        <f>B測定!I108</f>
        <v/>
      </c>
      <c r="B40" s="304">
        <f>B測定!H108</f>
        <v/>
      </c>
      <c r="C40" s="804">
        <f>IF(AND(B40&gt;=D40,D40&gt;=A40),"OK","NG")</f>
        <v/>
      </c>
      <c r="D40" s="304">
        <f>B測定!M108</f>
        <v/>
      </c>
      <c r="E40" s="55" t="n"/>
      <c r="F40" s="56" t="n"/>
      <c r="G40" s="56" t="n"/>
      <c r="H40" s="56" t="n"/>
      <c r="I40" s="56" t="n"/>
      <c r="J40" s="56" t="n"/>
      <c r="K40" s="56" t="n"/>
      <c r="L40" s="57" t="n"/>
      <c r="M40" s="804">
        <f>B測定!A108</f>
        <v/>
      </c>
    </row>
    <row r="41">
      <c r="A41" s="304">
        <f>B測定!I115</f>
        <v/>
      </c>
      <c r="B41" s="304">
        <f>B測定!H115</f>
        <v/>
      </c>
      <c r="C41" s="804">
        <f>IF(AND(B41&gt;=D41,D41&gt;=A41),"OK","NG")</f>
        <v/>
      </c>
      <c r="D41" s="304">
        <f>B測定!M115</f>
        <v/>
      </c>
      <c r="E41" s="55" t="n"/>
      <c r="F41" s="56" t="n"/>
      <c r="G41" s="56" t="n"/>
      <c r="H41" s="56" t="n"/>
      <c r="I41" s="56" t="n"/>
      <c r="J41" s="56" t="n"/>
      <c r="K41" s="56" t="n"/>
      <c r="L41" s="57" t="n"/>
      <c r="M41" s="804">
        <f>B測定!A115</f>
        <v/>
      </c>
    </row>
    <row r="42">
      <c r="A42" s="304">
        <f>B測定!I105</f>
        <v/>
      </c>
      <c r="B42" s="304">
        <f>B測定!H105</f>
        <v/>
      </c>
      <c r="C42" s="804">
        <f>IF(AND(B42&gt;=D42,D42&gt;=A42),"OK","NG")</f>
        <v/>
      </c>
      <c r="D42" s="304">
        <f>B測定!M105</f>
        <v/>
      </c>
      <c r="E42" s="55" t="n"/>
      <c r="F42" s="56" t="n"/>
      <c r="G42" s="56" t="n"/>
      <c r="H42" s="56" t="n"/>
      <c r="I42" s="56" t="n"/>
      <c r="J42" s="56" t="n"/>
      <c r="K42" s="56" t="n"/>
      <c r="L42" s="57" t="n"/>
      <c r="M42" s="804">
        <f>B測定!A105</f>
        <v/>
      </c>
    </row>
    <row r="43">
      <c r="A43" s="304">
        <f>B測定!I109</f>
        <v/>
      </c>
      <c r="B43" s="304">
        <f>B測定!H109</f>
        <v/>
      </c>
      <c r="C43" s="804">
        <f>IF(AND(B43&gt;=D43,D43&gt;=A43),"OK","NG")</f>
        <v/>
      </c>
      <c r="D43" s="304">
        <f>B測定!M109</f>
        <v/>
      </c>
      <c r="E43" s="55" t="n"/>
      <c r="F43" s="56" t="n"/>
      <c r="G43" s="56" t="n"/>
      <c r="H43" s="56" t="n"/>
      <c r="I43" s="56" t="n"/>
      <c r="J43" s="56" t="n"/>
      <c r="K43" s="56" t="n"/>
      <c r="L43" s="57" t="n"/>
      <c r="M43" s="804">
        <f>B測定!A109</f>
        <v/>
      </c>
    </row>
    <row r="44">
      <c r="A44" s="304">
        <f>B測定!I114</f>
        <v/>
      </c>
      <c r="B44" s="304">
        <f>B測定!H114</f>
        <v/>
      </c>
      <c r="C44" s="804">
        <f>IF(AND(B44&gt;=D44,D44&gt;=A44),"OK","NG")</f>
        <v/>
      </c>
      <c r="D44" s="304">
        <f>B測定!M114</f>
        <v/>
      </c>
      <c r="E44" s="55" t="n"/>
      <c r="F44" s="56" t="n"/>
      <c r="G44" s="56" t="n"/>
      <c r="H44" s="56" t="n"/>
      <c r="I44" s="56" t="n"/>
      <c r="J44" s="56" t="n"/>
      <c r="K44" s="56" t="n"/>
      <c r="L44" s="57" t="n"/>
      <c r="M44" s="804">
        <f>B測定!A114</f>
        <v/>
      </c>
    </row>
    <row r="45">
      <c r="A45" s="304">
        <f>B測定!I104</f>
        <v/>
      </c>
      <c r="B45" s="304">
        <f>B測定!H104</f>
        <v/>
      </c>
      <c r="C45" s="804">
        <f>IF(AND(B45&gt;=D45,D45&gt;=A45),"OK","NG")</f>
        <v/>
      </c>
      <c r="D45" s="304">
        <f>B測定!M104</f>
        <v/>
      </c>
      <c r="E45" s="55" t="n"/>
      <c r="F45" s="56" t="n"/>
      <c r="G45" s="56" t="n"/>
      <c r="H45" s="56" t="n"/>
      <c r="I45" s="56" t="n"/>
      <c r="J45" s="56" t="n"/>
      <c r="K45" s="56" t="n"/>
      <c r="L45" s="57" t="n"/>
      <c r="M45" s="804">
        <f>B測定!A104</f>
        <v/>
      </c>
      <c r="AD45" s="804">
        <f>$AD$6</f>
        <v/>
      </c>
      <c r="AE45" s="91" t="n"/>
      <c r="AF45" s="88" t="n"/>
      <c r="AG45" s="88" t="n"/>
      <c r="AH45" s="88" t="n"/>
      <c r="AI45" s="88" t="n"/>
      <c r="AJ45" s="88" t="n"/>
      <c r="AK45" s="88" t="n"/>
      <c r="AL45" s="90" t="n"/>
      <c r="AM45" s="804">
        <f>AM6</f>
        <v/>
      </c>
      <c r="AN45" s="804">
        <f>AN6</f>
        <v/>
      </c>
      <c r="AO45" s="804">
        <f>AO6</f>
        <v/>
      </c>
      <c r="AP45" s="996" t="n"/>
    </row>
    <row r="46">
      <c r="A46" s="304">
        <f>B測定!I103</f>
        <v/>
      </c>
      <c r="B46" s="304">
        <f>B測定!H103</f>
        <v/>
      </c>
      <c r="C46" s="804">
        <f>IF(AND(B46&gt;=D46,D46&gt;=A46),"OK","NG")</f>
        <v/>
      </c>
      <c r="D46" s="304">
        <f>B測定!M103</f>
        <v/>
      </c>
      <c r="E46" s="55" t="n"/>
      <c r="F46" s="56" t="n"/>
      <c r="G46" s="56" t="n"/>
      <c r="H46" s="56" t="n"/>
      <c r="I46" s="56" t="n"/>
      <c r="J46" s="56" t="n"/>
      <c r="K46" s="56" t="n"/>
      <c r="L46" s="57" t="n"/>
      <c r="M46" s="804">
        <f>B測定!A103</f>
        <v/>
      </c>
      <c r="AD46" s="829" t="n"/>
      <c r="AE46" s="60" t="n"/>
      <c r="AF46" s="94" t="n"/>
      <c r="AG46" s="94" t="n"/>
      <c r="AH46" s="94" t="n"/>
      <c r="AI46" s="94" t="n"/>
      <c r="AJ46" s="94" t="n"/>
      <c r="AK46" s="94" t="n"/>
      <c r="AL46" s="61" t="n"/>
      <c r="AM46" s="829" t="n"/>
      <c r="AN46" s="829" t="n"/>
      <c r="AO46" s="804">
        <f>AO7</f>
        <v/>
      </c>
      <c r="AP46" s="804">
        <f>AP7</f>
        <v/>
      </c>
    </row>
    <row r="47">
      <c r="A47" s="304">
        <f>B測定!I110</f>
        <v/>
      </c>
      <c r="B47" s="304">
        <f>B測定!H110</f>
        <v/>
      </c>
      <c r="C47" s="804">
        <f>IF(AND(B47&gt;=D47,D47&gt;=A47),"OK","NG")</f>
        <v/>
      </c>
      <c r="D47" s="304">
        <f>B測定!M110</f>
        <v/>
      </c>
      <c r="E47" s="55" t="n"/>
      <c r="F47" s="56" t="n"/>
      <c r="G47" s="56" t="n"/>
      <c r="H47" s="56" t="n"/>
      <c r="I47" s="56" t="n"/>
      <c r="J47" s="56" t="n"/>
      <c r="K47" s="56" t="n"/>
      <c r="L47" s="57" t="n"/>
      <c r="M47" s="804">
        <f>B測定!A110</f>
        <v/>
      </c>
      <c r="AD47" s="804">
        <f>B測定!A119</f>
        <v/>
      </c>
      <c r="AE47" s="55" t="n"/>
      <c r="AF47" s="56" t="n"/>
      <c r="AG47" s="56" t="n"/>
      <c r="AH47" s="56" t="n"/>
      <c r="AI47" s="56" t="n"/>
      <c r="AJ47" s="56" t="n"/>
      <c r="AK47" s="56" t="n"/>
      <c r="AL47" s="57" t="n"/>
      <c r="AM47" s="304">
        <f>B測定!M119</f>
        <v/>
      </c>
      <c r="AN47" s="804">
        <f>IF(AND(AO47&gt;=AM47,AM47&gt;=AP47),"OK","NG")</f>
        <v/>
      </c>
      <c r="AO47" s="304">
        <f>B測定!H119</f>
        <v/>
      </c>
      <c r="AP47" s="304">
        <f>B測定!I119</f>
        <v/>
      </c>
    </row>
    <row r="48">
      <c r="A48" s="304">
        <f>B測定!I113</f>
        <v/>
      </c>
      <c r="B48" s="304">
        <f>B測定!H113</f>
        <v/>
      </c>
      <c r="C48" s="804">
        <f>IF(AND(B48&gt;=D48,D48&gt;=A48),"OK","NG")</f>
        <v/>
      </c>
      <c r="D48" s="304">
        <f>B測定!M113</f>
        <v/>
      </c>
      <c r="E48" s="55" t="n"/>
      <c r="F48" s="56" t="n"/>
      <c r="G48" s="56" t="n"/>
      <c r="H48" s="56" t="n"/>
      <c r="I48" s="56" t="n"/>
      <c r="J48" s="56" t="n"/>
      <c r="K48" s="56" t="n"/>
      <c r="L48" s="57" t="n"/>
      <c r="M48" s="804">
        <f>B測定!A113</f>
        <v/>
      </c>
      <c r="AD48" s="804">
        <f>B測定!A120</f>
        <v/>
      </c>
      <c r="AE48" s="55" t="n"/>
      <c r="AF48" s="56" t="n"/>
      <c r="AG48" s="56" t="n"/>
      <c r="AH48" s="56" t="n"/>
      <c r="AI48" s="56" t="n"/>
      <c r="AJ48" s="56" t="n"/>
      <c r="AK48" s="56" t="n"/>
      <c r="AL48" s="57" t="n"/>
      <c r="AM48" s="304">
        <f>B測定!M120</f>
        <v/>
      </c>
      <c r="AN48" s="804">
        <f>IF(AND(AO48&gt;=AM48,AM48&gt;=AP48),"OK","NG")</f>
        <v/>
      </c>
      <c r="AO48" s="304">
        <f>B測定!H120</f>
        <v/>
      </c>
      <c r="AP48" s="304">
        <f>B測定!I120</f>
        <v/>
      </c>
    </row>
    <row r="49">
      <c r="A49" s="304">
        <f>B測定!I102</f>
        <v/>
      </c>
      <c r="B49" s="304">
        <f>B測定!H102</f>
        <v/>
      </c>
      <c r="C49" s="804">
        <f>IF(AND(B49&gt;=D49,D49&gt;=A49),"OK","NG")</f>
        <v/>
      </c>
      <c r="D49" s="304">
        <f>B測定!M102</f>
        <v/>
      </c>
      <c r="E49" s="55" t="n"/>
      <c r="F49" s="56" t="n"/>
      <c r="G49" s="56" t="n"/>
      <c r="H49" s="56" t="n"/>
      <c r="I49" s="56" t="n"/>
      <c r="J49" s="56" t="n"/>
      <c r="K49" s="56" t="n"/>
      <c r="L49" s="57" t="n"/>
      <c r="M49" s="804">
        <f>B測定!A102</f>
        <v/>
      </c>
      <c r="AD49" s="804">
        <f>B測定!A118</f>
        <v/>
      </c>
      <c r="AE49" s="55" t="n"/>
      <c r="AF49" s="56" t="n"/>
      <c r="AG49" s="56" t="n"/>
      <c r="AH49" s="56" t="n"/>
      <c r="AI49" s="56" t="n"/>
      <c r="AJ49" s="56" t="n"/>
      <c r="AK49" s="56" t="n"/>
      <c r="AL49" s="57" t="n"/>
      <c r="AM49" s="304">
        <f>B測定!M118</f>
        <v/>
      </c>
      <c r="AN49" s="804">
        <f>IF(AND(AO49&gt;=AM49,AM49&gt;=AP49),"OK","NG")</f>
        <v/>
      </c>
      <c r="AO49" s="304">
        <f>B測定!H118</f>
        <v/>
      </c>
      <c r="AP49" s="304">
        <f>B測定!I118</f>
        <v/>
      </c>
    </row>
    <row r="50">
      <c r="A50" s="304">
        <f>B測定!I111</f>
        <v/>
      </c>
      <c r="B50" s="304">
        <f>B測定!H111</f>
        <v/>
      </c>
      <c r="C50" s="804">
        <f>IF(AND(B50&gt;=D50,D50&gt;=A50),"OK","NG")</f>
        <v/>
      </c>
      <c r="D50" s="304">
        <f>B測定!M111</f>
        <v/>
      </c>
      <c r="E50" s="55" t="n"/>
      <c r="F50" s="56" t="n"/>
      <c r="G50" s="56" t="n"/>
      <c r="H50" s="56" t="n"/>
      <c r="I50" s="56" t="n"/>
      <c r="J50" s="56" t="n"/>
      <c r="K50" s="56" t="n"/>
      <c r="L50" s="57" t="n"/>
      <c r="M50" s="804">
        <f>B測定!A111</f>
        <v/>
      </c>
      <c r="AD50" s="804">
        <f>B測定!A117</f>
        <v/>
      </c>
      <c r="AE50" s="55" t="n"/>
      <c r="AF50" s="56" t="n"/>
      <c r="AG50" s="56" t="n"/>
      <c r="AH50" s="56" t="n"/>
      <c r="AI50" s="56" t="n"/>
      <c r="AJ50" s="56" t="n"/>
      <c r="AK50" s="56" t="n"/>
      <c r="AL50" s="57" t="n"/>
      <c r="AM50" s="304">
        <f>B測定!M117</f>
        <v/>
      </c>
      <c r="AN50" s="804">
        <f>IF(AND(AO50&gt;=AM50,AM50&gt;=AP50),"OK","NG")</f>
        <v/>
      </c>
      <c r="AO50" s="304">
        <f>B測定!H117</f>
        <v/>
      </c>
      <c r="AP50" s="304">
        <f>B測定!I117</f>
        <v/>
      </c>
    </row>
    <row r="51">
      <c r="A51" s="304">
        <f>B測定!I112</f>
        <v/>
      </c>
      <c r="B51" s="304">
        <f>B測定!H112</f>
        <v/>
      </c>
      <c r="C51" s="804">
        <f>IF(AND(B51&gt;=D51,D51&gt;=A51),"OK","NG")</f>
        <v/>
      </c>
      <c r="D51" s="304">
        <f>B測定!M112</f>
        <v/>
      </c>
      <c r="E51" s="55" t="n"/>
      <c r="F51" s="56" t="n"/>
      <c r="G51" s="56" t="n"/>
      <c r="H51" s="56" t="n"/>
      <c r="I51" s="56" t="n"/>
      <c r="J51" s="56" t="n"/>
      <c r="K51" s="56" t="n"/>
      <c r="L51" s="57" t="n"/>
      <c r="M51" s="804">
        <f>B測定!A112</f>
        <v/>
      </c>
    </row>
  </sheetData>
  <mergeCells count="21">
    <mergeCell ref="A35:B35"/>
    <mergeCell ref="C35:C36"/>
    <mergeCell ref="D35:D36"/>
    <mergeCell ref="M35:M36"/>
    <mergeCell ref="C6:C7"/>
    <mergeCell ref="D6:D7"/>
    <mergeCell ref="AF1:AM2"/>
    <mergeCell ref="A6:B6"/>
    <mergeCell ref="AO6:AP6"/>
    <mergeCell ref="C1:G2"/>
    <mergeCell ref="H1:O2"/>
    <mergeCell ref="AD1:AE2"/>
    <mergeCell ref="C3:G4"/>
    <mergeCell ref="AD45:AD46"/>
    <mergeCell ref="M6:M7"/>
    <mergeCell ref="AD6:AD7"/>
    <mergeCell ref="AO45:AP45"/>
    <mergeCell ref="AM45:AM46"/>
    <mergeCell ref="AN45:AN46"/>
    <mergeCell ref="AN6:AN7"/>
    <mergeCell ref="AM6:AM7"/>
  </mergeCells>
  <conditionalFormatting sqref="D8:D21 D37:D51">
    <cfRule type="cellIs" priority="21" operator="notBetween" dxfId="1" stopIfTrue="1">
      <formula>B8</formula>
      <formula>A8</formula>
    </cfRule>
    <cfRule type="cellIs" priority="22" operator="notBetween" dxfId="2" stopIfTrue="1">
      <formula>B8-0.1</formula>
      <formula>A8+0.1</formula>
    </cfRule>
  </conditionalFormatting>
  <conditionalFormatting sqref="AM34 AM8:AM30">
    <cfRule type="cellIs" priority="23" operator="notBetween" dxfId="1" stopIfTrue="1">
      <formula>AO8</formula>
      <formula>AP8</formula>
    </cfRule>
    <cfRule type="cellIs" priority="24" operator="notBetween" dxfId="2" stopIfTrue="1">
      <formula>AO8-0.1</formula>
      <formula>AP8+0.1</formula>
    </cfRule>
  </conditionalFormatting>
  <conditionalFormatting sqref="AN34 AN8:AN30">
    <cfRule type="cellIs" priority="25" operator="equal" dxfId="1" stopIfTrue="1">
      <formula>"NG"</formula>
    </cfRule>
    <cfRule type="cellIs" priority="26" operator="equal" dxfId="0" stopIfTrue="1">
      <formula>"OK"</formula>
    </cfRule>
  </conditionalFormatting>
  <conditionalFormatting sqref="C8:C21">
    <cfRule type="cellIs" priority="13" operator="equal" dxfId="1" stopIfTrue="1">
      <formula>"NG"</formula>
    </cfRule>
    <cfRule type="cellIs" priority="14" operator="equal" dxfId="0" stopIfTrue="1">
      <formula>"OK"</formula>
    </cfRule>
  </conditionalFormatting>
  <conditionalFormatting sqref="C37:C51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N47:AN50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conditionalFormatting sqref="AM47:AM50">
    <cfRule type="cellIs" priority="31" operator="notBetween" dxfId="1" stopIfTrue="1">
      <formula>AO47</formula>
      <formula>AP47</formula>
    </cfRule>
    <cfRule type="cellIs" priority="32" operator="notBetween" dxfId="2" stopIfTrue="1">
      <formula>AO47-0.1</formula>
      <formula>AP47+0.1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6"/>
</worksheet>
</file>

<file path=xl/worksheets/sheet38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28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A測定!$S$1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MAX(D8:D28,AM8:AM27)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MIN(D8:D28,AM8:AM27)</f>
        <v/>
      </c>
      <c r="J4" s="59" t="n"/>
      <c r="Q4" s="322" t="n"/>
      <c r="R4" s="322" t="n"/>
      <c r="S4" s="322" t="n"/>
      <c r="T4" s="322" t="n"/>
      <c r="U4" s="322" t="n"/>
      <c r="V4" s="322" t="n"/>
      <c r="W4" s="322" t="n"/>
      <c r="X4" s="322" t="n"/>
      <c r="AD4" s="59" t="n"/>
      <c r="AE4" s="59" t="n"/>
      <c r="AF4" s="59" t="n"/>
      <c r="AG4" s="59" t="n"/>
      <c r="AH4" s="59" t="n"/>
      <c r="AI4" s="59" t="n"/>
      <c r="AJ4" s="59" t="n"/>
      <c r="AK4" s="59" t="n"/>
    </row>
    <row r="5">
      <c r="F5" s="59" t="n"/>
      <c r="G5" s="59" t="n"/>
      <c r="H5" s="59" t="n"/>
      <c r="I5" s="59" t="n"/>
      <c r="J5" s="59" t="n"/>
      <c r="K5" s="59" t="n"/>
      <c r="L5" s="59" t="n"/>
      <c r="M5" s="59" t="n"/>
      <c r="AD5" s="59" t="n"/>
      <c r="AE5" s="59" t="n"/>
      <c r="AF5" s="59" t="n"/>
      <c r="AG5" s="59" t="n"/>
      <c r="AH5" s="59" t="n"/>
      <c r="AI5" s="59" t="n"/>
      <c r="AJ5" s="59" t="n"/>
      <c r="AK5" s="59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A測定!I54</f>
        <v/>
      </c>
      <c r="B8" s="304">
        <f>A測定!H54</f>
        <v/>
      </c>
      <c r="C8" s="804">
        <f>IF(AND(B8&gt;=D8,D8&gt;=A8),"OK","NG")</f>
        <v/>
      </c>
      <c r="D8" s="304">
        <f>A測定!M54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A測定!A54</f>
        <v/>
      </c>
      <c r="AD8" s="804">
        <f>A測定!A13</f>
        <v/>
      </c>
      <c r="AE8" s="56" t="n"/>
      <c r="AF8" s="56" t="n"/>
      <c r="AG8" s="56" t="n"/>
      <c r="AH8" s="56" t="n"/>
      <c r="AI8" s="56" t="n"/>
      <c r="AJ8" s="56" t="n"/>
      <c r="AK8" s="56" t="n"/>
      <c r="AL8" s="56" t="n"/>
      <c r="AM8" s="304">
        <f>A測定!M13</f>
        <v/>
      </c>
      <c r="AN8" s="804">
        <f>IF(AND(AO8&gt;=AM8,AM8&gt;=AP8),"OK","NG")</f>
        <v/>
      </c>
      <c r="AO8" s="304">
        <f>A測定!H13</f>
        <v/>
      </c>
      <c r="AP8" s="304">
        <f>A測定!I13</f>
        <v/>
      </c>
    </row>
    <row r="9">
      <c r="A9" s="304">
        <f>A測定!I43</f>
        <v/>
      </c>
      <c r="B9" s="304">
        <f>A測定!H43</f>
        <v/>
      </c>
      <c r="C9" s="804">
        <f>IF(AND(B9&gt;=D9,D9&gt;=A9),"OK","NG")</f>
        <v/>
      </c>
      <c r="D9" s="304">
        <f>A測定!M43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A測定!A43</f>
        <v/>
      </c>
      <c r="AD9" s="804">
        <f>A測定!A44</f>
        <v/>
      </c>
      <c r="AE9" s="56" t="n"/>
      <c r="AF9" s="56" t="n"/>
      <c r="AG9" s="56" t="n"/>
      <c r="AH9" s="56" t="n"/>
      <c r="AI9" s="56" t="n"/>
      <c r="AJ9" s="56" t="n"/>
      <c r="AK9" s="56" t="n"/>
      <c r="AL9" s="56" t="n"/>
      <c r="AM9" s="304">
        <f>A測定!M44</f>
        <v/>
      </c>
      <c r="AN9" s="804">
        <f>IF(AND(AO9&gt;=AM9,AM9&gt;=AP9),"OK","NG")</f>
        <v/>
      </c>
      <c r="AO9" s="304">
        <f>A測定!H44</f>
        <v/>
      </c>
      <c r="AP9" s="304">
        <f>A測定!I44</f>
        <v/>
      </c>
    </row>
    <row r="10">
      <c r="A10" s="304">
        <f>A測定!I12</f>
        <v/>
      </c>
      <c r="B10" s="304">
        <f>A測定!H12</f>
        <v/>
      </c>
      <c r="C10" s="804">
        <f>IF(AND(B10&gt;=D10,D10&gt;=A10),"OK","NG")</f>
        <v/>
      </c>
      <c r="D10" s="304">
        <f>A測定!M12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A測定!A12</f>
        <v/>
      </c>
      <c r="AD10" s="804">
        <f>A測定!A36</f>
        <v/>
      </c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304">
        <f>A測定!M36</f>
        <v/>
      </c>
      <c r="AN10" s="804">
        <f>IF(AND(AO10&gt;=AM10,AM10&gt;=AP10),"OK","NG")</f>
        <v/>
      </c>
      <c r="AO10" s="304">
        <f>A測定!H36</f>
        <v/>
      </c>
      <c r="AP10" s="304">
        <f>A測定!I36</f>
        <v/>
      </c>
    </row>
    <row r="11">
      <c r="A11" s="304">
        <f>A測定!I53</f>
        <v/>
      </c>
      <c r="B11" s="304">
        <f>A測定!H53</f>
        <v/>
      </c>
      <c r="C11" s="804">
        <f>IF(AND(B11&gt;=D11,D11&gt;=A11),"OK","NG")</f>
        <v/>
      </c>
      <c r="D11" s="304">
        <f>A測定!M53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A測定!A53</f>
        <v/>
      </c>
      <c r="AD11" s="804">
        <f>A測定!A60</f>
        <v/>
      </c>
      <c r="AE11" s="56" t="n"/>
      <c r="AF11" s="56" t="n"/>
      <c r="AG11" s="56" t="n"/>
      <c r="AH11" s="56" t="n"/>
      <c r="AI11" s="56" t="n"/>
      <c r="AJ11" s="56" t="n"/>
      <c r="AK11" s="56" t="n"/>
      <c r="AL11" s="56" t="n"/>
      <c r="AM11" s="304">
        <f>A測定!M60</f>
        <v/>
      </c>
      <c r="AN11" s="804">
        <f>IF(AND(AO11&gt;=AM11,AM11&gt;=AP11),"OK","NG")</f>
        <v/>
      </c>
      <c r="AO11" s="304">
        <f>A測定!H60</f>
        <v/>
      </c>
      <c r="AP11" s="304">
        <f>A測定!I60</f>
        <v/>
      </c>
    </row>
    <row r="12">
      <c r="A12" s="304">
        <f>A測定!I31</f>
        <v/>
      </c>
      <c r="B12" s="304">
        <f>A測定!H31</f>
        <v/>
      </c>
      <c r="C12" s="804">
        <f>IF(AND(B12&gt;=D12,D12&gt;=A12),"OK","NG")</f>
        <v/>
      </c>
      <c r="D12" s="304">
        <f>A測定!M31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A測定!A31</f>
        <v/>
      </c>
      <c r="AD12" s="804">
        <f>A測定!A45</f>
        <v/>
      </c>
      <c r="AE12" s="56" t="n"/>
      <c r="AF12" s="56" t="n"/>
      <c r="AG12" s="56" t="n"/>
      <c r="AH12" s="56" t="n"/>
      <c r="AI12" s="56" t="n"/>
      <c r="AJ12" s="56" t="n"/>
      <c r="AK12" s="56" t="n"/>
      <c r="AL12" s="56" t="n"/>
      <c r="AM12" s="304">
        <f>A測定!M45</f>
        <v/>
      </c>
      <c r="AN12" s="804">
        <f>IF(AND(AO12&gt;=AM12,AM12&gt;=AP12),"OK","NG")</f>
        <v/>
      </c>
      <c r="AO12" s="304">
        <f>A測定!H45</f>
        <v/>
      </c>
      <c r="AP12" s="304">
        <f>A測定!I45</f>
        <v/>
      </c>
    </row>
    <row r="13">
      <c r="A13" s="304">
        <f>A測定!I42</f>
        <v/>
      </c>
      <c r="B13" s="304">
        <f>A測定!H42</f>
        <v/>
      </c>
      <c r="C13" s="804">
        <f>IF(AND(B13&gt;=D13,D13&gt;=A13),"OK","NG")</f>
        <v/>
      </c>
      <c r="D13" s="304">
        <f>A測定!M42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A測定!A42</f>
        <v/>
      </c>
      <c r="AD13" s="804">
        <f>A測定!A46</f>
        <v/>
      </c>
      <c r="AE13" s="56" t="n"/>
      <c r="AF13" s="56" t="n"/>
      <c r="AG13" s="56" t="n"/>
      <c r="AH13" s="56" t="n"/>
      <c r="AI13" s="56" t="n"/>
      <c r="AJ13" s="56" t="n"/>
      <c r="AK13" s="56" t="n"/>
      <c r="AL13" s="56" t="n"/>
      <c r="AM13" s="304">
        <f>A測定!M46</f>
        <v/>
      </c>
      <c r="AN13" s="804">
        <f>IF(AND(AO13&gt;=AM13,AM13&gt;=AP13),"OK","NG")</f>
        <v/>
      </c>
      <c r="AO13" s="304">
        <f>A測定!H46</f>
        <v/>
      </c>
      <c r="AP13" s="304">
        <f>A測定!I46</f>
        <v/>
      </c>
    </row>
    <row r="14">
      <c r="A14" s="304">
        <f>A測定!I59</f>
        <v/>
      </c>
      <c r="B14" s="304">
        <f>A測定!H59</f>
        <v/>
      </c>
      <c r="C14" s="804">
        <f>IF(AND(B14&gt;=D14,D14&gt;=A14),"OK","NG")</f>
        <v/>
      </c>
      <c r="D14" s="304">
        <f>A測定!M59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A測定!A59</f>
        <v/>
      </c>
      <c r="AD14" s="804">
        <f>A測定!A61</f>
        <v/>
      </c>
      <c r="AE14" s="56" t="n"/>
      <c r="AF14" s="56" t="n"/>
      <c r="AG14" s="56" t="n"/>
      <c r="AH14" s="56" t="n"/>
      <c r="AI14" s="56" t="n"/>
      <c r="AJ14" s="56" t="n"/>
      <c r="AK14" s="56" t="n"/>
      <c r="AL14" s="56" t="n"/>
      <c r="AM14" s="304">
        <f>A測定!M61</f>
        <v/>
      </c>
      <c r="AN14" s="804">
        <f>IF(AND(AO14&gt;=AM14,AM14&gt;=AP14),"OK","NG")</f>
        <v/>
      </c>
      <c r="AO14" s="304">
        <f>A測定!H61</f>
        <v/>
      </c>
      <c r="AP14" s="304">
        <f>A測定!I61</f>
        <v/>
      </c>
    </row>
    <row r="15">
      <c r="A15" s="304">
        <f>A測定!I30</f>
        <v/>
      </c>
      <c r="B15" s="304">
        <f>A測定!H30</f>
        <v/>
      </c>
      <c r="C15" s="804">
        <f>IF(AND(B15&gt;=D15,D15&gt;=A15),"OK","NG")</f>
        <v/>
      </c>
      <c r="D15" s="304">
        <f>A測定!M30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A測定!A30</f>
        <v/>
      </c>
      <c r="AD15" s="804">
        <f>A測定!A35</f>
        <v/>
      </c>
      <c r="AE15" s="56" t="n"/>
      <c r="AF15" s="56" t="n"/>
      <c r="AG15" s="56" t="n"/>
      <c r="AH15" s="56" t="n"/>
      <c r="AI15" s="56" t="n"/>
      <c r="AJ15" s="56" t="n"/>
      <c r="AK15" s="56" t="n"/>
      <c r="AL15" s="56" t="n"/>
      <c r="AM15" s="304">
        <f>A測定!M35</f>
        <v/>
      </c>
      <c r="AN15" s="804">
        <f>IF(AND(AO15&gt;=AM15,AM15&gt;=AP15),"OK","NG")</f>
        <v/>
      </c>
      <c r="AO15" s="304">
        <f>A測定!H35</f>
        <v/>
      </c>
      <c r="AP15" s="304">
        <f>A測定!I35</f>
        <v/>
      </c>
    </row>
    <row r="16">
      <c r="A16" s="304">
        <f>A測定!I41</f>
        <v/>
      </c>
      <c r="B16" s="304">
        <f>A測定!H41</f>
        <v/>
      </c>
      <c r="C16" s="804">
        <f>IF(AND(B16&gt;=D16,D16&gt;=A16),"OK","NG")</f>
        <v/>
      </c>
      <c r="D16" s="304">
        <f>A測定!M41</f>
        <v/>
      </c>
      <c r="E16" s="55" t="n"/>
      <c r="F16" s="56" t="n"/>
      <c r="G16" s="56" t="n"/>
      <c r="H16" s="56" t="n"/>
      <c r="I16" s="56" t="n"/>
      <c r="J16" s="56" t="n"/>
      <c r="K16" s="56" t="n"/>
      <c r="L16" s="57" t="n"/>
      <c r="M16" s="804">
        <f>A測定!A41</f>
        <v/>
      </c>
      <c r="AD16" s="804">
        <f>A測定!A47</f>
        <v/>
      </c>
      <c r="AE16" s="56" t="n"/>
      <c r="AF16" s="56" t="n"/>
      <c r="AG16" s="56" t="n"/>
      <c r="AH16" s="56" t="n"/>
      <c r="AI16" s="56" t="n"/>
      <c r="AJ16" s="56" t="n"/>
      <c r="AK16" s="56" t="n"/>
      <c r="AL16" s="56" t="n"/>
      <c r="AM16" s="304">
        <f>A測定!M47</f>
        <v/>
      </c>
      <c r="AN16" s="804">
        <f>IF(AND(AO16&gt;=AM16,AM16&gt;=AP16),"OK","NG")</f>
        <v/>
      </c>
      <c r="AO16" s="304">
        <f>A測定!H47</f>
        <v/>
      </c>
      <c r="AP16" s="304">
        <f>A測定!I47</f>
        <v/>
      </c>
    </row>
    <row r="17">
      <c r="A17" s="304">
        <f>A測定!I58</f>
        <v/>
      </c>
      <c r="B17" s="304">
        <f>A測定!H58</f>
        <v/>
      </c>
      <c r="C17" s="804">
        <f>IF(AND(B17&gt;=D17,D17&gt;=A17),"OK","NG")</f>
        <v/>
      </c>
      <c r="D17" s="304">
        <f>A測定!M58</f>
        <v/>
      </c>
      <c r="E17" s="55" t="n"/>
      <c r="F17" s="56" t="n"/>
      <c r="G17" s="56" t="n"/>
      <c r="H17" s="56" t="n"/>
      <c r="I17" s="56" t="n"/>
      <c r="J17" s="56" t="n"/>
      <c r="K17" s="56" t="n"/>
      <c r="L17" s="57" t="n"/>
      <c r="M17" s="804">
        <f>A測定!A58</f>
        <v/>
      </c>
      <c r="AD17" s="804">
        <f>A測定!A62</f>
        <v/>
      </c>
      <c r="AE17" s="56" t="n"/>
      <c r="AF17" s="56" t="n"/>
      <c r="AG17" s="56" t="n"/>
      <c r="AH17" s="56" t="n"/>
      <c r="AI17" s="56" t="n"/>
      <c r="AJ17" s="56" t="n"/>
      <c r="AK17" s="56" t="n"/>
      <c r="AL17" s="56" t="n"/>
      <c r="AM17" s="304">
        <f>A測定!M62</f>
        <v/>
      </c>
      <c r="AN17" s="804">
        <f>IF(AND(AO17&gt;=AM17,AM17&gt;=AP17),"OK","NG")</f>
        <v/>
      </c>
      <c r="AO17" s="304">
        <f>A測定!H62</f>
        <v/>
      </c>
      <c r="AP17" s="304">
        <f>A測定!I62</f>
        <v/>
      </c>
    </row>
    <row r="18">
      <c r="A18" s="304">
        <f>A測定!I29</f>
        <v/>
      </c>
      <c r="B18" s="304">
        <f>A測定!H29</f>
        <v/>
      </c>
      <c r="C18" s="804">
        <f>IF(AND(B18&gt;=D18,D18&gt;=A18),"OK","NG")</f>
        <v/>
      </c>
      <c r="D18" s="304">
        <f>A測定!M29</f>
        <v/>
      </c>
      <c r="E18" s="55" t="n"/>
      <c r="F18" s="56" t="n"/>
      <c r="G18" s="56" t="n"/>
      <c r="H18" s="56" t="n"/>
      <c r="I18" s="56" t="n"/>
      <c r="J18" s="56" t="n"/>
      <c r="K18" s="56" t="n"/>
      <c r="L18" s="57" t="n"/>
      <c r="M18" s="804">
        <f>A測定!A29</f>
        <v/>
      </c>
      <c r="AD18" s="804">
        <f>A測定!A34</f>
        <v/>
      </c>
      <c r="AE18" s="56" t="n"/>
      <c r="AF18" s="56" t="n"/>
      <c r="AG18" s="56" t="n"/>
      <c r="AH18" s="56" t="n"/>
      <c r="AI18" s="56" t="n"/>
      <c r="AJ18" s="56" t="n"/>
      <c r="AK18" s="56" t="n"/>
      <c r="AL18" s="56" t="n"/>
      <c r="AM18" s="304">
        <f>A測定!M34</f>
        <v/>
      </c>
      <c r="AN18" s="804">
        <f>IF(AND(AO18&gt;=AM18,AM18&gt;=AP18),"OK","NG")</f>
        <v/>
      </c>
      <c r="AO18" s="304">
        <f>A測定!H34</f>
        <v/>
      </c>
      <c r="AP18" s="304">
        <f>A測定!I34</f>
        <v/>
      </c>
    </row>
    <row r="19">
      <c r="A19" s="304">
        <f>A測定!I57</f>
        <v/>
      </c>
      <c r="B19" s="304">
        <f>A測定!H57</f>
        <v/>
      </c>
      <c r="C19" s="804">
        <f>IF(AND(B19&gt;=D19,D19&gt;=A19),"OK","NG")</f>
        <v/>
      </c>
      <c r="D19" s="304">
        <f>A測定!M57</f>
        <v/>
      </c>
      <c r="E19" s="55" t="n"/>
      <c r="F19" s="56" t="n"/>
      <c r="G19" s="56" t="n"/>
      <c r="H19" s="56" t="n"/>
      <c r="I19" s="56" t="n"/>
      <c r="J19" s="56" t="n"/>
      <c r="K19" s="56" t="n"/>
      <c r="L19" s="57" t="n"/>
      <c r="M19" s="804">
        <f>A測定!A57</f>
        <v/>
      </c>
      <c r="AD19" s="804">
        <f>A測定!A63</f>
        <v/>
      </c>
      <c r="AE19" s="56" t="n"/>
      <c r="AF19" s="56" t="n"/>
      <c r="AG19" s="56" t="n"/>
      <c r="AH19" s="56" t="n"/>
      <c r="AI19" s="56" t="n"/>
      <c r="AJ19" s="56" t="n"/>
      <c r="AK19" s="56" t="n"/>
      <c r="AL19" s="56" t="n"/>
      <c r="AM19" s="304">
        <f>A測定!M63</f>
        <v/>
      </c>
      <c r="AN19" s="804">
        <f>IF(AND(AO19&gt;=AM19,AM19&gt;=AP19),"OK","NG")</f>
        <v/>
      </c>
      <c r="AO19" s="304">
        <f>A測定!H63</f>
        <v/>
      </c>
      <c r="AP19" s="304">
        <f>A測定!I63</f>
        <v/>
      </c>
    </row>
    <row r="20">
      <c r="A20" s="304">
        <f>A測定!I40</f>
        <v/>
      </c>
      <c r="B20" s="304">
        <f>A測定!H40</f>
        <v/>
      </c>
      <c r="C20" s="804">
        <f>IF(AND(B20&gt;=D20,D20&gt;=A20),"OK","NG")</f>
        <v/>
      </c>
      <c r="D20" s="304">
        <f>A測定!M40</f>
        <v/>
      </c>
      <c r="E20" s="55" t="n"/>
      <c r="F20" s="56" t="n"/>
      <c r="G20" s="56" t="n"/>
      <c r="H20" s="56" t="n"/>
      <c r="I20" s="56" t="n"/>
      <c r="J20" s="56" t="n"/>
      <c r="K20" s="56" t="n"/>
      <c r="L20" s="57" t="n"/>
      <c r="M20" s="804">
        <f>A測定!A40</f>
        <v/>
      </c>
      <c r="AD20" s="804">
        <f>A測定!A48</f>
        <v/>
      </c>
      <c r="AE20" s="56" t="n"/>
      <c r="AF20" s="56" t="n"/>
      <c r="AG20" s="56" t="n"/>
      <c r="AH20" s="56" t="n"/>
      <c r="AI20" s="56" t="n"/>
      <c r="AJ20" s="56" t="n"/>
      <c r="AK20" s="56" t="n"/>
      <c r="AL20" s="56" t="n"/>
      <c r="AM20" s="304">
        <f>A測定!M48</f>
        <v/>
      </c>
      <c r="AN20" s="804">
        <f>IF(AND(AO20&gt;=AM20,AM20&gt;=AP20),"OK","NG")</f>
        <v/>
      </c>
      <c r="AO20" s="304">
        <f>A測定!H48</f>
        <v/>
      </c>
      <c r="AP20" s="304">
        <f>A測定!I48</f>
        <v/>
      </c>
    </row>
    <row r="21">
      <c r="A21" s="304">
        <f>A測定!I28</f>
        <v/>
      </c>
      <c r="B21" s="304">
        <f>A測定!H28</f>
        <v/>
      </c>
      <c r="C21" s="804">
        <f>IF(AND(B21&gt;=D21,D21&gt;=A21),"OK","NG")</f>
        <v/>
      </c>
      <c r="D21" s="304">
        <f>A測定!M28</f>
        <v/>
      </c>
      <c r="E21" s="55" t="n"/>
      <c r="F21" s="56" t="n"/>
      <c r="G21" s="56" t="n"/>
      <c r="H21" s="56" t="n"/>
      <c r="I21" s="56" t="n"/>
      <c r="J21" s="56" t="n"/>
      <c r="K21" s="56" t="n"/>
      <c r="L21" s="57" t="n"/>
      <c r="M21" s="804">
        <f>A測定!A28</f>
        <v/>
      </c>
      <c r="AD21" s="804">
        <f>A測定!A33</f>
        <v/>
      </c>
      <c r="AE21" s="56" t="n"/>
      <c r="AF21" s="56" t="n"/>
      <c r="AG21" s="56" t="n"/>
      <c r="AH21" s="56" t="n"/>
      <c r="AI21" s="56" t="n"/>
      <c r="AJ21" s="56" t="n"/>
      <c r="AK21" s="56" t="n"/>
      <c r="AL21" s="56" t="n"/>
      <c r="AM21" s="304">
        <f>A測定!M33</f>
        <v/>
      </c>
      <c r="AN21" s="804">
        <f>IF(AND(AO21&gt;=AM21,AM21&gt;=AP21),"OK","NG")</f>
        <v/>
      </c>
      <c r="AO21" s="304">
        <f>A測定!H33</f>
        <v/>
      </c>
      <c r="AP21" s="304">
        <f>A測定!I33</f>
        <v/>
      </c>
    </row>
    <row r="22">
      <c r="A22" s="304">
        <f>A測定!I56</f>
        <v/>
      </c>
      <c r="B22" s="304">
        <f>A測定!H56</f>
        <v/>
      </c>
      <c r="C22" s="804">
        <f>IF(AND(B22&gt;=D22,D22&gt;=A22),"OK","NG")</f>
        <v/>
      </c>
      <c r="D22" s="304">
        <f>A測定!M56</f>
        <v/>
      </c>
      <c r="E22" s="55" t="n"/>
      <c r="F22" s="56" t="n"/>
      <c r="G22" s="56" t="n"/>
      <c r="H22" s="56" t="n"/>
      <c r="I22" s="56" t="n"/>
      <c r="J22" s="56" t="n"/>
      <c r="K22" s="56" t="n"/>
      <c r="L22" s="57" t="n"/>
      <c r="M22" s="804">
        <f>A測定!A56</f>
        <v/>
      </c>
      <c r="AD22" s="804">
        <f>A測定!A64</f>
        <v/>
      </c>
      <c r="AE22" s="56" t="n"/>
      <c r="AF22" s="56" t="n"/>
      <c r="AG22" s="56" t="n"/>
      <c r="AH22" s="56" t="n"/>
      <c r="AI22" s="56" t="n"/>
      <c r="AJ22" s="56" t="n"/>
      <c r="AK22" s="56" t="n"/>
      <c r="AL22" s="56" t="n"/>
      <c r="AM22" s="304">
        <f>A測定!M64</f>
        <v/>
      </c>
      <c r="AN22" s="804">
        <f>IF(AND(AO22&gt;=AM22,AM22&gt;=AP22),"OK","NG")</f>
        <v/>
      </c>
      <c r="AO22" s="304">
        <f>A測定!H64</f>
        <v/>
      </c>
      <c r="AP22" s="304">
        <f>A測定!I64</f>
        <v/>
      </c>
    </row>
    <row r="23">
      <c r="A23" s="304">
        <f>A測定!I39</f>
        <v/>
      </c>
      <c r="B23" s="304">
        <f>A測定!H39</f>
        <v/>
      </c>
      <c r="C23" s="804">
        <f>IF(AND(B23&gt;=D23,D23&gt;=A23),"OK","NG")</f>
        <v/>
      </c>
      <c r="D23" s="304">
        <f>A測定!M39</f>
        <v/>
      </c>
      <c r="E23" s="55" t="n"/>
      <c r="F23" s="56" t="n"/>
      <c r="G23" s="56" t="n"/>
      <c r="H23" s="56" t="n"/>
      <c r="I23" s="56" t="n"/>
      <c r="J23" s="56" t="n"/>
      <c r="K23" s="56" t="n"/>
      <c r="L23" s="57" t="n"/>
      <c r="M23" s="804">
        <f>A測定!A39</f>
        <v/>
      </c>
      <c r="AD23" s="804">
        <f>A測定!A49</f>
        <v/>
      </c>
      <c r="AE23" s="56" t="n"/>
      <c r="AF23" s="56" t="n"/>
      <c r="AG23" s="56" t="n"/>
      <c r="AH23" s="56" t="n"/>
      <c r="AI23" s="56" t="n"/>
      <c r="AJ23" s="56" t="n"/>
      <c r="AK23" s="56" t="n"/>
      <c r="AL23" s="56" t="n"/>
      <c r="AM23" s="304">
        <f>A測定!M49</f>
        <v/>
      </c>
      <c r="AN23" s="804">
        <f>IF(AND(AO23&gt;=AM23,AM23&gt;=AP23),"OK","NG")</f>
        <v/>
      </c>
      <c r="AO23" s="304">
        <f>A測定!H49</f>
        <v/>
      </c>
      <c r="AP23" s="304">
        <f>A測定!I49</f>
        <v/>
      </c>
    </row>
    <row r="24">
      <c r="A24" s="304">
        <f>A測定!I38</f>
        <v/>
      </c>
      <c r="B24" s="304">
        <f>A測定!H38</f>
        <v/>
      </c>
      <c r="C24" s="804">
        <f>IF(AND(B24&gt;=D24,D24&gt;=A24),"OK","NG")</f>
        <v/>
      </c>
      <c r="D24" s="304">
        <f>A測定!M38</f>
        <v/>
      </c>
      <c r="E24" s="55" t="n"/>
      <c r="F24" s="56" t="n"/>
      <c r="G24" s="56" t="n"/>
      <c r="H24" s="56" t="n"/>
      <c r="I24" s="56" t="n"/>
      <c r="J24" s="56" t="n"/>
      <c r="K24" s="56" t="n"/>
      <c r="L24" s="57" t="n"/>
      <c r="M24" s="804">
        <f>A測定!A38</f>
        <v/>
      </c>
      <c r="AD24" s="804">
        <f>A測定!A51</f>
        <v/>
      </c>
      <c r="AE24" s="56" t="n"/>
      <c r="AF24" s="56" t="n"/>
      <c r="AG24" s="56" t="n"/>
      <c r="AH24" s="56" t="n"/>
      <c r="AI24" s="56" t="n"/>
      <c r="AJ24" s="56" t="n"/>
      <c r="AK24" s="56" t="n"/>
      <c r="AL24" s="56" t="n"/>
      <c r="AM24" s="304">
        <f>A測定!M51</f>
        <v/>
      </c>
      <c r="AN24" s="804">
        <f>IF(AND(AO24&gt;=AM24,AM24&gt;=AP24),"OK","NG")</f>
        <v/>
      </c>
      <c r="AO24" s="304">
        <f>A測定!H51</f>
        <v/>
      </c>
      <c r="AP24" s="304">
        <f>A測定!I51</f>
        <v/>
      </c>
    </row>
    <row r="25">
      <c r="A25" s="304">
        <f>A測定!I55</f>
        <v/>
      </c>
      <c r="B25" s="304">
        <f>A測定!H55</f>
        <v/>
      </c>
      <c r="C25" s="804">
        <f>IF(AND(B25&gt;=D25,D25&gt;=A25),"OK","NG")</f>
        <v/>
      </c>
      <c r="D25" s="304">
        <f>A測定!M55</f>
        <v/>
      </c>
      <c r="E25" s="55" t="n"/>
      <c r="F25" s="56" t="n"/>
      <c r="G25" s="56" t="n"/>
      <c r="H25" s="56" t="n"/>
      <c r="I25" s="56" t="n"/>
      <c r="J25" s="56" t="n"/>
      <c r="K25" s="56" t="n"/>
      <c r="L25" s="57" t="n"/>
      <c r="M25" s="804">
        <f>A測定!A55</f>
        <v/>
      </c>
      <c r="AD25" s="804">
        <f>A測定!A32</f>
        <v/>
      </c>
      <c r="AE25" s="56" t="n"/>
      <c r="AF25" s="56" t="n"/>
      <c r="AG25" s="56" t="n"/>
      <c r="AH25" s="56" t="n"/>
      <c r="AI25" s="56" t="n"/>
      <c r="AJ25" s="56" t="n"/>
      <c r="AK25" s="56" t="n"/>
      <c r="AL25" s="56" t="n"/>
      <c r="AM25" s="304">
        <f>A測定!M32</f>
        <v/>
      </c>
      <c r="AN25" s="804">
        <f>IF(AND(AO25&gt;=AM25,AM25&gt;=AP25),"OK","NG")</f>
        <v/>
      </c>
      <c r="AO25" s="304">
        <f>A測定!H32</f>
        <v/>
      </c>
      <c r="AP25" s="304">
        <f>A測定!I32</f>
        <v/>
      </c>
    </row>
    <row r="26">
      <c r="A26" s="304">
        <f>A測定!I27</f>
        <v/>
      </c>
      <c r="B26" s="304">
        <f>A測定!H27</f>
        <v/>
      </c>
      <c r="C26" s="804">
        <f>IF(AND(B26&gt;=D26,D26&gt;=A26),"OK","NG")</f>
        <v/>
      </c>
      <c r="D26" s="304">
        <f>A測定!M27</f>
        <v/>
      </c>
      <c r="E26" s="55" t="n"/>
      <c r="F26" s="56" t="n"/>
      <c r="G26" s="56" t="n"/>
      <c r="H26" s="56" t="n"/>
      <c r="I26" s="56" t="n"/>
      <c r="J26" s="56" t="n"/>
      <c r="K26" s="56" t="n"/>
      <c r="L26" s="57" t="n"/>
      <c r="M26" s="804">
        <f>A測定!A27</f>
        <v/>
      </c>
      <c r="AD26" s="804">
        <f>A測定!A14</f>
        <v/>
      </c>
      <c r="AE26" s="56" t="n"/>
      <c r="AF26" s="56" t="n"/>
      <c r="AG26" s="56" t="n"/>
      <c r="AH26" s="56" t="n"/>
      <c r="AI26" s="56" t="n"/>
      <c r="AJ26" s="56" t="n"/>
      <c r="AK26" s="56" t="n"/>
      <c r="AL26" s="56" t="n"/>
      <c r="AM26" s="304">
        <f>A測定!M14</f>
        <v/>
      </c>
      <c r="AN26" s="804">
        <f>IF(AND(AO26&gt;=AM26,AM26&gt;=AP26),"OK","NG")</f>
        <v/>
      </c>
      <c r="AO26" s="304">
        <f>A測定!H14</f>
        <v/>
      </c>
      <c r="AP26" s="304">
        <f>A測定!I14</f>
        <v/>
      </c>
    </row>
    <row r="27">
      <c r="A27" s="304">
        <f>A測定!I52</f>
        <v/>
      </c>
      <c r="B27" s="304">
        <f>A測定!H52</f>
        <v/>
      </c>
      <c r="C27" s="804">
        <f>IF(AND(B27&gt;=D27,D27&gt;=A27),"OK","NG")</f>
        <v/>
      </c>
      <c r="D27" s="304">
        <f>A測定!M52</f>
        <v/>
      </c>
      <c r="E27" s="55" t="n"/>
      <c r="F27" s="56" t="n"/>
      <c r="G27" s="56" t="n"/>
      <c r="H27" s="56" t="n"/>
      <c r="I27" s="56" t="n"/>
      <c r="J27" s="56" t="n"/>
      <c r="K27" s="56" t="n"/>
      <c r="L27" s="57" t="n"/>
      <c r="M27" s="804">
        <f>A測定!A52</f>
        <v/>
      </c>
      <c r="AD27" s="804">
        <f>A測定!A50</f>
        <v/>
      </c>
      <c r="AE27" s="56" t="n"/>
      <c r="AF27" s="56" t="n"/>
      <c r="AG27" s="56" t="n"/>
      <c r="AH27" s="56" t="n"/>
      <c r="AI27" s="56" t="n"/>
      <c r="AJ27" s="56" t="n"/>
      <c r="AK27" s="56" t="n"/>
      <c r="AL27" s="56" t="n"/>
      <c r="AM27" s="304">
        <f>A測定!M50</f>
        <v/>
      </c>
      <c r="AN27" s="804">
        <f>IF(AND(AO27&gt;=AM27,AM27&gt;=AP27),"OK","NG")</f>
        <v/>
      </c>
      <c r="AO27" s="304">
        <f>A測定!H50</f>
        <v/>
      </c>
      <c r="AP27" s="304">
        <f>A測定!I50</f>
        <v/>
      </c>
    </row>
    <row r="28">
      <c r="A28" s="304">
        <f>A測定!I37</f>
        <v/>
      </c>
      <c r="B28" s="304">
        <f>A測定!H37</f>
        <v/>
      </c>
      <c r="C28" s="804">
        <f>IF(AND(B28&gt;=D28,D28&gt;=A28),"OK","NG")</f>
        <v/>
      </c>
      <c r="D28" s="304">
        <f>A測定!M37</f>
        <v/>
      </c>
      <c r="E28" s="55" t="n"/>
      <c r="F28" s="56" t="n"/>
      <c r="G28" s="56" t="n"/>
      <c r="H28" s="56" t="n"/>
      <c r="I28" s="56" t="n"/>
      <c r="J28" s="56" t="n"/>
      <c r="K28" s="56" t="n"/>
      <c r="L28" s="57" t="n"/>
      <c r="M28" s="804">
        <f>A測定!A37</f>
        <v/>
      </c>
    </row>
  </sheetData>
  <mergeCells count="13">
    <mergeCell ref="AO6:AP6"/>
    <mergeCell ref="C3:G4"/>
    <mergeCell ref="A6:B6"/>
    <mergeCell ref="C1:G2"/>
    <mergeCell ref="H1:O2"/>
    <mergeCell ref="AN6:AN7"/>
    <mergeCell ref="AM6:AM7"/>
    <mergeCell ref="AD1:AE2"/>
    <mergeCell ref="AF1:AM2"/>
    <mergeCell ref="C6:C7"/>
    <mergeCell ref="D6:D7"/>
    <mergeCell ref="M6:M7"/>
    <mergeCell ref="AD6:AD7"/>
  </mergeCells>
  <conditionalFormatting sqref="D8:D28">
    <cfRule type="cellIs" priority="11" operator="notBetween" dxfId="1" stopIfTrue="1">
      <formula>B8</formula>
      <formula>A8</formula>
    </cfRule>
    <cfRule type="cellIs" priority="12" operator="notBetween" dxfId="2" stopIfTrue="1">
      <formula>B8-0.1</formula>
      <formula>A8+0.1</formula>
    </cfRule>
  </conditionalFormatting>
  <conditionalFormatting sqref="AN8:AN27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M8:AM27">
    <cfRule type="cellIs" priority="62" operator="notBetween" dxfId="1" stopIfTrue="1">
      <formula>AO8</formula>
      <formula>AP8</formula>
    </cfRule>
    <cfRule type="cellIs" priority="63" operator="notBetween" dxfId="2" stopIfTrue="1">
      <formula>AO8-0.1</formula>
      <formula>AP8+0.1</formula>
    </cfRule>
  </conditionalFormatting>
  <conditionalFormatting sqref="C8:C28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13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A測定!$T$1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MAX(D8:D12,AM8:AM13)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MIN(D8:D12,AM8:AM13)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A測定!I232</f>
        <v/>
      </c>
      <c r="B8" s="304">
        <f>A測定!H232</f>
        <v/>
      </c>
      <c r="C8" s="804">
        <f>IF(AND(B8&gt;=D8,D8&gt;=A8),"OK","NG")</f>
        <v/>
      </c>
      <c r="D8" s="304">
        <f>A測定!M232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A測定!A232</f>
        <v/>
      </c>
      <c r="AD8" s="804">
        <f>A測定!A230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A測定!M230</f>
        <v/>
      </c>
      <c r="AN8" s="804">
        <f>IF(AND(AO8&gt;=AM8,AM8&gt;=AP8),"OK","NG")</f>
        <v/>
      </c>
      <c r="AO8" s="304">
        <f>A測定!H230</f>
        <v/>
      </c>
      <c r="AP8" s="304">
        <f>A測定!I230</f>
        <v/>
      </c>
    </row>
    <row r="9">
      <c r="A9" s="304">
        <f>A測定!I223</f>
        <v/>
      </c>
      <c r="B9" s="304">
        <f>A測定!H223</f>
        <v/>
      </c>
      <c r="C9" s="804">
        <f>IF(AND(B9&gt;=D9,D9&gt;=A9),"OK","NG")</f>
        <v/>
      </c>
      <c r="D9" s="304">
        <f>A測定!M223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A測定!A223</f>
        <v/>
      </c>
      <c r="AD9" s="804">
        <f>A測定!A225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A測定!M225</f>
        <v/>
      </c>
      <c r="AN9" s="804">
        <f>IF(AND(AO9&gt;=AM9,AM9&gt;=AP9),"OK","NG")</f>
        <v/>
      </c>
      <c r="AO9" s="304">
        <f>A測定!H225</f>
        <v/>
      </c>
      <c r="AP9" s="304">
        <f>A測定!I225</f>
        <v/>
      </c>
    </row>
    <row r="10">
      <c r="A10" s="304">
        <f>A測定!I231</f>
        <v/>
      </c>
      <c r="B10" s="304">
        <f>A測定!H231</f>
        <v/>
      </c>
      <c r="C10" s="804">
        <f>IF(AND(B10&gt;=D10,D10&gt;=A10),"OK","NG")</f>
        <v/>
      </c>
      <c r="D10" s="304">
        <f>A測定!M231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A測定!A231</f>
        <v/>
      </c>
      <c r="AD10" s="804">
        <f>A測定!A229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A測定!M229</f>
        <v/>
      </c>
      <c r="AN10" s="804">
        <f>IF(AND(AO10&gt;=AM10,AM10&gt;=AP10),"OK","NG")</f>
        <v/>
      </c>
      <c r="AO10" s="304">
        <f>A測定!H229</f>
        <v/>
      </c>
      <c r="AP10" s="304">
        <f>A測定!I229</f>
        <v/>
      </c>
    </row>
    <row r="11">
      <c r="A11" s="304">
        <f>A測定!I227</f>
        <v/>
      </c>
      <c r="B11" s="304">
        <f>A測定!H227</f>
        <v/>
      </c>
      <c r="C11" s="804">
        <f>IF(AND(B11&gt;=D11,D11&gt;=A11),"OK","NG")</f>
        <v/>
      </c>
      <c r="D11" s="304">
        <f>A測定!M227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A測定!A227</f>
        <v/>
      </c>
      <c r="AD11" s="804">
        <f>A測定!A226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A測定!M226</f>
        <v/>
      </c>
      <c r="AN11" s="804">
        <f>IF(AND(AO11&gt;=AM11,AM11&gt;=AP11),"OK","NG")</f>
        <v/>
      </c>
      <c r="AO11" s="304">
        <f>A測定!H226</f>
        <v/>
      </c>
      <c r="AP11" s="304">
        <f>A測定!I226</f>
        <v/>
      </c>
    </row>
    <row r="12">
      <c r="A12" s="304">
        <f>A測定!I222</f>
        <v/>
      </c>
      <c r="B12" s="304">
        <f>A測定!H222</f>
        <v/>
      </c>
      <c r="C12" s="804">
        <f>IF(AND(B12&gt;=D12,D12&gt;=A12),"OK","NG")</f>
        <v/>
      </c>
      <c r="D12" s="304">
        <f>A測定!M222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A測定!A222</f>
        <v/>
      </c>
      <c r="AD12" s="804">
        <f>A測定!A228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A測定!M228</f>
        <v/>
      </c>
      <c r="AN12" s="804">
        <f>IF(AND(AO12&gt;=AM12,AM12&gt;=AP12),"OK","NG")</f>
        <v/>
      </c>
      <c r="AO12" s="304">
        <f>A測定!H228</f>
        <v/>
      </c>
      <c r="AP12" s="304">
        <f>A測定!I228</f>
        <v/>
      </c>
    </row>
    <row r="13">
      <c r="AD13" s="804">
        <f>A測定!A224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A測定!M224</f>
        <v/>
      </c>
      <c r="AN13" s="804">
        <f>IF(AND(AO13&gt;=AM13,AM13&gt;=AP13),"OK","NG")</f>
        <v/>
      </c>
      <c r="AO13" s="304">
        <f>A測定!H224</f>
        <v/>
      </c>
      <c r="AP13" s="304">
        <f>A測定!I224</f>
        <v/>
      </c>
    </row>
  </sheetData>
  <mergeCells count="13">
    <mergeCell ref="C1:G2"/>
    <mergeCell ref="H1:O2"/>
    <mergeCell ref="C3:G4"/>
    <mergeCell ref="AD1:AE2"/>
    <mergeCell ref="AF1:AM2"/>
    <mergeCell ref="AN6:AN7"/>
    <mergeCell ref="AO6:AP6"/>
    <mergeCell ref="A6:B6"/>
    <mergeCell ref="C6:C7"/>
    <mergeCell ref="D6:D7"/>
    <mergeCell ref="M6:M7"/>
    <mergeCell ref="AD6:AD7"/>
    <mergeCell ref="AM6:AM7"/>
  </mergeCells>
  <conditionalFormatting sqref="D8:D12">
    <cfRule type="cellIs" priority="11" operator="notBetween" dxfId="1" stopIfTrue="1">
      <formula>B8</formula>
      <formula>A8</formula>
    </cfRule>
    <cfRule type="cellIs" priority="12" operator="notBetween" dxfId="2" stopIfTrue="1">
      <formula>B8-0.1</formula>
      <formula>A8+0.1</formula>
    </cfRule>
  </conditionalFormatting>
  <conditionalFormatting sqref="AM8:AM13">
    <cfRule type="cellIs" priority="13" operator="notBetween" dxfId="1" stopIfTrue="1">
      <formula>AO8</formula>
      <formula>AP8</formula>
    </cfRule>
    <cfRule type="cellIs" priority="14" operator="notBetween" dxfId="2" stopIfTrue="1">
      <formula>AO8-0.1</formula>
      <formula>AP8+0.1</formula>
    </cfRule>
  </conditionalFormatting>
  <conditionalFormatting sqref="C8:C12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N8:AN13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99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A測定!$U$1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MAX(D8:D19,AM8:AM22,AM38)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MIN(D8:D19,AM8:AM22,AM38)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A測定!I159</f>
        <v/>
      </c>
      <c r="B8" s="304">
        <f>A測定!H159</f>
        <v/>
      </c>
      <c r="C8" s="804">
        <f>IF(AND(B8&gt;=D8,D8&gt;=A8),"OK","NG")</f>
        <v/>
      </c>
      <c r="D8" s="304">
        <f>A測定!M159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A測定!A159</f>
        <v/>
      </c>
      <c r="AD8" s="804">
        <f>A測定!A174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A測定!M174</f>
        <v/>
      </c>
      <c r="AN8" s="804">
        <f>IF(AND(AO8&gt;=AM8,AM8&gt;=AP8),"OK","NG")</f>
        <v/>
      </c>
      <c r="AO8" s="304">
        <f>A測定!H174</f>
        <v/>
      </c>
      <c r="AP8" s="304">
        <f>A測定!I174</f>
        <v/>
      </c>
    </row>
    <row r="9">
      <c r="A9" s="304">
        <f>A測定!I155</f>
        <v/>
      </c>
      <c r="B9" s="304">
        <f>A測定!H155</f>
        <v/>
      </c>
      <c r="C9" s="804">
        <f>IF(AND(B9&gt;=D9,D9&gt;=A9),"OK","NG")</f>
        <v/>
      </c>
      <c r="D9" s="304">
        <f>A測定!M155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A測定!A155</f>
        <v/>
      </c>
      <c r="AD9" s="804">
        <f>A測定!A172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A測定!M172</f>
        <v/>
      </c>
      <c r="AN9" s="804">
        <f>IF(AND(AO9&gt;=AM9,AM9&gt;=AP9),"OK","NG")</f>
        <v/>
      </c>
      <c r="AO9" s="304">
        <f>A測定!H172</f>
        <v/>
      </c>
      <c r="AP9" s="304">
        <f>A測定!I172</f>
        <v/>
      </c>
    </row>
    <row r="10">
      <c r="A10" s="304">
        <f>A測定!I157</f>
        <v/>
      </c>
      <c r="B10" s="304">
        <f>A測定!H157</f>
        <v/>
      </c>
      <c r="C10" s="804">
        <f>IF(AND(B10&gt;=D10,D10&gt;=A10),"OK","NG")</f>
        <v/>
      </c>
      <c r="D10" s="304">
        <f>A測定!M157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A測定!A157</f>
        <v/>
      </c>
      <c r="AD10" s="804">
        <f>A測定!A171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A測定!M171</f>
        <v/>
      </c>
      <c r="AN10" s="804">
        <f>IF(AND(AO10&gt;=AM10,AM10&gt;=AP10),"OK","NG")</f>
        <v/>
      </c>
      <c r="AO10" s="304">
        <f>A測定!H171</f>
        <v/>
      </c>
      <c r="AP10" s="304">
        <f>A測定!I171</f>
        <v/>
      </c>
    </row>
    <row r="11">
      <c r="A11" s="304">
        <f>A測定!I158</f>
        <v/>
      </c>
      <c r="B11" s="304">
        <f>A測定!H158</f>
        <v/>
      </c>
      <c r="C11" s="804">
        <f>IF(AND(B11&gt;=D11,D11&gt;=A11),"OK","NG")</f>
        <v/>
      </c>
      <c r="D11" s="304">
        <f>A測定!M158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A測定!A158</f>
        <v/>
      </c>
      <c r="AD11" s="804">
        <f>A測定!A163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A測定!M163</f>
        <v/>
      </c>
      <c r="AN11" s="804">
        <f>IF(AND(AO11&gt;=AM11,AM11&gt;=AP11),"OK","NG")</f>
        <v/>
      </c>
      <c r="AO11" s="304">
        <f>A測定!H163</f>
        <v/>
      </c>
      <c r="AP11" s="304">
        <f>A測定!I163</f>
        <v/>
      </c>
    </row>
    <row r="12">
      <c r="A12" s="304">
        <f>A測定!I156</f>
        <v/>
      </c>
      <c r="B12" s="304">
        <f>A測定!H156</f>
        <v/>
      </c>
      <c r="C12" s="804">
        <f>IF(AND(B12&gt;=D12,D12&gt;=A12),"OK","NG")</f>
        <v/>
      </c>
      <c r="D12" s="304">
        <f>A測定!M156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A測定!A156</f>
        <v/>
      </c>
      <c r="AD12" s="804">
        <f>A測定!A173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A測定!M173</f>
        <v/>
      </c>
      <c r="AN12" s="804">
        <f>IF(AND(AO12&gt;=AM12,AM12&gt;=AP12),"OK","NG")</f>
        <v/>
      </c>
      <c r="AO12" s="304">
        <f>A測定!H173</f>
        <v/>
      </c>
      <c r="AP12" s="304">
        <f>A測定!I173</f>
        <v/>
      </c>
    </row>
    <row r="13">
      <c r="A13" s="304">
        <f>A測定!I153</f>
        <v/>
      </c>
      <c r="B13" s="304">
        <f>A測定!H153</f>
        <v/>
      </c>
      <c r="C13" s="804">
        <f>IF(AND(B13&gt;=D13,D13&gt;=A13),"OK","NG")</f>
        <v/>
      </c>
      <c r="D13" s="304">
        <f>A測定!M153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A測定!A153</f>
        <v/>
      </c>
      <c r="AD13" s="804">
        <f>A測定!A166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A測定!M166</f>
        <v/>
      </c>
      <c r="AN13" s="804">
        <f>IF(AND(AO13&gt;=AM13,AM13&gt;=AP13),"OK","NG")</f>
        <v/>
      </c>
      <c r="AO13" s="304">
        <f>A測定!H166</f>
        <v/>
      </c>
      <c r="AP13" s="304">
        <f>A測定!I166</f>
        <v/>
      </c>
    </row>
    <row r="14">
      <c r="A14" s="304">
        <f>A測定!I165</f>
        <v/>
      </c>
      <c r="B14" s="304">
        <f>A測定!H165</f>
        <v/>
      </c>
      <c r="C14" s="804">
        <f>IF(AND(B14&gt;=D14,D14&gt;=A14),"OK","NG")</f>
        <v/>
      </c>
      <c r="D14" s="304">
        <f>A測定!M165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A測定!A165</f>
        <v/>
      </c>
      <c r="AD14" s="804">
        <f>A測定!A162</f>
        <v/>
      </c>
      <c r="AE14" s="55" t="n"/>
      <c r="AF14" s="56" t="n"/>
      <c r="AG14" s="56" t="n"/>
      <c r="AH14" s="56" t="n"/>
      <c r="AI14" s="56" t="n"/>
      <c r="AJ14" s="56" t="n"/>
      <c r="AK14" s="56" t="n"/>
      <c r="AL14" s="57" t="n"/>
      <c r="AM14" s="304">
        <f>A測定!M162</f>
        <v/>
      </c>
      <c r="AN14" s="804">
        <f>IF(AND(AO14&gt;=AM14,AM14&gt;=AP14),"OK","NG")</f>
        <v/>
      </c>
      <c r="AO14" s="304">
        <f>A測定!H162</f>
        <v/>
      </c>
      <c r="AP14" s="304">
        <f>A測定!I162</f>
        <v/>
      </c>
    </row>
    <row r="15">
      <c r="A15" s="304">
        <f>A測定!I152</f>
        <v/>
      </c>
      <c r="B15" s="304">
        <f>A測定!H152</f>
        <v/>
      </c>
      <c r="C15" s="804">
        <f>IF(AND(B15&gt;=D15,D15&gt;=A15),"OK","NG")</f>
        <v/>
      </c>
      <c r="D15" s="304">
        <f>A測定!M152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A測定!A152</f>
        <v/>
      </c>
      <c r="AD15" s="804">
        <f>A測定!A175</f>
        <v/>
      </c>
      <c r="AE15" s="55" t="n"/>
      <c r="AF15" s="56" t="n"/>
      <c r="AG15" s="56" t="n"/>
      <c r="AH15" s="56" t="n"/>
      <c r="AI15" s="56" t="n"/>
      <c r="AJ15" s="56" t="n"/>
      <c r="AK15" s="56" t="n"/>
      <c r="AL15" s="57" t="n"/>
      <c r="AM15" s="304">
        <f>A測定!M175</f>
        <v/>
      </c>
      <c r="AN15" s="804">
        <f>IF(AND(AO15&gt;=AM15,AM15&gt;=AP15),"OK","NG")</f>
        <v/>
      </c>
      <c r="AO15" s="304">
        <f>A測定!H175</f>
        <v/>
      </c>
      <c r="AP15" s="304">
        <f>A測定!I175</f>
        <v/>
      </c>
    </row>
    <row r="16">
      <c r="A16" s="304">
        <f>A測定!I151</f>
        <v/>
      </c>
      <c r="B16" s="304">
        <f>A測定!H151</f>
        <v/>
      </c>
      <c r="C16" s="804">
        <f>IF(AND(B16&gt;=D16,D16&gt;=A16),"OK","NG")</f>
        <v/>
      </c>
      <c r="D16" s="304">
        <f>A測定!M151</f>
        <v/>
      </c>
      <c r="E16" s="55" t="n"/>
      <c r="F16" s="56" t="n"/>
      <c r="G16" s="56" t="n"/>
      <c r="H16" s="56" t="n"/>
      <c r="I16" s="56" t="n"/>
      <c r="J16" s="56" t="n"/>
      <c r="K16" s="56" t="n"/>
      <c r="L16" s="57" t="n"/>
      <c r="M16" s="804">
        <f>A測定!A151</f>
        <v/>
      </c>
      <c r="AD16" s="804">
        <f>A測定!A170</f>
        <v/>
      </c>
      <c r="AE16" s="55" t="n"/>
      <c r="AF16" s="56" t="n"/>
      <c r="AG16" s="56" t="n"/>
      <c r="AH16" s="56" t="n"/>
      <c r="AI16" s="56" t="n"/>
      <c r="AJ16" s="56" t="n"/>
      <c r="AK16" s="56" t="n"/>
      <c r="AL16" s="57" t="n"/>
      <c r="AM16" s="304">
        <f>A測定!M170</f>
        <v/>
      </c>
      <c r="AN16" s="804">
        <f>IF(AND(AO16&gt;=AM16,AM16&gt;=AP16),"OK","NG")</f>
        <v/>
      </c>
      <c r="AO16" s="304">
        <f>A測定!H170</f>
        <v/>
      </c>
      <c r="AP16" s="304">
        <f>A測定!I170</f>
        <v/>
      </c>
    </row>
    <row r="17">
      <c r="A17" s="304">
        <f>A測定!I150</f>
        <v/>
      </c>
      <c r="B17" s="304">
        <f>A測定!H150</f>
        <v/>
      </c>
      <c r="C17" s="804">
        <f>IF(AND(B17&gt;=D17,D17&gt;=A17),"OK","NG")</f>
        <v/>
      </c>
      <c r="D17" s="304">
        <f>A測定!M150</f>
        <v/>
      </c>
      <c r="E17" s="55" t="n"/>
      <c r="F17" s="56" t="n"/>
      <c r="G17" s="56" t="n"/>
      <c r="H17" s="56" t="n"/>
      <c r="I17" s="56" t="n"/>
      <c r="J17" s="56" t="n"/>
      <c r="K17" s="56" t="n"/>
      <c r="L17" s="57" t="n"/>
      <c r="M17" s="804">
        <f>A測定!A150</f>
        <v/>
      </c>
      <c r="AD17" s="804">
        <f>A測定!A167</f>
        <v/>
      </c>
      <c r="AE17" s="55" t="n"/>
      <c r="AF17" s="56" t="n"/>
      <c r="AG17" s="56" t="n"/>
      <c r="AH17" s="56" t="n"/>
      <c r="AI17" s="56" t="n"/>
      <c r="AJ17" s="56" t="n"/>
      <c r="AK17" s="56" t="n"/>
      <c r="AL17" s="57" t="n"/>
      <c r="AM17" s="304">
        <f>A測定!M167</f>
        <v/>
      </c>
      <c r="AN17" s="804">
        <f>IF(AND(AO17&gt;=AM17,AM17&gt;=AP17),"OK","NG")</f>
        <v/>
      </c>
      <c r="AO17" s="304">
        <f>A測定!H167</f>
        <v/>
      </c>
      <c r="AP17" s="304">
        <f>A測定!I167</f>
        <v/>
      </c>
    </row>
    <row r="18">
      <c r="A18" s="304">
        <f>A測定!I164</f>
        <v/>
      </c>
      <c r="B18" s="304">
        <f>A測定!H164</f>
        <v/>
      </c>
      <c r="C18" s="804">
        <f>IF(AND(B18&gt;=D18,D18&gt;=A18),"OK","NG")</f>
        <v/>
      </c>
      <c r="D18" s="304">
        <f>A測定!M164</f>
        <v/>
      </c>
      <c r="E18" s="55" t="n"/>
      <c r="F18" s="56" t="n"/>
      <c r="G18" s="56" t="n"/>
      <c r="H18" s="56" t="n"/>
      <c r="I18" s="56" t="n"/>
      <c r="J18" s="56" t="n"/>
      <c r="K18" s="56" t="n"/>
      <c r="L18" s="57" t="n"/>
      <c r="M18" s="804">
        <f>A測定!A164</f>
        <v/>
      </c>
      <c r="AD18" s="804">
        <f>A測定!A168</f>
        <v/>
      </c>
      <c r="AE18" s="55" t="n"/>
      <c r="AF18" s="56" t="n"/>
      <c r="AG18" s="56" t="n"/>
      <c r="AH18" s="56" t="n"/>
      <c r="AI18" s="56" t="n"/>
      <c r="AJ18" s="56" t="n"/>
      <c r="AK18" s="56" t="n"/>
      <c r="AL18" s="57" t="n"/>
      <c r="AM18" s="304">
        <f>A測定!M168</f>
        <v/>
      </c>
      <c r="AN18" s="804">
        <f>IF(AND(AO18&gt;=AM18,AM18&gt;=AP18),"OK","NG")</f>
        <v/>
      </c>
      <c r="AO18" s="304">
        <f>A測定!H168</f>
        <v/>
      </c>
      <c r="AP18" s="304">
        <f>A測定!I168</f>
        <v/>
      </c>
    </row>
    <row r="19">
      <c r="A19" s="304">
        <f>A測定!I161</f>
        <v/>
      </c>
      <c r="B19" s="304">
        <f>A測定!H161</f>
        <v/>
      </c>
      <c r="C19" s="804">
        <f>IF(AND(B19&gt;=D19,D19&gt;=A19),"OK","NG")</f>
        <v/>
      </c>
      <c r="D19" s="304">
        <f>A測定!M161</f>
        <v/>
      </c>
      <c r="E19" s="55" t="n"/>
      <c r="F19" s="56" t="n"/>
      <c r="G19" s="56" t="n"/>
      <c r="H19" s="56" t="n"/>
      <c r="I19" s="56" t="n"/>
      <c r="J19" s="56" t="n"/>
      <c r="K19" s="56" t="n"/>
      <c r="L19" s="57" t="n"/>
      <c r="M19" s="804">
        <f>A測定!A161</f>
        <v/>
      </c>
      <c r="AD19" s="804">
        <f>A測定!A169</f>
        <v/>
      </c>
      <c r="AE19" s="55" t="n"/>
      <c r="AF19" s="56" t="n"/>
      <c r="AG19" s="56" t="n"/>
      <c r="AH19" s="56" t="n"/>
      <c r="AI19" s="56" t="n"/>
      <c r="AJ19" s="56" t="n"/>
      <c r="AK19" s="56" t="n"/>
      <c r="AL19" s="57" t="n"/>
      <c r="AM19" s="304">
        <f>A測定!M169</f>
        <v/>
      </c>
      <c r="AN19" s="804">
        <f>IF(AND(AO19&gt;=AM19,AM19&gt;=AP19),"OK","NG")</f>
        <v/>
      </c>
      <c r="AO19" s="304">
        <f>A測定!H169</f>
        <v/>
      </c>
      <c r="AP19" s="304">
        <f>A測定!I169</f>
        <v/>
      </c>
    </row>
    <row r="20">
      <c r="AD20" s="804">
        <f>A測定!A176</f>
        <v/>
      </c>
      <c r="AE20" s="55" t="n"/>
      <c r="AF20" s="56" t="n"/>
      <c r="AG20" s="56" t="n"/>
      <c r="AH20" s="56" t="n"/>
      <c r="AI20" s="56" t="n"/>
      <c r="AJ20" s="56" t="n"/>
      <c r="AK20" s="56" t="n"/>
      <c r="AL20" s="57" t="n"/>
      <c r="AM20" s="304">
        <f>A測定!M176</f>
        <v/>
      </c>
      <c r="AN20" s="804">
        <f>IF(AND(AO20&gt;=AM20,AM20&gt;=AP20),"OK","NG")</f>
        <v/>
      </c>
      <c r="AO20" s="304">
        <f>A測定!H176</f>
        <v/>
      </c>
      <c r="AP20" s="304">
        <f>A測定!I176</f>
        <v/>
      </c>
    </row>
    <row r="21">
      <c r="AD21" s="804">
        <f>A測定!A160</f>
        <v/>
      </c>
      <c r="AE21" s="55" t="n"/>
      <c r="AF21" s="56" t="n"/>
      <c r="AG21" s="56" t="n"/>
      <c r="AH21" s="56" t="n"/>
      <c r="AI21" s="56" t="n"/>
      <c r="AJ21" s="56" t="n"/>
      <c r="AK21" s="56" t="n"/>
      <c r="AL21" s="57" t="n"/>
      <c r="AM21" s="304">
        <f>A測定!M160</f>
        <v/>
      </c>
      <c r="AN21" s="804">
        <f>IF(AND(AO21&gt;=AM21,AM21&gt;=AP21),"OK","NG")</f>
        <v/>
      </c>
      <c r="AO21" s="304">
        <f>A測定!H160</f>
        <v/>
      </c>
      <c r="AP21" s="304">
        <f>A測定!I160</f>
        <v/>
      </c>
    </row>
    <row r="22">
      <c r="AD22" s="804">
        <f>A測定!A154</f>
        <v/>
      </c>
      <c r="AE22" s="55" t="n"/>
      <c r="AF22" s="56" t="n"/>
      <c r="AG22" s="56" t="n"/>
      <c r="AH22" s="56" t="n"/>
      <c r="AI22" s="56" t="n"/>
      <c r="AJ22" s="56" t="n"/>
      <c r="AK22" s="56" t="n"/>
      <c r="AL22" s="57" t="n"/>
      <c r="AM22" s="304">
        <f>A測定!M154</f>
        <v/>
      </c>
      <c r="AN22" s="804">
        <f>IF(AND(AO22&gt;=AM22,AM22&gt;=AP22),"OK","NG")</f>
        <v/>
      </c>
      <c r="AO22" s="304">
        <f>A測定!H154</f>
        <v/>
      </c>
      <c r="AP22" s="304">
        <f>A測定!I154</f>
        <v/>
      </c>
    </row>
    <row r="36" ht="17.25" customHeight="1" s="820">
      <c r="AD36" s="804">
        <f>AD6</f>
        <v/>
      </c>
      <c r="AE36" s="91" t="n"/>
      <c r="AF36" s="88" t="n"/>
      <c r="AG36" s="88" t="n"/>
      <c r="AH36" s="88" t="n"/>
      <c r="AI36" s="88" t="n"/>
      <c r="AJ36" s="88" t="n"/>
      <c r="AK36" s="88" t="n"/>
      <c r="AL36" s="90" t="n"/>
      <c r="AM36" s="804">
        <f>AM6</f>
        <v/>
      </c>
      <c r="AN36" s="804">
        <f>AN6</f>
        <v/>
      </c>
      <c r="AO36" s="804">
        <f>AO6</f>
        <v/>
      </c>
      <c r="AP36" s="996" t="n"/>
    </row>
    <row r="37">
      <c r="AD37" s="829" t="n"/>
      <c r="AE37" s="60" t="n"/>
      <c r="AF37" s="94" t="n"/>
      <c r="AG37" s="94" t="n"/>
      <c r="AH37" s="94" t="n"/>
      <c r="AI37" s="94" t="n"/>
      <c r="AJ37" s="94" t="n"/>
      <c r="AK37" s="94" t="n"/>
      <c r="AL37" s="61" t="n"/>
      <c r="AM37" s="829" t="n"/>
      <c r="AN37" s="829" t="n"/>
      <c r="AO37" s="804">
        <f>AO7</f>
        <v/>
      </c>
      <c r="AP37" s="804">
        <f>AP7</f>
        <v/>
      </c>
    </row>
    <row r="38">
      <c r="AD38" s="804">
        <f>A測定!A177</f>
        <v/>
      </c>
      <c r="AE38" s="55" t="n"/>
      <c r="AF38" s="56" t="n"/>
      <c r="AG38" s="56" t="n"/>
      <c r="AH38" s="56" t="n"/>
      <c r="AI38" s="56" t="n"/>
      <c r="AJ38" s="56" t="n"/>
      <c r="AK38" s="56" t="n"/>
      <c r="AL38" s="57" t="n"/>
      <c r="AM38" s="304">
        <f>A測定!M177</f>
        <v/>
      </c>
      <c r="AN38" s="804">
        <f>IF(AND(AO38&gt;=AM38,AM38&gt;=AP38),"OK","NG")</f>
        <v/>
      </c>
      <c r="AO38" s="304">
        <f>A測定!H177</f>
        <v/>
      </c>
      <c r="AP38" s="304">
        <f>A測定!I177</f>
        <v/>
      </c>
    </row>
    <row r="48" ht="17.25" customHeight="1" s="820"/>
    <row r="79">
      <c r="AB79" s="59" t="n"/>
      <c r="AC79" s="59" t="n"/>
    </row>
    <row r="80">
      <c r="AB80" s="59" t="n"/>
      <c r="AC80" s="59" t="n"/>
    </row>
    <row r="81">
      <c r="AB81" s="59" t="n"/>
      <c r="AC81" s="59" t="n"/>
    </row>
    <row r="82">
      <c r="AB82" s="59" t="n"/>
      <c r="AC82" s="59" t="n"/>
    </row>
    <row r="83">
      <c r="AB83" s="59" t="n"/>
      <c r="AC83" s="59" t="n"/>
    </row>
    <row r="84">
      <c r="AB84" s="59" t="n"/>
      <c r="AC84" s="59" t="n"/>
    </row>
    <row r="85">
      <c r="AB85" s="59" t="n"/>
      <c r="AC85" s="59" t="n"/>
    </row>
    <row r="86">
      <c r="AB86" s="59" t="n"/>
      <c r="AC86" s="59" t="n"/>
    </row>
    <row r="87">
      <c r="AB87" s="59" t="n"/>
      <c r="AC87" s="59" t="n"/>
    </row>
    <row r="88">
      <c r="AB88" s="59" t="n"/>
      <c r="AC88" s="59" t="n"/>
    </row>
    <row r="89">
      <c r="AB89" s="59" t="n"/>
      <c r="AC89" s="59" t="n"/>
    </row>
    <row r="90">
      <c r="AB90" s="59" t="n"/>
      <c r="AC90" s="59" t="n"/>
    </row>
    <row r="91">
      <c r="AB91" s="59" t="n"/>
      <c r="AC91" s="59" t="n"/>
    </row>
    <row r="92">
      <c r="AB92" s="59" t="n"/>
      <c r="AC92" s="59" t="n"/>
    </row>
    <row r="93">
      <c r="AB93" s="59" t="n"/>
      <c r="AC93" s="59" t="n"/>
    </row>
    <row r="94">
      <c r="AB94" s="59" t="n"/>
      <c r="AC94" s="59" t="n"/>
    </row>
    <row r="95">
      <c r="AB95" s="59" t="n"/>
      <c r="AC95" s="59" t="n"/>
    </row>
    <row r="96">
      <c r="AB96" s="59" t="n"/>
      <c r="AC96" s="59" t="n"/>
    </row>
    <row r="97">
      <c r="AB97" s="59" t="n"/>
      <c r="AC97" s="59" t="n"/>
    </row>
    <row r="98">
      <c r="AB98" s="59" t="n"/>
      <c r="AC98" s="59" t="n"/>
    </row>
    <row r="99">
      <c r="AB99" s="59" t="n"/>
      <c r="AC99" s="59" t="n"/>
    </row>
  </sheetData>
  <mergeCells count="17">
    <mergeCell ref="AO6:AP6"/>
    <mergeCell ref="AD36:AD37"/>
    <mergeCell ref="AM36:AM37"/>
    <mergeCell ref="AN36:AN37"/>
    <mergeCell ref="AO36:AP36"/>
    <mergeCell ref="AM6:AM7"/>
    <mergeCell ref="AN6:AN7"/>
    <mergeCell ref="AD1:AE2"/>
    <mergeCell ref="AF1:AM2"/>
    <mergeCell ref="C1:G2"/>
    <mergeCell ref="H1:O2"/>
    <mergeCell ref="C3:G4"/>
    <mergeCell ref="A6:B6"/>
    <mergeCell ref="C6:C7"/>
    <mergeCell ref="D6:D7"/>
    <mergeCell ref="M6:M7"/>
    <mergeCell ref="AD6:AD7"/>
  </mergeCells>
  <conditionalFormatting sqref="D8:D19">
    <cfRule type="cellIs" priority="16" operator="notBetween" dxfId="1" stopIfTrue="1">
      <formula>B8</formula>
      <formula>A8</formula>
    </cfRule>
    <cfRule type="cellIs" priority="17" operator="notBetween" dxfId="2" stopIfTrue="1">
      <formula>B8-0.1</formula>
      <formula>A8+0.1</formula>
    </cfRule>
  </conditionalFormatting>
  <conditionalFormatting sqref="AM8:AM22 AM38">
    <cfRule type="cellIs" priority="18" operator="notBetween" dxfId="1" stopIfTrue="1">
      <formula>AO8</formula>
      <formula>AP8</formula>
    </cfRule>
    <cfRule type="cellIs" priority="19" operator="notBetween" dxfId="2" stopIfTrue="1">
      <formula>AO8-0.1</formula>
      <formula>AP8+0.1</formula>
    </cfRule>
  </conditionalFormatting>
  <conditionalFormatting sqref="C8:C19">
    <cfRule type="cellIs" priority="14" operator="equal" dxfId="1" stopIfTrue="1">
      <formula>"NG"</formula>
    </cfRule>
    <cfRule type="cellIs" priority="15" operator="equal" dxfId="0" stopIfTrue="1">
      <formula>"OK"</formula>
    </cfRule>
  </conditionalFormatting>
  <conditionalFormatting sqref="AN8:AN22">
    <cfRule type="cellIs" priority="9" operator="equal" dxfId="1" stopIfTrue="1">
      <formula>"NG"</formula>
    </cfRule>
    <cfRule type="cellIs" priority="10" operator="equal" dxfId="0" stopIfTrue="1">
      <formula>"OK"</formula>
    </cfRule>
  </conditionalFormatting>
  <conditionalFormatting sqref="AN38">
    <cfRule type="cellIs" priority="4" operator="equal" dxfId="1" stopIfTrue="1">
      <formula>"NG"</formula>
    </cfRule>
    <cfRule type="cellIs" priority="5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20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A測定!$V$1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MAX(D8:D20,AM8:AM20)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MIN(D8:D20,AM8:AM20)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A測定!I82</f>
        <v/>
      </c>
      <c r="B8" s="304">
        <f>A測定!H82</f>
        <v/>
      </c>
      <c r="C8" s="804">
        <f>IF(AND(B8&gt;=D8,D8&gt;=A8),"OK","NG")</f>
        <v/>
      </c>
      <c r="D8" s="304">
        <f>A測定!M82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A測定!A82</f>
        <v/>
      </c>
      <c r="AD8" s="804">
        <f>A測定!A87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A測定!M87</f>
        <v/>
      </c>
      <c r="AN8" s="804">
        <f>IF(AND(AO8&gt;=AM8,AM8&gt;=AP8),"OK","NG")</f>
        <v/>
      </c>
      <c r="AO8" s="304">
        <f>A測定!H87</f>
        <v/>
      </c>
      <c r="AP8" s="304">
        <f>A測定!I87</f>
        <v/>
      </c>
    </row>
    <row r="9">
      <c r="A9" s="304">
        <f>A測定!I92</f>
        <v/>
      </c>
      <c r="B9" s="304">
        <f>A測定!H92</f>
        <v/>
      </c>
      <c r="C9" s="804">
        <f>IF(AND(B9&gt;=D9,D9&gt;=A9),"OK","NG")</f>
        <v/>
      </c>
      <c r="D9" s="304">
        <f>A測定!M92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A測定!A92</f>
        <v/>
      </c>
      <c r="AD9" s="804">
        <f>A測定!A88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A測定!M88</f>
        <v/>
      </c>
      <c r="AN9" s="804">
        <f>IF(AND(AO9&gt;=AM9,AM9&gt;=AP9),"OK","NG")</f>
        <v/>
      </c>
      <c r="AO9" s="304">
        <f>A測定!H88</f>
        <v/>
      </c>
      <c r="AP9" s="304">
        <f>A測定!I88</f>
        <v/>
      </c>
    </row>
    <row r="10">
      <c r="A10" s="304">
        <f>A測定!I93</f>
        <v/>
      </c>
      <c r="B10" s="304">
        <f>A測定!H93</f>
        <v/>
      </c>
      <c r="C10" s="804">
        <f>IF(AND(B10&gt;=D10,D10&gt;=A10),"OK","NG")</f>
        <v/>
      </c>
      <c r="D10" s="304">
        <f>A測定!M93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A測定!A93</f>
        <v/>
      </c>
      <c r="AD10" s="804">
        <f>A測定!A94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A測定!M94</f>
        <v/>
      </c>
      <c r="AN10" s="804">
        <f>IF(AND(AO10&gt;=AM10,AM10&gt;=AP10),"OK","NG")</f>
        <v/>
      </c>
      <c r="AO10" s="304">
        <f>A測定!H94</f>
        <v/>
      </c>
      <c r="AP10" s="304">
        <f>A測定!I94</f>
        <v/>
      </c>
    </row>
    <row r="11">
      <c r="A11" s="304">
        <f>A測定!I83</f>
        <v/>
      </c>
      <c r="B11" s="304">
        <f>A測定!H83</f>
        <v/>
      </c>
      <c r="C11" s="804">
        <f>IF(AND(B11&gt;=D11,D11&gt;=A11),"OK","NG")</f>
        <v/>
      </c>
      <c r="D11" s="304">
        <f>A測定!M83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A測定!A83</f>
        <v/>
      </c>
      <c r="AD11" s="804">
        <f>A測定!A79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A測定!M79</f>
        <v/>
      </c>
      <c r="AN11" s="804">
        <f>IF(AND(AO11&gt;=AM11,AM11&gt;=AP11),"OK","NG")</f>
        <v/>
      </c>
      <c r="AO11" s="304">
        <f>A測定!H79</f>
        <v/>
      </c>
      <c r="AP11" s="304">
        <f>A測定!I79</f>
        <v/>
      </c>
    </row>
    <row r="12">
      <c r="A12" s="304">
        <f>A測定!I80</f>
        <v/>
      </c>
      <c r="B12" s="304">
        <f>A測定!H80</f>
        <v/>
      </c>
      <c r="C12" s="804">
        <f>IF(AND(B12&gt;=D12,D12&gt;=A12),"OK","NG")</f>
        <v/>
      </c>
      <c r="D12" s="304">
        <f>A測定!M80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A測定!A80</f>
        <v/>
      </c>
      <c r="AD12" s="804">
        <f>A測定!A78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A測定!M78</f>
        <v/>
      </c>
      <c r="AN12" s="804">
        <f>IF(AND(AO12&gt;=AM12,AM12&gt;=AP12),"OK","NG")</f>
        <v/>
      </c>
      <c r="AO12" s="304">
        <f>A測定!H78</f>
        <v/>
      </c>
      <c r="AP12" s="304">
        <f>A測定!I78</f>
        <v/>
      </c>
    </row>
    <row r="13">
      <c r="A13" s="304">
        <f>A測定!I84</f>
        <v/>
      </c>
      <c r="B13" s="304">
        <f>A測定!H84</f>
        <v/>
      </c>
      <c r="C13" s="804">
        <f>IF(AND(B13&gt;=D13,D13&gt;=A13),"OK","NG")</f>
        <v/>
      </c>
      <c r="D13" s="304">
        <f>A測定!M84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A測定!A84</f>
        <v/>
      </c>
      <c r="AD13" s="804">
        <f>A測定!A100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A測定!M100</f>
        <v/>
      </c>
      <c r="AN13" s="804">
        <f>IF(AND(AO13&gt;=AM13,AM13&gt;=AP13),"OK","NG")</f>
        <v/>
      </c>
      <c r="AO13" s="304">
        <f>A測定!H100</f>
        <v/>
      </c>
      <c r="AP13" s="304">
        <f>A測定!I100</f>
        <v/>
      </c>
    </row>
    <row r="14">
      <c r="A14" s="304">
        <f>A測定!I81</f>
        <v/>
      </c>
      <c r="B14" s="304">
        <f>A測定!H81</f>
        <v/>
      </c>
      <c r="C14" s="804">
        <f>IF(AND(B14&gt;=D14,D14&gt;=A14),"OK","NG")</f>
        <v/>
      </c>
      <c r="D14" s="304">
        <f>A測定!M81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A測定!A81</f>
        <v/>
      </c>
      <c r="AD14" s="804">
        <f>A測定!A89</f>
        <v/>
      </c>
      <c r="AE14" s="55" t="n"/>
      <c r="AF14" s="56" t="n"/>
      <c r="AG14" s="56" t="n"/>
      <c r="AH14" s="56" t="n"/>
      <c r="AI14" s="56" t="n"/>
      <c r="AJ14" s="56" t="n"/>
      <c r="AK14" s="56" t="n"/>
      <c r="AL14" s="57" t="n"/>
      <c r="AM14" s="304">
        <f>A測定!M89</f>
        <v/>
      </c>
      <c r="AN14" s="804">
        <f>IF(AND(AO14&gt;=AM14,AM14&gt;=AP14),"OK","NG")</f>
        <v/>
      </c>
      <c r="AO14" s="304">
        <f>A測定!H89</f>
        <v/>
      </c>
      <c r="AP14" s="304">
        <f>A測定!I89</f>
        <v/>
      </c>
    </row>
    <row r="15">
      <c r="A15" s="304">
        <f>A測定!I98</f>
        <v/>
      </c>
      <c r="B15" s="304">
        <f>A測定!H98</f>
        <v/>
      </c>
      <c r="C15" s="804">
        <f>IF(AND(B15&gt;=D15,D15&gt;=A15),"OK","NG")</f>
        <v/>
      </c>
      <c r="D15" s="304">
        <f>A測定!M98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A測定!A98</f>
        <v/>
      </c>
      <c r="AD15" s="804">
        <f>A測定!A77</f>
        <v/>
      </c>
      <c r="AE15" s="55" t="n"/>
      <c r="AF15" s="56" t="n"/>
      <c r="AG15" s="56" t="n"/>
      <c r="AH15" s="56" t="n"/>
      <c r="AI15" s="56" t="n"/>
      <c r="AJ15" s="56" t="n"/>
      <c r="AK15" s="56" t="n"/>
      <c r="AL15" s="57" t="n"/>
      <c r="AM15" s="304">
        <f>A測定!M77</f>
        <v/>
      </c>
      <c r="AN15" s="804">
        <f>IF(AND(AO15&gt;=AM15,AM15&gt;=AP15),"OK","NG")</f>
        <v/>
      </c>
      <c r="AO15" s="304">
        <f>A測定!H77</f>
        <v/>
      </c>
      <c r="AP15" s="304">
        <f>A測定!I77</f>
        <v/>
      </c>
    </row>
    <row r="16">
      <c r="A16" s="304">
        <f>A測定!I85</f>
        <v/>
      </c>
      <c r="B16" s="304">
        <f>A測定!H85</f>
        <v/>
      </c>
      <c r="C16" s="804">
        <f>IF(AND(B16&gt;=D16,D16&gt;=A16),"OK","NG")</f>
        <v/>
      </c>
      <c r="D16" s="304">
        <f>A測定!M85</f>
        <v/>
      </c>
      <c r="E16" s="55" t="n"/>
      <c r="F16" s="56" t="n"/>
      <c r="G16" s="56" t="n"/>
      <c r="H16" s="56" t="n"/>
      <c r="I16" s="56" t="n"/>
      <c r="J16" s="56" t="n"/>
      <c r="K16" s="56" t="n"/>
      <c r="L16" s="57" t="n"/>
      <c r="M16" s="804">
        <f>A測定!A85</f>
        <v/>
      </c>
      <c r="AD16" s="804">
        <f>A測定!A97</f>
        <v/>
      </c>
      <c r="AE16" s="55" t="n"/>
      <c r="AF16" s="56" t="n"/>
      <c r="AG16" s="56" t="n"/>
      <c r="AH16" s="56" t="n"/>
      <c r="AI16" s="56" t="n"/>
      <c r="AJ16" s="56" t="n"/>
      <c r="AK16" s="56" t="n"/>
      <c r="AL16" s="57" t="n"/>
      <c r="AM16" s="304">
        <f>A測定!M97</f>
        <v/>
      </c>
      <c r="AN16" s="804">
        <f>IF(AND(AO16&gt;=AM16,AM16&gt;=AP16),"OK","NG")</f>
        <v/>
      </c>
      <c r="AO16" s="304">
        <f>A測定!H97</f>
        <v/>
      </c>
      <c r="AP16" s="304">
        <f>A測定!I97</f>
        <v/>
      </c>
    </row>
    <row r="17">
      <c r="A17" s="304">
        <f>A測定!I95</f>
        <v/>
      </c>
      <c r="B17" s="304">
        <f>A測定!H95</f>
        <v/>
      </c>
      <c r="C17" s="804">
        <f>IF(AND(B17&gt;=D17,D17&gt;=A17),"OK","NG")</f>
        <v/>
      </c>
      <c r="D17" s="304">
        <f>A測定!M95</f>
        <v/>
      </c>
      <c r="E17" s="55" t="n"/>
      <c r="F17" s="56" t="n"/>
      <c r="G17" s="56" t="n"/>
      <c r="H17" s="56" t="n"/>
      <c r="I17" s="56" t="n"/>
      <c r="J17" s="56" t="n"/>
      <c r="K17" s="56" t="n"/>
      <c r="L17" s="57" t="n"/>
      <c r="M17" s="804">
        <f>A測定!A95</f>
        <v/>
      </c>
      <c r="AD17" s="804">
        <f>A測定!A101</f>
        <v/>
      </c>
      <c r="AE17" s="55" t="n"/>
      <c r="AF17" s="56" t="n"/>
      <c r="AG17" s="56" t="n"/>
      <c r="AH17" s="56" t="n"/>
      <c r="AI17" s="56" t="n"/>
      <c r="AJ17" s="56" t="n"/>
      <c r="AK17" s="56" t="n"/>
      <c r="AL17" s="57" t="n"/>
      <c r="AM17" s="304">
        <f>A測定!M101</f>
        <v/>
      </c>
      <c r="AN17" s="804">
        <f>IF(AND(AO17&gt;=AM17,AM17&gt;=AP17),"OK","NG")</f>
        <v/>
      </c>
      <c r="AO17" s="304">
        <f>A測定!H101</f>
        <v/>
      </c>
      <c r="AP17" s="304">
        <f>A測定!I101</f>
        <v/>
      </c>
    </row>
    <row r="18">
      <c r="A18" s="304">
        <f>A測定!I99</f>
        <v/>
      </c>
      <c r="B18" s="304">
        <f>A測定!H99</f>
        <v/>
      </c>
      <c r="C18" s="804">
        <f>IF(AND(B18&gt;=D18,D18&gt;=A18),"OK","NG")</f>
        <v/>
      </c>
      <c r="D18" s="304">
        <f>A測定!M99</f>
        <v/>
      </c>
      <c r="E18" s="55" t="n"/>
      <c r="F18" s="56" t="n"/>
      <c r="G18" s="56" t="n"/>
      <c r="H18" s="56" t="n"/>
      <c r="I18" s="56" t="n"/>
      <c r="J18" s="56" t="n"/>
      <c r="K18" s="56" t="n"/>
      <c r="L18" s="57" t="n"/>
      <c r="M18" s="804">
        <f>A測定!A99</f>
        <v/>
      </c>
      <c r="AD18" s="804">
        <f>A測定!A90</f>
        <v/>
      </c>
      <c r="AE18" s="55" t="n"/>
      <c r="AF18" s="56" t="n"/>
      <c r="AG18" s="56" t="n"/>
      <c r="AH18" s="56" t="n"/>
      <c r="AI18" s="56" t="n"/>
      <c r="AJ18" s="56" t="n"/>
      <c r="AK18" s="56" t="n"/>
      <c r="AL18" s="57" t="n"/>
      <c r="AM18" s="304">
        <f>A測定!M90</f>
        <v/>
      </c>
      <c r="AN18" s="804">
        <f>IF(AND(AO18&gt;=AM18,AM18&gt;=AP18),"OK","NG")</f>
        <v/>
      </c>
      <c r="AO18" s="304">
        <f>A測定!H90</f>
        <v/>
      </c>
      <c r="AP18" s="304">
        <f>A測定!I90</f>
        <v/>
      </c>
    </row>
    <row r="19">
      <c r="A19" s="304">
        <f>A測定!I102</f>
        <v/>
      </c>
      <c r="B19" s="304">
        <f>A測定!H102</f>
        <v/>
      </c>
      <c r="C19" s="804">
        <f>IF(AND(B19&gt;=D19,D19&gt;=A19),"OK","NG")</f>
        <v/>
      </c>
      <c r="D19" s="304">
        <f>A測定!M102</f>
        <v/>
      </c>
      <c r="E19" s="55" t="n"/>
      <c r="F19" s="56" t="n"/>
      <c r="G19" s="56" t="n"/>
      <c r="H19" s="56" t="n"/>
      <c r="I19" s="56" t="n"/>
      <c r="J19" s="56" t="n"/>
      <c r="K19" s="56" t="n"/>
      <c r="L19" s="57" t="n"/>
      <c r="M19" s="804">
        <f>A測定!A102</f>
        <v/>
      </c>
      <c r="AD19" s="804">
        <f>A測定!A96</f>
        <v/>
      </c>
      <c r="AE19" s="55" t="n"/>
      <c r="AF19" s="56" t="n"/>
      <c r="AG19" s="56" t="n"/>
      <c r="AH19" s="56" t="n"/>
      <c r="AI19" s="56" t="n"/>
      <c r="AJ19" s="56" t="n"/>
      <c r="AK19" s="56" t="n"/>
      <c r="AL19" s="57" t="n"/>
      <c r="AM19" s="304">
        <f>A測定!M96</f>
        <v/>
      </c>
      <c r="AN19" s="804">
        <f>IF(AND(AO19&gt;=AM19,AM19&gt;=AP19),"OK","NG")</f>
        <v/>
      </c>
      <c r="AO19" s="304">
        <f>A測定!H96</f>
        <v/>
      </c>
      <c r="AP19" s="304">
        <f>A測定!I96</f>
        <v/>
      </c>
    </row>
    <row r="20">
      <c r="A20" s="304">
        <f>A測定!I86</f>
        <v/>
      </c>
      <c r="B20" s="304">
        <f>A測定!H86</f>
        <v/>
      </c>
      <c r="C20" s="804">
        <f>IF(AND(B20&gt;=D20,D20&gt;=A20),"OK","NG")</f>
        <v/>
      </c>
      <c r="D20" s="304">
        <f>A測定!M86</f>
        <v/>
      </c>
      <c r="E20" s="55" t="n"/>
      <c r="F20" s="56" t="n"/>
      <c r="G20" s="56" t="n"/>
      <c r="H20" s="56" t="n"/>
      <c r="I20" s="56" t="n"/>
      <c r="J20" s="56" t="n"/>
      <c r="K20" s="56" t="n"/>
      <c r="L20" s="57" t="n"/>
      <c r="M20" s="804">
        <f>A測定!A86</f>
        <v/>
      </c>
      <c r="AD20" s="804">
        <f>A測定!A91</f>
        <v/>
      </c>
      <c r="AE20" s="55" t="n"/>
      <c r="AF20" s="56" t="n"/>
      <c r="AG20" s="56" t="n"/>
      <c r="AH20" s="56" t="n"/>
      <c r="AI20" s="56" t="n"/>
      <c r="AJ20" s="56" t="n"/>
      <c r="AK20" s="56" t="n"/>
      <c r="AL20" s="57" t="n"/>
      <c r="AM20" s="304">
        <f>A測定!M91</f>
        <v/>
      </c>
      <c r="AN20" s="804">
        <f>IF(AND(AO20&gt;=AM20,AM20&gt;=AP20),"OK","NG")</f>
        <v/>
      </c>
      <c r="AO20" s="304">
        <f>A測定!H91</f>
        <v/>
      </c>
      <c r="AP20" s="304">
        <f>A測定!I91</f>
        <v/>
      </c>
    </row>
  </sheetData>
  <mergeCells count="13">
    <mergeCell ref="A6:B6"/>
    <mergeCell ref="AM6:AM7"/>
    <mergeCell ref="AN6:AN7"/>
    <mergeCell ref="AO6:AP6"/>
    <mergeCell ref="AD1:AE2"/>
    <mergeCell ref="AF1:AM2"/>
    <mergeCell ref="C3:G4"/>
    <mergeCell ref="C6:C7"/>
    <mergeCell ref="D6:D7"/>
    <mergeCell ref="M6:M7"/>
    <mergeCell ref="AD6:AD7"/>
    <mergeCell ref="C1:G2"/>
    <mergeCell ref="H1:O2"/>
  </mergeCells>
  <conditionalFormatting sqref="D8:D20">
    <cfRule type="cellIs" priority="11" operator="notBetween" dxfId="1" stopIfTrue="1">
      <formula>B8</formula>
      <formula>A8</formula>
    </cfRule>
    <cfRule type="cellIs" priority="12" operator="notBetween" dxfId="2" stopIfTrue="1">
      <formula>B8-0.1</formula>
      <formula>A8+0.1</formula>
    </cfRule>
  </conditionalFormatting>
  <conditionalFormatting sqref="AM8:AM20">
    <cfRule type="cellIs" priority="13" operator="notBetween" dxfId="1" stopIfTrue="1">
      <formula>AO8</formula>
      <formula>AP8</formula>
    </cfRule>
    <cfRule type="cellIs" priority="14" operator="notBetween" dxfId="2" stopIfTrue="1">
      <formula>AO8-0.1</formula>
      <formula>AP8+0.1</formula>
    </cfRule>
  </conditionalFormatting>
  <conditionalFormatting sqref="C8:C20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N8:AN20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6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22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A測定!$W$1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MAX(D8:D22,AM8:AM22)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MIN(D8:D22,AM8:AM22)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A測定!I268</f>
        <v/>
      </c>
      <c r="B8" s="304">
        <f>A測定!H268</f>
        <v/>
      </c>
      <c r="C8" s="804">
        <f>IF(AND(B8&gt;=D8,D8&gt;=A8),"OK","NG")</f>
        <v/>
      </c>
      <c r="D8" s="304">
        <f>A測定!M268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A測定!A268</f>
        <v/>
      </c>
      <c r="AD8" s="804">
        <f>A測定!A270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A測定!M270</f>
        <v/>
      </c>
      <c r="AN8" s="804">
        <f>IF(AND(AO8&gt;=AM8,AM8&gt;=AP8),"OK","NG")</f>
        <v/>
      </c>
      <c r="AO8" s="304">
        <f>A測定!H270</f>
        <v/>
      </c>
      <c r="AP8" s="304">
        <f>A測定!I270</f>
        <v/>
      </c>
    </row>
    <row r="9">
      <c r="A9" s="304">
        <f>A測定!I271</f>
        <v/>
      </c>
      <c r="B9" s="304">
        <f>A測定!H271</f>
        <v/>
      </c>
      <c r="C9" s="804">
        <f>IF(AND(B9&gt;=D9,D9&gt;=A9),"OK","NG")</f>
        <v/>
      </c>
      <c r="D9" s="304">
        <f>A測定!M271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A測定!A271</f>
        <v/>
      </c>
      <c r="AD9" s="804">
        <f>A測定!A272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A測定!M272</f>
        <v/>
      </c>
      <c r="AN9" s="804">
        <f>IF(AND(AO9&gt;=AM9,AM9&gt;=AP9),"OK","NG")</f>
        <v/>
      </c>
      <c r="AO9" s="304">
        <f>A測定!H272</f>
        <v/>
      </c>
      <c r="AP9" s="304">
        <f>A測定!I272</f>
        <v/>
      </c>
    </row>
    <row r="10">
      <c r="A10" s="304">
        <f>A測定!I269</f>
        <v/>
      </c>
      <c r="B10" s="304">
        <f>A測定!H269</f>
        <v/>
      </c>
      <c r="C10" s="804">
        <f>IF(AND(B10&gt;=D10,D10&gt;=A10),"OK","NG")</f>
        <v/>
      </c>
      <c r="D10" s="304">
        <f>A測定!M269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A測定!A269</f>
        <v/>
      </c>
      <c r="AD10" s="804">
        <f>A測定!A273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A測定!M273</f>
        <v/>
      </c>
      <c r="AN10" s="804">
        <f>IF(AND(AO10&gt;=AM10,AM10&gt;=AP10),"OK","NG")</f>
        <v/>
      </c>
      <c r="AO10" s="304">
        <f>A測定!H273</f>
        <v/>
      </c>
      <c r="AP10" s="304">
        <f>A測定!I273</f>
        <v/>
      </c>
    </row>
    <row r="11">
      <c r="A11" s="304">
        <f>A測定!I267</f>
        <v/>
      </c>
      <c r="B11" s="304">
        <f>A測定!H267</f>
        <v/>
      </c>
      <c r="C11" s="804">
        <f>IF(AND(B11&gt;=D11,D11&gt;=A11),"OK","NG")</f>
        <v/>
      </c>
      <c r="D11" s="304">
        <f>A測定!M267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A測定!A267</f>
        <v/>
      </c>
      <c r="AD11" s="804">
        <f>A測定!A284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A測定!M284</f>
        <v/>
      </c>
      <c r="AN11" s="804">
        <f>IF(AND(AO11&gt;=AM11,AM11&gt;=AP11),"OK","NG")</f>
        <v/>
      </c>
      <c r="AO11" s="304">
        <f>A測定!H284</f>
        <v/>
      </c>
      <c r="AP11" s="304">
        <f>A測定!I284</f>
        <v/>
      </c>
    </row>
    <row r="12">
      <c r="A12" s="304">
        <f>A測定!I281</f>
        <v/>
      </c>
      <c r="B12" s="304">
        <f>A測定!H281</f>
        <v/>
      </c>
      <c r="C12" s="804">
        <f>IF(AND(B12&gt;=D12,D12&gt;=A12),"OK","NG")</f>
        <v/>
      </c>
      <c r="D12" s="304">
        <f>A測定!M281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A測定!A281</f>
        <v/>
      </c>
      <c r="AD12" s="804">
        <f>A測定!A283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A測定!M283</f>
        <v/>
      </c>
      <c r="AN12" s="804">
        <f>IF(AND(AO12&gt;=AM12,AM12&gt;=AP12),"OK","NG")</f>
        <v/>
      </c>
      <c r="AO12" s="304">
        <f>A測定!H283</f>
        <v/>
      </c>
      <c r="AP12" s="304">
        <f>A測定!I283</f>
        <v/>
      </c>
    </row>
    <row r="13">
      <c r="A13" s="304">
        <f>A測定!I265</f>
        <v/>
      </c>
      <c r="B13" s="304">
        <f>A測定!H265</f>
        <v/>
      </c>
      <c r="C13" s="804">
        <f>IF(AND(B13&gt;=D13,D13&gt;=A13),"OK","NG")</f>
        <v/>
      </c>
      <c r="D13" s="304">
        <f>A測定!M265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A測定!A265</f>
        <v/>
      </c>
      <c r="AD13" s="804">
        <f>A測定!A290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A測定!M290</f>
        <v/>
      </c>
      <c r="AN13" s="804">
        <f>IF(AND(AO13&gt;=AM13,AM13&gt;=AP13),"OK","NG")</f>
        <v/>
      </c>
      <c r="AO13" s="304">
        <f>A測定!H290</f>
        <v/>
      </c>
      <c r="AP13" s="304">
        <f>A測定!I290</f>
        <v/>
      </c>
    </row>
    <row r="14">
      <c r="A14" s="304">
        <f>A測定!I282</f>
        <v/>
      </c>
      <c r="B14" s="304">
        <f>A測定!H282</f>
        <v/>
      </c>
      <c r="C14" s="804">
        <f>IF(AND(B14&gt;=D14,D14&gt;=A14),"OK","NG")</f>
        <v/>
      </c>
      <c r="D14" s="304">
        <f>A測定!M282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A測定!A282</f>
        <v/>
      </c>
      <c r="AD14" s="804">
        <f>A測定!A274</f>
        <v/>
      </c>
      <c r="AE14" s="55" t="n"/>
      <c r="AF14" s="56" t="n"/>
      <c r="AG14" s="56" t="n"/>
      <c r="AH14" s="56" t="n"/>
      <c r="AI14" s="56" t="n"/>
      <c r="AJ14" s="56" t="n"/>
      <c r="AK14" s="56" t="n"/>
      <c r="AL14" s="57" t="n"/>
      <c r="AM14" s="304">
        <f>A測定!M274</f>
        <v/>
      </c>
      <c r="AN14" s="804">
        <f>IF(AND(AO14&gt;=AM14,AM14&gt;=AP14),"OK","NG")</f>
        <v/>
      </c>
      <c r="AO14" s="304">
        <f>A測定!H274</f>
        <v/>
      </c>
      <c r="AP14" s="304">
        <f>A測定!I274</f>
        <v/>
      </c>
    </row>
    <row r="15">
      <c r="A15" s="304">
        <f>A測定!I266</f>
        <v/>
      </c>
      <c r="B15" s="304">
        <f>A測定!H266</f>
        <v/>
      </c>
      <c r="C15" s="804">
        <f>IF(AND(B15&gt;=D15,D15&gt;=A15),"OK","NG")</f>
        <v/>
      </c>
      <c r="D15" s="304">
        <f>A測定!M266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A測定!A266</f>
        <v/>
      </c>
      <c r="AD15" s="804">
        <f>A測定!A285</f>
        <v/>
      </c>
      <c r="AE15" s="55" t="n"/>
      <c r="AF15" s="56" t="n"/>
      <c r="AG15" s="56" t="n"/>
      <c r="AH15" s="56" t="n"/>
      <c r="AI15" s="56" t="n"/>
      <c r="AJ15" s="56" t="n"/>
      <c r="AK15" s="56" t="n"/>
      <c r="AL15" s="57" t="n"/>
      <c r="AM15" s="304">
        <f>A測定!M285</f>
        <v/>
      </c>
      <c r="AN15" s="804">
        <f>IF(AND(AO15&gt;=AM15,AM15&gt;=AP15),"OK","NG")</f>
        <v/>
      </c>
      <c r="AO15" s="304">
        <f>A測定!H285</f>
        <v/>
      </c>
      <c r="AP15" s="304">
        <f>A測定!I285</f>
        <v/>
      </c>
    </row>
    <row r="16">
      <c r="A16" s="304">
        <f>A測定!I280</f>
        <v/>
      </c>
      <c r="B16" s="304">
        <f>A測定!H280</f>
        <v/>
      </c>
      <c r="C16" s="804">
        <f>IF(AND(B16&gt;=D16,D16&gt;=A16),"OK","NG")</f>
        <v/>
      </c>
      <c r="D16" s="304">
        <f>A測定!M280</f>
        <v/>
      </c>
      <c r="E16" s="55" t="n"/>
      <c r="F16" s="56" t="n"/>
      <c r="G16" s="56" t="n"/>
      <c r="H16" s="56" t="n"/>
      <c r="I16" s="56" t="n"/>
      <c r="J16" s="56" t="n"/>
      <c r="K16" s="56" t="n"/>
      <c r="L16" s="57" t="n"/>
      <c r="M16" s="804">
        <f>A測定!A280</f>
        <v/>
      </c>
      <c r="AD16" s="804">
        <f>A測定!A275</f>
        <v/>
      </c>
      <c r="AE16" s="55" t="n"/>
      <c r="AF16" s="56" t="n"/>
      <c r="AG16" s="56" t="n"/>
      <c r="AH16" s="56" t="n"/>
      <c r="AI16" s="56" t="n"/>
      <c r="AJ16" s="56" t="n"/>
      <c r="AK16" s="56" t="n"/>
      <c r="AL16" s="57" t="n"/>
      <c r="AM16" s="304">
        <f>A測定!M275</f>
        <v/>
      </c>
      <c r="AN16" s="804">
        <f>IF(AND(AO16&gt;=AM16,AM16&gt;=AP16),"OK","NG")</f>
        <v/>
      </c>
      <c r="AO16" s="304">
        <f>A測定!H275</f>
        <v/>
      </c>
      <c r="AP16" s="304">
        <f>A測定!I275</f>
        <v/>
      </c>
    </row>
    <row r="17">
      <c r="A17" s="304">
        <f>A測定!I264</f>
        <v/>
      </c>
      <c r="B17" s="304">
        <f>A測定!H264</f>
        <v/>
      </c>
      <c r="C17" s="804">
        <f>IF(AND(B17&gt;=D17,D17&gt;=A17),"OK","NG")</f>
        <v/>
      </c>
      <c r="D17" s="304">
        <f>A測定!M264</f>
        <v/>
      </c>
      <c r="E17" s="55" t="n"/>
      <c r="F17" s="56" t="n"/>
      <c r="G17" s="56" t="n"/>
      <c r="H17" s="56" t="n"/>
      <c r="I17" s="56" t="n"/>
      <c r="J17" s="56" t="n"/>
      <c r="K17" s="56" t="n"/>
      <c r="L17" s="57" t="n"/>
      <c r="M17" s="804">
        <f>A測定!A264</f>
        <v/>
      </c>
      <c r="AD17" s="804">
        <f>A測定!A286</f>
        <v/>
      </c>
      <c r="AE17" s="55" t="n"/>
      <c r="AF17" s="56" t="n"/>
      <c r="AG17" s="56" t="n"/>
      <c r="AH17" s="56" t="n"/>
      <c r="AI17" s="56" t="n"/>
      <c r="AJ17" s="56" t="n"/>
      <c r="AK17" s="56" t="n"/>
      <c r="AL17" s="57" t="n"/>
      <c r="AM17" s="304">
        <f>A測定!M286</f>
        <v/>
      </c>
      <c r="AN17" s="804">
        <f>IF(AND(AO17&gt;=AM17,AM17&gt;=AP17),"OK","NG")</f>
        <v/>
      </c>
      <c r="AO17" s="304">
        <f>A測定!H286</f>
        <v/>
      </c>
      <c r="AP17" s="304">
        <f>A測定!I286</f>
        <v/>
      </c>
    </row>
    <row r="18">
      <c r="A18" s="304">
        <f>A測定!I291</f>
        <v/>
      </c>
      <c r="B18" s="304">
        <f>A測定!H291</f>
        <v/>
      </c>
      <c r="C18" s="804">
        <f>IF(AND(B18&gt;=D18,D18&gt;=A18),"OK","NG")</f>
        <v/>
      </c>
      <c r="D18" s="304">
        <f>A測定!M291</f>
        <v/>
      </c>
      <c r="E18" s="55" t="n"/>
      <c r="F18" s="56" t="n"/>
      <c r="G18" s="56" t="n"/>
      <c r="H18" s="56" t="n"/>
      <c r="I18" s="56" t="n"/>
      <c r="J18" s="56" t="n"/>
      <c r="K18" s="56" t="n"/>
      <c r="L18" s="57" t="n"/>
      <c r="M18" s="804">
        <f>A測定!A291</f>
        <v/>
      </c>
      <c r="AD18" s="804">
        <f>A測定!A289</f>
        <v/>
      </c>
      <c r="AE18" s="55" t="n"/>
      <c r="AF18" s="56" t="n"/>
      <c r="AG18" s="56" t="n"/>
      <c r="AH18" s="56" t="n"/>
      <c r="AI18" s="56" t="n"/>
      <c r="AJ18" s="56" t="n"/>
      <c r="AK18" s="56" t="n"/>
      <c r="AL18" s="57" t="n"/>
      <c r="AM18" s="304">
        <f>A測定!M289</f>
        <v/>
      </c>
      <c r="AN18" s="804">
        <f>IF(AND(AO18&gt;=AM18,AM18&gt;=AP18),"OK","NG")</f>
        <v/>
      </c>
      <c r="AO18" s="304">
        <f>A測定!H289</f>
        <v/>
      </c>
      <c r="AP18" s="304">
        <f>A測定!I289</f>
        <v/>
      </c>
    </row>
    <row r="19">
      <c r="A19" s="304">
        <f>A測定!I279</f>
        <v/>
      </c>
      <c r="B19" s="304">
        <f>A測定!H279</f>
        <v/>
      </c>
      <c r="C19" s="804">
        <f>IF(AND(B19&gt;=D19,D19&gt;=A19),"OK","NG")</f>
        <v/>
      </c>
      <c r="D19" s="304">
        <f>A測定!M279</f>
        <v/>
      </c>
      <c r="E19" s="55" t="n"/>
      <c r="F19" s="56" t="n"/>
      <c r="G19" s="56" t="n"/>
      <c r="H19" s="56" t="n"/>
      <c r="I19" s="56" t="n"/>
      <c r="J19" s="56" t="n"/>
      <c r="K19" s="56" t="n"/>
      <c r="L19" s="57" t="n"/>
      <c r="M19" s="804">
        <f>A測定!A279</f>
        <v/>
      </c>
      <c r="AD19" s="804">
        <f>A測定!A276</f>
        <v/>
      </c>
      <c r="AE19" s="55" t="n"/>
      <c r="AF19" s="56" t="n"/>
      <c r="AG19" s="56" t="n"/>
      <c r="AH19" s="56" t="n"/>
      <c r="AI19" s="56" t="n"/>
      <c r="AJ19" s="56" t="n"/>
      <c r="AK19" s="56" t="n"/>
      <c r="AL19" s="57" t="n"/>
      <c r="AM19" s="304">
        <f>A測定!M276</f>
        <v/>
      </c>
      <c r="AN19" s="804">
        <f>IF(AND(AO19&gt;=AM19,AM19&gt;=AP19),"OK","NG")</f>
        <v/>
      </c>
      <c r="AO19" s="304">
        <f>A測定!H276</f>
        <v/>
      </c>
      <c r="AP19" s="304">
        <f>A測定!I276</f>
        <v/>
      </c>
    </row>
    <row r="20">
      <c r="A20" s="304">
        <f>A測定!I263</f>
        <v/>
      </c>
      <c r="B20" s="304">
        <f>A測定!H263</f>
        <v/>
      </c>
      <c r="C20" s="804">
        <f>IF(AND(B20&gt;=D20,D20&gt;=A20),"OK","NG")</f>
        <v/>
      </c>
      <c r="D20" s="304">
        <f>A測定!M263</f>
        <v/>
      </c>
      <c r="E20" s="55" t="n"/>
      <c r="F20" s="56" t="n"/>
      <c r="G20" s="56" t="n"/>
      <c r="H20" s="56" t="n"/>
      <c r="I20" s="56" t="n"/>
      <c r="J20" s="56" t="n"/>
      <c r="K20" s="56" t="n"/>
      <c r="L20" s="57" t="n"/>
      <c r="M20" s="804">
        <f>A測定!A263</f>
        <v/>
      </c>
      <c r="AD20" s="804">
        <f>A測定!A287</f>
        <v/>
      </c>
      <c r="AE20" s="55" t="n"/>
      <c r="AF20" s="56" t="n"/>
      <c r="AG20" s="56" t="n"/>
      <c r="AH20" s="56" t="n"/>
      <c r="AI20" s="56" t="n"/>
      <c r="AJ20" s="56" t="n"/>
      <c r="AK20" s="56" t="n"/>
      <c r="AL20" s="57" t="n"/>
      <c r="AM20" s="304">
        <f>A測定!M287</f>
        <v/>
      </c>
      <c r="AN20" s="804">
        <f>IF(AND(AO20&gt;=AM20,AM20&gt;=AP20),"OK","NG")</f>
        <v/>
      </c>
      <c r="AO20" s="304">
        <f>A測定!H287</f>
        <v/>
      </c>
      <c r="AP20" s="304">
        <f>A測定!I287</f>
        <v/>
      </c>
    </row>
    <row r="21">
      <c r="A21" s="304">
        <f>A測定!I278</f>
        <v/>
      </c>
      <c r="B21" s="304">
        <f>A測定!H278</f>
        <v/>
      </c>
      <c r="C21" s="804">
        <f>IF(AND(B21&gt;=D21,D21&gt;=A21),"OK","NG")</f>
        <v/>
      </c>
      <c r="D21" s="304">
        <f>A測定!M278</f>
        <v/>
      </c>
      <c r="E21" s="55" t="n"/>
      <c r="F21" s="56" t="n"/>
      <c r="G21" s="56" t="n"/>
      <c r="H21" s="56" t="n"/>
      <c r="I21" s="56" t="n"/>
      <c r="J21" s="56" t="n"/>
      <c r="K21" s="56" t="n"/>
      <c r="L21" s="57" t="n"/>
      <c r="M21" s="804">
        <f>A測定!A278</f>
        <v/>
      </c>
      <c r="AD21" s="804">
        <f>A測定!A288</f>
        <v/>
      </c>
      <c r="AE21" s="55" t="n"/>
      <c r="AF21" s="56" t="n"/>
      <c r="AG21" s="56" t="n"/>
      <c r="AH21" s="56" t="n"/>
      <c r="AI21" s="56" t="n"/>
      <c r="AJ21" s="56" t="n"/>
      <c r="AK21" s="56" t="n"/>
      <c r="AL21" s="57" t="n"/>
      <c r="AM21" s="304">
        <f>A測定!M288</f>
        <v/>
      </c>
      <c r="AN21" s="804">
        <f>IF(AND(AO21&gt;=AM21,AM21&gt;=AP21),"OK","NG")</f>
        <v/>
      </c>
      <c r="AO21" s="304">
        <f>A測定!H288</f>
        <v/>
      </c>
      <c r="AP21" s="304">
        <f>A測定!I288</f>
        <v/>
      </c>
    </row>
    <row r="22">
      <c r="A22" s="304">
        <f>A測定!I262</f>
        <v/>
      </c>
      <c r="B22" s="304">
        <f>A測定!H262</f>
        <v/>
      </c>
      <c r="C22" s="804">
        <f>IF(AND(B22&gt;=D22,D22&gt;=A22),"OK","NG")</f>
        <v/>
      </c>
      <c r="D22" s="304">
        <f>A測定!M262</f>
        <v/>
      </c>
      <c r="E22" s="55" t="n"/>
      <c r="F22" s="56" t="n"/>
      <c r="G22" s="56" t="n"/>
      <c r="H22" s="56" t="n"/>
      <c r="I22" s="56" t="n"/>
      <c r="J22" s="56" t="n"/>
      <c r="K22" s="56" t="n"/>
      <c r="L22" s="57" t="n"/>
      <c r="M22" s="804">
        <f>A測定!A262</f>
        <v/>
      </c>
      <c r="AD22" s="804">
        <f>A測定!A277</f>
        <v/>
      </c>
      <c r="AE22" s="55" t="n"/>
      <c r="AF22" s="56" t="n"/>
      <c r="AG22" s="56" t="n"/>
      <c r="AH22" s="56" t="n"/>
      <c r="AI22" s="56" t="n"/>
      <c r="AJ22" s="56" t="n"/>
      <c r="AK22" s="56" t="n"/>
      <c r="AL22" s="57" t="n"/>
      <c r="AM22" s="304">
        <f>A測定!M277</f>
        <v/>
      </c>
      <c r="AN22" s="804">
        <f>IF(AND(AO22&gt;=AM22,AM22&gt;=AP22),"OK","NG")</f>
        <v/>
      </c>
      <c r="AO22" s="304">
        <f>A測定!H277</f>
        <v/>
      </c>
      <c r="AP22" s="304">
        <f>A測定!I277</f>
        <v/>
      </c>
    </row>
    <row r="29" ht="17.25" customHeight="1" s="820"/>
  </sheetData>
  <mergeCells count="13">
    <mergeCell ref="C1:G2"/>
    <mergeCell ref="H1:O2"/>
    <mergeCell ref="C3:G4"/>
    <mergeCell ref="AD1:AE2"/>
    <mergeCell ref="AF1:AM2"/>
    <mergeCell ref="AN6:AN7"/>
    <mergeCell ref="AO6:AP6"/>
    <mergeCell ref="A6:B6"/>
    <mergeCell ref="C6:C7"/>
    <mergeCell ref="D6:D7"/>
    <mergeCell ref="M6:M7"/>
    <mergeCell ref="AD6:AD7"/>
    <mergeCell ref="AM6:AM7"/>
  </mergeCells>
  <conditionalFormatting sqref="D8:D22">
    <cfRule type="cellIs" priority="11" operator="notBetween" dxfId="1" stopIfTrue="1">
      <formula>B8</formula>
      <formula>A8</formula>
    </cfRule>
    <cfRule type="cellIs" priority="12" operator="notBetween" dxfId="2" stopIfTrue="1">
      <formula>B8-0.1</formula>
      <formula>A8+0.1</formula>
    </cfRule>
  </conditionalFormatting>
  <conditionalFormatting sqref="AM8:AM22">
    <cfRule type="cellIs" priority="13" operator="notBetween" dxfId="1" stopIfTrue="1">
      <formula>AO8</formula>
      <formula>AP8</formula>
    </cfRule>
    <cfRule type="cellIs" priority="14" operator="notBetween" dxfId="2" stopIfTrue="1">
      <formula>AO8-0.1</formula>
      <formula>AP8+0.1</formula>
    </cfRule>
  </conditionalFormatting>
  <conditionalFormatting sqref="C8:C22">
    <cfRule type="cellIs" priority="8" operator="equal" dxfId="1" stopIfTrue="1">
      <formula>"NG"</formula>
    </cfRule>
    <cfRule type="cellIs" priority="9" operator="equal" dxfId="0" stopIfTrue="1">
      <formula>"OK"</formula>
    </cfRule>
  </conditionalFormatting>
  <conditionalFormatting sqref="AN8:AN22">
    <cfRule type="cellIs" priority="3" operator="equal" dxfId="1" stopIfTrue="1">
      <formula>"NG"</formula>
    </cfRule>
    <cfRule type="cellIs" priority="4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15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AL被せ測定!$S$1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MAX(D8:D15,AM8:AM15)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MIN(D8:D15,AM8:AM15)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RIGHT(AL被せ測定!#REF!,2)</f>
        <v/>
      </c>
      <c r="B6" s="996" t="n"/>
      <c r="C6" s="804">
        <f>AL被せ測定!#REF!</f>
        <v/>
      </c>
      <c r="D6" s="804">
        <f>AL被せ測定!#REF!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AL被せ測定!#REF!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LEFT(AL被せ測定!#REF!,1)</f>
        <v/>
      </c>
      <c r="B7" s="804">
        <f>LEFT(AL被せ測定!#REF!,1)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AL被せ測定!I32</f>
        <v/>
      </c>
      <c r="B8" s="304">
        <f>AL被せ測定!H32</f>
        <v/>
      </c>
      <c r="C8" s="804">
        <f>IF(AND(B8&gt;=D8,D8&gt;=A8),"OK","NG")</f>
        <v/>
      </c>
      <c r="D8" s="304">
        <f>AL被せ測定!M32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AL被せ測定!A32</f>
        <v/>
      </c>
      <c r="AD8" s="804">
        <f>AL被せ測定!A33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AL被せ測定!M33</f>
        <v/>
      </c>
      <c r="AN8" s="804">
        <f>IF(AND(AO8&gt;=AM8,AM8&gt;=AP8),"OK","NG")</f>
        <v/>
      </c>
      <c r="AO8" s="304">
        <f>AL被せ測定!H33</f>
        <v/>
      </c>
      <c r="AP8" s="304">
        <f>AL被せ測定!I33</f>
        <v/>
      </c>
    </row>
    <row r="9">
      <c r="A9" s="304">
        <f>AL被せ測定!I31</f>
        <v/>
      </c>
      <c r="B9" s="304">
        <f>AL被せ測定!H31</f>
        <v/>
      </c>
      <c r="C9" s="804">
        <f>IF(AND(B9&gt;=D9,D9&gt;=A9),"OK","NG")</f>
        <v/>
      </c>
      <c r="D9" s="304">
        <f>AL被せ測定!M31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AL被せ測定!A31</f>
        <v/>
      </c>
      <c r="AD9" s="804">
        <f>AL被せ測定!A34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AL被せ測定!M34</f>
        <v/>
      </c>
      <c r="AN9" s="804">
        <f>IF(AND(AO9&gt;=AM9,AM9&gt;=AP9),"OK","NG")</f>
        <v/>
      </c>
      <c r="AO9" s="304">
        <f>AL被せ測定!H34</f>
        <v/>
      </c>
      <c r="AP9" s="304">
        <f>AL被せ測定!I34</f>
        <v/>
      </c>
    </row>
    <row r="10">
      <c r="A10" s="304">
        <f>AL被せ測定!I28</f>
        <v/>
      </c>
      <c r="B10" s="304">
        <f>AL被せ測定!H28</f>
        <v/>
      </c>
      <c r="C10" s="804">
        <f>IF(AND(B10&gt;=D10,D10&gt;=A10),"OK","NG")</f>
        <v/>
      </c>
      <c r="D10" s="304">
        <f>AL被せ測定!M28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AL被せ測定!A28</f>
        <v/>
      </c>
      <c r="AD10" s="804">
        <f>AL被せ測定!A29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AL被せ測定!M29</f>
        <v/>
      </c>
      <c r="AN10" s="804">
        <f>IF(AND(AO10&gt;=AM10,AM10&gt;=AP10),"OK","NG")</f>
        <v/>
      </c>
      <c r="AO10" s="304">
        <f>AL被せ測定!H29</f>
        <v/>
      </c>
      <c r="AP10" s="304">
        <f>AL被せ測定!I29</f>
        <v/>
      </c>
    </row>
    <row r="11">
      <c r="A11" s="304">
        <f>AL被せ測定!I27</f>
        <v/>
      </c>
      <c r="B11" s="304">
        <f>AL被せ測定!H27</f>
        <v/>
      </c>
      <c r="C11" s="804">
        <f>IF(AND(B11&gt;=D11,D11&gt;=A11),"OK","NG")</f>
        <v/>
      </c>
      <c r="D11" s="304">
        <f>AL被せ測定!M27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AL被せ測定!A27</f>
        <v/>
      </c>
      <c r="AD11" s="804">
        <f>AL被せ測定!A30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AL被せ測定!M30</f>
        <v/>
      </c>
      <c r="AN11" s="804">
        <f>IF(AND(AO11&gt;=AM11,AM11&gt;=AP11),"OK","NG")</f>
        <v/>
      </c>
      <c r="AO11" s="304">
        <f>AL被せ測定!H30</f>
        <v/>
      </c>
      <c r="AP11" s="304">
        <f>AL被せ測定!I30</f>
        <v/>
      </c>
    </row>
    <row r="12">
      <c r="A12" s="304">
        <f>AL被せ測定!I24</f>
        <v/>
      </c>
      <c r="B12" s="304">
        <f>AL被せ測定!H24</f>
        <v/>
      </c>
      <c r="C12" s="804">
        <f>IF(AND(B12&gt;=D12,D12&gt;=A12),"OK","NG")</f>
        <v/>
      </c>
      <c r="D12" s="304">
        <f>AL被せ測定!M24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AL被せ測定!A24</f>
        <v/>
      </c>
      <c r="AD12" s="804">
        <f>AL被せ測定!A25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AL被せ測定!M25</f>
        <v/>
      </c>
      <c r="AN12" s="804">
        <f>IF(AND(AO12&gt;=AM12,AM12&gt;=AP12),"OK","NG")</f>
        <v/>
      </c>
      <c r="AO12" s="304">
        <f>AL被せ測定!H25</f>
        <v/>
      </c>
      <c r="AP12" s="304">
        <f>AL被せ測定!I25</f>
        <v/>
      </c>
    </row>
    <row r="13">
      <c r="A13" s="304">
        <f>AL被せ測定!I23</f>
        <v/>
      </c>
      <c r="B13" s="304">
        <f>AL被せ測定!H23</f>
        <v/>
      </c>
      <c r="C13" s="804">
        <f>IF(AND(B13&gt;=D13,D13&gt;=A13),"OK","NG")</f>
        <v/>
      </c>
      <c r="D13" s="304">
        <f>AL被せ測定!M23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AL被せ測定!A23</f>
        <v/>
      </c>
      <c r="AD13" s="804">
        <f>AL被せ測定!A26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AL被せ測定!M26</f>
        <v/>
      </c>
      <c r="AN13" s="804">
        <f>IF(AND(AO13&gt;=AM13,AM13&gt;=AP13),"OK","NG")</f>
        <v/>
      </c>
      <c r="AO13" s="304">
        <f>AL被せ測定!H26</f>
        <v/>
      </c>
      <c r="AP13" s="304">
        <f>AL被せ測定!I26</f>
        <v/>
      </c>
    </row>
    <row r="14">
      <c r="A14" s="304">
        <f>AL被せ測定!I20</f>
        <v/>
      </c>
      <c r="B14" s="304">
        <f>AL被せ測定!H20</f>
        <v/>
      </c>
      <c r="C14" s="804">
        <f>IF(AND(B14&gt;=D14,D14&gt;=A14),"OK","NG")</f>
        <v/>
      </c>
      <c r="D14" s="304">
        <f>AL被せ測定!M20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AL被せ測定!A20</f>
        <v/>
      </c>
      <c r="AD14" s="804">
        <f>AL被せ測定!A21</f>
        <v/>
      </c>
      <c r="AE14" s="55" t="n"/>
      <c r="AF14" s="56" t="n"/>
      <c r="AG14" s="56" t="n"/>
      <c r="AH14" s="56" t="n"/>
      <c r="AI14" s="56" t="n"/>
      <c r="AJ14" s="56" t="n"/>
      <c r="AK14" s="56" t="n"/>
      <c r="AL14" s="57" t="n"/>
      <c r="AM14" s="304">
        <f>AL被せ測定!M21</f>
        <v/>
      </c>
      <c r="AN14" s="804">
        <f>IF(AND(AO14&gt;=AM14,AM14&gt;=AP14),"OK","NG")</f>
        <v/>
      </c>
      <c r="AO14" s="304">
        <f>AL被せ測定!H21</f>
        <v/>
      </c>
      <c r="AP14" s="304">
        <f>AL被せ測定!I21</f>
        <v/>
      </c>
    </row>
    <row r="15">
      <c r="A15" s="304">
        <f>AL被せ測定!I19</f>
        <v/>
      </c>
      <c r="B15" s="304">
        <f>AL被せ測定!H19</f>
        <v/>
      </c>
      <c r="C15" s="804">
        <f>IF(AND(B15&gt;=D15,D15&gt;=A15),"OK","NG")</f>
        <v/>
      </c>
      <c r="D15" s="304">
        <f>AL被せ測定!M19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AL被せ測定!A19</f>
        <v/>
      </c>
      <c r="AD15" s="804">
        <f>AL被せ測定!A22</f>
        <v/>
      </c>
      <c r="AE15" s="55" t="n"/>
      <c r="AF15" s="56" t="n"/>
      <c r="AG15" s="56" t="n"/>
      <c r="AH15" s="56" t="n"/>
      <c r="AI15" s="56" t="n"/>
      <c r="AJ15" s="56" t="n"/>
      <c r="AK15" s="56" t="n"/>
      <c r="AL15" s="57" t="n"/>
      <c r="AM15" s="304">
        <f>AL被せ測定!M22</f>
        <v/>
      </c>
      <c r="AN15" s="804">
        <f>IF(AND(AO15&gt;=AM15,AM15&gt;=AP15),"OK","NG")</f>
        <v/>
      </c>
      <c r="AO15" s="304">
        <f>AL被せ測定!H22</f>
        <v/>
      </c>
      <c r="AP15" s="304">
        <f>AL被せ測定!I22</f>
        <v/>
      </c>
    </row>
  </sheetData>
  <mergeCells count="13">
    <mergeCell ref="AM6:AM7"/>
    <mergeCell ref="AN6:AN7"/>
    <mergeCell ref="AO6:AP6"/>
    <mergeCell ref="C1:G2"/>
    <mergeCell ref="H1:O2"/>
    <mergeCell ref="AD1:AE2"/>
    <mergeCell ref="AF1:AM2"/>
    <mergeCell ref="C3:G4"/>
    <mergeCell ref="A6:B6"/>
    <mergeCell ref="C6:C7"/>
    <mergeCell ref="D6:D7"/>
    <mergeCell ref="M6:M7"/>
    <mergeCell ref="AD6:AD7"/>
  </mergeCells>
  <conditionalFormatting sqref="AM8:AM15">
    <cfRule type="cellIs" priority="21" operator="notBetween" dxfId="1" stopIfTrue="1">
      <formula>AO8</formula>
      <formula>AP8</formula>
    </cfRule>
    <cfRule type="cellIs" priority="22" operator="notBetween" dxfId="2" stopIfTrue="1">
      <formula>AO8-0.05</formula>
      <formula>AP8+0.05</formula>
    </cfRule>
  </conditionalFormatting>
  <conditionalFormatting sqref="D8:D15">
    <cfRule type="cellIs" priority="23" operator="notBetween" dxfId="1" stopIfTrue="1">
      <formula>B8</formula>
      <formula>A8</formula>
    </cfRule>
    <cfRule type="cellIs" priority="24" operator="notBetween" dxfId="2" stopIfTrue="1">
      <formula>B8-0.05</formula>
      <formula>A8+0.05</formula>
    </cfRule>
  </conditionalFormatting>
  <conditionalFormatting sqref="C8:C15 AN8:AN15">
    <cfRule type="cellIs" priority="25" operator="equal" dxfId="1" stopIfTrue="1">
      <formula>"NG"</formula>
    </cfRule>
    <cfRule type="cellIs" priority="2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AP15"/>
  <sheetViews>
    <sheetView zoomScale="50" zoomScaleNormal="50" workbookViewId="0">
      <selection activeCell="K4" sqref="K4"/>
    </sheetView>
  </sheetViews>
  <sheetFormatPr baseColWidth="10" defaultColWidth="9" defaultRowHeight="17"/>
  <cols>
    <col width="7.6640625" customWidth="1" style="59" min="1" max="2"/>
    <col width="5.6640625" customWidth="1" style="59" min="3" max="3"/>
    <col width="7.6640625" customWidth="1" style="59" min="4" max="4"/>
    <col width="6.6640625" customWidth="1" style="59" min="5" max="5"/>
    <col width="10.6640625" customWidth="1" style="59" min="6" max="6"/>
    <col width="5.6640625" customWidth="1" style="59" min="7" max="8"/>
    <col width="10.6640625" customWidth="1" style="59" min="9" max="9"/>
    <col width="6.6640625" customWidth="1" style="59" min="10" max="10"/>
    <col width="10.6640625" customWidth="1" style="59" min="11" max="11"/>
    <col width="3.6640625" customWidth="1" style="59" min="12" max="12"/>
    <col width="7.1640625" customWidth="1" style="59" min="13" max="13"/>
    <col width="5.6640625" customWidth="1" style="59" min="14" max="29"/>
    <col width="7.1640625" customWidth="1" style="59" min="30" max="30"/>
    <col width="3.6640625" customWidth="1" style="59" min="31" max="31"/>
    <col width="10.6640625" customWidth="1" style="59" min="32" max="32"/>
    <col width="6.6640625" customWidth="1" style="59" min="33" max="33"/>
    <col width="10.6640625" customWidth="1" style="59" min="34" max="34"/>
    <col width="5.6640625" customWidth="1" style="59" min="35" max="36"/>
    <col width="10.6640625" customWidth="1" style="59" min="37" max="37"/>
    <col width="6.6640625" customWidth="1" style="59" min="38" max="38"/>
    <col width="7.6640625" customWidth="1" style="59" min="39" max="39"/>
    <col width="5.6640625" customWidth="1" style="59" min="40" max="40"/>
    <col width="7.6640625" customWidth="1" style="59" min="41" max="42"/>
    <col width="9" customWidth="1" style="59" min="43" max="16384"/>
  </cols>
  <sheetData>
    <row r="1" ht="17.25" customHeight="1" s="820">
      <c r="C1" s="784">
        <f>A測定!A5</f>
        <v/>
      </c>
      <c r="D1" s="993" t="n"/>
      <c r="E1" s="993" t="n"/>
      <c r="F1" s="993" t="n"/>
      <c r="G1" s="994" t="n"/>
      <c r="H1" s="784">
        <f>CONCATENATE(MID(A測定!A5,6,3),"#",A測定!D5,"_",A測定!L5,"(",TEXT(A測定!G5,"yy/mm/dd"),")","_","SHOT.NO",A測定!J5)</f>
        <v/>
      </c>
      <c r="I1" s="993" t="n"/>
      <c r="J1" s="993" t="n"/>
      <c r="K1" s="993" t="n"/>
      <c r="L1" s="993" t="n"/>
      <c r="M1" s="993" t="n"/>
      <c r="N1" s="993" t="n"/>
      <c r="O1" s="994" t="n"/>
      <c r="AD1" s="804">
        <f>A測定!$J$7</f>
        <v/>
      </c>
      <c r="AE1" s="994" t="n"/>
      <c r="AF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G1" s="993" t="n"/>
      <c r="AH1" s="993" t="n"/>
      <c r="AI1" s="993" t="n"/>
      <c r="AJ1" s="993" t="n"/>
      <c r="AK1" s="993" t="n"/>
      <c r="AL1" s="993" t="n"/>
      <c r="AM1" s="994" t="n"/>
    </row>
    <row r="2" ht="17.25" customHeight="1" s="820">
      <c r="C2" s="844" t="n"/>
      <c r="D2" s="845" t="n"/>
      <c r="E2" s="845" t="n"/>
      <c r="F2" s="845" t="n"/>
      <c r="G2" s="995" t="n"/>
      <c r="H2" s="844" t="n"/>
      <c r="I2" s="845" t="n"/>
      <c r="J2" s="845" t="n"/>
      <c r="K2" s="845" t="n"/>
      <c r="L2" s="845" t="n"/>
      <c r="M2" s="845" t="n"/>
      <c r="N2" s="845" t="n"/>
      <c r="O2" s="995" t="n"/>
      <c r="AD2" s="844" t="n"/>
      <c r="AE2" s="995" t="n"/>
      <c r="AF2" s="844" t="n"/>
      <c r="AG2" s="845" t="n"/>
      <c r="AH2" s="845" t="n"/>
      <c r="AI2" s="845" t="n"/>
      <c r="AJ2" s="845" t="n"/>
      <c r="AK2" s="845" t="n"/>
      <c r="AL2" s="845" t="n"/>
      <c r="AM2" s="995" t="n"/>
    </row>
    <row r="3" ht="17.25" customHeight="1" s="820">
      <c r="C3" s="784">
        <f>A測定!$S$3</f>
        <v/>
      </c>
      <c r="D3" s="993" t="n"/>
      <c r="E3" s="993" t="n"/>
      <c r="F3" s="993" t="n"/>
      <c r="G3" s="994" t="n"/>
      <c r="H3" s="804" t="inlineStr">
        <is>
          <t>MAX</t>
        </is>
      </c>
      <c r="I3" s="40">
        <f>MAX(D8:D15,AM8:AM15)</f>
        <v/>
      </c>
      <c r="Q3" s="322" t="n"/>
      <c r="R3" s="322" t="n"/>
      <c r="S3" s="322" t="n"/>
      <c r="T3" s="322" t="n"/>
      <c r="U3" s="322" t="n"/>
      <c r="V3" s="322" t="n"/>
      <c r="W3" s="322" t="n"/>
      <c r="X3" s="322" t="n"/>
    </row>
    <row r="4" ht="17.25" customHeight="1" s="820">
      <c r="C4" s="844" t="n"/>
      <c r="D4" s="845" t="n"/>
      <c r="E4" s="845" t="n"/>
      <c r="F4" s="845" t="n"/>
      <c r="G4" s="995" t="n"/>
      <c r="H4" s="804" t="inlineStr">
        <is>
          <t>MIN</t>
        </is>
      </c>
      <c r="I4" s="40">
        <f>MIN(D8:D15,AM8:AM15)</f>
        <v/>
      </c>
      <c r="Q4" s="322" t="n"/>
      <c r="R4" s="322" t="n"/>
      <c r="S4" s="322" t="n"/>
      <c r="T4" s="322" t="n"/>
      <c r="U4" s="322" t="n"/>
      <c r="V4" s="322" t="n"/>
      <c r="W4" s="322" t="n"/>
      <c r="X4" s="322" t="n"/>
    </row>
    <row r="6" ht="17.25" customHeight="1" s="820">
      <c r="A6" s="804">
        <f>RIGHT(A測定!$H$11,2)</f>
        <v/>
      </c>
      <c r="B6" s="996" t="n"/>
      <c r="C6" s="804">
        <f>A測定!$O$11</f>
        <v/>
      </c>
      <c r="D6" s="804">
        <f>A測定!$M$11</f>
        <v/>
      </c>
      <c r="E6" s="91" t="n"/>
      <c r="F6" s="88" t="n"/>
      <c r="G6" s="88" t="n"/>
      <c r="H6" s="88" t="n"/>
      <c r="I6" s="88" t="n"/>
      <c r="J6" s="88" t="n"/>
      <c r="K6" s="88" t="n"/>
      <c r="L6" s="90" t="n"/>
      <c r="M6" s="804">
        <f>A測定!$A$11</f>
        <v/>
      </c>
      <c r="AD6" s="804">
        <f>M6</f>
        <v/>
      </c>
      <c r="AE6" s="91" t="n"/>
      <c r="AF6" s="88" t="n"/>
      <c r="AG6" s="88" t="n"/>
      <c r="AH6" s="88" t="n"/>
      <c r="AI6" s="88" t="n"/>
      <c r="AJ6" s="88" t="n"/>
      <c r="AK6" s="88" t="n"/>
      <c r="AL6" s="90" t="n"/>
      <c r="AM6" s="804">
        <f>D6</f>
        <v/>
      </c>
      <c r="AN6" s="804">
        <f>C6</f>
        <v/>
      </c>
      <c r="AO6" s="804">
        <f>A6</f>
        <v/>
      </c>
      <c r="AP6" s="996" t="n"/>
    </row>
    <row r="7">
      <c r="A7" s="804">
        <f>LEFT(A測定!$I$11,1)</f>
        <v/>
      </c>
      <c r="B7" s="804">
        <f>LEFT(A測定!$H$11,1)</f>
        <v/>
      </c>
      <c r="C7" s="829" t="n"/>
      <c r="D7" s="829" t="n"/>
      <c r="E7" s="161" t="n"/>
      <c r="F7" s="59" t="n"/>
      <c r="G7" s="59" t="n"/>
      <c r="H7" s="59" t="n"/>
      <c r="I7" s="59" t="n"/>
      <c r="J7" s="59" t="n"/>
      <c r="K7" s="59" t="n"/>
      <c r="L7" s="162" t="n"/>
      <c r="M7" s="829" t="n"/>
      <c r="AD7" s="829" t="n"/>
      <c r="AE7" s="60" t="n"/>
      <c r="AF7" s="94" t="n"/>
      <c r="AG7" s="94" t="n"/>
      <c r="AH7" s="94" t="n"/>
      <c r="AI7" s="94" t="n"/>
      <c r="AJ7" s="94" t="n"/>
      <c r="AK7" s="94" t="n"/>
      <c r="AL7" s="61" t="n"/>
      <c r="AM7" s="829" t="n"/>
      <c r="AN7" s="829" t="n"/>
      <c r="AO7" s="804">
        <f>B7</f>
        <v/>
      </c>
      <c r="AP7" s="804">
        <f>A7</f>
        <v/>
      </c>
    </row>
    <row r="8">
      <c r="A8" s="304">
        <f>A測定!I340</f>
        <v/>
      </c>
      <c r="B8" s="304">
        <f>A測定!H340</f>
        <v/>
      </c>
      <c r="C8" s="804">
        <f>IF(AND(B8&gt;=D8,D8&gt;=A8),"OK","NG")</f>
        <v/>
      </c>
      <c r="D8" s="304">
        <f>A測定!M340</f>
        <v/>
      </c>
      <c r="E8" s="55" t="n"/>
      <c r="F8" s="56" t="n"/>
      <c r="G8" s="56" t="n"/>
      <c r="H8" s="56" t="n"/>
      <c r="I8" s="56" t="n"/>
      <c r="J8" s="56" t="n"/>
      <c r="K8" s="56" t="n"/>
      <c r="L8" s="57" t="n"/>
      <c r="M8" s="804">
        <f>A測定!A340</f>
        <v/>
      </c>
      <c r="AD8" s="804">
        <f>A測定!A352</f>
        <v/>
      </c>
      <c r="AE8" s="55" t="n"/>
      <c r="AF8" s="56" t="n"/>
      <c r="AG8" s="56" t="n"/>
      <c r="AH8" s="56" t="n"/>
      <c r="AI8" s="56" t="n"/>
      <c r="AJ8" s="56" t="n"/>
      <c r="AK8" s="56" t="n"/>
      <c r="AL8" s="57" t="n"/>
      <c r="AM8" s="304">
        <f>A測定!M352</f>
        <v/>
      </c>
      <c r="AN8" s="804">
        <f>IF(AND(AO8&gt;=AM8,AM8&gt;=AP8),"OK","NG")</f>
        <v/>
      </c>
      <c r="AO8" s="304">
        <f>A測定!H352</f>
        <v/>
      </c>
      <c r="AP8" s="304">
        <f>A測定!I352</f>
        <v/>
      </c>
    </row>
    <row r="9">
      <c r="A9" s="304">
        <f>A測定!I348</f>
        <v/>
      </c>
      <c r="B9" s="304">
        <f>A測定!H348</f>
        <v/>
      </c>
      <c r="C9" s="804">
        <f>IF(AND(B9&gt;=D9,D9&gt;=A9),"OK","NG")</f>
        <v/>
      </c>
      <c r="D9" s="304">
        <f>A測定!M348</f>
        <v/>
      </c>
      <c r="E9" s="55" t="n"/>
      <c r="F9" s="56" t="n"/>
      <c r="G9" s="56" t="n"/>
      <c r="H9" s="56" t="n"/>
      <c r="I9" s="56" t="n"/>
      <c r="J9" s="56" t="n"/>
      <c r="K9" s="56" t="n"/>
      <c r="L9" s="57" t="n"/>
      <c r="M9" s="804">
        <f>A測定!A348</f>
        <v/>
      </c>
      <c r="AD9" s="804">
        <f>A測定!A344</f>
        <v/>
      </c>
      <c r="AE9" s="55" t="n"/>
      <c r="AF9" s="56" t="n"/>
      <c r="AG9" s="56" t="n"/>
      <c r="AH9" s="56" t="n"/>
      <c r="AI9" s="56" t="n"/>
      <c r="AJ9" s="56" t="n"/>
      <c r="AK9" s="56" t="n"/>
      <c r="AL9" s="57" t="n"/>
      <c r="AM9" s="304">
        <f>A測定!M344</f>
        <v/>
      </c>
      <c r="AN9" s="804">
        <f>IF(AND(AO9&gt;=AM9,AM9&gt;=AP9),"OK","NG")</f>
        <v/>
      </c>
      <c r="AO9" s="304">
        <f>A測定!H344</f>
        <v/>
      </c>
      <c r="AP9" s="304">
        <f>A測定!I344</f>
        <v/>
      </c>
    </row>
    <row r="10">
      <c r="A10" s="304">
        <f>A測定!I324</f>
        <v/>
      </c>
      <c r="B10" s="304">
        <f>A測定!H324</f>
        <v/>
      </c>
      <c r="C10" s="804">
        <f>IF(AND(B10&gt;=D10,D10&gt;=A10),"OK","NG")</f>
        <v/>
      </c>
      <c r="D10" s="304">
        <f>A測定!M324</f>
        <v/>
      </c>
      <c r="E10" s="55" t="n"/>
      <c r="F10" s="56" t="n"/>
      <c r="G10" s="56" t="n"/>
      <c r="H10" s="56" t="n"/>
      <c r="I10" s="56" t="n"/>
      <c r="J10" s="56" t="n"/>
      <c r="K10" s="56" t="n"/>
      <c r="L10" s="57" t="n"/>
      <c r="M10" s="804">
        <f>A測定!A324</f>
        <v/>
      </c>
      <c r="AD10" s="804">
        <f>A測定!A336</f>
        <v/>
      </c>
      <c r="AE10" s="55" t="n"/>
      <c r="AF10" s="56" t="n"/>
      <c r="AG10" s="56" t="n"/>
      <c r="AH10" s="56" t="n"/>
      <c r="AI10" s="56" t="n"/>
      <c r="AJ10" s="56" t="n"/>
      <c r="AK10" s="56" t="n"/>
      <c r="AL10" s="57" t="n"/>
      <c r="AM10" s="304">
        <f>A測定!M336</f>
        <v/>
      </c>
      <c r="AN10" s="804">
        <f>IF(AND(AO10&gt;=AM10,AM10&gt;=AP10),"OK","NG")</f>
        <v/>
      </c>
      <c r="AO10" s="304">
        <f>A測定!H336</f>
        <v/>
      </c>
      <c r="AP10" s="304">
        <f>A測定!I336</f>
        <v/>
      </c>
    </row>
    <row r="11">
      <c r="A11" s="304">
        <f>A測定!I332</f>
        <v/>
      </c>
      <c r="B11" s="304">
        <f>A測定!H332</f>
        <v/>
      </c>
      <c r="C11" s="804">
        <f>IF(AND(B11&gt;=D11,D11&gt;=A11),"OK","NG")</f>
        <v/>
      </c>
      <c r="D11" s="304">
        <f>A測定!M332</f>
        <v/>
      </c>
      <c r="E11" s="55" t="n"/>
      <c r="F11" s="56" t="n"/>
      <c r="G11" s="56" t="n"/>
      <c r="H11" s="56" t="n"/>
      <c r="I11" s="56" t="n"/>
      <c r="J11" s="56" t="n"/>
      <c r="K11" s="56" t="n"/>
      <c r="L11" s="57" t="n"/>
      <c r="M11" s="804">
        <f>A測定!A332</f>
        <v/>
      </c>
      <c r="AD11" s="804">
        <f>A測定!A328</f>
        <v/>
      </c>
      <c r="AE11" s="55" t="n"/>
      <c r="AF11" s="56" t="n"/>
      <c r="AG11" s="56" t="n"/>
      <c r="AH11" s="56" t="n"/>
      <c r="AI11" s="56" t="n"/>
      <c r="AJ11" s="56" t="n"/>
      <c r="AK11" s="56" t="n"/>
      <c r="AL11" s="57" t="n"/>
      <c r="AM11" s="304">
        <f>A測定!M328</f>
        <v/>
      </c>
      <c r="AN11" s="804">
        <f>IF(AND(AO11&gt;=AM11,AM11&gt;=AP11),"OK","NG")</f>
        <v/>
      </c>
      <c r="AO11" s="304">
        <f>A測定!H328</f>
        <v/>
      </c>
      <c r="AP11" s="304">
        <f>A測定!I328</f>
        <v/>
      </c>
    </row>
    <row r="12">
      <c r="A12" s="304">
        <f>A測定!I308</f>
        <v/>
      </c>
      <c r="B12" s="304">
        <f>A測定!H308</f>
        <v/>
      </c>
      <c r="C12" s="804">
        <f>IF(AND(B12&gt;=D12,D12&gt;=A12),"OK","NG")</f>
        <v/>
      </c>
      <c r="D12" s="304">
        <f>A測定!M308</f>
        <v/>
      </c>
      <c r="E12" s="55" t="n"/>
      <c r="F12" s="56" t="n"/>
      <c r="G12" s="56" t="n"/>
      <c r="H12" s="56" t="n"/>
      <c r="I12" s="56" t="n"/>
      <c r="J12" s="56" t="n"/>
      <c r="K12" s="56" t="n"/>
      <c r="L12" s="57" t="n"/>
      <c r="M12" s="804">
        <f>A測定!A308</f>
        <v/>
      </c>
      <c r="AD12" s="804">
        <f>A測定!A320</f>
        <v/>
      </c>
      <c r="AE12" s="55" t="n"/>
      <c r="AF12" s="56" t="n"/>
      <c r="AG12" s="56" t="n"/>
      <c r="AH12" s="56" t="n"/>
      <c r="AI12" s="56" t="n"/>
      <c r="AJ12" s="56" t="n"/>
      <c r="AK12" s="56" t="n"/>
      <c r="AL12" s="57" t="n"/>
      <c r="AM12" s="304">
        <f>A測定!M320</f>
        <v/>
      </c>
      <c r="AN12" s="804">
        <f>IF(AND(AO12&gt;=AM12,AM12&gt;=AP12),"OK","NG")</f>
        <v/>
      </c>
      <c r="AO12" s="304">
        <f>A測定!H320</f>
        <v/>
      </c>
      <c r="AP12" s="304">
        <f>A測定!I320</f>
        <v/>
      </c>
    </row>
    <row r="13">
      <c r="A13" s="304">
        <f>A測定!I312</f>
        <v/>
      </c>
      <c r="B13" s="304">
        <f>A測定!H312</f>
        <v/>
      </c>
      <c r="C13" s="804">
        <f>IF(AND(B13&gt;=D13,D13&gt;=A13),"OK","NG")</f>
        <v/>
      </c>
      <c r="D13" s="304">
        <f>A測定!M312</f>
        <v/>
      </c>
      <c r="E13" s="55" t="n"/>
      <c r="F13" s="56" t="n"/>
      <c r="G13" s="56" t="n"/>
      <c r="H13" s="56" t="n"/>
      <c r="I13" s="56" t="n"/>
      <c r="J13" s="56" t="n"/>
      <c r="K13" s="56" t="n"/>
      <c r="L13" s="57" t="n"/>
      <c r="M13" s="804">
        <f>A測定!A312</f>
        <v/>
      </c>
      <c r="AD13" s="804">
        <f>A測定!A316</f>
        <v/>
      </c>
      <c r="AE13" s="55" t="n"/>
      <c r="AF13" s="56" t="n"/>
      <c r="AG13" s="56" t="n"/>
      <c r="AH13" s="56" t="n"/>
      <c r="AI13" s="56" t="n"/>
      <c r="AJ13" s="56" t="n"/>
      <c r="AK13" s="56" t="n"/>
      <c r="AL13" s="57" t="n"/>
      <c r="AM13" s="304">
        <f>A測定!M316</f>
        <v/>
      </c>
      <c r="AN13" s="804">
        <f>IF(AND(AO13&gt;=AM13,AM13&gt;=AP13),"OK","NG")</f>
        <v/>
      </c>
      <c r="AO13" s="304">
        <f>A測定!H316</f>
        <v/>
      </c>
      <c r="AP13" s="304">
        <f>A測定!I316</f>
        <v/>
      </c>
    </row>
    <row r="14">
      <c r="A14" s="304">
        <f>A測定!I292</f>
        <v/>
      </c>
      <c r="B14" s="304">
        <f>A測定!H292</f>
        <v/>
      </c>
      <c r="C14" s="804">
        <f>IF(AND(B14&gt;=D14,D14&gt;=A14),"OK","NG")</f>
        <v/>
      </c>
      <c r="D14" s="304">
        <f>A測定!M292</f>
        <v/>
      </c>
      <c r="E14" s="55" t="n"/>
      <c r="F14" s="56" t="n"/>
      <c r="G14" s="56" t="n"/>
      <c r="H14" s="56" t="n"/>
      <c r="I14" s="56" t="n"/>
      <c r="J14" s="56" t="n"/>
      <c r="K14" s="56" t="n"/>
      <c r="L14" s="57" t="n"/>
      <c r="M14" s="804">
        <f>A測定!A292</f>
        <v/>
      </c>
      <c r="AD14" s="804">
        <f>A測定!A304</f>
        <v/>
      </c>
      <c r="AE14" s="55" t="n"/>
      <c r="AF14" s="56" t="n"/>
      <c r="AG14" s="56" t="n"/>
      <c r="AH14" s="56" t="n"/>
      <c r="AI14" s="56" t="n"/>
      <c r="AJ14" s="56" t="n"/>
      <c r="AK14" s="56" t="n"/>
      <c r="AL14" s="57" t="n"/>
      <c r="AM14" s="304">
        <f>A測定!M304</f>
        <v/>
      </c>
      <c r="AN14" s="804">
        <f>IF(AND(AO14&gt;=AM14,AM14&gt;=AP14),"OK","NG")</f>
        <v/>
      </c>
      <c r="AO14" s="304">
        <f>A測定!H304</f>
        <v/>
      </c>
      <c r="AP14" s="304">
        <f>A測定!I304</f>
        <v/>
      </c>
    </row>
    <row r="15">
      <c r="A15" s="304">
        <f>A測定!I296</f>
        <v/>
      </c>
      <c r="B15" s="304">
        <f>A測定!H296</f>
        <v/>
      </c>
      <c r="C15" s="804">
        <f>IF(AND(B15&gt;=D15,D15&gt;=A15),"OK","NG")</f>
        <v/>
      </c>
      <c r="D15" s="304">
        <f>A測定!M296</f>
        <v/>
      </c>
      <c r="E15" s="55" t="n"/>
      <c r="F15" s="56" t="n"/>
      <c r="G15" s="56" t="n"/>
      <c r="H15" s="56" t="n"/>
      <c r="I15" s="56" t="n"/>
      <c r="J15" s="56" t="n"/>
      <c r="K15" s="56" t="n"/>
      <c r="L15" s="57" t="n"/>
      <c r="M15" s="804">
        <f>A測定!A296</f>
        <v/>
      </c>
      <c r="AD15" s="804">
        <f>A測定!A300</f>
        <v/>
      </c>
      <c r="AE15" s="55" t="n"/>
      <c r="AF15" s="56" t="n"/>
      <c r="AG15" s="56" t="n"/>
      <c r="AH15" s="56" t="n"/>
      <c r="AI15" s="56" t="n"/>
      <c r="AJ15" s="56" t="n"/>
      <c r="AK15" s="56" t="n"/>
      <c r="AL15" s="57" t="n"/>
      <c r="AM15" s="304">
        <f>A測定!M300</f>
        <v/>
      </c>
      <c r="AN15" s="804">
        <f>IF(AND(AO15&gt;=AM15,AM15&gt;=AP15),"OK","NG")</f>
        <v/>
      </c>
      <c r="AO15" s="304">
        <f>A測定!H300</f>
        <v/>
      </c>
      <c r="AP15" s="304">
        <f>A測定!I300</f>
        <v/>
      </c>
    </row>
  </sheetData>
  <mergeCells count="13">
    <mergeCell ref="AF1:AM2"/>
    <mergeCell ref="C3:G4"/>
    <mergeCell ref="M6:M7"/>
    <mergeCell ref="AD6:AD7"/>
    <mergeCell ref="C1:G2"/>
    <mergeCell ref="H1:O2"/>
    <mergeCell ref="AD1:AE2"/>
    <mergeCell ref="A6:B6"/>
    <mergeCell ref="C6:C7"/>
    <mergeCell ref="D6:D7"/>
    <mergeCell ref="AO6:AP6"/>
    <mergeCell ref="AN6:AN7"/>
    <mergeCell ref="AM6:AM7"/>
  </mergeCells>
  <conditionalFormatting sqref="AM8:AM15">
    <cfRule type="cellIs" priority="1" operator="notBetween" dxfId="1" stopIfTrue="1">
      <formula>AO8</formula>
      <formula>AP8</formula>
    </cfRule>
    <cfRule type="cellIs" priority="2" operator="notBetween" dxfId="2" stopIfTrue="1">
      <formula>AO8-0.05</formula>
      <formula>AP8+0.05</formula>
    </cfRule>
  </conditionalFormatting>
  <conditionalFormatting sqref="D8:D15">
    <cfRule type="cellIs" priority="3" operator="notBetween" dxfId="1" stopIfTrue="1">
      <formula>B8</formula>
      <formula>A8</formula>
    </cfRule>
    <cfRule type="cellIs" priority="4" operator="notBetween" dxfId="2" stopIfTrue="1">
      <formula>B8-0.05</formula>
      <formula>A8+0.05</formula>
    </cfRule>
  </conditionalFormatting>
  <conditionalFormatting sqref="AN8:AN15 C8:C15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8" verticalDpi="0"/>
  <drawing r:id="rId1"/>
</worksheet>
</file>

<file path=xl/worksheets/sheet45.xml><?xml version="1.0" encoding="utf-8"?>
<worksheet xmlns="http://schemas.openxmlformats.org/spreadsheetml/2006/main">
  <sheetPr>
    <tabColor theme="6"/>
    <outlinePr summaryBelow="1" summaryRight="1"/>
    <pageSetUpPr fitToPage="1"/>
  </sheetPr>
  <dimension ref="A1:AT32"/>
  <sheetViews>
    <sheetView zoomScale="55" zoomScaleNormal="55" workbookViewId="0">
      <selection activeCell="C43" sqref="C43"/>
    </sheetView>
  </sheetViews>
  <sheetFormatPr baseColWidth="10" defaultColWidth="9" defaultRowHeight="17"/>
  <cols>
    <col width="5.6640625" customWidth="1" style="59" min="1" max="1"/>
    <col width="12.1640625" customWidth="1" style="59" min="2" max="2"/>
    <col width="8.6640625" customWidth="1" style="59" min="3" max="5"/>
    <col width="5.6640625" customWidth="1" style="59" min="6" max="7"/>
    <col width="8.6640625" customWidth="1" style="59" min="8" max="8"/>
    <col width="7.6640625" customWidth="1" style="59" min="9" max="9"/>
    <col width="10.6640625" customWidth="1" style="59" min="10" max="11"/>
    <col width="3.6640625" customWidth="1" style="59" min="12" max="12"/>
    <col width="7.1640625" customWidth="1" style="59" min="13" max="13"/>
    <col width="8.6640625" customWidth="1" style="59" min="14" max="14"/>
    <col width="7.1640625" customWidth="1" style="59" min="15" max="15"/>
    <col width="5.6640625" customWidth="1" style="59" min="16" max="31"/>
    <col width="7.1640625" customWidth="1" style="59" min="32" max="32"/>
    <col width="8.6640625" customWidth="1" style="59" min="33" max="33"/>
    <col width="7.1640625" customWidth="1" style="59" min="34" max="34"/>
    <col width="3.6640625" customWidth="1" style="59" min="35" max="35"/>
    <col width="10.6640625" customWidth="1" style="59" min="36" max="37"/>
    <col width="7.6640625" customWidth="1" style="59" min="38" max="38"/>
    <col width="8.6640625" customWidth="1" style="59" min="39" max="39"/>
    <col width="5.6640625" customWidth="1" style="59" min="40" max="41"/>
    <col width="8.6640625" customWidth="1" style="59" min="42" max="44"/>
    <col width="12.1640625" customWidth="1" style="59" min="45" max="45"/>
    <col width="5.6640625" customWidth="1" style="59" min="46" max="46"/>
    <col width="9" customWidth="1" style="59" min="47" max="16384"/>
  </cols>
  <sheetData>
    <row r="1" ht="17.25" customHeight="1" s="820">
      <c r="G1" s="784">
        <f>A測定!A5</f>
        <v/>
      </c>
      <c r="H1" s="993" t="n"/>
      <c r="I1" s="993" t="n"/>
      <c r="J1" s="993" t="n"/>
      <c r="K1" s="994" t="n"/>
      <c r="L1" s="784">
        <f>CONCATENATE(MID(A測定!A5,6,3),"#",A測定!D5,"_",A測定!L5,"(",TEXT(A測定!G5,"yy/mm/dd"),")","_","SHOT.NO",A測定!J5)</f>
        <v/>
      </c>
      <c r="M1" s="993" t="n"/>
      <c r="N1" s="993" t="n"/>
      <c r="O1" s="993" t="n"/>
      <c r="P1" s="993" t="n"/>
      <c r="Q1" s="993" t="n"/>
      <c r="R1" s="993" t="n"/>
      <c r="S1" s="993" t="n"/>
      <c r="T1" s="993" t="n"/>
      <c r="U1" s="994" t="n"/>
      <c r="AE1" s="804">
        <f>A測定!$J$7</f>
        <v/>
      </c>
      <c r="AF1" s="994" t="n"/>
      <c r="AG1" s="784">
        <f>IF(A測定!$J$7=A測定!$J$8,A測定!$J$9&amp;"（"&amp;A測定!$J$10&amp;"）",(CONCATENATE(MID(A測定!$A$5,6,3),"#",A測定!$D$5,"_",A測定!$J$9,"(",TEXT(A測定!$J$8,"yy/mm/dd"),")","_","SHOT.NO",A測定!$J$10)))</f>
        <v/>
      </c>
      <c r="AH1" s="993" t="n"/>
      <c r="AI1" s="993" t="n"/>
      <c r="AJ1" s="993" t="n"/>
      <c r="AK1" s="993" t="n"/>
      <c r="AL1" s="993" t="n"/>
      <c r="AM1" s="993" t="n"/>
      <c r="AN1" s="994" t="n"/>
    </row>
    <row r="2" ht="17.25" customHeight="1" s="820">
      <c r="G2" s="844" t="n"/>
      <c r="H2" s="845" t="n"/>
      <c r="I2" s="845" t="n"/>
      <c r="J2" s="845" t="n"/>
      <c r="K2" s="995" t="n"/>
      <c r="L2" s="844" t="n"/>
      <c r="M2" s="845" t="n"/>
      <c r="N2" s="845" t="n"/>
      <c r="O2" s="845" t="n"/>
      <c r="P2" s="845" t="n"/>
      <c r="Q2" s="845" t="n"/>
      <c r="R2" s="845" t="n"/>
      <c r="S2" s="845" t="n"/>
      <c r="T2" s="845" t="n"/>
      <c r="U2" s="995" t="n"/>
      <c r="AE2" s="844" t="n"/>
      <c r="AF2" s="995" t="n"/>
      <c r="AG2" s="844" t="n"/>
      <c r="AH2" s="845" t="n"/>
      <c r="AI2" s="845" t="n"/>
      <c r="AJ2" s="845" t="n"/>
      <c r="AK2" s="845" t="n"/>
      <c r="AL2" s="845" t="n"/>
      <c r="AM2" s="845" t="n"/>
      <c r="AN2" s="995" t="n"/>
    </row>
    <row r="3" ht="17.25" customHeight="1" s="820">
      <c r="G3" s="784">
        <f>A測定!$U$3</f>
        <v/>
      </c>
      <c r="H3" s="993" t="n"/>
      <c r="I3" s="993" t="n"/>
      <c r="J3" s="993" t="n"/>
      <c r="K3" s="994" t="n"/>
      <c r="L3" s="803">
        <f>ｽﾘｰﾌﾞ肉厚!F3</f>
        <v/>
      </c>
      <c r="M3" s="845" t="n"/>
      <c r="N3" s="845" t="n"/>
      <c r="O3" s="995" t="n"/>
      <c r="P3" s="804">
        <f>ｽﾘｰﾌﾞ肉厚!J3</f>
        <v/>
      </c>
      <c r="Q3" s="1000" t="n"/>
      <c r="R3" s="1000" t="n"/>
      <c r="S3" s="1000" t="n"/>
      <c r="T3" s="1000" t="n"/>
      <c r="U3" s="996" t="n"/>
      <c r="V3" s="322" t="n"/>
      <c r="W3" s="322" t="n"/>
      <c r="Y3" s="85" t="n"/>
      <c r="Z3" s="85" t="n"/>
    </row>
    <row r="4" ht="17.25" customHeight="1" s="820">
      <c r="G4" s="844" t="n"/>
      <c r="H4" s="845" t="n"/>
      <c r="I4" s="845" t="n"/>
      <c r="J4" s="845" t="n"/>
      <c r="K4" s="995" t="n"/>
      <c r="L4" s="804">
        <f>ｽﾘｰﾌﾞ肉厚!F4</f>
        <v/>
      </c>
      <c r="M4" s="1000" t="n"/>
      <c r="N4" s="1000" t="n"/>
      <c r="O4" s="996" t="n"/>
      <c r="P4" s="1001">
        <f>ｽﾘｰﾌﾞ肉厚!J4</f>
        <v/>
      </c>
      <c r="Q4" s="1000" t="n"/>
      <c r="R4" s="1000" t="n"/>
      <c r="S4" s="1000" t="n"/>
      <c r="T4" s="1000" t="n"/>
      <c r="U4" s="996" t="n"/>
      <c r="V4" s="322" t="n"/>
      <c r="W4" s="322" t="n"/>
      <c r="Y4" s="85" t="n"/>
      <c r="Z4" s="85" t="n"/>
    </row>
    <row r="5">
      <c r="B5" s="59" t="inlineStr">
        <is>
          <t>GraphData</t>
        </is>
      </c>
      <c r="AP5" s="59" t="inlineStr">
        <is>
          <t>GraphData</t>
        </is>
      </c>
    </row>
    <row r="6" ht="17.25" customHeight="1" s="820">
      <c r="B6" s="804">
        <f>A測定!$K$11</f>
        <v/>
      </c>
      <c r="C6" s="805">
        <f>RIGHT(A測定!$H$11,2)</f>
        <v/>
      </c>
      <c r="D6" s="86" t="n"/>
      <c r="E6" s="804">
        <f>A測定!$L$11</f>
        <v/>
      </c>
      <c r="G6" s="804">
        <f>A測定!$O$11</f>
        <v/>
      </c>
      <c r="H6" s="1002">
        <f>A測定!$U$3</f>
        <v/>
      </c>
      <c r="I6" s="87" t="n"/>
      <c r="J6" s="88" t="n"/>
      <c r="K6" s="89" t="n"/>
      <c r="L6" s="90" t="n"/>
      <c r="M6" s="804">
        <f>A測定!$A$11</f>
        <v/>
      </c>
      <c r="N6" s="781">
        <f>A測定!$X$2</f>
        <v/>
      </c>
      <c r="O6" s="781">
        <f>A測定!$Z$1</f>
        <v/>
      </c>
      <c r="AF6" s="781">
        <f>O6</f>
        <v/>
      </c>
      <c r="AG6" s="781">
        <f>N6</f>
        <v/>
      </c>
      <c r="AH6" s="804">
        <f>M6</f>
        <v/>
      </c>
      <c r="AI6" s="91" t="n"/>
      <c r="AJ6" s="88" t="n"/>
      <c r="AK6" s="88" t="n"/>
      <c r="AL6" s="92" t="n"/>
      <c r="AM6" s="1002">
        <f>H6</f>
        <v/>
      </c>
      <c r="AN6" s="804">
        <f>G6</f>
        <v/>
      </c>
      <c r="AP6" s="1003">
        <f>E6</f>
        <v/>
      </c>
      <c r="AQ6" s="86" t="n"/>
      <c r="AR6" s="86" t="n"/>
      <c r="AS6" s="804">
        <f>B6</f>
        <v/>
      </c>
    </row>
    <row r="7">
      <c r="B7" s="829" t="n"/>
      <c r="C7" s="804">
        <f>LEFT(A測定!$I$11,1)</f>
        <v/>
      </c>
      <c r="D7" s="86" t="n"/>
      <c r="E7" s="829" t="n"/>
      <c r="G7" s="829" t="n"/>
      <c r="H7" s="829" t="n"/>
      <c r="I7" s="93" t="n"/>
      <c r="J7" s="94" t="n"/>
      <c r="K7" s="94" t="n"/>
      <c r="L7" s="61" t="n"/>
      <c r="M7" s="829" t="n"/>
      <c r="N7" s="829" t="n"/>
      <c r="O7" s="829" t="n"/>
      <c r="AF7" s="829" t="n"/>
      <c r="AG7" s="829" t="n"/>
      <c r="AH7" s="829" t="n"/>
      <c r="AI7" s="60" t="n"/>
      <c r="AJ7" s="94" t="n"/>
      <c r="AK7" s="94" t="n"/>
      <c r="AL7" s="95" t="n"/>
      <c r="AM7" s="829" t="n"/>
      <c r="AN7" s="829" t="n"/>
      <c r="AP7" s="829" t="n"/>
      <c r="AQ7" s="86" t="n"/>
      <c r="AR7" s="86" t="n"/>
      <c r="AS7" s="829" t="n"/>
    </row>
    <row r="8" ht="17.25" customHeight="1" s="820">
      <c r="A8" s="59" t="n">
        <v>10</v>
      </c>
      <c r="B8" s="1008">
        <f>A測定!K341</f>
        <v/>
      </c>
      <c r="C8" s="96" t="n">
        <v>1</v>
      </c>
      <c r="D8" s="96">
        <f>H8-1</f>
        <v/>
      </c>
      <c r="E8" s="96">
        <f>A測定!L341</f>
        <v/>
      </c>
      <c r="G8" s="97">
        <f>IF(H8&gt;=$P$4,"OK","NG")</f>
        <v/>
      </c>
      <c r="H8" s="96">
        <f>ROUND($L$4-E8,2)</f>
        <v/>
      </c>
      <c r="I8" s="98" t="n"/>
      <c r="J8" s="1004" t="n"/>
      <c r="K8" s="1004" t="n"/>
      <c r="L8" s="786" t="n"/>
      <c r="M8" s="783">
        <f>A測定!A341</f>
        <v/>
      </c>
      <c r="N8" s="783">
        <f>A測定!$Y$2</f>
        <v/>
      </c>
      <c r="O8" s="800">
        <f>A測定!$AA$4</f>
        <v/>
      </c>
      <c r="AF8" s="800">
        <f>O8</f>
        <v/>
      </c>
      <c r="AG8" s="783">
        <f>N8</f>
        <v/>
      </c>
      <c r="AH8" s="783">
        <f>A測定!A353</f>
        <v/>
      </c>
      <c r="AI8" s="785" t="n"/>
      <c r="AJ8" s="1004" t="n"/>
      <c r="AK8" s="1004" t="n"/>
      <c r="AL8" s="98" t="n"/>
      <c r="AM8" s="96">
        <f>ROUND($L$4-AP8,2)</f>
        <v/>
      </c>
      <c r="AN8" s="97">
        <f>IF(AM8&gt;=$P$4,"OK","NG")</f>
        <v/>
      </c>
      <c r="AP8" s="96">
        <f>A測定!L353</f>
        <v/>
      </c>
      <c r="AQ8" s="96" t="n">
        <v>1</v>
      </c>
      <c r="AR8" s="96">
        <f>AM8-1</f>
        <v/>
      </c>
      <c r="AS8" s="1008">
        <f>A測定!K353</f>
        <v/>
      </c>
      <c r="AT8" s="59" t="n">
        <v>10</v>
      </c>
    </row>
    <row r="9">
      <c r="A9" s="59" t="n">
        <v>50</v>
      </c>
      <c r="B9" s="1011">
        <f>A測定!K342</f>
        <v/>
      </c>
      <c r="C9" s="102" t="n">
        <v>1</v>
      </c>
      <c r="D9" s="102">
        <f>H9-1</f>
        <v/>
      </c>
      <c r="E9" s="102">
        <f>A測定!L342</f>
        <v/>
      </c>
      <c r="G9" s="103">
        <f>IF(H9&gt;=$P$4,"OK","NG")</f>
        <v/>
      </c>
      <c r="H9" s="102">
        <f>ROUND($L$4-E9,2)</f>
        <v/>
      </c>
      <c r="I9" s="104" t="n"/>
      <c r="J9" s="1005" t="n"/>
      <c r="K9" s="1005" t="n"/>
      <c r="L9" s="106" t="n"/>
      <c r="M9" s="103">
        <f>A測定!A342</f>
        <v/>
      </c>
      <c r="N9" s="103">
        <f>A測定!$Y$3</f>
        <v/>
      </c>
      <c r="O9" s="818" t="n"/>
      <c r="AF9" s="818" t="n"/>
      <c r="AG9" s="103">
        <f>N9</f>
        <v/>
      </c>
      <c r="AH9" s="103">
        <f>A測定!A354</f>
        <v/>
      </c>
      <c r="AI9" s="107" t="n"/>
      <c r="AJ9" s="1005" t="n"/>
      <c r="AK9" s="1005" t="n"/>
      <c r="AL9" s="104" t="n"/>
      <c r="AM9" s="102">
        <f>ROUND($L$4-AP9,2)</f>
        <v/>
      </c>
      <c r="AN9" s="103">
        <f>IF(AM9&gt;=$P$4,"OK","NG")</f>
        <v/>
      </c>
      <c r="AP9" s="102">
        <f>A測定!L354</f>
        <v/>
      </c>
      <c r="AQ9" s="102" t="n">
        <v>1</v>
      </c>
      <c r="AR9" s="102">
        <f>AM9-1</f>
        <v/>
      </c>
      <c r="AS9" s="1011">
        <f>A測定!K354</f>
        <v/>
      </c>
      <c r="AT9" s="59" t="n">
        <v>50</v>
      </c>
    </row>
    <row r="10">
      <c r="A10" s="59" t="n">
        <v>80</v>
      </c>
      <c r="B10" s="1012">
        <f>A測定!K343</f>
        <v/>
      </c>
      <c r="C10" s="109" t="n">
        <v>1</v>
      </c>
      <c r="D10" s="109">
        <f>H10-1</f>
        <v/>
      </c>
      <c r="E10" s="109">
        <f>A測定!L343</f>
        <v/>
      </c>
      <c r="G10" s="110">
        <f>IF(H10&gt;=$P$4,"OK","NG")</f>
        <v/>
      </c>
      <c r="H10" s="111">
        <f>ROUND($L$4-E10,2)</f>
        <v/>
      </c>
      <c r="I10" s="112" t="n"/>
      <c r="J10" s="1006" t="n"/>
      <c r="K10" s="1006" t="n"/>
      <c r="L10" s="788" t="n"/>
      <c r="M10" s="803">
        <f>A測定!A343</f>
        <v/>
      </c>
      <c r="N10" s="803">
        <f>A測定!$Y$4</f>
        <v/>
      </c>
      <c r="O10" s="803">
        <f>A測定!$AC$1</f>
        <v/>
      </c>
      <c r="AF10" s="803">
        <f>A測定!$AE$1</f>
        <v/>
      </c>
      <c r="AG10" s="803">
        <f>N10</f>
        <v/>
      </c>
      <c r="AH10" s="803">
        <f>A測定!A355</f>
        <v/>
      </c>
      <c r="AI10" s="787" t="n"/>
      <c r="AJ10" s="1006" t="n"/>
      <c r="AK10" s="1006" t="n"/>
      <c r="AL10" s="112" t="n"/>
      <c r="AM10" s="109">
        <f>ROUND($L$4-AP10,2)</f>
        <v/>
      </c>
      <c r="AN10" s="110">
        <f>IF(AM10&gt;=$P$4,"OK","NG")</f>
        <v/>
      </c>
      <c r="AP10" s="109">
        <f>A測定!L355</f>
        <v/>
      </c>
      <c r="AQ10" s="109" t="n">
        <v>1</v>
      </c>
      <c r="AR10" s="109">
        <f>AM10-1</f>
        <v/>
      </c>
      <c r="AS10" s="1012">
        <f>A測定!K355</f>
        <v/>
      </c>
      <c r="AT10" s="59" t="n">
        <v>80</v>
      </c>
    </row>
    <row r="11" ht="17.25" customHeight="1" s="820">
      <c r="A11" s="59" t="n">
        <v>10</v>
      </c>
      <c r="B11" s="1008">
        <f>A測定!K349</f>
        <v/>
      </c>
      <c r="C11" s="96" t="n">
        <v>1</v>
      </c>
      <c r="D11" s="96">
        <f>H11-1</f>
        <v/>
      </c>
      <c r="E11" s="96">
        <f>A測定!L349</f>
        <v/>
      </c>
      <c r="G11" s="97">
        <f>IF(H11&gt;=$P$4,"OK","NG")</f>
        <v/>
      </c>
      <c r="H11" s="96">
        <f>ROUND($L$4-E11,2)</f>
        <v/>
      </c>
      <c r="I11" s="98" t="n"/>
      <c r="J11" s="1004" t="n"/>
      <c r="K11" s="1004" t="n"/>
      <c r="L11" s="786" t="n"/>
      <c r="M11" s="783">
        <f>A測定!A349</f>
        <v/>
      </c>
      <c r="N11" s="783">
        <f>A測定!$Y$2</f>
        <v/>
      </c>
      <c r="O11" s="800">
        <f>O8</f>
        <v/>
      </c>
      <c r="AF11" s="800">
        <f>O8</f>
        <v/>
      </c>
      <c r="AG11" s="783">
        <f>N11</f>
        <v/>
      </c>
      <c r="AH11" s="783">
        <f>A測定!A345</f>
        <v/>
      </c>
      <c r="AI11" s="785" t="n"/>
      <c r="AJ11" s="1004" t="n"/>
      <c r="AK11" s="1004" t="n"/>
      <c r="AL11" s="98" t="n"/>
      <c r="AM11" s="96">
        <f>ROUND($L$4-AP11,2)</f>
        <v/>
      </c>
      <c r="AN11" s="97">
        <f>IF(AM11&gt;=$P$4,"OK","NG")</f>
        <v/>
      </c>
      <c r="AP11" s="96">
        <f>A測定!L345</f>
        <v/>
      </c>
      <c r="AQ11" s="96" t="n">
        <v>1</v>
      </c>
      <c r="AR11" s="96">
        <f>AM11-1</f>
        <v/>
      </c>
      <c r="AS11" s="1008">
        <f>A測定!K345</f>
        <v/>
      </c>
      <c r="AT11" s="59" t="n">
        <v>10</v>
      </c>
    </row>
    <row r="12">
      <c r="A12" s="59" t="n">
        <v>50</v>
      </c>
      <c r="B12" s="1011">
        <f>A測定!K350</f>
        <v/>
      </c>
      <c r="C12" s="102" t="n">
        <v>1</v>
      </c>
      <c r="D12" s="102">
        <f>H12-1</f>
        <v/>
      </c>
      <c r="E12" s="102">
        <f>A測定!L350</f>
        <v/>
      </c>
      <c r="G12" s="103">
        <f>IF(H12&gt;=$P$4,"OK","NG")</f>
        <v/>
      </c>
      <c r="H12" s="102">
        <f>ROUND($L$4-E12,2)</f>
        <v/>
      </c>
      <c r="I12" s="104" t="n"/>
      <c r="J12" s="1005" t="n"/>
      <c r="K12" s="1005" t="n"/>
      <c r="L12" s="106" t="n"/>
      <c r="M12" s="103">
        <f>A測定!A350</f>
        <v/>
      </c>
      <c r="N12" s="103">
        <f>A測定!$Y$3</f>
        <v/>
      </c>
      <c r="O12" s="818" t="n"/>
      <c r="AF12" s="818" t="n"/>
      <c r="AG12" s="103">
        <f>N12</f>
        <v/>
      </c>
      <c r="AH12" s="103">
        <f>A測定!A346</f>
        <v/>
      </c>
      <c r="AI12" s="107" t="n"/>
      <c r="AJ12" s="1005" t="n"/>
      <c r="AK12" s="1005" t="n"/>
      <c r="AL12" s="104" t="n"/>
      <c r="AM12" s="102">
        <f>ROUND($L$4-AP12,2)</f>
        <v/>
      </c>
      <c r="AN12" s="103">
        <f>IF(AM12&gt;=$P$4,"OK","NG")</f>
        <v/>
      </c>
      <c r="AP12" s="102">
        <f>A測定!L346</f>
        <v/>
      </c>
      <c r="AQ12" s="102" t="n">
        <v>1</v>
      </c>
      <c r="AR12" s="102">
        <f>AM12-1</f>
        <v/>
      </c>
      <c r="AS12" s="1011">
        <f>A測定!K346</f>
        <v/>
      </c>
      <c r="AT12" s="59" t="n">
        <v>50</v>
      </c>
    </row>
    <row r="13">
      <c r="A13" s="59" t="n">
        <v>80</v>
      </c>
      <c r="B13" s="1012">
        <f>A測定!K351</f>
        <v/>
      </c>
      <c r="C13" s="109" t="n">
        <v>1</v>
      </c>
      <c r="D13" s="109">
        <f>H13-1</f>
        <v/>
      </c>
      <c r="E13" s="109">
        <f>A測定!L351</f>
        <v/>
      </c>
      <c r="G13" s="110">
        <f>IF(H13&gt;=$P$4,"OK","NG")</f>
        <v/>
      </c>
      <c r="H13" s="111">
        <f>ROUND($L$4-E13,2)</f>
        <v/>
      </c>
      <c r="I13" s="112" t="n"/>
      <c r="J13" s="1006" t="n"/>
      <c r="K13" s="1006" t="n"/>
      <c r="L13" s="788" t="n"/>
      <c r="M13" s="803">
        <f>A測定!A351</f>
        <v/>
      </c>
      <c r="N13" s="803">
        <f>A測定!$Y$4</f>
        <v/>
      </c>
      <c r="O13" s="803">
        <f>A測定!$AD$1</f>
        <v/>
      </c>
      <c r="AF13" s="803">
        <f>A測定!$AB$1</f>
        <v/>
      </c>
      <c r="AG13" s="803">
        <f>N13</f>
        <v/>
      </c>
      <c r="AH13" s="803">
        <f>A測定!A347</f>
        <v/>
      </c>
      <c r="AI13" s="787" t="n"/>
      <c r="AJ13" s="1006" t="n"/>
      <c r="AK13" s="1006" t="n"/>
      <c r="AL13" s="112" t="n"/>
      <c r="AM13" s="109">
        <f>ROUND($L$4-AP13,2)</f>
        <v/>
      </c>
      <c r="AN13" s="110">
        <f>IF(AM13&gt;=$P$4,"OK","NG")</f>
        <v/>
      </c>
      <c r="AP13" s="109">
        <f>A測定!L347</f>
        <v/>
      </c>
      <c r="AQ13" s="109" t="n">
        <v>1</v>
      </c>
      <c r="AR13" s="109">
        <f>AM13-1</f>
        <v/>
      </c>
      <c r="AS13" s="1012">
        <f>A測定!K347</f>
        <v/>
      </c>
      <c r="AT13" s="59" t="n">
        <v>80</v>
      </c>
    </row>
    <row r="14" ht="17.25" customHeight="1" s="820">
      <c r="A14" s="59" t="n">
        <v>10</v>
      </c>
      <c r="B14" s="1008">
        <f>A測定!K325</f>
        <v/>
      </c>
      <c r="C14" s="96" t="n">
        <v>1</v>
      </c>
      <c r="D14" s="96">
        <f>H14-1</f>
        <v/>
      </c>
      <c r="E14" s="96">
        <f>A測定!L325</f>
        <v/>
      </c>
      <c r="G14" s="97">
        <f>IF(H14&gt;=$P$4,"OK","NG")</f>
        <v/>
      </c>
      <c r="H14" s="96">
        <f>ROUND($L$4-E14,2)</f>
        <v/>
      </c>
      <c r="I14" s="98" t="n"/>
      <c r="J14" s="1004" t="n"/>
      <c r="K14" s="1004" t="n"/>
      <c r="L14" s="786" t="n"/>
      <c r="M14" s="783">
        <f>A測定!A325</f>
        <v/>
      </c>
      <c r="N14" s="783">
        <f>A測定!$Y$2</f>
        <v/>
      </c>
      <c r="O14" s="800">
        <f>A測定!$AA$3</f>
        <v/>
      </c>
      <c r="AF14" s="800">
        <f>O14</f>
        <v/>
      </c>
      <c r="AG14" s="783">
        <f>N14</f>
        <v/>
      </c>
      <c r="AH14" s="783">
        <f>A測定!A337</f>
        <v/>
      </c>
      <c r="AI14" s="785" t="n"/>
      <c r="AJ14" s="1004" t="n"/>
      <c r="AK14" s="1004" t="n"/>
      <c r="AL14" s="98" t="n"/>
      <c r="AM14" s="96">
        <f>ROUND($L$4-AP14,2)</f>
        <v/>
      </c>
      <c r="AN14" s="97">
        <f>IF(AM14&gt;=$P$4,"OK","NG")</f>
        <v/>
      </c>
      <c r="AP14" s="96">
        <f>A測定!L337</f>
        <v/>
      </c>
      <c r="AQ14" s="96" t="n">
        <v>1</v>
      </c>
      <c r="AR14" s="96">
        <f>AM14-1</f>
        <v/>
      </c>
      <c r="AS14" s="1008">
        <f>A測定!K337</f>
        <v/>
      </c>
      <c r="AT14" s="59" t="n">
        <v>10</v>
      </c>
    </row>
    <row r="15">
      <c r="A15" s="59" t="n">
        <v>50</v>
      </c>
      <c r="B15" s="1011">
        <f>A測定!K326</f>
        <v/>
      </c>
      <c r="C15" s="102" t="n">
        <v>1</v>
      </c>
      <c r="D15" s="102">
        <f>H15-1</f>
        <v/>
      </c>
      <c r="E15" s="102">
        <f>A測定!L326</f>
        <v/>
      </c>
      <c r="G15" s="103">
        <f>IF(H15&gt;=$P$4,"OK","NG")</f>
        <v/>
      </c>
      <c r="H15" s="102">
        <f>ROUND($L$4-E15,2)</f>
        <v/>
      </c>
      <c r="I15" s="104" t="n"/>
      <c r="J15" s="1005" t="n"/>
      <c r="K15" s="1005" t="n"/>
      <c r="L15" s="106" t="n"/>
      <c r="M15" s="103">
        <f>A測定!A326</f>
        <v/>
      </c>
      <c r="N15" s="103">
        <f>A測定!$Y$3</f>
        <v/>
      </c>
      <c r="O15" s="818" t="n"/>
      <c r="AF15" s="818" t="n"/>
      <c r="AG15" s="103">
        <f>N15</f>
        <v/>
      </c>
      <c r="AH15" s="103">
        <f>A測定!A338</f>
        <v/>
      </c>
      <c r="AI15" s="107" t="n"/>
      <c r="AJ15" s="1005" t="n"/>
      <c r="AK15" s="1005" t="n"/>
      <c r="AL15" s="104" t="n"/>
      <c r="AM15" s="102">
        <f>ROUND($L$4-AP15,2)</f>
        <v/>
      </c>
      <c r="AN15" s="103">
        <f>IF(AM15&gt;=$P$4,"OK","NG")</f>
        <v/>
      </c>
      <c r="AP15" s="102">
        <f>A測定!L338</f>
        <v/>
      </c>
      <c r="AQ15" s="102" t="n">
        <v>1</v>
      </c>
      <c r="AR15" s="102">
        <f>AM15-1</f>
        <v/>
      </c>
      <c r="AS15" s="1011">
        <f>A測定!K338</f>
        <v/>
      </c>
      <c r="AT15" s="59" t="n">
        <v>50</v>
      </c>
    </row>
    <row r="16">
      <c r="A16" s="59" t="n">
        <v>80</v>
      </c>
      <c r="B16" s="1012">
        <f>A測定!K327</f>
        <v/>
      </c>
      <c r="C16" s="109" t="n">
        <v>1</v>
      </c>
      <c r="D16" s="109">
        <f>H16-1</f>
        <v/>
      </c>
      <c r="E16" s="109">
        <f>A測定!L327</f>
        <v/>
      </c>
      <c r="G16" s="110">
        <f>IF(H16&gt;=$P$4,"OK","NG")</f>
        <v/>
      </c>
      <c r="H16" s="111">
        <f>ROUND($L$4-E16,2)</f>
        <v/>
      </c>
      <c r="I16" s="112" t="n"/>
      <c r="J16" s="1006" t="n"/>
      <c r="K16" s="1006" t="n"/>
      <c r="L16" s="788" t="n"/>
      <c r="M16" s="803">
        <f>A測定!A327</f>
        <v/>
      </c>
      <c r="N16" s="803">
        <f>A測定!$Y$4</f>
        <v/>
      </c>
      <c r="O16" s="803">
        <f>A測定!$AC$1</f>
        <v/>
      </c>
      <c r="AF16" s="803">
        <f>A測定!$AE$1</f>
        <v/>
      </c>
      <c r="AG16" s="803">
        <f>N16</f>
        <v/>
      </c>
      <c r="AH16" s="803">
        <f>A測定!A339</f>
        <v/>
      </c>
      <c r="AI16" s="787" t="n"/>
      <c r="AJ16" s="1006" t="n"/>
      <c r="AK16" s="1006" t="n"/>
      <c r="AL16" s="112" t="n"/>
      <c r="AM16" s="109">
        <f>ROUND($L$4-AP16,2)</f>
        <v/>
      </c>
      <c r="AN16" s="110">
        <f>IF(AM16&gt;=$P$4,"OK","NG")</f>
        <v/>
      </c>
      <c r="AP16" s="109">
        <f>A測定!L339</f>
        <v/>
      </c>
      <c r="AQ16" s="109" t="n">
        <v>1</v>
      </c>
      <c r="AR16" s="109">
        <f>AM16-1</f>
        <v/>
      </c>
      <c r="AS16" s="1012">
        <f>A測定!K339</f>
        <v/>
      </c>
      <c r="AT16" s="59" t="n">
        <v>80</v>
      </c>
    </row>
    <row r="17" ht="17.25" customHeight="1" s="820">
      <c r="A17" s="59" t="n">
        <v>10</v>
      </c>
      <c r="B17" s="1008">
        <f>A測定!K333</f>
        <v/>
      </c>
      <c r="C17" s="96" t="n">
        <v>1</v>
      </c>
      <c r="D17" s="96">
        <f>H17-1</f>
        <v/>
      </c>
      <c r="E17" s="96">
        <f>A測定!L333</f>
        <v/>
      </c>
      <c r="G17" s="97">
        <f>IF(H17&gt;=$P$4,"OK","NG")</f>
        <v/>
      </c>
      <c r="H17" s="96">
        <f>ROUND($L$4-E17,2)</f>
        <v/>
      </c>
      <c r="I17" s="98" t="n"/>
      <c r="J17" s="1004" t="n"/>
      <c r="K17" s="1004" t="n"/>
      <c r="L17" s="786" t="n"/>
      <c r="M17" s="783">
        <f>A測定!A333</f>
        <v/>
      </c>
      <c r="N17" s="783">
        <f>A測定!$Y$2</f>
        <v/>
      </c>
      <c r="O17" s="800">
        <f>O14</f>
        <v/>
      </c>
      <c r="AF17" s="800">
        <f>O14</f>
        <v/>
      </c>
      <c r="AG17" s="783">
        <f>N17</f>
        <v/>
      </c>
      <c r="AH17" s="783">
        <f>A測定!A329</f>
        <v/>
      </c>
      <c r="AI17" s="785" t="n"/>
      <c r="AJ17" s="1004" t="n"/>
      <c r="AK17" s="1004" t="n"/>
      <c r="AL17" s="98" t="n"/>
      <c r="AM17" s="96">
        <f>ROUND($L$4-AP17,2)</f>
        <v/>
      </c>
      <c r="AN17" s="97">
        <f>IF(AM17&gt;=$P$4,"OK","NG")</f>
        <v/>
      </c>
      <c r="AP17" s="96">
        <f>A測定!L329</f>
        <v/>
      </c>
      <c r="AQ17" s="96" t="n">
        <v>1</v>
      </c>
      <c r="AR17" s="96">
        <f>AM17-1</f>
        <v/>
      </c>
      <c r="AS17" s="1008">
        <f>A測定!K329</f>
        <v/>
      </c>
      <c r="AT17" s="59" t="n">
        <v>10</v>
      </c>
    </row>
    <row r="18">
      <c r="A18" s="59" t="n">
        <v>50</v>
      </c>
      <c r="B18" s="1011">
        <f>A測定!K334</f>
        <v/>
      </c>
      <c r="C18" s="102" t="n">
        <v>1</v>
      </c>
      <c r="D18" s="102">
        <f>H18-1</f>
        <v/>
      </c>
      <c r="E18" s="102">
        <f>A測定!L334</f>
        <v/>
      </c>
      <c r="G18" s="103">
        <f>IF(H18&gt;=$P$4,"OK","NG")</f>
        <v/>
      </c>
      <c r="H18" s="102">
        <f>ROUND($L$4-E18,2)</f>
        <v/>
      </c>
      <c r="I18" s="104" t="n"/>
      <c r="J18" s="1005" t="n"/>
      <c r="K18" s="1005" t="n"/>
      <c r="L18" s="106" t="n"/>
      <c r="M18" s="103">
        <f>A測定!A334</f>
        <v/>
      </c>
      <c r="N18" s="103">
        <f>A測定!$Y$3</f>
        <v/>
      </c>
      <c r="O18" s="818" t="n"/>
      <c r="AF18" s="818" t="n"/>
      <c r="AG18" s="103">
        <f>N18</f>
        <v/>
      </c>
      <c r="AH18" s="103">
        <f>A測定!A330</f>
        <v/>
      </c>
      <c r="AI18" s="107" t="n"/>
      <c r="AJ18" s="1005" t="n"/>
      <c r="AK18" s="1005" t="n"/>
      <c r="AL18" s="104" t="n"/>
      <c r="AM18" s="102">
        <f>ROUND($L$4-AP18,2)</f>
        <v/>
      </c>
      <c r="AN18" s="103">
        <f>IF(AM18&gt;=$P$4,"OK","NG")</f>
        <v/>
      </c>
      <c r="AP18" s="102">
        <f>A測定!L330</f>
        <v/>
      </c>
      <c r="AQ18" s="102" t="n">
        <v>1</v>
      </c>
      <c r="AR18" s="102">
        <f>AM18-1</f>
        <v/>
      </c>
      <c r="AS18" s="1011">
        <f>A測定!K330</f>
        <v/>
      </c>
      <c r="AT18" s="59" t="n">
        <v>50</v>
      </c>
    </row>
    <row r="19">
      <c r="A19" s="59" t="n">
        <v>80</v>
      </c>
      <c r="B19" s="1012">
        <f>A測定!K335</f>
        <v/>
      </c>
      <c r="C19" s="109" t="n">
        <v>1</v>
      </c>
      <c r="D19" s="109">
        <f>H19-1</f>
        <v/>
      </c>
      <c r="E19" s="109">
        <f>A測定!L335</f>
        <v/>
      </c>
      <c r="G19" s="110">
        <f>IF(H19&gt;=$P$4,"OK","NG")</f>
        <v/>
      </c>
      <c r="H19" s="111">
        <f>ROUND($L$4-E19,2)</f>
        <v/>
      </c>
      <c r="I19" s="112" t="n"/>
      <c r="J19" s="1006" t="n"/>
      <c r="K19" s="1006" t="n"/>
      <c r="L19" s="788" t="n"/>
      <c r="M19" s="803">
        <f>A測定!A335</f>
        <v/>
      </c>
      <c r="N19" s="803">
        <f>A測定!$Y$4</f>
        <v/>
      </c>
      <c r="O19" s="803">
        <f>A測定!$AD$1</f>
        <v/>
      </c>
      <c r="AF19" s="803">
        <f>A測定!$AB$1</f>
        <v/>
      </c>
      <c r="AG19" s="803">
        <f>N19</f>
        <v/>
      </c>
      <c r="AH19" s="803">
        <f>A測定!A331</f>
        <v/>
      </c>
      <c r="AI19" s="787" t="n"/>
      <c r="AJ19" s="1006" t="n"/>
      <c r="AK19" s="1006" t="n"/>
      <c r="AL19" s="112" t="n"/>
      <c r="AM19" s="109">
        <f>ROUND($L$4-AP19,2)</f>
        <v/>
      </c>
      <c r="AN19" s="110">
        <f>IF(AM19&gt;=$P$4,"OK","NG")</f>
        <v/>
      </c>
      <c r="AP19" s="109">
        <f>A測定!L331</f>
        <v/>
      </c>
      <c r="AQ19" s="109" t="n">
        <v>1</v>
      </c>
      <c r="AR19" s="109">
        <f>AM19-1</f>
        <v/>
      </c>
      <c r="AS19" s="1012">
        <f>A測定!K331</f>
        <v/>
      </c>
      <c r="AT19" s="59" t="n">
        <v>80</v>
      </c>
    </row>
    <row r="20" ht="17.25" customHeight="1" s="820">
      <c r="A20" s="59" t="n">
        <v>10</v>
      </c>
      <c r="B20" s="1008">
        <f>A測定!K309</f>
        <v/>
      </c>
      <c r="C20" s="96" t="n">
        <v>1</v>
      </c>
      <c r="D20" s="96">
        <f>H20-1</f>
        <v/>
      </c>
      <c r="E20" s="96">
        <f>A測定!L309</f>
        <v/>
      </c>
      <c r="G20" s="97">
        <f>IF(H20&gt;=$P$4,"OK","NG")</f>
        <v/>
      </c>
      <c r="H20" s="96">
        <f>ROUND($L$4-E20,2)</f>
        <v/>
      </c>
      <c r="I20" s="98" t="n"/>
      <c r="J20" s="1004" t="n"/>
      <c r="K20" s="1004" t="n"/>
      <c r="L20" s="786" t="n"/>
      <c r="M20" s="783">
        <f>A測定!A309</f>
        <v/>
      </c>
      <c r="N20" s="783">
        <f>A測定!$Y$2</f>
        <v/>
      </c>
      <c r="O20" s="800">
        <f>A測定!$AA$2</f>
        <v/>
      </c>
      <c r="AF20" s="800">
        <f>O20</f>
        <v/>
      </c>
      <c r="AG20" s="783">
        <f>N20</f>
        <v/>
      </c>
      <c r="AH20" s="783">
        <f>A測定!A321</f>
        <v/>
      </c>
      <c r="AI20" s="785" t="n"/>
      <c r="AJ20" s="1004" t="n"/>
      <c r="AK20" s="1004" t="n"/>
      <c r="AL20" s="98" t="n"/>
      <c r="AM20" s="96">
        <f>ROUND($L$4-AP20,2)</f>
        <v/>
      </c>
      <c r="AN20" s="97">
        <f>IF(AM20&gt;=$P$4,"OK","NG")</f>
        <v/>
      </c>
      <c r="AP20" s="96">
        <f>A測定!L321</f>
        <v/>
      </c>
      <c r="AQ20" s="96" t="n">
        <v>1</v>
      </c>
      <c r="AR20" s="96">
        <f>AM20-1</f>
        <v/>
      </c>
      <c r="AS20" s="1008">
        <f>A測定!K321</f>
        <v/>
      </c>
      <c r="AT20" s="59" t="n">
        <v>10</v>
      </c>
    </row>
    <row r="21">
      <c r="A21" s="59" t="n">
        <v>50</v>
      </c>
      <c r="B21" s="1011">
        <f>A測定!K310</f>
        <v/>
      </c>
      <c r="C21" s="102" t="n">
        <v>1</v>
      </c>
      <c r="D21" s="102">
        <f>H21-1</f>
        <v/>
      </c>
      <c r="E21" s="102">
        <f>A測定!L310</f>
        <v/>
      </c>
      <c r="G21" s="103">
        <f>IF(H21&gt;=$P$4,"OK","NG")</f>
        <v/>
      </c>
      <c r="H21" s="102">
        <f>ROUND($L$4-E21,2)</f>
        <v/>
      </c>
      <c r="I21" s="104" t="n"/>
      <c r="J21" s="1005" t="n"/>
      <c r="K21" s="1005" t="n"/>
      <c r="L21" s="106" t="n"/>
      <c r="M21" s="103">
        <f>A測定!A310</f>
        <v/>
      </c>
      <c r="N21" s="103">
        <f>A測定!$Y$3</f>
        <v/>
      </c>
      <c r="O21" s="818" t="n"/>
      <c r="AF21" s="818" t="n"/>
      <c r="AG21" s="103">
        <f>N21</f>
        <v/>
      </c>
      <c r="AH21" s="103">
        <f>A測定!A322</f>
        <v/>
      </c>
      <c r="AI21" s="107" t="n"/>
      <c r="AJ21" s="1005" t="n"/>
      <c r="AK21" s="1005" t="n"/>
      <c r="AL21" s="104" t="n"/>
      <c r="AM21" s="102">
        <f>ROUND($L$4-AP21,2)</f>
        <v/>
      </c>
      <c r="AN21" s="103">
        <f>IF(AM21&gt;=$P$4,"OK","NG")</f>
        <v/>
      </c>
      <c r="AP21" s="102">
        <f>A測定!L322</f>
        <v/>
      </c>
      <c r="AQ21" s="102" t="n">
        <v>1</v>
      </c>
      <c r="AR21" s="102">
        <f>AM21-1</f>
        <v/>
      </c>
      <c r="AS21" s="1011">
        <f>A測定!K322</f>
        <v/>
      </c>
      <c r="AT21" s="59" t="n">
        <v>50</v>
      </c>
    </row>
    <row r="22">
      <c r="A22" s="59" t="n">
        <v>80</v>
      </c>
      <c r="B22" s="1012">
        <f>A測定!K311</f>
        <v/>
      </c>
      <c r="C22" s="109" t="n">
        <v>1</v>
      </c>
      <c r="D22" s="109">
        <f>H22-1</f>
        <v/>
      </c>
      <c r="E22" s="109">
        <f>A測定!L311</f>
        <v/>
      </c>
      <c r="G22" s="110">
        <f>IF(H22&gt;=$P$4,"OK","NG")</f>
        <v/>
      </c>
      <c r="H22" s="111">
        <f>ROUND($L$4-E22,2)</f>
        <v/>
      </c>
      <c r="I22" s="112" t="n"/>
      <c r="J22" s="1006" t="n"/>
      <c r="K22" s="1006" t="n"/>
      <c r="L22" s="788" t="n"/>
      <c r="M22" s="803">
        <f>A測定!A311</f>
        <v/>
      </c>
      <c r="N22" s="803">
        <f>A測定!$Y$4</f>
        <v/>
      </c>
      <c r="O22" s="803">
        <f>A測定!$AC$1</f>
        <v/>
      </c>
      <c r="AF22" s="803">
        <f>A測定!$AE$1</f>
        <v/>
      </c>
      <c r="AG22" s="803">
        <f>N22</f>
        <v/>
      </c>
      <c r="AH22" s="803">
        <f>A測定!A323</f>
        <v/>
      </c>
      <c r="AI22" s="787" t="n"/>
      <c r="AJ22" s="1006" t="n"/>
      <c r="AK22" s="1006" t="n"/>
      <c r="AL22" s="112" t="n"/>
      <c r="AM22" s="109">
        <f>ROUND($L$4-AP22,2)</f>
        <v/>
      </c>
      <c r="AN22" s="110">
        <f>IF(AM22&gt;=$P$4,"OK","NG")</f>
        <v/>
      </c>
      <c r="AP22" s="109">
        <f>A測定!L323</f>
        <v/>
      </c>
      <c r="AQ22" s="109" t="n">
        <v>1</v>
      </c>
      <c r="AR22" s="109">
        <f>AM22-1</f>
        <v/>
      </c>
      <c r="AS22" s="1012">
        <f>A測定!K323</f>
        <v/>
      </c>
      <c r="AT22" s="59" t="n">
        <v>80</v>
      </c>
    </row>
    <row r="23" ht="17.25" customHeight="1" s="820">
      <c r="A23" s="59" t="n">
        <v>10</v>
      </c>
      <c r="B23" s="1008">
        <f>A測定!K313</f>
        <v/>
      </c>
      <c r="C23" s="96" t="n">
        <v>1</v>
      </c>
      <c r="D23" s="96">
        <f>H23-1</f>
        <v/>
      </c>
      <c r="E23" s="96">
        <f>A測定!L313</f>
        <v/>
      </c>
      <c r="G23" s="97">
        <f>IF(H23&gt;=$P$4,"OK","NG")</f>
        <v/>
      </c>
      <c r="H23" s="96">
        <f>ROUND($L$4-E23,2)</f>
        <v/>
      </c>
      <c r="I23" s="98" t="n"/>
      <c r="J23" s="1004" t="n"/>
      <c r="K23" s="1004" t="n"/>
      <c r="L23" s="786" t="n"/>
      <c r="M23" s="783">
        <f>A測定!A313</f>
        <v/>
      </c>
      <c r="N23" s="783">
        <f>A測定!$Y$2</f>
        <v/>
      </c>
      <c r="O23" s="800">
        <f>O20</f>
        <v/>
      </c>
      <c r="AF23" s="800">
        <f>O20</f>
        <v/>
      </c>
      <c r="AG23" s="783">
        <f>N23</f>
        <v/>
      </c>
      <c r="AH23" s="783">
        <f>A測定!A317</f>
        <v/>
      </c>
      <c r="AI23" s="785" t="n"/>
      <c r="AJ23" s="1004" t="n"/>
      <c r="AK23" s="1004" t="n"/>
      <c r="AL23" s="98" t="n"/>
      <c r="AM23" s="96">
        <f>ROUND($L$4-AP23,2)</f>
        <v/>
      </c>
      <c r="AN23" s="97">
        <f>IF(AM23&gt;=$P$4,"OK","NG")</f>
        <v/>
      </c>
      <c r="AP23" s="96">
        <f>A測定!L317</f>
        <v/>
      </c>
      <c r="AQ23" s="96" t="n">
        <v>1</v>
      </c>
      <c r="AR23" s="96">
        <f>AM23-1</f>
        <v/>
      </c>
      <c r="AS23" s="1008">
        <f>A測定!K317</f>
        <v/>
      </c>
      <c r="AT23" s="59" t="n">
        <v>10</v>
      </c>
    </row>
    <row r="24">
      <c r="A24" s="59" t="n">
        <v>50</v>
      </c>
      <c r="B24" s="1011">
        <f>A測定!K314</f>
        <v/>
      </c>
      <c r="C24" s="102" t="n">
        <v>1</v>
      </c>
      <c r="D24" s="102">
        <f>H24-1</f>
        <v/>
      </c>
      <c r="E24" s="102">
        <f>A測定!L314</f>
        <v/>
      </c>
      <c r="G24" s="103">
        <f>IF(H24&gt;=$P$4,"OK","NG")</f>
        <v/>
      </c>
      <c r="H24" s="102">
        <f>ROUND($L$4-E24,2)</f>
        <v/>
      </c>
      <c r="I24" s="104" t="n"/>
      <c r="J24" s="1005" t="n"/>
      <c r="K24" s="1005" t="n"/>
      <c r="L24" s="106" t="n"/>
      <c r="M24" s="103">
        <f>A測定!A314</f>
        <v/>
      </c>
      <c r="N24" s="103">
        <f>A測定!$Y$3</f>
        <v/>
      </c>
      <c r="O24" s="818" t="n"/>
      <c r="AF24" s="818" t="n"/>
      <c r="AG24" s="103">
        <f>N24</f>
        <v/>
      </c>
      <c r="AH24" s="103">
        <f>A測定!A318</f>
        <v/>
      </c>
      <c r="AI24" s="107" t="n"/>
      <c r="AJ24" s="1005" t="n"/>
      <c r="AK24" s="1005" t="n"/>
      <c r="AL24" s="104" t="n"/>
      <c r="AM24" s="102">
        <f>ROUND($L$4-AP24,2)</f>
        <v/>
      </c>
      <c r="AN24" s="103">
        <f>IF(AM24&gt;=$P$4,"OK","NG")</f>
        <v/>
      </c>
      <c r="AP24" s="102">
        <f>A測定!L318</f>
        <v/>
      </c>
      <c r="AQ24" s="102" t="n">
        <v>1</v>
      </c>
      <c r="AR24" s="102">
        <f>AM24-1</f>
        <v/>
      </c>
      <c r="AS24" s="1011">
        <f>A測定!K318</f>
        <v/>
      </c>
      <c r="AT24" s="59" t="n">
        <v>50</v>
      </c>
    </row>
    <row r="25">
      <c r="A25" s="59" t="n">
        <v>80</v>
      </c>
      <c r="B25" s="1012">
        <f>A測定!K315</f>
        <v/>
      </c>
      <c r="C25" s="109" t="n">
        <v>1</v>
      </c>
      <c r="D25" s="109">
        <f>H25-1</f>
        <v/>
      </c>
      <c r="E25" s="109">
        <f>A測定!L315</f>
        <v/>
      </c>
      <c r="G25" s="110">
        <f>IF(H25&gt;=$P$4,"OK","NG")</f>
        <v/>
      </c>
      <c r="H25" s="111">
        <f>ROUND($L$4-E25,2)</f>
        <v/>
      </c>
      <c r="I25" s="112" t="n"/>
      <c r="J25" s="1006" t="n"/>
      <c r="K25" s="1006" t="n"/>
      <c r="L25" s="788" t="n"/>
      <c r="M25" s="803">
        <f>A測定!A315</f>
        <v/>
      </c>
      <c r="N25" s="803">
        <f>A測定!$Y$4</f>
        <v/>
      </c>
      <c r="O25" s="803">
        <f>A測定!$AD$1</f>
        <v/>
      </c>
      <c r="AF25" s="803">
        <f>A測定!$AB$1</f>
        <v/>
      </c>
      <c r="AG25" s="803">
        <f>N25</f>
        <v/>
      </c>
      <c r="AH25" s="803">
        <f>A測定!A319</f>
        <v/>
      </c>
      <c r="AI25" s="787" t="n"/>
      <c r="AJ25" s="1006" t="n"/>
      <c r="AK25" s="1006" t="n"/>
      <c r="AL25" s="112" t="n"/>
      <c r="AM25" s="109">
        <f>ROUND($L$4-AP25,2)</f>
        <v/>
      </c>
      <c r="AN25" s="110">
        <f>IF(AM25&gt;=$P$4,"OK","NG")</f>
        <v/>
      </c>
      <c r="AP25" s="109">
        <f>A測定!L319</f>
        <v/>
      </c>
      <c r="AQ25" s="109" t="n">
        <v>1</v>
      </c>
      <c r="AR25" s="109">
        <f>AM25-1</f>
        <v/>
      </c>
      <c r="AS25" s="1012">
        <f>A測定!K319</f>
        <v/>
      </c>
      <c r="AT25" s="59" t="n">
        <v>80</v>
      </c>
    </row>
    <row r="26" ht="17.25" customHeight="1" s="820">
      <c r="A26" s="59" t="n">
        <v>10</v>
      </c>
      <c r="B26" s="1008">
        <f>A測定!K293</f>
        <v/>
      </c>
      <c r="C26" s="96" t="n">
        <v>1</v>
      </c>
      <c r="D26" s="96">
        <f>H26-1</f>
        <v/>
      </c>
      <c r="E26" s="96">
        <f>A測定!L293</f>
        <v/>
      </c>
      <c r="G26" s="97">
        <f>IF(H26&gt;=$P$4,"OK","NG")</f>
        <v/>
      </c>
      <c r="H26" s="96">
        <f>ROUND($L$4-E26,2)</f>
        <v/>
      </c>
      <c r="I26" s="98" t="n"/>
      <c r="J26" s="1004" t="n"/>
      <c r="K26" s="1004" t="n"/>
      <c r="L26" s="786" t="n"/>
      <c r="M26" s="783">
        <f>A測定!A293</f>
        <v/>
      </c>
      <c r="N26" s="783">
        <f>A測定!$Y$2</f>
        <v/>
      </c>
      <c r="O26" s="800">
        <f>A測定!$AA$1</f>
        <v/>
      </c>
      <c r="AF26" s="800">
        <f>O26</f>
        <v/>
      </c>
      <c r="AG26" s="783">
        <f>N26</f>
        <v/>
      </c>
      <c r="AH26" s="783">
        <f>A測定!A305</f>
        <v/>
      </c>
      <c r="AI26" s="785" t="n"/>
      <c r="AJ26" s="1004" t="n"/>
      <c r="AK26" s="1004" t="n"/>
      <c r="AL26" s="98" t="n"/>
      <c r="AM26" s="96">
        <f>ROUND($L$4-AP26,2)</f>
        <v/>
      </c>
      <c r="AN26" s="97">
        <f>IF(AM26&gt;=$P$4,"OK","NG")</f>
        <v/>
      </c>
      <c r="AP26" s="96">
        <f>A測定!L305</f>
        <v/>
      </c>
      <c r="AQ26" s="96" t="n">
        <v>1</v>
      </c>
      <c r="AR26" s="96">
        <f>AM26-1</f>
        <v/>
      </c>
      <c r="AS26" s="1008">
        <f>A測定!K305</f>
        <v/>
      </c>
      <c r="AT26" s="59" t="n">
        <v>10</v>
      </c>
    </row>
    <row r="27">
      <c r="A27" s="59" t="n">
        <v>50</v>
      </c>
      <c r="B27" s="1011">
        <f>A測定!K294</f>
        <v/>
      </c>
      <c r="C27" s="102" t="n">
        <v>1</v>
      </c>
      <c r="D27" s="102">
        <f>H27-1</f>
        <v/>
      </c>
      <c r="E27" s="102">
        <f>A測定!L294</f>
        <v/>
      </c>
      <c r="G27" s="103">
        <f>IF(H27&gt;=$P$4,"OK","NG")</f>
        <v/>
      </c>
      <c r="H27" s="102">
        <f>ROUND($L$4-E27,2)</f>
        <v/>
      </c>
      <c r="I27" s="104" t="n"/>
      <c r="J27" s="1005" t="n"/>
      <c r="K27" s="1005" t="n"/>
      <c r="L27" s="106" t="n"/>
      <c r="M27" s="103">
        <f>A測定!A294</f>
        <v/>
      </c>
      <c r="N27" s="103">
        <f>A測定!$Y$3</f>
        <v/>
      </c>
      <c r="O27" s="818" t="n"/>
      <c r="AF27" s="818" t="n"/>
      <c r="AG27" s="103">
        <f>N27</f>
        <v/>
      </c>
      <c r="AH27" s="103">
        <f>A測定!A306</f>
        <v/>
      </c>
      <c r="AI27" s="107" t="n"/>
      <c r="AJ27" s="1005" t="n"/>
      <c r="AK27" s="1005" t="n"/>
      <c r="AL27" s="104" t="n"/>
      <c r="AM27" s="102">
        <f>ROUND($L$4-AP27,2)</f>
        <v/>
      </c>
      <c r="AN27" s="103">
        <f>IF(AM27&gt;=$P$4,"OK","NG")</f>
        <v/>
      </c>
      <c r="AP27" s="102">
        <f>A測定!L306</f>
        <v/>
      </c>
      <c r="AQ27" s="102" t="n">
        <v>1</v>
      </c>
      <c r="AR27" s="102">
        <f>AM27-1</f>
        <v/>
      </c>
      <c r="AS27" s="1011">
        <f>A測定!K306</f>
        <v/>
      </c>
      <c r="AT27" s="59" t="n">
        <v>50</v>
      </c>
    </row>
    <row r="28">
      <c r="A28" s="59" t="n">
        <v>80</v>
      </c>
      <c r="B28" s="1012">
        <f>A測定!K295</f>
        <v/>
      </c>
      <c r="C28" s="109" t="n">
        <v>1</v>
      </c>
      <c r="D28" s="109">
        <f>H28-1</f>
        <v/>
      </c>
      <c r="E28" s="109">
        <f>A測定!L295</f>
        <v/>
      </c>
      <c r="G28" s="110">
        <f>IF(H28&gt;=$P$4,"OK","NG")</f>
        <v/>
      </c>
      <c r="H28" s="111">
        <f>ROUND($L$4-E28,2)</f>
        <v/>
      </c>
      <c r="I28" s="112" t="n"/>
      <c r="J28" s="1006" t="n"/>
      <c r="K28" s="1006" t="n"/>
      <c r="L28" s="788" t="n"/>
      <c r="M28" s="803">
        <f>A測定!A295</f>
        <v/>
      </c>
      <c r="N28" s="803">
        <f>A測定!$Y$4</f>
        <v/>
      </c>
      <c r="O28" s="803">
        <f>A測定!$AC$1</f>
        <v/>
      </c>
      <c r="AF28" s="803">
        <f>A測定!$AE$1</f>
        <v/>
      </c>
      <c r="AG28" s="803">
        <f>N28</f>
        <v/>
      </c>
      <c r="AH28" s="803">
        <f>A測定!A307</f>
        <v/>
      </c>
      <c r="AI28" s="787" t="n"/>
      <c r="AJ28" s="1006" t="n"/>
      <c r="AK28" s="1006" t="n"/>
      <c r="AL28" s="112" t="n"/>
      <c r="AM28" s="109">
        <f>ROUND($L$4-AP28,2)</f>
        <v/>
      </c>
      <c r="AN28" s="110">
        <f>IF(AM28&gt;=$P$4,"OK","NG")</f>
        <v/>
      </c>
      <c r="AP28" s="109">
        <f>A測定!L307</f>
        <v/>
      </c>
      <c r="AQ28" s="109" t="n">
        <v>1</v>
      </c>
      <c r="AR28" s="109">
        <f>AM28-1</f>
        <v/>
      </c>
      <c r="AS28" s="1012">
        <f>A測定!K307</f>
        <v/>
      </c>
      <c r="AT28" s="59" t="n">
        <v>80</v>
      </c>
    </row>
    <row r="29" ht="17.25" customHeight="1" s="820">
      <c r="A29" s="59" t="n">
        <v>10</v>
      </c>
      <c r="B29" s="1008">
        <f>A測定!K297</f>
        <v/>
      </c>
      <c r="C29" s="96" t="n">
        <v>1</v>
      </c>
      <c r="D29" s="96">
        <f>H29-1</f>
        <v/>
      </c>
      <c r="E29" s="96">
        <f>A測定!L297</f>
        <v/>
      </c>
      <c r="G29" s="97">
        <f>IF(H29&gt;=$P$4,"OK","NG")</f>
        <v/>
      </c>
      <c r="H29" s="96">
        <f>ROUND($L$4-E29,2)</f>
        <v/>
      </c>
      <c r="I29" s="98" t="n"/>
      <c r="J29" s="1004" t="n"/>
      <c r="K29" s="1004" t="n"/>
      <c r="L29" s="786" t="n"/>
      <c r="M29" s="783">
        <f>A測定!A297</f>
        <v/>
      </c>
      <c r="N29" s="783">
        <f>A測定!$Y$2</f>
        <v/>
      </c>
      <c r="O29" s="800">
        <f>O26</f>
        <v/>
      </c>
      <c r="AF29" s="800">
        <f>O26</f>
        <v/>
      </c>
      <c r="AG29" s="783">
        <f>N29</f>
        <v/>
      </c>
      <c r="AH29" s="783">
        <f>A測定!A301</f>
        <v/>
      </c>
      <c r="AI29" s="785" t="n"/>
      <c r="AJ29" s="1004" t="n"/>
      <c r="AK29" s="1004" t="n"/>
      <c r="AL29" s="98" t="n"/>
      <c r="AM29" s="96">
        <f>ROUND($L$4-AP29,2)</f>
        <v/>
      </c>
      <c r="AN29" s="97">
        <f>IF(AM29&gt;=$P$4,"OK","NG")</f>
        <v/>
      </c>
      <c r="AP29" s="96">
        <f>A測定!L301</f>
        <v/>
      </c>
      <c r="AQ29" s="96" t="n">
        <v>1</v>
      </c>
      <c r="AR29" s="96">
        <f>AM29-1</f>
        <v/>
      </c>
      <c r="AS29" s="1008">
        <f>A測定!K301</f>
        <v/>
      </c>
      <c r="AT29" s="59" t="n">
        <v>10</v>
      </c>
    </row>
    <row r="30">
      <c r="A30" s="59" t="n">
        <v>50</v>
      </c>
      <c r="B30" s="1011">
        <f>A測定!K298</f>
        <v/>
      </c>
      <c r="C30" s="102" t="n">
        <v>1</v>
      </c>
      <c r="D30" s="102">
        <f>H30-1</f>
        <v/>
      </c>
      <c r="E30" s="102">
        <f>A測定!L298</f>
        <v/>
      </c>
      <c r="G30" s="103">
        <f>IF(H30&gt;=$P$4,"OK","NG")</f>
        <v/>
      </c>
      <c r="H30" s="102">
        <f>ROUND($L$4-E30,2)</f>
        <v/>
      </c>
      <c r="I30" s="104" t="n"/>
      <c r="J30" s="1005" t="n"/>
      <c r="K30" s="1005" t="n"/>
      <c r="L30" s="106" t="n"/>
      <c r="M30" s="103">
        <f>A測定!A298</f>
        <v/>
      </c>
      <c r="N30" s="103">
        <f>A測定!$Y$3</f>
        <v/>
      </c>
      <c r="O30" s="818" t="n"/>
      <c r="AF30" s="818" t="n"/>
      <c r="AG30" s="103">
        <f>N30</f>
        <v/>
      </c>
      <c r="AH30" s="103">
        <f>A測定!A302</f>
        <v/>
      </c>
      <c r="AI30" s="107" t="n"/>
      <c r="AJ30" s="1005" t="n"/>
      <c r="AK30" s="1005" t="n"/>
      <c r="AL30" s="104" t="n"/>
      <c r="AM30" s="102">
        <f>ROUND($L$4-AP30,2)</f>
        <v/>
      </c>
      <c r="AN30" s="103">
        <f>IF(AM30&gt;=$P$4,"OK","NG")</f>
        <v/>
      </c>
      <c r="AP30" s="102">
        <f>A測定!L302</f>
        <v/>
      </c>
      <c r="AQ30" s="102" t="n">
        <v>1</v>
      </c>
      <c r="AR30" s="102">
        <f>AM30-1</f>
        <v/>
      </c>
      <c r="AS30" s="1011">
        <f>A測定!K302</f>
        <v/>
      </c>
      <c r="AT30" s="59" t="n">
        <v>50</v>
      </c>
    </row>
    <row r="31">
      <c r="A31" s="59" t="n">
        <v>80</v>
      </c>
      <c r="B31" s="1012">
        <f>A測定!K299</f>
        <v/>
      </c>
      <c r="C31" s="109" t="n">
        <v>1</v>
      </c>
      <c r="D31" s="109">
        <f>H31-1</f>
        <v/>
      </c>
      <c r="E31" s="109">
        <f>A測定!L299</f>
        <v/>
      </c>
      <c r="G31" s="110">
        <f>IF(H31&gt;=$P$4,"OK","NG")</f>
        <v/>
      </c>
      <c r="H31" s="109">
        <f>ROUND($L$4-E31,2)</f>
        <v/>
      </c>
      <c r="I31" s="112" t="n"/>
      <c r="J31" s="1006" t="n"/>
      <c r="K31" s="1006" t="n"/>
      <c r="L31" s="788" t="n"/>
      <c r="M31" s="803">
        <f>A測定!A299</f>
        <v/>
      </c>
      <c r="N31" s="803">
        <f>A測定!$Y$4</f>
        <v/>
      </c>
      <c r="O31" s="803">
        <f>A測定!$AD$1</f>
        <v/>
      </c>
      <c r="AF31" s="803">
        <f>A測定!$AB$1</f>
        <v/>
      </c>
      <c r="AG31" s="803">
        <f>N31</f>
        <v/>
      </c>
      <c r="AH31" s="803">
        <f>A測定!A303</f>
        <v/>
      </c>
      <c r="AI31" s="787" t="n"/>
      <c r="AJ31" s="1006" t="n"/>
      <c r="AK31" s="1006" t="n"/>
      <c r="AL31" s="112" t="n"/>
      <c r="AM31" s="109">
        <f>ROUND($L$4-AP31,2)</f>
        <v/>
      </c>
      <c r="AN31" s="110">
        <f>IF(AM31&gt;=$P$4,"OK","NG")</f>
        <v/>
      </c>
      <c r="AP31" s="109">
        <f>A測定!L303</f>
        <v/>
      </c>
      <c r="AQ31" s="109" t="n">
        <v>1</v>
      </c>
      <c r="AR31" s="109">
        <f>AM31-1</f>
        <v/>
      </c>
      <c r="AS31" s="1012">
        <f>A測定!K303</f>
        <v/>
      </c>
      <c r="AT31" s="59" t="n">
        <v>80</v>
      </c>
    </row>
    <row r="32">
      <c r="H32" s="48" t="n"/>
    </row>
  </sheetData>
  <mergeCells count="39">
    <mergeCell ref="AS6:AS7"/>
    <mergeCell ref="B6:B7"/>
    <mergeCell ref="AH6:AH7"/>
    <mergeCell ref="AP6:AP7"/>
    <mergeCell ref="E6:E7"/>
    <mergeCell ref="AG6:AG7"/>
    <mergeCell ref="G6:G7"/>
    <mergeCell ref="AN6:AN7"/>
    <mergeCell ref="AM6:AM7"/>
    <mergeCell ref="O6:O7"/>
    <mergeCell ref="H6:H7"/>
    <mergeCell ref="AF6:AF7"/>
    <mergeCell ref="AE1:AF2"/>
    <mergeCell ref="L4:O4"/>
    <mergeCell ref="AG1:AN2"/>
    <mergeCell ref="L1:U2"/>
    <mergeCell ref="P3:U3"/>
    <mergeCell ref="P4:U4"/>
    <mergeCell ref="AF8:AF9"/>
    <mergeCell ref="M6:M7"/>
    <mergeCell ref="N6:N7"/>
    <mergeCell ref="L3:O3"/>
    <mergeCell ref="G3:K4"/>
    <mergeCell ref="O8:O9"/>
    <mergeCell ref="G1:K2"/>
    <mergeCell ref="O11:O12"/>
    <mergeCell ref="O14:O15"/>
    <mergeCell ref="O17:O18"/>
    <mergeCell ref="O20:O21"/>
    <mergeCell ref="O23:O24"/>
    <mergeCell ref="O26:O27"/>
    <mergeCell ref="O29:O30"/>
    <mergeCell ref="AF11:AF12"/>
    <mergeCell ref="AF14:AF15"/>
    <mergeCell ref="AF17:AF18"/>
    <mergeCell ref="AF20:AF21"/>
    <mergeCell ref="AF23:AF24"/>
    <mergeCell ref="AF26:AF27"/>
    <mergeCell ref="AF29:AF30"/>
  </mergeCells>
  <conditionalFormatting sqref="AN8:AN31 G8:G31">
    <cfRule type="cellIs" priority="1" operator="equal" dxfId="1" stopIfTrue="1">
      <formula>"NG"</formula>
    </cfRule>
    <cfRule type="cellIs" priority="2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61"/>
</worksheet>
</file>

<file path=xl/worksheets/sheet46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44"/>
  <sheetViews>
    <sheetView zoomScale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B測定!$S$2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MAX(AV11:AV24,BJ11:BJ26)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MIN(AV11:AV24,BJ11:BJ26)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I7" s="59">
        <f>BB11</f>
        <v/>
      </c>
      <c r="Z7" s="72">
        <f>BD11</f>
        <v/>
      </c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C8" s="59" t="n"/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IF(AV11=0,"・",IF(AND(AV11&gt;0),"→","←"))</f>
        <v/>
      </c>
      <c r="AV11" s="304">
        <f>B測定!M70</f>
        <v/>
      </c>
      <c r="AW11" s="997">
        <f>B測定!K70</f>
        <v/>
      </c>
      <c r="AX11" s="304">
        <f>B測定!I70</f>
        <v/>
      </c>
      <c r="AY11" s="304">
        <f>B測定!H70</f>
        <v/>
      </c>
      <c r="AZ11" s="997">
        <f>B測定!F70</f>
        <v/>
      </c>
      <c r="BA11" s="804">
        <f>B測定!D70</f>
        <v/>
      </c>
      <c r="BB11" s="804">
        <f>B測定!A70</f>
        <v/>
      </c>
      <c r="BD11" s="76">
        <f>B測定!A38</f>
        <v/>
      </c>
      <c r="BE11" s="76">
        <f>B測定!D38</f>
        <v/>
      </c>
      <c r="BF11" s="997">
        <f>B測定!F38</f>
        <v/>
      </c>
      <c r="BG11" s="304">
        <f>B測定!H38</f>
        <v/>
      </c>
      <c r="BH11" s="304">
        <f>B測定!I38</f>
        <v/>
      </c>
      <c r="BI11" s="997">
        <f>B測定!K38</f>
        <v/>
      </c>
      <c r="BJ11" s="304">
        <f>B測定!M38</f>
        <v/>
      </c>
      <c r="BK11" s="804">
        <f>IF(BJ11=0,"・",IF(AND(BJ11&gt;0),"→","←"))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IF(AV12=0,"・",IF(AND(AV12&gt;0),"↓","↑"))</f>
        <v/>
      </c>
      <c r="AV12" s="304">
        <f>B測定!M71</f>
        <v/>
      </c>
      <c r="AW12" s="997">
        <f>B測定!K71</f>
        <v/>
      </c>
      <c r="AX12" s="304">
        <f>B測定!I71</f>
        <v/>
      </c>
      <c r="AY12" s="304">
        <f>B測定!H71</f>
        <v/>
      </c>
      <c r="AZ12" s="997">
        <f>B測定!F71</f>
        <v/>
      </c>
      <c r="BA12" s="804">
        <f>B測定!D71</f>
        <v/>
      </c>
      <c r="BB12" s="804">
        <f>B測定!A71</f>
        <v/>
      </c>
      <c r="BD12" s="76">
        <f>B測定!A39</f>
        <v/>
      </c>
      <c r="BE12" s="76">
        <f>B測定!D39</f>
        <v/>
      </c>
      <c r="BF12" s="997">
        <f>B測定!F39</f>
        <v/>
      </c>
      <c r="BG12" s="304">
        <f>B測定!H39</f>
        <v/>
      </c>
      <c r="BH12" s="304">
        <f>B測定!I39</f>
        <v/>
      </c>
      <c r="BI12" s="997">
        <f>B測定!K39</f>
        <v/>
      </c>
      <c r="BJ12" s="304">
        <f>B測定!M39</f>
        <v/>
      </c>
      <c r="BK12" s="804">
        <f>IF(BJ12=0,"・",IF(AND(BJ12&gt;0),"↓","↑"))</f>
        <v/>
      </c>
      <c r="BL12" s="804">
        <f>IF(AND(BG12&gt;=BJ12,BJ12&gt;=BH12),"OK","NG")</f>
        <v/>
      </c>
    </row>
    <row r="13">
      <c r="C13" s="59">
        <f>BB13</f>
        <v/>
      </c>
      <c r="AN13" s="59">
        <f>BB11</f>
        <v/>
      </c>
      <c r="AO13" s="59">
        <f>BA11</f>
        <v/>
      </c>
      <c r="AP13" s="59" t="n">
        <v>0</v>
      </c>
      <c r="AQ13" s="85">
        <f>AV11</f>
        <v/>
      </c>
      <c r="AT13" s="804">
        <f>IF(AND(AY13&gt;=AV13,AV13&gt;=AX13),"OK","NG")</f>
        <v/>
      </c>
      <c r="AU13" s="804">
        <f>IF(AV13=0,"・",IF(AND(AV13&gt;0),"→","←"))</f>
        <v/>
      </c>
      <c r="AV13" s="304">
        <f>B測定!M48</f>
        <v/>
      </c>
      <c r="AW13" s="997">
        <f>B測定!K48</f>
        <v/>
      </c>
      <c r="AX13" s="304">
        <f>B測定!I48</f>
        <v/>
      </c>
      <c r="AY13" s="304">
        <f>B測定!H48</f>
        <v/>
      </c>
      <c r="AZ13" s="997">
        <f>B測定!F48</f>
        <v/>
      </c>
      <c r="BA13" s="804">
        <f>B測定!D48</f>
        <v/>
      </c>
      <c r="BB13" s="804">
        <f>B測定!A48</f>
        <v/>
      </c>
      <c r="BD13" s="76">
        <f>B測定!A34</f>
        <v/>
      </c>
      <c r="BE13" s="76">
        <f>B測定!D34</f>
        <v/>
      </c>
      <c r="BF13" s="997">
        <f>B測定!F34</f>
        <v/>
      </c>
      <c r="BG13" s="304">
        <f>B測定!H34</f>
        <v/>
      </c>
      <c r="BH13" s="304">
        <f>B測定!I34</f>
        <v/>
      </c>
      <c r="BI13" s="997">
        <f>B測定!K34</f>
        <v/>
      </c>
      <c r="BJ13" s="304">
        <f>B測定!M34</f>
        <v/>
      </c>
      <c r="BK13" s="804">
        <f>IF(BJ13=0,"・",IF(AND(BJ13&gt;0),"→","←"))</f>
        <v/>
      </c>
      <c r="BL13" s="804">
        <f>IF(AND(BG13&gt;=BJ13,BJ13&gt;=BH13),"OK","NG")</f>
        <v/>
      </c>
    </row>
    <row r="14">
      <c r="AN14" s="59">
        <f>BB12</f>
        <v/>
      </c>
      <c r="AO14" s="59">
        <f>BA12</f>
        <v/>
      </c>
      <c r="AP14" s="59" t="n">
        <v>0</v>
      </c>
      <c r="AQ14" s="85">
        <f>-AV12</f>
        <v/>
      </c>
      <c r="AT14" s="804">
        <f>IF(AND(AY14&gt;=AV14,AV14&gt;=AX14),"OK","NG")</f>
        <v/>
      </c>
      <c r="AU14" s="804">
        <f>IF(AV14=0,"・",IF(AND(AV14&gt;0),"↓","↑"))</f>
        <v/>
      </c>
      <c r="AV14" s="304">
        <f>B測定!M49</f>
        <v/>
      </c>
      <c r="AW14" s="997">
        <f>B測定!K49</f>
        <v/>
      </c>
      <c r="AX14" s="304">
        <f>B測定!I49</f>
        <v/>
      </c>
      <c r="AY14" s="304">
        <f>B測定!H49</f>
        <v/>
      </c>
      <c r="AZ14" s="997">
        <f>B測定!F49</f>
        <v/>
      </c>
      <c r="BA14" s="804">
        <f>B測定!D49</f>
        <v/>
      </c>
      <c r="BB14" s="804">
        <f>B測定!A49</f>
        <v/>
      </c>
      <c r="BD14" s="76">
        <f>B測定!A35</f>
        <v/>
      </c>
      <c r="BE14" s="76">
        <f>B測定!D35</f>
        <v/>
      </c>
      <c r="BF14" s="997">
        <f>B測定!F35</f>
        <v/>
      </c>
      <c r="BG14" s="304">
        <f>B測定!H35</f>
        <v/>
      </c>
      <c r="BH14" s="304">
        <f>B測定!I35</f>
        <v/>
      </c>
      <c r="BI14" s="997">
        <f>B測定!K35</f>
        <v/>
      </c>
      <c r="BJ14" s="304">
        <f>B測定!M35</f>
        <v/>
      </c>
      <c r="BK14" s="804">
        <f>IF(BJ14=0,"・",IF(AND(BJ14&gt;0),"↓","↑"))</f>
        <v/>
      </c>
      <c r="BL14" s="804">
        <f>IF(AND(BG14&gt;=BJ14,BJ14&gt;=BH14),"OK","NG")</f>
        <v/>
      </c>
    </row>
    <row r="15">
      <c r="I15" s="59">
        <f>BB15</f>
        <v/>
      </c>
      <c r="Z15" s="72">
        <f>BD13</f>
        <v/>
      </c>
      <c r="AN15" s="59">
        <f>BB13</f>
        <v/>
      </c>
      <c r="AO15" s="59">
        <f>BA13</f>
        <v/>
      </c>
      <c r="AP15" s="59" t="n">
        <v>0</v>
      </c>
      <c r="AQ15" s="85">
        <f>AV13</f>
        <v/>
      </c>
      <c r="AT15" s="804">
        <f>IF(AND(AY15&gt;=AV15,AV15&gt;=AX15),"OK","NG")</f>
        <v/>
      </c>
      <c r="AU15" s="804">
        <f>IF(AV15=0,"・",IF(AND(AV15&gt;0),"→","←"))</f>
        <v/>
      </c>
      <c r="AV15" s="304">
        <f>B測定!M66</f>
        <v/>
      </c>
      <c r="AW15" s="997">
        <f>B測定!K66</f>
        <v/>
      </c>
      <c r="AX15" s="304">
        <f>B測定!I66</f>
        <v/>
      </c>
      <c r="AY15" s="304">
        <f>B測定!H66</f>
        <v/>
      </c>
      <c r="AZ15" s="997">
        <f>B測定!F66</f>
        <v/>
      </c>
      <c r="BA15" s="804">
        <f>B測定!D66</f>
        <v/>
      </c>
      <c r="BB15" s="804">
        <f>B測定!A66</f>
        <v/>
      </c>
      <c r="BD15" s="76">
        <f>B測定!A30</f>
        <v/>
      </c>
      <c r="BE15" s="76">
        <f>B測定!D30</f>
        <v/>
      </c>
      <c r="BF15" s="997">
        <f>B測定!F30</f>
        <v/>
      </c>
      <c r="BG15" s="304">
        <f>B測定!H30</f>
        <v/>
      </c>
      <c r="BH15" s="304">
        <f>B測定!I30</f>
        <v/>
      </c>
      <c r="BI15" s="997">
        <f>B測定!K30</f>
        <v/>
      </c>
      <c r="BJ15" s="304">
        <f>B測定!M30</f>
        <v/>
      </c>
      <c r="BK15" s="804">
        <f>IF(BJ15=0,"・",IF(AND(BJ15&gt;0),"→","←"))</f>
        <v/>
      </c>
      <c r="BL15" s="804">
        <f>IF(AND(BG15&gt;=BJ15,BJ15&gt;=BH15),"OK","NG")</f>
        <v/>
      </c>
    </row>
    <row r="16">
      <c r="AN16" s="59">
        <f>BB14</f>
        <v/>
      </c>
      <c r="AO16" s="59">
        <f>BA14</f>
        <v/>
      </c>
      <c r="AP16" s="59" t="n">
        <v>0</v>
      </c>
      <c r="AQ16" s="85">
        <f>-AV14</f>
        <v/>
      </c>
      <c r="AT16" s="804">
        <f>IF(AND(AY16&gt;=AV16,AV16&gt;=AX16),"OK","NG")</f>
        <v/>
      </c>
      <c r="AU16" s="804">
        <f>IF(AV16=0,"・",IF(AND(AV16&gt;0),"↓","↑"))</f>
        <v/>
      </c>
      <c r="AV16" s="304">
        <f>B測定!M67</f>
        <v/>
      </c>
      <c r="AW16" s="997">
        <f>B測定!K67</f>
        <v/>
      </c>
      <c r="AX16" s="304">
        <f>B測定!I67</f>
        <v/>
      </c>
      <c r="AY16" s="304">
        <f>B測定!H67</f>
        <v/>
      </c>
      <c r="AZ16" s="997">
        <f>B測定!F67</f>
        <v/>
      </c>
      <c r="BA16" s="804">
        <f>B測定!D67</f>
        <v/>
      </c>
      <c r="BB16" s="804">
        <f>B測定!A67</f>
        <v/>
      </c>
      <c r="BD16" s="76">
        <f>B測定!A31</f>
        <v/>
      </c>
      <c r="BE16" s="76">
        <f>B測定!D31</f>
        <v/>
      </c>
      <c r="BF16" s="997">
        <f>B測定!F31</f>
        <v/>
      </c>
      <c r="BG16" s="304">
        <f>B測定!H31</f>
        <v/>
      </c>
      <c r="BH16" s="304">
        <f>B測定!I31</f>
        <v/>
      </c>
      <c r="BI16" s="997">
        <f>B測定!K31</f>
        <v/>
      </c>
      <c r="BJ16" s="304">
        <f>B測定!M31</f>
        <v/>
      </c>
      <c r="BK16" s="804">
        <f>IF(BJ16=0,"・",IF(AND(BJ16&gt;0),"↓","↑"))</f>
        <v/>
      </c>
      <c r="BL16" s="804">
        <f>IF(AND(BG16&gt;=BJ16,BJ16&gt;=BH16),"OK","NG")</f>
        <v/>
      </c>
    </row>
    <row r="17">
      <c r="AN17" s="59">
        <f>BB15</f>
        <v/>
      </c>
      <c r="AO17" s="59">
        <f>BA15</f>
        <v/>
      </c>
      <c r="AP17" s="59" t="n">
        <v>0</v>
      </c>
      <c r="AQ17" s="85">
        <f>AV15</f>
        <v/>
      </c>
      <c r="AT17" s="804">
        <f>IF(AND(AY17&gt;=AV17,AV17&gt;=AX17),"OK","NG")</f>
        <v/>
      </c>
      <c r="AU17" s="804">
        <f>IF(AV17=0,"・",IF(AND(AV17&gt;0),"→","←"))</f>
        <v/>
      </c>
      <c r="AV17" s="304">
        <f>B測定!M62</f>
        <v/>
      </c>
      <c r="AW17" s="997">
        <f>B測定!K62</f>
        <v/>
      </c>
      <c r="AX17" s="304">
        <f>B測定!I62</f>
        <v/>
      </c>
      <c r="AY17" s="304">
        <f>B測定!H62</f>
        <v/>
      </c>
      <c r="AZ17" s="997">
        <f>B測定!F62</f>
        <v/>
      </c>
      <c r="BA17" s="804">
        <f>B測定!D62</f>
        <v/>
      </c>
      <c r="BB17" s="804">
        <f>B測定!A62</f>
        <v/>
      </c>
      <c r="BD17" s="76">
        <f>B測定!A44</f>
        <v/>
      </c>
      <c r="BE17" s="76">
        <f>B測定!D44</f>
        <v/>
      </c>
      <c r="BF17" s="997">
        <f>B測定!F44</f>
        <v/>
      </c>
      <c r="BG17" s="304">
        <f>B測定!H44</f>
        <v/>
      </c>
      <c r="BH17" s="304">
        <f>B測定!I44</f>
        <v/>
      </c>
      <c r="BI17" s="997">
        <f>B測定!K44</f>
        <v/>
      </c>
      <c r="BJ17" s="304">
        <f>B測定!M44</f>
        <v/>
      </c>
      <c r="BK17" s="804">
        <f>IF(BJ17=0,"・",IF(AND(BJ17&gt;0),"→","←"))</f>
        <v/>
      </c>
      <c r="BL17" s="804">
        <f>IF(AND(BG17&gt;=BJ17,BJ17&gt;=BH17),"OK","NG")</f>
        <v/>
      </c>
    </row>
    <row r="18">
      <c r="AN18" s="59">
        <f>BB16</f>
        <v/>
      </c>
      <c r="AO18" s="59">
        <f>BA16</f>
        <v/>
      </c>
      <c r="AP18" s="59" t="n">
        <v>0</v>
      </c>
      <c r="AQ18" s="85">
        <f>-AV16</f>
        <v/>
      </c>
      <c r="AT18" s="804">
        <f>IF(AND(AY18&gt;=AV18,AV18&gt;=AX18),"OK","NG")</f>
        <v/>
      </c>
      <c r="AU18" s="804">
        <f>IF(AV18=0,"・",IF(AND(AV18&gt;0),"↓","↑"))</f>
        <v/>
      </c>
      <c r="AV18" s="304">
        <f>B測定!M63</f>
        <v/>
      </c>
      <c r="AW18" s="997">
        <f>B測定!K63</f>
        <v/>
      </c>
      <c r="AX18" s="304">
        <f>B測定!I63</f>
        <v/>
      </c>
      <c r="AY18" s="304">
        <f>B測定!H63</f>
        <v/>
      </c>
      <c r="AZ18" s="997">
        <f>B測定!F63</f>
        <v/>
      </c>
      <c r="BA18" s="804">
        <f>B測定!D63</f>
        <v/>
      </c>
      <c r="BB18" s="804">
        <f>B測定!A63</f>
        <v/>
      </c>
      <c r="BD18" s="76">
        <f>B測定!A45</f>
        <v/>
      </c>
      <c r="BE18" s="76">
        <f>B測定!D45</f>
        <v/>
      </c>
      <c r="BF18" s="997">
        <f>B測定!F45</f>
        <v/>
      </c>
      <c r="BG18" s="304">
        <f>B測定!H45</f>
        <v/>
      </c>
      <c r="BH18" s="304">
        <f>B測定!I45</f>
        <v/>
      </c>
      <c r="BI18" s="997">
        <f>B測定!K45</f>
        <v/>
      </c>
      <c r="BJ18" s="304">
        <f>B測定!M45</f>
        <v/>
      </c>
      <c r="BK18" s="804">
        <f>IF(BJ18=0,"・",IF(AND(BJ18&gt;0),"↓","↑"))</f>
        <v/>
      </c>
      <c r="BL18" s="804">
        <f>IF(AND(BG18&gt;=BJ18,BJ18&gt;=BH18),"OK","NG")</f>
        <v/>
      </c>
    </row>
    <row r="19">
      <c r="AN19" s="59">
        <f>BB17</f>
        <v/>
      </c>
      <c r="AO19" s="59">
        <f>BA17</f>
        <v/>
      </c>
      <c r="AP19" s="59" t="n">
        <v>0</v>
      </c>
      <c r="AQ19" s="85">
        <f>AV17</f>
        <v/>
      </c>
      <c r="AT19" s="804">
        <f>IF(AND(AY19&gt;=AV19,AV19&gt;=AX19),"OK","NG")</f>
        <v/>
      </c>
      <c r="AU19" s="804">
        <f>IF(AV19=0,"・",IF(AND(AV19&gt;0),"→","←"))</f>
        <v/>
      </c>
      <c r="AV19" s="304">
        <f>B測定!M58</f>
        <v/>
      </c>
      <c r="AW19" s="997">
        <f>B測定!K58</f>
        <v/>
      </c>
      <c r="AX19" s="304">
        <f>B測定!I58</f>
        <v/>
      </c>
      <c r="AY19" s="304">
        <f>B測定!H58</f>
        <v/>
      </c>
      <c r="AZ19" s="997">
        <f>B測定!F58</f>
        <v/>
      </c>
      <c r="BA19" s="804">
        <f>B測定!D58</f>
        <v/>
      </c>
      <c r="BB19" s="804">
        <f>B測定!A58</f>
        <v/>
      </c>
      <c r="BD19" s="76">
        <f>B測定!A42</f>
        <v/>
      </c>
      <c r="BE19" s="76">
        <f>B測定!D42</f>
        <v/>
      </c>
      <c r="BF19" s="997">
        <f>B測定!F42</f>
        <v/>
      </c>
      <c r="BG19" s="304">
        <f>B測定!H42</f>
        <v/>
      </c>
      <c r="BH19" s="304">
        <f>B測定!I42</f>
        <v/>
      </c>
      <c r="BI19" s="997">
        <f>B測定!K42</f>
        <v/>
      </c>
      <c r="BJ19" s="304">
        <f>B測定!M42</f>
        <v/>
      </c>
      <c r="BK19" s="804">
        <f>IF(BJ19=0,"・",IF(AND(BJ19&gt;0),"→","←"))</f>
        <v/>
      </c>
      <c r="BL19" s="804">
        <f>IF(AND(BG19&gt;=BJ19,BJ19&gt;=BH19),"OK","NG")</f>
        <v/>
      </c>
    </row>
    <row r="20">
      <c r="AN20" s="59">
        <f>BB18</f>
        <v/>
      </c>
      <c r="AO20" s="59">
        <f>BA18</f>
        <v/>
      </c>
      <c r="AP20" s="59" t="n">
        <v>0</v>
      </c>
      <c r="AQ20" s="85">
        <f>-AV18</f>
        <v/>
      </c>
      <c r="AT20" s="804">
        <f>IF(AND(AY20&gt;=AV20,AV20&gt;=AX20),"OK","NG")</f>
        <v/>
      </c>
      <c r="AU20" s="804">
        <f>IF(AV20=0,"・",IF(AND(AV20&gt;0),"↓","↑"))</f>
        <v/>
      </c>
      <c r="AV20" s="304">
        <f>B測定!M59</f>
        <v/>
      </c>
      <c r="AW20" s="997">
        <f>B測定!K59</f>
        <v/>
      </c>
      <c r="AX20" s="304">
        <f>B測定!I59</f>
        <v/>
      </c>
      <c r="AY20" s="304">
        <f>B測定!H59</f>
        <v/>
      </c>
      <c r="AZ20" s="997">
        <f>B測定!F59</f>
        <v/>
      </c>
      <c r="BA20" s="804">
        <f>B測定!D59</f>
        <v/>
      </c>
      <c r="BB20" s="804">
        <f>B測定!A59</f>
        <v/>
      </c>
      <c r="BD20" s="76">
        <f>B測定!A43</f>
        <v/>
      </c>
      <c r="BE20" s="76">
        <f>B測定!D43</f>
        <v/>
      </c>
      <c r="BF20" s="997">
        <f>B測定!F43</f>
        <v/>
      </c>
      <c r="BG20" s="304">
        <f>B測定!H43</f>
        <v/>
      </c>
      <c r="BH20" s="304">
        <f>B測定!I43</f>
        <v/>
      </c>
      <c r="BI20" s="997">
        <f>B測定!K43</f>
        <v/>
      </c>
      <c r="BJ20" s="304">
        <f>B測定!M43</f>
        <v/>
      </c>
      <c r="BK20" s="804">
        <f>IF(BJ20=0,"・",IF(AND(BJ20&gt;0),"↓","↑"))</f>
        <v/>
      </c>
      <c r="BL20" s="804">
        <f>IF(AND(BG20&gt;=BJ20,BJ20&gt;=BH20),"OK","NG")</f>
        <v/>
      </c>
    </row>
    <row r="21">
      <c r="AE21" s="72">
        <f>BD17</f>
        <v/>
      </c>
      <c r="AI21" s="72">
        <f>BD19</f>
        <v/>
      </c>
      <c r="AN21" s="59">
        <f>BB19</f>
        <v/>
      </c>
      <c r="AO21" s="59">
        <f>BA19</f>
        <v/>
      </c>
      <c r="AP21" s="59" t="n">
        <v>0</v>
      </c>
      <c r="AQ21" s="85">
        <f>AV19</f>
        <v/>
      </c>
      <c r="AT21" s="804">
        <f>IF(AND(AY21&gt;=AV21,AV21&gt;=AX21),"OK","NG")</f>
        <v/>
      </c>
      <c r="AU21" s="804">
        <f>IF(AV21=0,"・",IF(AND(AV21&gt;0),"→","←"))</f>
        <v/>
      </c>
      <c r="AV21" s="304">
        <f>B測定!M46</f>
        <v/>
      </c>
      <c r="AW21" s="997">
        <f>B測定!K46</f>
        <v/>
      </c>
      <c r="AX21" s="304">
        <f>B測定!I46</f>
        <v/>
      </c>
      <c r="AY21" s="304">
        <f>B測定!H46</f>
        <v/>
      </c>
      <c r="AZ21" s="997">
        <f>B測定!F46</f>
        <v/>
      </c>
      <c r="BA21" s="804">
        <f>B測定!D46</f>
        <v/>
      </c>
      <c r="BB21" s="804">
        <f>B測定!A46</f>
        <v/>
      </c>
      <c r="BD21" s="76">
        <f>B測定!A26</f>
        <v/>
      </c>
      <c r="BE21" s="76">
        <f>B測定!D26</f>
        <v/>
      </c>
      <c r="BF21" s="997">
        <f>B測定!F26</f>
        <v/>
      </c>
      <c r="BG21" s="304">
        <f>B測定!H26</f>
        <v/>
      </c>
      <c r="BH21" s="304">
        <f>B測定!I26</f>
        <v/>
      </c>
      <c r="BI21" s="997">
        <f>B測定!K26</f>
        <v/>
      </c>
      <c r="BJ21" s="304">
        <f>B測定!M26</f>
        <v/>
      </c>
      <c r="BK21" s="804">
        <f>IF(BJ21=0,"・",IF(AND(BJ21&gt;0),"→","←"))</f>
        <v/>
      </c>
      <c r="BL21" s="804">
        <f>IF(AND(BG21&gt;=BJ21,BJ21&gt;=BH21),"OK","NG")</f>
        <v/>
      </c>
    </row>
    <row r="22">
      <c r="AN22" s="59">
        <f>BB20</f>
        <v/>
      </c>
      <c r="AO22" s="59">
        <f>BA20</f>
        <v/>
      </c>
      <c r="AP22" s="59" t="n">
        <v>0</v>
      </c>
      <c r="AQ22" s="85">
        <f>-AV20</f>
        <v/>
      </c>
      <c r="AT22" s="804">
        <f>IF(AND(AY22&gt;=AV22,AV22&gt;=AX22),"OK","NG")</f>
        <v/>
      </c>
      <c r="AU22" s="804">
        <f>IF(AV22=0,"・",IF(AND(AV22&gt;0),"↓","↑"))</f>
        <v/>
      </c>
      <c r="AV22" s="304">
        <f>B測定!M47</f>
        <v/>
      </c>
      <c r="AW22" s="997">
        <f>B測定!K47</f>
        <v/>
      </c>
      <c r="AX22" s="304">
        <f>B測定!I47</f>
        <v/>
      </c>
      <c r="AY22" s="304">
        <f>B測定!H47</f>
        <v/>
      </c>
      <c r="AZ22" s="997">
        <f>B測定!F47</f>
        <v/>
      </c>
      <c r="BA22" s="804">
        <f>B測定!D47</f>
        <v/>
      </c>
      <c r="BB22" s="804">
        <f>B測定!A47</f>
        <v/>
      </c>
      <c r="BD22" s="76">
        <f>B測定!A27</f>
        <v/>
      </c>
      <c r="BE22" s="76">
        <f>B測定!D27</f>
        <v/>
      </c>
      <c r="BF22" s="997">
        <f>B測定!F27</f>
        <v/>
      </c>
      <c r="BG22" s="304">
        <f>B測定!H27</f>
        <v/>
      </c>
      <c r="BH22" s="304">
        <f>B測定!I27</f>
        <v/>
      </c>
      <c r="BI22" s="997">
        <f>B測定!K27</f>
        <v/>
      </c>
      <c r="BJ22" s="304">
        <f>B測定!M27</f>
        <v/>
      </c>
      <c r="BK22" s="804">
        <f>IF(BJ22=0,"・",IF(AND(BJ22&gt;0),"↓","↑"))</f>
        <v/>
      </c>
      <c r="BL22" s="804">
        <f>IF(AND(BG22&gt;=BJ22,BJ22&gt;=BH22),"OK","NG")</f>
        <v/>
      </c>
    </row>
    <row r="23">
      <c r="I23" s="59">
        <f>BB17</f>
        <v/>
      </c>
      <c r="Z23" s="72">
        <f>BD15</f>
        <v/>
      </c>
      <c r="AN23" s="59">
        <f>BB21</f>
        <v/>
      </c>
      <c r="AO23" s="59">
        <f>BA21</f>
        <v/>
      </c>
      <c r="AP23" s="59" t="n">
        <v>0</v>
      </c>
      <c r="AQ23" s="85">
        <f>AV21</f>
        <v/>
      </c>
      <c r="AT23" s="804">
        <f>IF(AND(AY23&gt;=AV23,AV23&gt;=AX23),"OK","NG")</f>
        <v/>
      </c>
      <c r="AU23" s="804">
        <f>IF(AV23=0,"・",IF(AND(AV23&gt;0),"→","←"))</f>
        <v/>
      </c>
      <c r="AV23" s="304">
        <f>B測定!M54</f>
        <v/>
      </c>
      <c r="AW23" s="997">
        <f>B測定!K54</f>
        <v/>
      </c>
      <c r="AX23" s="304">
        <f>B測定!I54</f>
        <v/>
      </c>
      <c r="AY23" s="304">
        <f>B測定!H54</f>
        <v/>
      </c>
      <c r="AZ23" s="997">
        <f>B測定!F54</f>
        <v/>
      </c>
      <c r="BA23" s="804">
        <f>B測定!D54</f>
        <v/>
      </c>
      <c r="BB23" s="804">
        <f>B測定!A54</f>
        <v/>
      </c>
      <c r="BD23" s="76">
        <f>B測定!A50</f>
        <v/>
      </c>
      <c r="BE23" s="76">
        <f>B測定!D50</f>
        <v/>
      </c>
      <c r="BF23" s="997">
        <f>B測定!F50</f>
        <v/>
      </c>
      <c r="BG23" s="304">
        <f>B測定!H50</f>
        <v/>
      </c>
      <c r="BH23" s="304">
        <f>B測定!I50</f>
        <v/>
      </c>
      <c r="BI23" s="997">
        <f>B測定!K50</f>
        <v/>
      </c>
      <c r="BJ23" s="304">
        <f>B測定!M50</f>
        <v/>
      </c>
      <c r="BK23" s="804">
        <f>IF(BJ23=0,"・",IF(AND(BJ23&gt;0),"→","←"))</f>
        <v/>
      </c>
      <c r="BL23" s="804">
        <f>IF(AND(BG23&gt;=BJ23,BJ23&gt;=BH23),"OK","NG")</f>
        <v/>
      </c>
    </row>
    <row r="24">
      <c r="AN24" s="59">
        <f>BB22</f>
        <v/>
      </c>
      <c r="AO24" s="59">
        <f>BA22</f>
        <v/>
      </c>
      <c r="AP24" s="59" t="n">
        <v>0</v>
      </c>
      <c r="AQ24" s="85">
        <f>-AV22</f>
        <v/>
      </c>
      <c r="AT24" s="804">
        <f>IF(AND(AY24&gt;=AV24,AV24&gt;=AX24),"OK","NG")</f>
        <v/>
      </c>
      <c r="AU24" s="804">
        <f>IF(AV24=0,"・",IF(AND(AV24&gt;0),"↓","↑"))</f>
        <v/>
      </c>
      <c r="AV24" s="304">
        <f>B測定!M55</f>
        <v/>
      </c>
      <c r="AW24" s="997">
        <f>B測定!K55</f>
        <v/>
      </c>
      <c r="AX24" s="304">
        <f>B測定!I55</f>
        <v/>
      </c>
      <c r="AY24" s="304">
        <f>B測定!H55</f>
        <v/>
      </c>
      <c r="AZ24" s="997">
        <f>B測定!F55</f>
        <v/>
      </c>
      <c r="BA24" s="804">
        <f>B測定!D55</f>
        <v/>
      </c>
      <c r="BB24" s="804">
        <f>B測定!A55</f>
        <v/>
      </c>
      <c r="BD24" s="76">
        <f>B測定!A51</f>
        <v/>
      </c>
      <c r="BE24" s="76">
        <f>B測定!D51</f>
        <v/>
      </c>
      <c r="BF24" s="997">
        <f>B測定!F51</f>
        <v/>
      </c>
      <c r="BG24" s="304">
        <f>B測定!H51</f>
        <v/>
      </c>
      <c r="BH24" s="304">
        <f>B測定!I51</f>
        <v/>
      </c>
      <c r="BI24" s="997">
        <f>B測定!K51</f>
        <v/>
      </c>
      <c r="BJ24" s="304">
        <f>B測定!M51</f>
        <v/>
      </c>
      <c r="BK24" s="804">
        <f>IF(BJ24=0,"・",IF(AND(BJ24&gt;0),"↓","↑"))</f>
        <v/>
      </c>
      <c r="BL24" s="804">
        <f>IF(AND(BG24&gt;=BJ24,BJ24&gt;=BH24),"OK","NG")</f>
        <v/>
      </c>
    </row>
    <row r="25">
      <c r="AN25" s="59">
        <f>BB23</f>
        <v/>
      </c>
      <c r="AO25" s="59">
        <f>BA23</f>
        <v/>
      </c>
      <c r="AP25" s="59" t="n">
        <v>0</v>
      </c>
      <c r="AQ25" s="85">
        <f>AV23</f>
        <v/>
      </c>
      <c r="BD25" s="76">
        <f>B測定!A22</f>
        <v/>
      </c>
      <c r="BE25" s="76">
        <f>B測定!D22</f>
        <v/>
      </c>
      <c r="BF25" s="997">
        <f>B測定!F22</f>
        <v/>
      </c>
      <c r="BG25" s="304">
        <f>B測定!H22</f>
        <v/>
      </c>
      <c r="BH25" s="304">
        <f>B測定!I22</f>
        <v/>
      </c>
      <c r="BI25" s="997">
        <f>B測定!K22</f>
        <v/>
      </c>
      <c r="BJ25" s="304">
        <f>B測定!M22</f>
        <v/>
      </c>
      <c r="BK25" s="804">
        <f>IF(BJ25=0,"・",IF(AND(BJ25&gt;0),"→","←"))</f>
        <v/>
      </c>
      <c r="BL25" s="804">
        <f>IF(AND(BG25&gt;=BJ25,BJ25&gt;=BH25),"OK","NG")</f>
        <v/>
      </c>
    </row>
    <row r="26">
      <c r="AN26" s="59">
        <f>BB24</f>
        <v/>
      </c>
      <c r="AO26" s="59">
        <f>BA24</f>
        <v/>
      </c>
      <c r="AP26" s="59" t="n">
        <v>0</v>
      </c>
      <c r="AQ26" s="85">
        <f>-AV24</f>
        <v/>
      </c>
      <c r="BD26" s="76">
        <f>B測定!A23</f>
        <v/>
      </c>
      <c r="BE26" s="76">
        <f>B測定!D23</f>
        <v/>
      </c>
      <c r="BF26" s="997">
        <f>B測定!F23</f>
        <v/>
      </c>
      <c r="BG26" s="304">
        <f>B測定!H23</f>
        <v/>
      </c>
      <c r="BH26" s="304">
        <f>B測定!I23</f>
        <v/>
      </c>
      <c r="BI26" s="997">
        <f>B測定!K23</f>
        <v/>
      </c>
      <c r="BJ26" s="304">
        <f>B測定!M23</f>
        <v/>
      </c>
      <c r="BK26" s="804">
        <f>IF(BJ26=0,"・",IF(AND(BJ26&gt;0),"↓","↑"))</f>
        <v/>
      </c>
      <c r="BL26" s="804">
        <f>IF(AND(BG26&gt;=BJ26,BJ26&gt;=BH26),"OK","NG")</f>
        <v/>
      </c>
    </row>
    <row r="28">
      <c r="AN28" s="72">
        <f>BD11</f>
        <v/>
      </c>
      <c r="AO28" s="72">
        <f>BE11</f>
        <v/>
      </c>
      <c r="AP28" s="59" t="n">
        <v>0</v>
      </c>
      <c r="AQ28" s="85">
        <f>BJ11</f>
        <v/>
      </c>
    </row>
    <row r="29">
      <c r="C29" s="59">
        <f>BB21</f>
        <v/>
      </c>
      <c r="AN29" s="72">
        <f>BD12</f>
        <v/>
      </c>
      <c r="AO29" s="72">
        <f>BE12</f>
        <v/>
      </c>
      <c r="AP29" s="59" t="n">
        <v>0</v>
      </c>
      <c r="AQ29" s="85">
        <f>-BJ12</f>
        <v/>
      </c>
    </row>
    <row r="30">
      <c r="AN30" s="72">
        <f>BD13</f>
        <v/>
      </c>
      <c r="AO30" s="72">
        <f>BE13</f>
        <v/>
      </c>
      <c r="AP30" s="59" t="n">
        <v>0</v>
      </c>
      <c r="AQ30" s="85">
        <f>BJ13</f>
        <v/>
      </c>
    </row>
    <row r="31">
      <c r="I31" s="59">
        <f>BB19</f>
        <v/>
      </c>
      <c r="Z31" s="72">
        <f>BD21</f>
        <v/>
      </c>
      <c r="AN31" s="72">
        <f>BD14</f>
        <v/>
      </c>
      <c r="AO31" s="72">
        <f>BE14</f>
        <v/>
      </c>
      <c r="AP31" s="59" t="n">
        <v>0</v>
      </c>
      <c r="AQ31" s="85">
        <f>-BJ14</f>
        <v/>
      </c>
    </row>
    <row r="32" ht="17.25" customHeight="1" s="820">
      <c r="AN32" s="72">
        <f>BD15</f>
        <v/>
      </c>
      <c r="AO32" s="72">
        <f>BE15</f>
        <v/>
      </c>
      <c r="AP32" s="59" t="n">
        <v>0</v>
      </c>
      <c r="AQ32" s="85">
        <f>BJ15</f>
        <v/>
      </c>
    </row>
    <row r="33">
      <c r="AN33" s="72">
        <f>BD16</f>
        <v/>
      </c>
      <c r="AO33" s="72">
        <f>BE16</f>
        <v/>
      </c>
      <c r="AP33" s="59" t="n">
        <v>0</v>
      </c>
      <c r="AQ33" s="85">
        <f>-BJ16</f>
        <v/>
      </c>
    </row>
    <row r="34">
      <c r="AN34" s="72">
        <f>BD17</f>
        <v/>
      </c>
      <c r="AO34" s="72">
        <f>BE17</f>
        <v/>
      </c>
      <c r="AP34" s="59" t="n">
        <v>0</v>
      </c>
      <c r="AQ34" s="85">
        <f>BJ17</f>
        <v/>
      </c>
    </row>
    <row r="35">
      <c r="AN35" s="72">
        <f>BD18</f>
        <v/>
      </c>
      <c r="AO35" s="72">
        <f>BE18</f>
        <v/>
      </c>
      <c r="AP35" s="59" t="n">
        <v>0</v>
      </c>
      <c r="AQ35" s="85">
        <f>-BJ18</f>
        <v/>
      </c>
    </row>
    <row r="36">
      <c r="AN36" s="72">
        <f>BD19</f>
        <v/>
      </c>
      <c r="AO36" s="72">
        <f>BE19</f>
        <v/>
      </c>
      <c r="AP36" s="59" t="n">
        <v>0</v>
      </c>
      <c r="AQ36" s="85">
        <f>BJ19</f>
        <v/>
      </c>
    </row>
    <row r="37">
      <c r="AN37" s="72">
        <f>BD20</f>
        <v/>
      </c>
      <c r="AO37" s="72">
        <f>BE20</f>
        <v/>
      </c>
      <c r="AP37" s="59" t="n">
        <v>0</v>
      </c>
      <c r="AQ37" s="85">
        <f>-BJ20</f>
        <v/>
      </c>
    </row>
    <row r="38">
      <c r="AE38" s="72">
        <f>BD23</f>
        <v/>
      </c>
      <c r="AN38" s="72">
        <f>BD21</f>
        <v/>
      </c>
      <c r="AO38" s="72">
        <f>BE21</f>
        <v/>
      </c>
      <c r="AP38" s="59" t="n">
        <v>0</v>
      </c>
      <c r="AQ38" s="85">
        <f>BJ21</f>
        <v/>
      </c>
    </row>
    <row r="39">
      <c r="I39" s="59">
        <f>BB23</f>
        <v/>
      </c>
      <c r="Z39" s="72">
        <f>BD25</f>
        <v/>
      </c>
      <c r="AN39" s="72">
        <f>BD22</f>
        <v/>
      </c>
      <c r="AO39" s="72">
        <f>BE22</f>
        <v/>
      </c>
      <c r="AP39" s="59" t="n">
        <v>0</v>
      </c>
      <c r="AQ39" s="85">
        <f>-BJ22</f>
        <v/>
      </c>
    </row>
    <row r="40">
      <c r="AN40" s="72">
        <f>BD23</f>
        <v/>
      </c>
      <c r="AO40" s="72">
        <f>BE23</f>
        <v/>
      </c>
      <c r="AP40" s="59" t="n">
        <v>0</v>
      </c>
      <c r="AQ40" s="85">
        <f>BJ23</f>
        <v/>
      </c>
    </row>
    <row r="41">
      <c r="AN41" s="72">
        <f>BD24</f>
        <v/>
      </c>
      <c r="AO41" s="72">
        <f>BE24</f>
        <v/>
      </c>
      <c r="AP41" s="59" t="n">
        <v>0</v>
      </c>
      <c r="AQ41" s="85">
        <f>-BJ24</f>
        <v/>
      </c>
    </row>
    <row r="42">
      <c r="AN42" s="72">
        <f>BD25</f>
        <v/>
      </c>
      <c r="AO42" s="72">
        <f>BE25</f>
        <v/>
      </c>
      <c r="AP42" s="59" t="n">
        <v>0</v>
      </c>
      <c r="AQ42" s="85">
        <f>BJ25</f>
        <v/>
      </c>
    </row>
    <row r="43">
      <c r="AN43" s="72">
        <f>BD26</f>
        <v/>
      </c>
      <c r="AO43" s="72">
        <f>BE26</f>
        <v/>
      </c>
      <c r="AP43" s="59" t="n">
        <v>0</v>
      </c>
      <c r="AQ43" s="85">
        <f>-BJ26</f>
        <v/>
      </c>
    </row>
    <row r="44">
      <c r="AN44" s="72" t="n"/>
      <c r="AO44" s="72" t="n"/>
      <c r="AQ44" s="85" t="n"/>
    </row>
  </sheetData>
  <mergeCells count="21">
    <mergeCell ref="BF9:BF10"/>
    <mergeCell ref="H3:I4"/>
    <mergeCell ref="J3:R4"/>
    <mergeCell ref="AV9:AV10"/>
    <mergeCell ref="AW9:AW10"/>
    <mergeCell ref="AU9:AU10"/>
    <mergeCell ref="BB9:BB10"/>
    <mergeCell ref="BE9:BE10"/>
    <mergeCell ref="BD9:BD10"/>
    <mergeCell ref="BL9:BL10"/>
    <mergeCell ref="BJ9:BJ10"/>
    <mergeCell ref="BG9:BH9"/>
    <mergeCell ref="BI9:BI10"/>
    <mergeCell ref="BK9:BK10"/>
    <mergeCell ref="A1:E2"/>
    <mergeCell ref="A3:E4"/>
    <mergeCell ref="BA9:BA10"/>
    <mergeCell ref="AT9:AT10"/>
    <mergeCell ref="AX9:AY9"/>
    <mergeCell ref="AZ9:AZ10"/>
    <mergeCell ref="F1:N2"/>
  </mergeCells>
  <conditionalFormatting sqref="AV11:AV24">
    <cfRule type="cellIs" priority="1" operator="notBetween" dxfId="1" stopIfTrue="1">
      <formula>AY11</formula>
      <formula>AX11</formula>
    </cfRule>
    <cfRule type="cellIs" priority="2" operator="notBetween" dxfId="2" stopIfTrue="1">
      <formula>AY11-0.1</formula>
      <formula>AX11+0.1</formula>
    </cfRule>
  </conditionalFormatting>
  <conditionalFormatting sqref="BJ11:BJ26">
    <cfRule type="cellIs" priority="3" operator="notBetween" dxfId="1" stopIfTrue="1">
      <formula>BG11</formula>
      <formula>BH11</formula>
    </cfRule>
    <cfRule type="cellIs" priority="4" operator="notBetween" dxfId="2" stopIfTrue="1">
      <formula>BG11-0.1</formula>
      <formula>BH11+0.1</formula>
    </cfRule>
  </conditionalFormatting>
  <conditionalFormatting sqref="BL11:BL26 AT11:AT24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91"/>
  <sheetViews>
    <sheetView zoomScale="50" zoomScaleNormal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Z2" s="72">
        <f>BD11</f>
        <v/>
      </c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A測定!$S$2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MAX(AV11:AV26,BJ11:BJ36)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S3" s="322" t="n"/>
      <c r="T3" s="322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MIN(AV11:AV26,BJ11:BJ36)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S4" s="322" t="n"/>
      <c r="T4" s="322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E5" s="72">
        <f>BD13</f>
        <v/>
      </c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 ht="17.25" customHeight="1" s="820"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I9" s="72">
        <f>BD15</f>
        <v/>
      </c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I10" s="59">
        <f>BB13</f>
        <v/>
      </c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IF(AV11=0,"・",IF(AND(AV11&gt;0),"→","←"))</f>
        <v/>
      </c>
      <c r="AV11" s="304">
        <f>A測定!M21</f>
        <v/>
      </c>
      <c r="AW11" s="997">
        <f>A測定!K21</f>
        <v/>
      </c>
      <c r="AX11" s="304">
        <f>A測定!I21</f>
        <v/>
      </c>
      <c r="AY11" s="304">
        <f>A測定!H21</f>
        <v/>
      </c>
      <c r="AZ11" s="997">
        <f>A測定!F21</f>
        <v/>
      </c>
      <c r="BA11" s="804">
        <f>A測定!D21</f>
        <v/>
      </c>
      <c r="BB11" s="804">
        <f>A測定!A21</f>
        <v/>
      </c>
      <c r="BD11" s="76">
        <f>A測定!A428</f>
        <v/>
      </c>
      <c r="BE11" s="76">
        <f>A測定!D428</f>
        <v/>
      </c>
      <c r="BF11" s="997">
        <f>A測定!F428</f>
        <v/>
      </c>
      <c r="BG11" s="304">
        <f>A測定!H428</f>
        <v/>
      </c>
      <c r="BH11" s="304">
        <f>A測定!I428</f>
        <v/>
      </c>
      <c r="BI11" s="997">
        <f>A測定!K428</f>
        <v/>
      </c>
      <c r="BJ11" s="304">
        <f>A測定!M428</f>
        <v/>
      </c>
      <c r="BK11" s="804">
        <f>IF(BJ11=0,"・",IF(AND(BJ11&gt;0),"→","←"))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IF(AV12=0,"・",IF(AND(AV12&gt;0),"↑","↓"))</f>
        <v/>
      </c>
      <c r="AV12" s="304">
        <f>A測定!M22</f>
        <v/>
      </c>
      <c r="AW12" s="997">
        <f>A測定!K22</f>
        <v/>
      </c>
      <c r="AX12" s="304">
        <f>A測定!I22</f>
        <v/>
      </c>
      <c r="AY12" s="304">
        <f>A測定!H22</f>
        <v/>
      </c>
      <c r="AZ12" s="997">
        <f>A測定!F22</f>
        <v/>
      </c>
      <c r="BA12" s="804">
        <f>A測定!D22</f>
        <v/>
      </c>
      <c r="BB12" s="804">
        <f>A測定!A22</f>
        <v/>
      </c>
      <c r="BD12" s="76">
        <f>A測定!A429</f>
        <v/>
      </c>
      <c r="BE12" s="76">
        <f>A測定!D429</f>
        <v/>
      </c>
      <c r="BF12" s="997">
        <f>A測定!F429</f>
        <v/>
      </c>
      <c r="BG12" s="304">
        <f>A測定!H429</f>
        <v/>
      </c>
      <c r="BH12" s="304">
        <f>A測定!I429</f>
        <v/>
      </c>
      <c r="BI12" s="997">
        <f>A測定!K429</f>
        <v/>
      </c>
      <c r="BJ12" s="304">
        <f>A測定!M429</f>
        <v/>
      </c>
      <c r="BK12" s="804">
        <f>IF(BJ12=0,"・",IF(AND(BJ12&gt;0),"↑","↓"))</f>
        <v/>
      </c>
      <c r="BL12" s="804">
        <f>IF(AND(BG12&gt;=BJ12,BJ12&gt;=BH12),"OK","NG")</f>
        <v/>
      </c>
    </row>
    <row r="13">
      <c r="C13" s="59">
        <f>BB11</f>
        <v/>
      </c>
      <c r="AN13" s="59">
        <f>BB11</f>
        <v/>
      </c>
      <c r="AO13" s="59">
        <f>BA11</f>
        <v/>
      </c>
      <c r="AP13" s="59" t="n">
        <v>0</v>
      </c>
      <c r="AQ13" s="85">
        <f>AV11</f>
        <v/>
      </c>
      <c r="AT13" s="804">
        <f>IF(AND(AY13&gt;=AV13,AV13&gt;=AX13),"OK","NG")</f>
        <v/>
      </c>
      <c r="AU13" s="804">
        <f>IF(AV13=0,"・",IF(AND(AV13&gt;0),"→","←"))</f>
        <v/>
      </c>
      <c r="AV13" s="304">
        <f>A測定!M404</f>
        <v/>
      </c>
      <c r="AW13" s="997">
        <f>A測定!K404</f>
        <v/>
      </c>
      <c r="AX13" s="304">
        <f>A測定!I404</f>
        <v/>
      </c>
      <c r="AY13" s="304">
        <f>A測定!H404</f>
        <v/>
      </c>
      <c r="AZ13" s="997">
        <f>A測定!F404</f>
        <v/>
      </c>
      <c r="BA13" s="804">
        <f>A測定!D404</f>
        <v/>
      </c>
      <c r="BB13" s="804">
        <f>A測定!A404</f>
        <v/>
      </c>
      <c r="BD13" s="76">
        <f>A測定!A424</f>
        <v/>
      </c>
      <c r="BE13" s="76">
        <f>A測定!D424</f>
        <v/>
      </c>
      <c r="BF13" s="997">
        <f>A測定!F424</f>
        <v/>
      </c>
      <c r="BG13" s="304">
        <f>A測定!H424</f>
        <v/>
      </c>
      <c r="BH13" s="304">
        <f>A測定!I424</f>
        <v/>
      </c>
      <c r="BI13" s="997">
        <f>A測定!K424</f>
        <v/>
      </c>
      <c r="BJ13" s="304">
        <f>A測定!M424</f>
        <v/>
      </c>
      <c r="BK13" s="804">
        <f>IF(BJ13=0,"・",IF(AND(BJ13&gt;0),"→","←"))</f>
        <v/>
      </c>
      <c r="BL13" s="804">
        <f>IF(AND(BG13&gt;=BJ13,BJ13&gt;=BH13),"OK","NG")</f>
        <v/>
      </c>
    </row>
    <row r="14">
      <c r="AN14" s="59">
        <f>BB12</f>
        <v/>
      </c>
      <c r="AO14" s="59">
        <f>BA12</f>
        <v/>
      </c>
      <c r="AP14" s="59" t="n">
        <v>0</v>
      </c>
      <c r="AQ14" s="85">
        <f>AV12</f>
        <v/>
      </c>
      <c r="AT14" s="804">
        <f>IF(AND(AY14&gt;=AV14,AV14&gt;=AX14),"OK","NG")</f>
        <v/>
      </c>
      <c r="AU14" s="804">
        <f>IF(AV14=0,"・",IF(AND(AV14&gt;0),"↑","↓"))</f>
        <v/>
      </c>
      <c r="AV14" s="304">
        <f>A測定!M405</f>
        <v/>
      </c>
      <c r="AW14" s="997">
        <f>A測定!K405</f>
        <v/>
      </c>
      <c r="AX14" s="304">
        <f>A測定!I405</f>
        <v/>
      </c>
      <c r="AY14" s="304">
        <f>A測定!H405</f>
        <v/>
      </c>
      <c r="AZ14" s="997">
        <f>A測定!F405</f>
        <v/>
      </c>
      <c r="BA14" s="804">
        <f>A測定!D405</f>
        <v/>
      </c>
      <c r="BB14" s="804">
        <f>A測定!A405</f>
        <v/>
      </c>
      <c r="BD14" s="76">
        <f>A測定!A425</f>
        <v/>
      </c>
      <c r="BE14" s="76">
        <f>A測定!D425</f>
        <v/>
      </c>
      <c r="BF14" s="997">
        <f>A測定!F425</f>
        <v/>
      </c>
      <c r="BG14" s="304">
        <f>A測定!H425</f>
        <v/>
      </c>
      <c r="BH14" s="304">
        <f>A測定!I425</f>
        <v/>
      </c>
      <c r="BI14" s="997">
        <f>A測定!K425</f>
        <v/>
      </c>
      <c r="BJ14" s="304">
        <f>A測定!M425</f>
        <v/>
      </c>
      <c r="BK14" s="804">
        <f>IF(BJ14=0,"・",IF(AND(BJ14&gt;0),"↑","↓"))</f>
        <v/>
      </c>
      <c r="BL14" s="804">
        <f>IF(AND(BG14&gt;=BJ14,BJ14&gt;=BH14),"OK","NG")</f>
        <v/>
      </c>
    </row>
    <row r="15">
      <c r="AN15" s="59">
        <f>BB13</f>
        <v/>
      </c>
      <c r="AO15" s="59">
        <f>BA13</f>
        <v/>
      </c>
      <c r="AP15" s="59" t="n">
        <v>0</v>
      </c>
      <c r="AQ15" s="85">
        <f>AV13</f>
        <v/>
      </c>
      <c r="AT15" s="804">
        <f>IF(AND(AY15&gt;=AV15,AV15&gt;=AX15),"OK","NG")</f>
        <v/>
      </c>
      <c r="AU15" s="804">
        <f>IF(AV15=0,"・",IF(AND(AV15&gt;0),"→","←"))</f>
        <v/>
      </c>
      <c r="AV15" s="304">
        <f>A測定!M400</f>
        <v/>
      </c>
      <c r="AW15" s="997">
        <f>A測定!K400</f>
        <v/>
      </c>
      <c r="AX15" s="304">
        <f>A測定!I400</f>
        <v/>
      </c>
      <c r="AY15" s="304">
        <f>A測定!H400</f>
        <v/>
      </c>
      <c r="AZ15" s="997">
        <f>A測定!F400</f>
        <v/>
      </c>
      <c r="BA15" s="804">
        <f>A測定!D400</f>
        <v/>
      </c>
      <c r="BB15" s="804">
        <f>A測定!A400</f>
        <v/>
      </c>
      <c r="BD15" s="76">
        <f>A測定!A17</f>
        <v/>
      </c>
      <c r="BE15" s="76">
        <f>A測定!D17</f>
        <v/>
      </c>
      <c r="BF15" s="997">
        <f>A測定!F17</f>
        <v/>
      </c>
      <c r="BG15" s="304">
        <f>A測定!H17</f>
        <v/>
      </c>
      <c r="BH15" s="304">
        <f>A測定!I17</f>
        <v/>
      </c>
      <c r="BI15" s="997">
        <f>A測定!K17</f>
        <v/>
      </c>
      <c r="BJ15" s="304">
        <f>A測定!M17</f>
        <v/>
      </c>
      <c r="BK15" s="804">
        <f>IF(BJ15=0,"・",IF(AND(BJ15&gt;0),"→","←"))</f>
        <v/>
      </c>
      <c r="BL15" s="804">
        <f>IF(AND(BG15&gt;=BJ15,BJ15&gt;=BH15),"OK","NG")</f>
        <v/>
      </c>
    </row>
    <row r="16">
      <c r="AC16" s="72">
        <f>BD19</f>
        <v/>
      </c>
      <c r="AN16" s="59">
        <f>BB14</f>
        <v/>
      </c>
      <c r="AO16" s="59">
        <f>BA14</f>
        <v/>
      </c>
      <c r="AP16" s="59" t="n">
        <v>0</v>
      </c>
      <c r="AQ16" s="85">
        <f>AV14</f>
        <v/>
      </c>
      <c r="AT16" s="804">
        <f>IF(AND(AY16&gt;=AV16,AV16&gt;=AX16),"OK","NG")</f>
        <v/>
      </c>
      <c r="AU16" s="804">
        <f>IF(AV16=0,"・",IF(AND(AV16&gt;0),"↑","↓"))</f>
        <v/>
      </c>
      <c r="AV16" s="304">
        <f>A測定!M401</f>
        <v/>
      </c>
      <c r="AW16" s="997">
        <f>A測定!K401</f>
        <v/>
      </c>
      <c r="AX16" s="304">
        <f>A測定!I401</f>
        <v/>
      </c>
      <c r="AY16" s="304">
        <f>A測定!H401</f>
        <v/>
      </c>
      <c r="AZ16" s="997">
        <f>A測定!F401</f>
        <v/>
      </c>
      <c r="BA16" s="804">
        <f>A測定!D401</f>
        <v/>
      </c>
      <c r="BB16" s="804">
        <f>A測定!A401</f>
        <v/>
      </c>
      <c r="BD16" s="76">
        <f>A測定!A18</f>
        <v/>
      </c>
      <c r="BE16" s="76">
        <f>A測定!D18</f>
        <v/>
      </c>
      <c r="BF16" s="997">
        <f>A測定!F18</f>
        <v/>
      </c>
      <c r="BG16" s="304">
        <f>A測定!H18</f>
        <v/>
      </c>
      <c r="BH16" s="304">
        <f>A測定!I18</f>
        <v/>
      </c>
      <c r="BI16" s="997">
        <f>A測定!K18</f>
        <v/>
      </c>
      <c r="BJ16" s="304">
        <f>A測定!M18</f>
        <v/>
      </c>
      <c r="BK16" s="804">
        <f>IF(BJ16=0,"・",IF(AND(BJ16&gt;0),"↑","↓"))</f>
        <v/>
      </c>
      <c r="BL16" s="804">
        <f>IF(AND(BG16&gt;=BJ16,BJ16&gt;=BH16),"OK","NG")</f>
        <v/>
      </c>
    </row>
    <row r="17">
      <c r="AN17" s="59">
        <f>BB15</f>
        <v/>
      </c>
      <c r="AO17" s="59">
        <f>BA15</f>
        <v/>
      </c>
      <c r="AP17" s="59" t="n">
        <v>0</v>
      </c>
      <c r="AQ17" s="85">
        <f>AV15</f>
        <v/>
      </c>
      <c r="AT17" s="804">
        <f>IF(AND(AY17&gt;=AV17,AV17&gt;=AX17),"OK","NG")</f>
        <v/>
      </c>
      <c r="AU17" s="804">
        <f>IF(AV17=0,"・",IF(AND(AV17&gt;0),"→","←"))</f>
        <v/>
      </c>
      <c r="AV17" s="304">
        <f>A測定!M396</f>
        <v/>
      </c>
      <c r="AW17" s="997">
        <f>A測定!K396</f>
        <v/>
      </c>
      <c r="AX17" s="304">
        <f>A測定!I396</f>
        <v/>
      </c>
      <c r="AY17" s="304">
        <f>A測定!H396</f>
        <v/>
      </c>
      <c r="AZ17" s="997">
        <f>A測定!F396</f>
        <v/>
      </c>
      <c r="BA17" s="804">
        <f>A測定!D396</f>
        <v/>
      </c>
      <c r="BB17" s="804">
        <f>A測定!A396</f>
        <v/>
      </c>
      <c r="BD17" s="76">
        <f>A測定!A380</f>
        <v/>
      </c>
      <c r="BE17" s="76">
        <f>A測定!D380</f>
        <v/>
      </c>
      <c r="BF17" s="997">
        <f>A測定!F380</f>
        <v/>
      </c>
      <c r="BG17" s="304">
        <f>A測定!H380</f>
        <v/>
      </c>
      <c r="BH17" s="304">
        <f>A測定!I380</f>
        <v/>
      </c>
      <c r="BI17" s="997">
        <f>A測定!K380</f>
        <v/>
      </c>
      <c r="BJ17" s="304">
        <f>A測定!M380</f>
        <v/>
      </c>
      <c r="BK17" s="804">
        <f>IF(BJ17=0,"・",IF(AND(BJ17&gt;0),"→","←"))</f>
        <v/>
      </c>
      <c r="BL17" s="804">
        <f>IF(AND(BG17&gt;=BJ17,BJ17&gt;=BH17),"OK","NG")</f>
        <v/>
      </c>
    </row>
    <row r="18">
      <c r="I18" s="59">
        <f>BB15</f>
        <v/>
      </c>
      <c r="AN18" s="59">
        <f>BB16</f>
        <v/>
      </c>
      <c r="AO18" s="59">
        <f>BA16</f>
        <v/>
      </c>
      <c r="AP18" s="59" t="n">
        <v>0</v>
      </c>
      <c r="AQ18" s="85">
        <f>AV16</f>
        <v/>
      </c>
      <c r="AT18" s="804">
        <f>IF(AND(AY18&gt;=AV18,AV18&gt;=AX18),"OK","NG")</f>
        <v/>
      </c>
      <c r="AU18" s="804">
        <f>IF(AV18=0,"・",IF(AND(AV18&gt;0),"↑","↓"))</f>
        <v/>
      </c>
      <c r="AV18" s="304">
        <f>A測定!M397</f>
        <v/>
      </c>
      <c r="AW18" s="997">
        <f>A測定!K397</f>
        <v/>
      </c>
      <c r="AX18" s="304">
        <f>A測定!I397</f>
        <v/>
      </c>
      <c r="AY18" s="304">
        <f>A測定!H397</f>
        <v/>
      </c>
      <c r="AZ18" s="997">
        <f>A測定!F397</f>
        <v/>
      </c>
      <c r="BA18" s="804">
        <f>A測定!D397</f>
        <v/>
      </c>
      <c r="BB18" s="804">
        <f>A測定!A397</f>
        <v/>
      </c>
      <c r="BD18" s="76">
        <f>A測定!A381</f>
        <v/>
      </c>
      <c r="BE18" s="76">
        <f>A測定!D381</f>
        <v/>
      </c>
      <c r="BF18" s="997">
        <f>A測定!F381</f>
        <v/>
      </c>
      <c r="BG18" s="304">
        <f>A測定!H381</f>
        <v/>
      </c>
      <c r="BH18" s="304">
        <f>A測定!I381</f>
        <v/>
      </c>
      <c r="BI18" s="997">
        <f>A測定!K381</f>
        <v/>
      </c>
      <c r="BJ18" s="304">
        <f>A測定!M381</f>
        <v/>
      </c>
      <c r="BK18" s="804">
        <f>IF(BJ18=0,"・",IF(AND(BJ18&gt;0),"↑","↓"))</f>
        <v/>
      </c>
      <c r="BL18" s="804">
        <f>IF(AND(BG18&gt;=BJ18,BJ18&gt;=BH18),"OK","NG")</f>
        <v/>
      </c>
    </row>
    <row r="19">
      <c r="AN19" s="59">
        <f>BB17</f>
        <v/>
      </c>
      <c r="AO19" s="59">
        <f>BA17</f>
        <v/>
      </c>
      <c r="AP19" s="59" t="n">
        <v>0</v>
      </c>
      <c r="AQ19" s="85">
        <f>AV17</f>
        <v/>
      </c>
      <c r="AT19" s="804">
        <f>IF(AND(AY19&gt;=AV19,AV19&gt;=AX19),"OK","NG")</f>
        <v/>
      </c>
      <c r="AU19" s="804">
        <f>IF(AV19=0,"・",IF(AND(AV19&gt;0),"→","←"))</f>
        <v/>
      </c>
      <c r="AV19" s="304">
        <f>A測定!M392</f>
        <v/>
      </c>
      <c r="AW19" s="997">
        <f>A測定!K392</f>
        <v/>
      </c>
      <c r="AX19" s="304">
        <f>A測定!I392</f>
        <v/>
      </c>
      <c r="AY19" s="304">
        <f>A測定!H392</f>
        <v/>
      </c>
      <c r="AZ19" s="997">
        <f>A測定!F392</f>
        <v/>
      </c>
      <c r="BA19" s="804">
        <f>A測定!D392</f>
        <v/>
      </c>
      <c r="BB19" s="804">
        <f>A測定!A392</f>
        <v/>
      </c>
      <c r="BD19" s="76">
        <f>A測定!A420</f>
        <v/>
      </c>
      <c r="BE19" s="76">
        <f>A測定!D420</f>
        <v/>
      </c>
      <c r="BF19" s="997">
        <f>A測定!F420</f>
        <v/>
      </c>
      <c r="BG19" s="304">
        <f>A測定!H420</f>
        <v/>
      </c>
      <c r="BH19" s="304">
        <f>A測定!I420</f>
        <v/>
      </c>
      <c r="BI19" s="997">
        <f>A測定!K420</f>
        <v/>
      </c>
      <c r="BJ19" s="304">
        <f>A測定!M420</f>
        <v/>
      </c>
      <c r="BK19" s="804">
        <f>IF(BJ19=0,"・",IF(AND(BJ19&gt;0),"→","←"))</f>
        <v/>
      </c>
      <c r="BL19" s="804">
        <f>IF(AND(BG19&gt;=BJ19,BJ19&gt;=BH19),"OK","NG")</f>
        <v/>
      </c>
    </row>
    <row r="20">
      <c r="AN20" s="59">
        <f>BB18</f>
        <v/>
      </c>
      <c r="AO20" s="59">
        <f>BA18</f>
        <v/>
      </c>
      <c r="AP20" s="59" t="n">
        <v>0</v>
      </c>
      <c r="AQ20" s="85">
        <f>AV18</f>
        <v/>
      </c>
      <c r="AT20" s="804">
        <f>IF(AND(AY20&gt;=AV20,AV20&gt;=AX20),"OK","NG")</f>
        <v/>
      </c>
      <c r="AU20" s="804">
        <f>IF(AV20=0,"・",IF(AND(AV20&gt;0),"↑","↓"))</f>
        <v/>
      </c>
      <c r="AV20" s="304">
        <f>A測定!M393</f>
        <v/>
      </c>
      <c r="AW20" s="997">
        <f>A測定!K393</f>
        <v/>
      </c>
      <c r="AX20" s="304">
        <f>A測定!I393</f>
        <v/>
      </c>
      <c r="AY20" s="304">
        <f>A測定!H393</f>
        <v/>
      </c>
      <c r="AZ20" s="997">
        <f>A測定!F393</f>
        <v/>
      </c>
      <c r="BA20" s="804">
        <f>A測定!D393</f>
        <v/>
      </c>
      <c r="BB20" s="804">
        <f>A測定!A393</f>
        <v/>
      </c>
      <c r="BD20" s="76">
        <f>A測定!A421</f>
        <v/>
      </c>
      <c r="BE20" s="76">
        <f>A測定!D421</f>
        <v/>
      </c>
      <c r="BF20" s="997">
        <f>A測定!F421</f>
        <v/>
      </c>
      <c r="BG20" s="304">
        <f>A測定!H421</f>
        <v/>
      </c>
      <c r="BH20" s="304">
        <f>A測定!I421</f>
        <v/>
      </c>
      <c r="BI20" s="997">
        <f>A測定!K421</f>
        <v/>
      </c>
      <c r="BJ20" s="304">
        <f>A測定!M421</f>
        <v/>
      </c>
      <c r="BK20" s="804">
        <f>IF(BJ20=0,"・",IF(AND(BJ20&gt;0),"↑","↓"))</f>
        <v/>
      </c>
      <c r="BL20" s="804">
        <f>IF(AND(BG20&gt;=BJ20,BJ20&gt;=BH20),"OK","NG")</f>
        <v/>
      </c>
    </row>
    <row r="21">
      <c r="AN21" s="59">
        <f>BB19</f>
        <v/>
      </c>
      <c r="AO21" s="59">
        <f>BA19</f>
        <v/>
      </c>
      <c r="AP21" s="59" t="n">
        <v>0</v>
      </c>
      <c r="AQ21" s="85">
        <f>AV19</f>
        <v/>
      </c>
      <c r="AT21" s="804">
        <f>IF(AND(AY21&gt;=AV21,AV21&gt;=AX21),"OK","NG")</f>
        <v/>
      </c>
      <c r="AU21" s="804">
        <f>IF(AV21=0,"・",IF(AND(AV21&gt;0),"→","←"))</f>
        <v/>
      </c>
      <c r="AV21" s="304">
        <f>A測定!M19</f>
        <v/>
      </c>
      <c r="AW21" s="997">
        <f>A測定!K19</f>
        <v/>
      </c>
      <c r="AX21" s="304">
        <f>A測定!I19</f>
        <v/>
      </c>
      <c r="AY21" s="304">
        <f>A測定!H19</f>
        <v/>
      </c>
      <c r="AZ21" s="997">
        <f>A測定!F19</f>
        <v/>
      </c>
      <c r="BA21" s="804">
        <f>A測定!D19</f>
        <v/>
      </c>
      <c r="BB21" s="804">
        <f>A測定!A19</f>
        <v/>
      </c>
      <c r="BD21" s="76">
        <f>A測定!A25</f>
        <v/>
      </c>
      <c r="BE21" s="76">
        <f>A測定!D25</f>
        <v/>
      </c>
      <c r="BF21" s="997">
        <f>A測定!F25</f>
        <v/>
      </c>
      <c r="BG21" s="304">
        <f>A測定!H25</f>
        <v/>
      </c>
      <c r="BH21" s="304">
        <f>A測定!I25</f>
        <v/>
      </c>
      <c r="BI21" s="997">
        <f>A測定!K25</f>
        <v/>
      </c>
      <c r="BJ21" s="304">
        <f>A測定!M25</f>
        <v/>
      </c>
      <c r="BK21" s="804">
        <f>IF(BJ21=0,"・",IF(AND(BJ21&gt;0),"→","←"))</f>
        <v/>
      </c>
      <c r="BL21" s="804">
        <f>IF(AND(BG21&gt;=BJ21,BJ21&gt;=BH21),"OK","NG")</f>
        <v/>
      </c>
    </row>
    <row r="22">
      <c r="AN22" s="59">
        <f>BB20</f>
        <v/>
      </c>
      <c r="AO22" s="59">
        <f>BA20</f>
        <v/>
      </c>
      <c r="AP22" s="59" t="n">
        <v>0</v>
      </c>
      <c r="AQ22" s="85">
        <f>AV20</f>
        <v/>
      </c>
      <c r="AT22" s="804">
        <f>IF(AND(AY22&gt;=AV22,AV22&gt;=AX22),"OK","NG")</f>
        <v/>
      </c>
      <c r="AU22" s="804">
        <f>IF(AV22=0,"・",IF(AND(AV22&gt;0),"↑","↓"))</f>
        <v/>
      </c>
      <c r="AV22" s="304">
        <f>A測定!M20</f>
        <v/>
      </c>
      <c r="AW22" s="997">
        <f>A測定!K20</f>
        <v/>
      </c>
      <c r="AX22" s="304">
        <f>A測定!I20</f>
        <v/>
      </c>
      <c r="AY22" s="304">
        <f>A測定!H20</f>
        <v/>
      </c>
      <c r="AZ22" s="997">
        <f>A測定!F20</f>
        <v/>
      </c>
      <c r="BA22" s="804">
        <f>A測定!D20</f>
        <v/>
      </c>
      <c r="BB22" s="804">
        <f>A測定!A20</f>
        <v/>
      </c>
      <c r="BD22" s="76">
        <f>A測定!A26</f>
        <v/>
      </c>
      <c r="BE22" s="76">
        <f>A測定!D26</f>
        <v/>
      </c>
      <c r="BF22" s="997">
        <f>A測定!F26</f>
        <v/>
      </c>
      <c r="BG22" s="304">
        <f>A測定!H26</f>
        <v/>
      </c>
      <c r="BH22" s="304">
        <f>A測定!I26</f>
        <v/>
      </c>
      <c r="BI22" s="997">
        <f>A測定!K26</f>
        <v/>
      </c>
      <c r="BJ22" s="304">
        <f>A測定!M26</f>
        <v/>
      </c>
      <c r="BK22" s="804">
        <f>IF(BJ22=0,"・",IF(AND(BJ22&gt;0),"↑","↓"))</f>
        <v/>
      </c>
      <c r="BL22" s="804">
        <f>IF(AND(BG22&gt;=BJ22,BJ22&gt;=BH22),"OK","NG")</f>
        <v/>
      </c>
    </row>
    <row r="23">
      <c r="C23" s="59">
        <f>BB22</f>
        <v/>
      </c>
      <c r="AN23" s="59">
        <f>BB21</f>
        <v/>
      </c>
      <c r="AO23" s="59">
        <f>BA21</f>
        <v/>
      </c>
      <c r="AP23" s="59" t="n">
        <v>0</v>
      </c>
      <c r="AQ23" s="85">
        <f>AV21</f>
        <v/>
      </c>
      <c r="AT23" s="804">
        <f>IF(AND(AY23&gt;=AV23,AV23&gt;=AX23),"OK","NG")</f>
        <v/>
      </c>
      <c r="AU23" s="804">
        <f>IF(AV23=0,"・",IF(AND(AV23&gt;0),"→","←"))</f>
        <v/>
      </c>
      <c r="AV23" s="304">
        <f>A測定!M15</f>
        <v/>
      </c>
      <c r="AW23" s="997">
        <f>A測定!K15</f>
        <v/>
      </c>
      <c r="AX23" s="304">
        <f>A測定!I15</f>
        <v/>
      </c>
      <c r="AY23" s="304">
        <f>A測定!H15</f>
        <v/>
      </c>
      <c r="AZ23" s="997">
        <f>A測定!F15</f>
        <v/>
      </c>
      <c r="BA23" s="804">
        <f>A測定!D15</f>
        <v/>
      </c>
      <c r="BB23" s="804">
        <f>A測定!A15</f>
        <v/>
      </c>
      <c r="BD23" s="76">
        <f>A測定!A372</f>
        <v/>
      </c>
      <c r="BE23" s="76">
        <f>A測定!D372</f>
        <v/>
      </c>
      <c r="BF23" s="997">
        <f>A測定!F372</f>
        <v/>
      </c>
      <c r="BG23" s="304">
        <f>A測定!H372</f>
        <v/>
      </c>
      <c r="BH23" s="304">
        <f>A測定!I372</f>
        <v/>
      </c>
      <c r="BI23" s="997">
        <f>A測定!K372</f>
        <v/>
      </c>
      <c r="BJ23" s="304">
        <f>A測定!M372</f>
        <v/>
      </c>
      <c r="BK23" s="804">
        <f>IF(BJ23=0,"・",IF(AND(BJ23&gt;0),"→","←"))</f>
        <v/>
      </c>
      <c r="BL23" s="804">
        <f>IF(AND(BG23&gt;=BJ23,BJ23&gt;=BH23),"OK","NG")</f>
        <v/>
      </c>
    </row>
    <row r="24">
      <c r="AN24" s="59">
        <f>BB22</f>
        <v/>
      </c>
      <c r="AO24" s="59">
        <f>BA22</f>
        <v/>
      </c>
      <c r="AP24" s="59" t="n">
        <v>0</v>
      </c>
      <c r="AQ24" s="85">
        <f>AV22</f>
        <v/>
      </c>
      <c r="AT24" s="804">
        <f>IF(AND(AY24&gt;=AV24,AV24&gt;=AX24),"OK","NG")</f>
        <v/>
      </c>
      <c r="AU24" s="804">
        <f>IF(AV24=0,"・",IF(AND(AV24&gt;0),"↑","↓"))</f>
        <v/>
      </c>
      <c r="AV24" s="304">
        <f>A測定!M16</f>
        <v/>
      </c>
      <c r="AW24" s="997">
        <f>A測定!K16</f>
        <v/>
      </c>
      <c r="AX24" s="304">
        <f>A測定!I16</f>
        <v/>
      </c>
      <c r="AY24" s="304">
        <f>A測定!H16</f>
        <v/>
      </c>
      <c r="AZ24" s="997">
        <f>A測定!F16</f>
        <v/>
      </c>
      <c r="BA24" s="804">
        <f>A測定!D16</f>
        <v/>
      </c>
      <c r="BB24" s="804">
        <f>A測定!A16</f>
        <v/>
      </c>
      <c r="BD24" s="76">
        <f>A測定!A373</f>
        <v/>
      </c>
      <c r="BE24" s="76">
        <f>A測定!D373</f>
        <v/>
      </c>
      <c r="BF24" s="997">
        <f>A測定!F373</f>
        <v/>
      </c>
      <c r="BG24" s="304">
        <f>A測定!H373</f>
        <v/>
      </c>
      <c r="BH24" s="304">
        <f>A測定!I373</f>
        <v/>
      </c>
      <c r="BI24" s="997">
        <f>A測定!K373</f>
        <v/>
      </c>
      <c r="BJ24" s="304">
        <f>A測定!M373</f>
        <v/>
      </c>
      <c r="BK24" s="804">
        <f>IF(BJ24=0,"・",IF(AND(BJ24&gt;0),"↑","↓"))</f>
        <v/>
      </c>
      <c r="BL24" s="804">
        <f>IF(AND(BG24&gt;=BJ24,BJ24&gt;=BH24),"OK","NG")</f>
        <v/>
      </c>
    </row>
    <row r="25">
      <c r="AC25" s="72">
        <f>BD25</f>
        <v/>
      </c>
      <c r="AN25" s="59">
        <f>BB23</f>
        <v/>
      </c>
      <c r="AO25" s="59">
        <f>BA23</f>
        <v/>
      </c>
      <c r="AP25" s="59" t="n">
        <v>0</v>
      </c>
      <c r="AQ25" s="85">
        <f>AV23</f>
        <v/>
      </c>
      <c r="AT25" s="804">
        <f>IF(AND(AY25&gt;=AV25,AV25&gt;=AX25),"OK","NG")</f>
        <v/>
      </c>
      <c r="AU25" s="804">
        <f>IF(AV25=0,"・",IF(AND(AV25&gt;0),"→","←"))</f>
        <v/>
      </c>
      <c r="AV25" s="304">
        <f>A測定!M388</f>
        <v/>
      </c>
      <c r="AW25" s="997">
        <f>A測定!K388</f>
        <v/>
      </c>
      <c r="AX25" s="304">
        <f>A測定!I388</f>
        <v/>
      </c>
      <c r="AY25" s="304">
        <f>A測定!H388</f>
        <v/>
      </c>
      <c r="AZ25" s="997">
        <f>A測定!F388</f>
        <v/>
      </c>
      <c r="BA25" s="804">
        <f>A測定!D388</f>
        <v/>
      </c>
      <c r="BB25" s="804">
        <f>A測定!A388</f>
        <v/>
      </c>
      <c r="BD25" s="76">
        <f>A測定!A416</f>
        <v/>
      </c>
      <c r="BE25" s="76">
        <f>A測定!D416</f>
        <v/>
      </c>
      <c r="BF25" s="997">
        <f>A測定!F416</f>
        <v/>
      </c>
      <c r="BG25" s="304">
        <f>A測定!H416</f>
        <v/>
      </c>
      <c r="BH25" s="304">
        <f>A測定!I416</f>
        <v/>
      </c>
      <c r="BI25" s="997">
        <f>A測定!K416</f>
        <v/>
      </c>
      <c r="BJ25" s="304">
        <f>A測定!M416</f>
        <v/>
      </c>
      <c r="BK25" s="804">
        <f>IF(BJ25=0,"・",IF(AND(BJ25&gt;0),"→","←"))</f>
        <v/>
      </c>
      <c r="BL25" s="804">
        <f>IF(AND(BG25&gt;=BJ25,BJ25&gt;=BH25),"OK","NG")</f>
        <v/>
      </c>
    </row>
    <row r="26">
      <c r="AN26" s="59">
        <f>BB24</f>
        <v/>
      </c>
      <c r="AO26" s="59">
        <f>BA24</f>
        <v/>
      </c>
      <c r="AP26" s="59" t="n">
        <v>0</v>
      </c>
      <c r="AQ26" s="85">
        <f>AV24</f>
        <v/>
      </c>
      <c r="AT26" s="804">
        <f>IF(AND(AY26&gt;=AV26,AV26&gt;=AX26),"OK","NG")</f>
        <v/>
      </c>
      <c r="AU26" s="804">
        <f>IF(AV26=0,"・",IF(AND(AV26&gt;0),"↑","↓"))</f>
        <v/>
      </c>
      <c r="AV26" s="304">
        <f>A測定!M389</f>
        <v/>
      </c>
      <c r="AW26" s="997">
        <f>A測定!K389</f>
        <v/>
      </c>
      <c r="AX26" s="304">
        <f>A測定!I389</f>
        <v/>
      </c>
      <c r="AY26" s="304">
        <f>A測定!H389</f>
        <v/>
      </c>
      <c r="AZ26" s="997">
        <f>A測定!F389</f>
        <v/>
      </c>
      <c r="BA26" s="804">
        <f>A測定!D389</f>
        <v/>
      </c>
      <c r="BB26" s="804">
        <f>A測定!A389</f>
        <v/>
      </c>
      <c r="BD26" s="76">
        <f>A測定!A417</f>
        <v/>
      </c>
      <c r="BE26" s="76">
        <f>A測定!D417</f>
        <v/>
      </c>
      <c r="BF26" s="997">
        <f>A測定!F417</f>
        <v/>
      </c>
      <c r="BG26" s="304">
        <f>A測定!H417</f>
        <v/>
      </c>
      <c r="BH26" s="304">
        <f>A測定!I417</f>
        <v/>
      </c>
      <c r="BI26" s="997">
        <f>A測定!K417</f>
        <v/>
      </c>
      <c r="BJ26" s="304">
        <f>A測定!M417</f>
        <v/>
      </c>
      <c r="BK26" s="804">
        <f>IF(BJ26=0,"・",IF(AND(BJ26&gt;0),"↑","↓"))</f>
        <v/>
      </c>
      <c r="BL26" s="804">
        <f>IF(AND(BG26&gt;=BJ26,BJ26&gt;=BH26),"OK","NG")</f>
        <v/>
      </c>
    </row>
    <row r="27">
      <c r="AN27" s="59">
        <f>BB25</f>
        <v/>
      </c>
      <c r="AO27" s="59">
        <f>BA25</f>
        <v/>
      </c>
      <c r="AP27" s="59" t="n">
        <v>0</v>
      </c>
      <c r="AQ27" s="85">
        <f>AV25</f>
        <v/>
      </c>
      <c r="BD27" s="76">
        <f>A測定!A364</f>
        <v/>
      </c>
      <c r="BE27" s="76">
        <f>A測定!D364</f>
        <v/>
      </c>
      <c r="BF27" s="997">
        <f>A測定!F364</f>
        <v/>
      </c>
      <c r="BG27" s="304">
        <f>A測定!H364</f>
        <v/>
      </c>
      <c r="BH27" s="304">
        <f>A測定!I364</f>
        <v/>
      </c>
      <c r="BI27" s="997">
        <f>A測定!K364</f>
        <v/>
      </c>
      <c r="BJ27" s="304">
        <f>A測定!M364</f>
        <v/>
      </c>
      <c r="BK27" s="804">
        <f>IF(BJ27=0,"・",IF(AND(BJ27&gt;0),"→","←"))</f>
        <v/>
      </c>
      <c r="BL27" s="804">
        <f>IF(AND(BG27&gt;=BJ27,BJ27&gt;=BH27),"OK","NG")</f>
        <v/>
      </c>
    </row>
    <row r="28">
      <c r="AI28" s="72">
        <f>BD21</f>
        <v/>
      </c>
      <c r="AN28" s="59">
        <f>BB26</f>
        <v/>
      </c>
      <c r="AO28" s="59">
        <f>BA26</f>
        <v/>
      </c>
      <c r="AP28" s="59" t="n">
        <v>0</v>
      </c>
      <c r="AQ28" s="85">
        <f>AV26</f>
        <v/>
      </c>
      <c r="BD28" s="76">
        <f>A測定!A365</f>
        <v/>
      </c>
      <c r="BE28" s="76">
        <f>A測定!D365</f>
        <v/>
      </c>
      <c r="BF28" s="997">
        <f>A測定!F365</f>
        <v/>
      </c>
      <c r="BG28" s="304">
        <f>A測定!H365</f>
        <v/>
      </c>
      <c r="BH28" s="304">
        <f>A測定!I365</f>
        <v/>
      </c>
      <c r="BI28" s="997">
        <f>A測定!K365</f>
        <v/>
      </c>
      <c r="BJ28" s="304">
        <f>A測定!M365</f>
        <v/>
      </c>
      <c r="BK28" s="804">
        <f>IF(BJ28=0,"・",IF(AND(BJ28&gt;0),"↑","↓"))</f>
        <v/>
      </c>
      <c r="BL28" s="804">
        <f>IF(AND(BG28&gt;=BJ28,BJ28&gt;=BH28),"OK","NG")</f>
        <v/>
      </c>
    </row>
    <row r="29">
      <c r="BD29" s="76">
        <f>A測定!A412</f>
        <v/>
      </c>
      <c r="BE29" s="76">
        <f>A測定!D412</f>
        <v/>
      </c>
      <c r="BF29" s="997">
        <f>A測定!F412</f>
        <v/>
      </c>
      <c r="BG29" s="304">
        <f>A測定!H412</f>
        <v/>
      </c>
      <c r="BH29" s="304">
        <f>A測定!I412</f>
        <v/>
      </c>
      <c r="BI29" s="997">
        <f>A測定!K412</f>
        <v/>
      </c>
      <c r="BJ29" s="304">
        <f>A測定!M412</f>
        <v/>
      </c>
      <c r="BK29" s="804">
        <f>IF(BJ29=0,"・",IF(AND(BJ29&gt;0),"→","←"))</f>
        <v/>
      </c>
      <c r="BL29" s="804">
        <f>IF(AND(BG29&gt;=BJ29,BJ29&gt;=BH29),"OK","NG")</f>
        <v/>
      </c>
    </row>
    <row r="30">
      <c r="AN30" s="72">
        <f>BD11</f>
        <v/>
      </c>
      <c r="AO30" s="72">
        <f>BE11</f>
        <v/>
      </c>
      <c r="AP30" s="59" t="n">
        <v>0</v>
      </c>
      <c r="AQ30" s="85">
        <f>BJ11</f>
        <v/>
      </c>
      <c r="BD30" s="76">
        <f>A測定!A413</f>
        <v/>
      </c>
      <c r="BE30" s="76">
        <f>A測定!D413</f>
        <v/>
      </c>
      <c r="BF30" s="997">
        <f>A測定!F413</f>
        <v/>
      </c>
      <c r="BG30" s="304">
        <f>A測定!H413</f>
        <v/>
      </c>
      <c r="BH30" s="304">
        <f>A測定!I413</f>
        <v/>
      </c>
      <c r="BI30" s="997">
        <f>A測定!K413</f>
        <v/>
      </c>
      <c r="BJ30" s="304">
        <f>A測定!M413</f>
        <v/>
      </c>
      <c r="BK30" s="804">
        <f>IF(BJ30=0,"・",IF(AND(BJ30&gt;0),"↑","↓"))</f>
        <v/>
      </c>
      <c r="BL30" s="804">
        <f>IF(AND(BG30&gt;=BJ30,BJ30&gt;=BH30),"OK","NG")</f>
        <v/>
      </c>
    </row>
    <row r="31">
      <c r="I31" s="59">
        <f>BB17</f>
        <v/>
      </c>
      <c r="AN31" s="72">
        <f>BD12</f>
        <v/>
      </c>
      <c r="AO31" s="72">
        <f>BE12</f>
        <v/>
      </c>
      <c r="AP31" s="59" t="n">
        <v>0</v>
      </c>
      <c r="AQ31" s="85">
        <f>BJ12</f>
        <v/>
      </c>
      <c r="BD31" s="76">
        <f>A測定!A356</f>
        <v/>
      </c>
      <c r="BE31" s="76">
        <f>A測定!D356</f>
        <v/>
      </c>
      <c r="BF31" s="997">
        <f>A測定!F356</f>
        <v/>
      </c>
      <c r="BG31" s="304">
        <f>A測定!H356</f>
        <v/>
      </c>
      <c r="BH31" s="304">
        <f>A測定!I356</f>
        <v/>
      </c>
      <c r="BI31" s="997">
        <f>A測定!K356</f>
        <v/>
      </c>
      <c r="BJ31" s="304">
        <f>A測定!M356</f>
        <v/>
      </c>
      <c r="BK31" s="804">
        <f>IF(BJ31=0,"・",IF(AND(BJ31&gt;0),"→","←"))</f>
        <v/>
      </c>
      <c r="BL31" s="804">
        <f>IF(AND(BG31&gt;=BJ31,BJ31&gt;=BH31),"OK","NG")</f>
        <v/>
      </c>
    </row>
    <row r="32">
      <c r="A32" s="48" t="n"/>
      <c r="AN32" s="72">
        <f>BD13</f>
        <v/>
      </c>
      <c r="AO32" s="72">
        <f>BE13</f>
        <v/>
      </c>
      <c r="AP32" s="59" t="n">
        <v>0</v>
      </c>
      <c r="AQ32" s="85">
        <f>BJ13</f>
        <v/>
      </c>
      <c r="BD32" s="76">
        <f>A測定!A357</f>
        <v/>
      </c>
      <c r="BE32" s="76">
        <f>A測定!D357</f>
        <v/>
      </c>
      <c r="BF32" s="997">
        <f>A測定!F357</f>
        <v/>
      </c>
      <c r="BG32" s="304">
        <f>A測定!H357</f>
        <v/>
      </c>
      <c r="BH32" s="304">
        <f>A測定!I357</f>
        <v/>
      </c>
      <c r="BI32" s="997">
        <f>A測定!K357</f>
        <v/>
      </c>
      <c r="BJ32" s="304">
        <f>A測定!M357</f>
        <v/>
      </c>
      <c r="BK32" s="804">
        <f>IF(BJ32=0,"・",IF(AND(BJ32&gt;0),"↑","↓"))</f>
        <v/>
      </c>
      <c r="BL32" s="804">
        <f>IF(AND(BG32&gt;=BJ32,BJ32&gt;=BH32),"OK","NG")</f>
        <v/>
      </c>
    </row>
    <row r="33">
      <c r="AC33" s="72">
        <f>BD29</f>
        <v/>
      </c>
      <c r="AN33" s="72">
        <f>BD14</f>
        <v/>
      </c>
      <c r="AO33" s="72">
        <f>BE14</f>
        <v/>
      </c>
      <c r="AP33" s="59" t="n">
        <v>0</v>
      </c>
      <c r="AQ33" s="85">
        <f>BJ14</f>
        <v/>
      </c>
      <c r="BD33" s="76">
        <f>A測定!A408</f>
        <v/>
      </c>
      <c r="BE33" s="76">
        <f>A測定!D408</f>
        <v/>
      </c>
      <c r="BF33" s="997">
        <f>A測定!F408</f>
        <v/>
      </c>
      <c r="BG33" s="304">
        <f>A測定!H408</f>
        <v/>
      </c>
      <c r="BH33" s="304">
        <f>A測定!I408</f>
        <v/>
      </c>
      <c r="BI33" s="997">
        <f>A測定!K408</f>
        <v/>
      </c>
      <c r="BJ33" s="304">
        <f>A測定!M408</f>
        <v/>
      </c>
      <c r="BK33" s="804">
        <f>IF(BJ33=0,"・",IF(AND(BJ33&gt;0),"→","←"))</f>
        <v/>
      </c>
      <c r="BL33" s="804">
        <f>IF(AND(BG33&gt;=BJ33,BJ33&gt;=BH33),"OK","NG")</f>
        <v/>
      </c>
    </row>
    <row r="34">
      <c r="AN34" s="72">
        <f>BD15</f>
        <v/>
      </c>
      <c r="AO34" s="72">
        <f>BE15</f>
        <v/>
      </c>
      <c r="AP34" s="59" t="n">
        <v>0</v>
      </c>
      <c r="AQ34" s="85">
        <f>BJ15</f>
        <v/>
      </c>
      <c r="BD34" s="76">
        <f>A測定!A409</f>
        <v/>
      </c>
      <c r="BE34" s="76">
        <f>A測定!D409</f>
        <v/>
      </c>
      <c r="BF34" s="997">
        <f>A測定!F409</f>
        <v/>
      </c>
      <c r="BG34" s="304">
        <f>A測定!H409</f>
        <v/>
      </c>
      <c r="BH34" s="304">
        <f>A測定!I409</f>
        <v/>
      </c>
      <c r="BI34" s="997">
        <f>A測定!K409</f>
        <v/>
      </c>
      <c r="BJ34" s="304">
        <f>A測定!M409</f>
        <v/>
      </c>
      <c r="BK34" s="804">
        <f>IF(BJ34=0,"・",IF(AND(BJ34&gt;0),"↑","↓"))</f>
        <v/>
      </c>
      <c r="BL34" s="804">
        <f>IF(AND(BG34&gt;=BJ34,BJ34&gt;=BH34),"OK","NG")</f>
        <v/>
      </c>
    </row>
    <row r="35">
      <c r="AN35" s="72">
        <f>BD16</f>
        <v/>
      </c>
      <c r="AO35" s="72">
        <f>BE16</f>
        <v/>
      </c>
      <c r="AP35" s="59" t="n">
        <v>0</v>
      </c>
      <c r="AQ35" s="85">
        <f>BJ16</f>
        <v/>
      </c>
      <c r="BD35" s="76">
        <f>A測定!A23</f>
        <v/>
      </c>
      <c r="BE35" s="76">
        <f>A測定!D23</f>
        <v/>
      </c>
      <c r="BF35" s="997">
        <f>A測定!F23</f>
        <v/>
      </c>
      <c r="BG35" s="304">
        <f>A測定!H23</f>
        <v/>
      </c>
      <c r="BH35" s="304">
        <f>A測定!I23</f>
        <v/>
      </c>
      <c r="BI35" s="997">
        <f>A測定!K23</f>
        <v/>
      </c>
      <c r="BJ35" s="304">
        <f>A測定!M23</f>
        <v/>
      </c>
      <c r="BK35" s="804">
        <f>IF(BJ35=0,"・",IF(AND(BJ35&gt;0),"→","←"))</f>
        <v/>
      </c>
      <c r="BL35" s="804">
        <f>IF(AND(BG35&gt;=BJ35,BJ35&gt;=BH35),"OK","NG")</f>
        <v/>
      </c>
    </row>
    <row r="36">
      <c r="AN36" s="72">
        <f>BD17</f>
        <v/>
      </c>
      <c r="AO36" s="72">
        <f>BE17</f>
        <v/>
      </c>
      <c r="AP36" s="59" t="n">
        <v>0</v>
      </c>
      <c r="AQ36" s="85">
        <f>BJ17</f>
        <v/>
      </c>
      <c r="BD36" s="76">
        <f>A測定!A24</f>
        <v/>
      </c>
      <c r="BE36" s="76">
        <f>A測定!D24</f>
        <v/>
      </c>
      <c r="BF36" s="997">
        <f>A測定!F24</f>
        <v/>
      </c>
      <c r="BG36" s="304">
        <f>A測定!H24</f>
        <v/>
      </c>
      <c r="BH36" s="304">
        <f>A測定!I24</f>
        <v/>
      </c>
      <c r="BI36" s="997">
        <f>A測定!K24</f>
        <v/>
      </c>
      <c r="BJ36" s="304">
        <f>A測定!M24</f>
        <v/>
      </c>
      <c r="BK36" s="804">
        <f>IF(BJ36=0,"・",IF(AND(BJ36&gt;0),"↑","↓"))</f>
        <v/>
      </c>
      <c r="BL36" s="804">
        <f>IF(AND(BG36&gt;=BJ36,BJ36&gt;=BH36),"OK","NG")</f>
        <v/>
      </c>
    </row>
    <row r="37">
      <c r="AN37" s="72">
        <f>BD18</f>
        <v/>
      </c>
      <c r="AO37" s="72">
        <f>BE18</f>
        <v/>
      </c>
      <c r="AP37" s="59" t="n">
        <v>0</v>
      </c>
      <c r="AQ37" s="85">
        <f>BJ18</f>
        <v/>
      </c>
    </row>
    <row r="38">
      <c r="AN38" s="72">
        <f>BD19</f>
        <v/>
      </c>
      <c r="AO38" s="72">
        <f>BE19</f>
        <v/>
      </c>
      <c r="AP38" s="59" t="n">
        <v>0</v>
      </c>
      <c r="AQ38" s="85">
        <f>BJ19</f>
        <v/>
      </c>
    </row>
    <row r="39">
      <c r="I39" s="59">
        <f>BB19</f>
        <v/>
      </c>
      <c r="AN39" s="72">
        <f>BD20</f>
        <v/>
      </c>
      <c r="AO39" s="72">
        <f>BE20</f>
        <v/>
      </c>
      <c r="AP39" s="59" t="n">
        <v>0</v>
      </c>
      <c r="AQ39" s="85">
        <f>BJ20</f>
        <v/>
      </c>
    </row>
    <row r="40">
      <c r="C40" s="59">
        <f>BB23</f>
        <v/>
      </c>
      <c r="M40" s="72">
        <f>BD17</f>
        <v/>
      </c>
      <c r="AN40" s="72">
        <f>BD21</f>
        <v/>
      </c>
      <c r="AO40" s="72">
        <f>BE21</f>
        <v/>
      </c>
      <c r="AP40" s="59" t="n">
        <v>0</v>
      </c>
      <c r="AQ40" s="85">
        <f>BJ21</f>
        <v/>
      </c>
    </row>
    <row r="41">
      <c r="W41" s="72">
        <f>BD27</f>
        <v/>
      </c>
      <c r="AC41" s="72">
        <f>BD33</f>
        <v/>
      </c>
      <c r="AN41" s="72">
        <f>BD22</f>
        <v/>
      </c>
      <c r="AO41" s="72">
        <f>BE22</f>
        <v/>
      </c>
      <c r="AP41" s="59" t="n">
        <v>0</v>
      </c>
      <c r="AQ41" s="85">
        <f>BJ22</f>
        <v/>
      </c>
    </row>
    <row r="42">
      <c r="AN42" s="72">
        <f>BD23</f>
        <v/>
      </c>
      <c r="AO42" s="72">
        <f>BE23</f>
        <v/>
      </c>
      <c r="AP42" s="59" t="n">
        <v>0</v>
      </c>
      <c r="AQ42" s="85">
        <f>BJ23</f>
        <v/>
      </c>
    </row>
    <row r="43">
      <c r="AN43" s="72">
        <f>BD24</f>
        <v/>
      </c>
      <c r="AO43" s="72">
        <f>BE24</f>
        <v/>
      </c>
      <c r="AP43" s="59" t="n">
        <v>0</v>
      </c>
      <c r="AQ43" s="85">
        <f>BJ24</f>
        <v/>
      </c>
    </row>
    <row r="44">
      <c r="AN44" s="72">
        <f>BD25</f>
        <v/>
      </c>
      <c r="AO44" s="72">
        <f>BE25</f>
        <v/>
      </c>
      <c r="AP44" s="59" t="n">
        <v>0</v>
      </c>
      <c r="AQ44" s="85">
        <f>BJ25</f>
        <v/>
      </c>
    </row>
    <row r="45">
      <c r="AI45" s="72">
        <f>BD35</f>
        <v/>
      </c>
      <c r="AN45" s="72">
        <f>BD26</f>
        <v/>
      </c>
      <c r="AO45" s="72">
        <f>BE26</f>
        <v/>
      </c>
      <c r="AP45" s="59" t="n">
        <v>0</v>
      </c>
      <c r="AQ45" s="85">
        <f>BJ26</f>
        <v/>
      </c>
    </row>
    <row r="46">
      <c r="AN46" s="72">
        <f>BD27</f>
        <v/>
      </c>
      <c r="AO46" s="72">
        <f>BE27</f>
        <v/>
      </c>
      <c r="AP46" s="59" t="n">
        <v>0</v>
      </c>
      <c r="AQ46" s="85">
        <f>BJ27</f>
        <v/>
      </c>
    </row>
    <row r="47">
      <c r="I47" s="59">
        <f>BB25</f>
        <v/>
      </c>
      <c r="AN47" s="72">
        <f>BD28</f>
        <v/>
      </c>
      <c r="AO47" s="72">
        <f>BE28</f>
        <v/>
      </c>
      <c r="AP47" s="59" t="n">
        <v>0</v>
      </c>
      <c r="AQ47" s="85">
        <f>BJ28</f>
        <v/>
      </c>
    </row>
    <row r="48">
      <c r="M48" s="72">
        <f>BD23</f>
        <v/>
      </c>
      <c r="AN48" s="72">
        <f>BD29</f>
        <v/>
      </c>
      <c r="AO48" s="72">
        <f>BE29</f>
        <v/>
      </c>
      <c r="AP48" s="59" t="n">
        <v>0</v>
      </c>
      <c r="AQ48" s="85">
        <f>BJ29</f>
        <v/>
      </c>
    </row>
    <row r="49">
      <c r="W49" s="72">
        <f>BD31</f>
        <v/>
      </c>
      <c r="AN49" s="72">
        <f>BD30</f>
        <v/>
      </c>
      <c r="AO49" s="72">
        <f>BE30</f>
        <v/>
      </c>
      <c r="AP49" s="59" t="n">
        <v>0</v>
      </c>
      <c r="AQ49" s="85">
        <f>BJ30</f>
        <v/>
      </c>
    </row>
    <row r="50">
      <c r="AN50" s="72">
        <f>BD31</f>
        <v/>
      </c>
      <c r="AO50" s="72">
        <f>BE31</f>
        <v/>
      </c>
      <c r="AP50" s="59" t="n">
        <v>0</v>
      </c>
      <c r="AQ50" s="85">
        <f>BJ31</f>
        <v/>
      </c>
    </row>
    <row r="51">
      <c r="AN51" s="72">
        <f>BD32</f>
        <v/>
      </c>
      <c r="AO51" s="72">
        <f>BE32</f>
        <v/>
      </c>
      <c r="AP51" s="59" t="n">
        <v>0</v>
      </c>
      <c r="AQ51" s="85">
        <f>BJ32</f>
        <v/>
      </c>
    </row>
    <row r="52">
      <c r="AN52" s="72">
        <f>BD33</f>
        <v/>
      </c>
      <c r="AO52" s="72">
        <f>BE33</f>
        <v/>
      </c>
      <c r="AP52" s="59" t="n">
        <v>0</v>
      </c>
      <c r="AQ52" s="85">
        <f>BJ33</f>
        <v/>
      </c>
    </row>
    <row r="53">
      <c r="AN53" s="72">
        <f>BD34</f>
        <v/>
      </c>
      <c r="AO53" s="72">
        <f>BE34</f>
        <v/>
      </c>
      <c r="AP53" s="59" t="n">
        <v>0</v>
      </c>
      <c r="AQ53" s="85">
        <f>BJ34</f>
        <v/>
      </c>
    </row>
    <row r="54">
      <c r="AN54" s="72">
        <f>BD35</f>
        <v/>
      </c>
      <c r="AO54" s="72">
        <f>BE35</f>
        <v/>
      </c>
      <c r="AP54" s="59" t="n">
        <v>0</v>
      </c>
      <c r="AQ54" s="85">
        <f>BJ35</f>
        <v/>
      </c>
    </row>
    <row r="55">
      <c r="AN55" s="72">
        <f>BD36</f>
        <v/>
      </c>
      <c r="AO55" s="72">
        <f>BE36</f>
        <v/>
      </c>
      <c r="AP55" s="59" t="n">
        <v>0</v>
      </c>
      <c r="AQ55" s="85">
        <f>BJ36</f>
        <v/>
      </c>
    </row>
    <row r="56">
      <c r="AN56" s="72" t="n"/>
      <c r="AO56" s="72" t="n"/>
      <c r="AQ56" s="85" t="n"/>
    </row>
    <row r="57">
      <c r="AN57" s="72" t="n"/>
      <c r="AO57" s="72" t="n"/>
      <c r="AQ57" s="85" t="n"/>
    </row>
    <row r="58">
      <c r="AN58" s="72" t="n"/>
      <c r="AO58" s="72" t="n"/>
      <c r="AQ58" s="85" t="n"/>
    </row>
    <row r="91">
      <c r="AD91" s="82" t="n"/>
    </row>
  </sheetData>
  <mergeCells count="21">
    <mergeCell ref="AT9:AT10"/>
    <mergeCell ref="H3:I4"/>
    <mergeCell ref="J3:R4"/>
    <mergeCell ref="F1:N2"/>
    <mergeCell ref="A1:E2"/>
    <mergeCell ref="A3:E4"/>
    <mergeCell ref="BF9:BF10"/>
    <mergeCell ref="AX9:AY9"/>
    <mergeCell ref="AZ9:AZ10"/>
    <mergeCell ref="BB9:BB10"/>
    <mergeCell ref="BA9:BA10"/>
    <mergeCell ref="AV9:AV10"/>
    <mergeCell ref="AW9:AW10"/>
    <mergeCell ref="AU9:AU10"/>
    <mergeCell ref="BD9:BD10"/>
    <mergeCell ref="BE9:BE10"/>
    <mergeCell ref="BL9:BL10"/>
    <mergeCell ref="BG9:BH9"/>
    <mergeCell ref="BI9:BI10"/>
    <mergeCell ref="BJ9:BJ10"/>
    <mergeCell ref="BK9:BK10"/>
  </mergeCells>
  <conditionalFormatting sqref="BJ11:BJ36">
    <cfRule type="cellIs" priority="1" operator="notBetween" dxfId="1" stopIfTrue="1">
      <formula>BG11</formula>
      <formula>BH11</formula>
    </cfRule>
    <cfRule type="cellIs" priority="2" operator="notBetween" dxfId="2" stopIfTrue="1">
      <formula>BG11-0.1</formula>
      <formula>BH11+0.1</formula>
    </cfRule>
  </conditionalFormatting>
  <conditionalFormatting sqref="AV11:AV26">
    <cfRule type="cellIs" priority="3" operator="notBetween" dxfId="1" stopIfTrue="1">
      <formula>AY11</formula>
      <formula>AX11</formula>
    </cfRule>
    <cfRule type="cellIs" priority="4" operator="notBetween" dxfId="2" stopIfTrue="1">
      <formula>AY11-0.1</formula>
      <formula>AX11+0.1</formula>
    </cfRule>
  </conditionalFormatting>
  <conditionalFormatting sqref="BL11:BL36 AT11:AT26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36"/>
  <sheetViews>
    <sheetView zoomScale="50" zoomScaleNormal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A測定!$T$2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MAX(AV13:AV20,BJ11:BJ18)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S3" s="322" t="n"/>
      <c r="T3" s="322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MIN(AV13:AV20,BJ11:BJ18)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S4" s="322" t="n"/>
      <c r="T4" s="322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 ht="17.25" customHeight="1" s="820">
      <c r="I6" s="59">
        <f>$BB$11</f>
        <v/>
      </c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Z7" s="72">
        <f>BD11</f>
        <v/>
      </c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IF(AV11=0,"・",IF(AND(AV11&gt;0),"←","→"))</f>
        <v/>
      </c>
      <c r="AV11" s="304">
        <f>A測定!M218</f>
        <v/>
      </c>
      <c r="AW11" s="997">
        <f>A測定!K218</f>
        <v/>
      </c>
      <c r="AX11" s="304">
        <f>A測定!I218</f>
        <v/>
      </c>
      <c r="AY11" s="304">
        <f>A測定!H218</f>
        <v/>
      </c>
      <c r="AZ11" s="997">
        <f>A測定!F218</f>
        <v/>
      </c>
      <c r="BA11" s="804">
        <f>A測定!D218</f>
        <v/>
      </c>
      <c r="BB11" s="804">
        <f>A測定!A218</f>
        <v/>
      </c>
      <c r="BD11" s="76">
        <f>A測定!A200</f>
        <v/>
      </c>
      <c r="BE11" s="76">
        <f>A測定!D200</f>
        <v/>
      </c>
      <c r="BF11" s="997">
        <f>A測定!F200</f>
        <v/>
      </c>
      <c r="BG11" s="304">
        <f>A測定!H200</f>
        <v/>
      </c>
      <c r="BH11" s="304">
        <f>A測定!I200</f>
        <v/>
      </c>
      <c r="BI11" s="997">
        <f>A測定!K200</f>
        <v/>
      </c>
      <c r="BJ11" s="304">
        <f>A測定!M200</f>
        <v/>
      </c>
      <c r="BK11" s="804">
        <f>IF(BJ11=0,"・",IF(AND(BJ11&gt;0),"←","→"))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IF(AV12=0,"・",IF(AND(AV12&gt;0),"↑","↓"))</f>
        <v/>
      </c>
      <c r="AV12" s="304">
        <f>A測定!M219</f>
        <v/>
      </c>
      <c r="AW12" s="997">
        <f>A測定!K219</f>
        <v/>
      </c>
      <c r="AX12" s="304">
        <f>A測定!I219</f>
        <v/>
      </c>
      <c r="AY12" s="304">
        <f>A測定!H219</f>
        <v/>
      </c>
      <c r="AZ12" s="997">
        <f>A測定!F219</f>
        <v/>
      </c>
      <c r="BA12" s="804">
        <f>A測定!D219</f>
        <v/>
      </c>
      <c r="BB12" s="804">
        <f>A測定!A219</f>
        <v/>
      </c>
      <c r="BD12" s="76">
        <f>A測定!A201</f>
        <v/>
      </c>
      <c r="BE12" s="76">
        <f>A測定!D201</f>
        <v/>
      </c>
      <c r="BF12" s="997">
        <f>A測定!F201</f>
        <v/>
      </c>
      <c r="BG12" s="304">
        <f>A測定!H201</f>
        <v/>
      </c>
      <c r="BH12" s="304">
        <f>A測定!I201</f>
        <v/>
      </c>
      <c r="BI12" s="997">
        <f>A測定!K201</f>
        <v/>
      </c>
      <c r="BJ12" s="304">
        <f>A測定!M201</f>
        <v/>
      </c>
      <c r="BK12" s="804">
        <f>IF(BJ12=0,"・",IF(AND(BJ12&gt;0),"↑","↓"))</f>
        <v/>
      </c>
      <c r="BL12" s="804">
        <f>IF(AND(BG12&gt;=BJ12,BJ12&gt;=BH12),"OK","NG")</f>
        <v/>
      </c>
    </row>
    <row r="13">
      <c r="AN13" s="59">
        <f>BB13</f>
        <v/>
      </c>
      <c r="AO13" s="59">
        <f>BA13</f>
        <v/>
      </c>
      <c r="AP13" s="59" t="n">
        <v>0</v>
      </c>
      <c r="AQ13" s="85">
        <f>AV13</f>
        <v/>
      </c>
      <c r="AT13" s="804">
        <f>IF(AND(AY13&gt;=AV13,AV13&gt;=AX13),"OK","NG")</f>
        <v/>
      </c>
      <c r="AU13" s="804">
        <f>IF(AV13=0,"・",IF(AND(AV13&gt;0),"←","→"))</f>
        <v/>
      </c>
      <c r="AV13" s="304">
        <f>A測定!M192</f>
        <v/>
      </c>
      <c r="AW13" s="997">
        <f>A測定!K192</f>
        <v/>
      </c>
      <c r="AX13" s="304">
        <f>A測定!I192</f>
        <v/>
      </c>
      <c r="AY13" s="304">
        <f>A測定!H192</f>
        <v/>
      </c>
      <c r="AZ13" s="997">
        <f>A測定!F192</f>
        <v/>
      </c>
      <c r="BA13" s="804">
        <f>A測定!D192</f>
        <v/>
      </c>
      <c r="BB13" s="804">
        <f>A測定!A192</f>
        <v/>
      </c>
      <c r="BD13" s="76">
        <f>A測定!A212</f>
        <v/>
      </c>
      <c r="BE13" s="76">
        <f>A測定!D212</f>
        <v/>
      </c>
      <c r="BF13" s="997">
        <f>A測定!F212</f>
        <v/>
      </c>
      <c r="BG13" s="304">
        <f>A測定!H212</f>
        <v/>
      </c>
      <c r="BH13" s="304">
        <f>A測定!I212</f>
        <v/>
      </c>
      <c r="BI13" s="997">
        <f>A測定!K212</f>
        <v/>
      </c>
      <c r="BJ13" s="304">
        <f>A測定!M212</f>
        <v/>
      </c>
      <c r="BK13" s="804">
        <f>IF(BJ13=0,"・",IF(AND(BJ13&gt;0),"←","→"))</f>
        <v/>
      </c>
      <c r="BL13" s="804">
        <f>IF(AND(BG13&gt;=BJ13,BJ13&gt;=BH13),"OK","NG")</f>
        <v/>
      </c>
    </row>
    <row r="14">
      <c r="I14" s="59">
        <f>BB15</f>
        <v/>
      </c>
      <c r="AN14" s="59">
        <f>BB14</f>
        <v/>
      </c>
      <c r="AO14" s="59">
        <f>BA14</f>
        <v/>
      </c>
      <c r="AP14" s="59" t="n">
        <v>0</v>
      </c>
      <c r="AQ14" s="85">
        <f>AV14</f>
        <v/>
      </c>
      <c r="AT14" s="804">
        <f>IF(AND(AY14&gt;=AV14,AV14&gt;=AX14),"OK","NG")</f>
        <v/>
      </c>
      <c r="AU14" s="804">
        <f>IF(AV14=0,"・",IF(AND(AV14&gt;0),"↑","↓"))</f>
        <v/>
      </c>
      <c r="AV14" s="304">
        <f>A測定!M193</f>
        <v/>
      </c>
      <c r="AW14" s="997">
        <f>A測定!K193</f>
        <v/>
      </c>
      <c r="AX14" s="304">
        <f>A測定!I193</f>
        <v/>
      </c>
      <c r="AY14" s="304">
        <f>A測定!H193</f>
        <v/>
      </c>
      <c r="AZ14" s="997">
        <f>A測定!F193</f>
        <v/>
      </c>
      <c r="BA14" s="804">
        <f>A測定!D193</f>
        <v/>
      </c>
      <c r="BB14" s="804">
        <f>A測定!A193</f>
        <v/>
      </c>
      <c r="BD14" s="76">
        <f>A測定!A213</f>
        <v/>
      </c>
      <c r="BE14" s="76">
        <f>A測定!D213</f>
        <v/>
      </c>
      <c r="BF14" s="997">
        <f>A測定!F213</f>
        <v/>
      </c>
      <c r="BG14" s="304">
        <f>A測定!H213</f>
        <v/>
      </c>
      <c r="BH14" s="304">
        <f>A測定!I213</f>
        <v/>
      </c>
      <c r="BI14" s="997">
        <f>A測定!K213</f>
        <v/>
      </c>
      <c r="BJ14" s="304">
        <f>A測定!M213</f>
        <v/>
      </c>
      <c r="BK14" s="804">
        <f>IF(BJ14=0,"・",IF(AND(BJ14&gt;0),"↑","↓"))</f>
        <v/>
      </c>
      <c r="BL14" s="804">
        <f>IF(AND(BG14&gt;=BJ14,BJ14&gt;=BH14),"OK","NG")</f>
        <v/>
      </c>
    </row>
    <row r="15">
      <c r="Z15" s="72">
        <f>BD13</f>
        <v/>
      </c>
      <c r="AN15" s="59">
        <f>BB15</f>
        <v/>
      </c>
      <c r="AO15" s="59">
        <f>BA15</f>
        <v/>
      </c>
      <c r="AP15" s="59" t="n">
        <v>0</v>
      </c>
      <c r="AQ15" s="85">
        <f>AV15</f>
        <v/>
      </c>
      <c r="AT15" s="804">
        <f>IF(AND(AY15&gt;=AV15,AV15&gt;=AX15),"OK","NG")</f>
        <v/>
      </c>
      <c r="AU15" s="804">
        <f>IF(AV15=0,"・",IF(AND(AV15&gt;0),"←","→"))</f>
        <v/>
      </c>
      <c r="AV15" s="304">
        <f>A測定!M214</f>
        <v/>
      </c>
      <c r="AW15" s="997">
        <f>A測定!K214</f>
        <v/>
      </c>
      <c r="AX15" s="304">
        <f>A測定!I214</f>
        <v/>
      </c>
      <c r="AY15" s="304">
        <f>A測定!H214</f>
        <v/>
      </c>
      <c r="AZ15" s="997">
        <f>A測定!F214</f>
        <v/>
      </c>
      <c r="BA15" s="804">
        <f>A測定!D214</f>
        <v/>
      </c>
      <c r="BB15" s="804">
        <f>A測定!A214</f>
        <v/>
      </c>
      <c r="BD15" s="76">
        <f>A測定!A204</f>
        <v/>
      </c>
      <c r="BE15" s="76">
        <f>A測定!D204</f>
        <v/>
      </c>
      <c r="BF15" s="997">
        <f>A測定!F204</f>
        <v/>
      </c>
      <c r="BG15" s="304">
        <f>A測定!H204</f>
        <v/>
      </c>
      <c r="BH15" s="304">
        <f>A測定!I204</f>
        <v/>
      </c>
      <c r="BI15" s="997">
        <f>A測定!K204</f>
        <v/>
      </c>
      <c r="BJ15" s="304">
        <f>A測定!M204</f>
        <v/>
      </c>
      <c r="BK15" s="804">
        <f>IF(BJ15=0,"・",IF(AND(BJ15&gt;0),"←","→"))</f>
        <v/>
      </c>
      <c r="BL15" s="804">
        <f>IF(AND(BG15&gt;=BJ15,BJ15&gt;=BH15),"OK","NG")</f>
        <v/>
      </c>
    </row>
    <row r="16">
      <c r="AN16" s="59">
        <f>BB16</f>
        <v/>
      </c>
      <c r="AO16" s="59">
        <f>BA16</f>
        <v/>
      </c>
      <c r="AP16" s="59" t="n">
        <v>0</v>
      </c>
      <c r="AQ16" s="85">
        <f>AV16</f>
        <v/>
      </c>
      <c r="AT16" s="804">
        <f>IF(AND(AY16&gt;=AV16,AV16&gt;=AX16),"OK","NG")</f>
        <v/>
      </c>
      <c r="AU16" s="804">
        <f>IF(AV16=0,"・",IF(AND(AV16&gt;0),"↑","↓"))</f>
        <v/>
      </c>
      <c r="AV16" s="304">
        <f>A測定!M215</f>
        <v/>
      </c>
      <c r="AW16" s="997">
        <f>A測定!K215</f>
        <v/>
      </c>
      <c r="AX16" s="304">
        <f>A測定!I215</f>
        <v/>
      </c>
      <c r="AY16" s="304">
        <f>A測定!H215</f>
        <v/>
      </c>
      <c r="AZ16" s="997">
        <f>A測定!F215</f>
        <v/>
      </c>
      <c r="BA16" s="804">
        <f>A測定!D215</f>
        <v/>
      </c>
      <c r="BB16" s="804">
        <f>A測定!A215</f>
        <v/>
      </c>
      <c r="BD16" s="76">
        <f>A測定!A205</f>
        <v/>
      </c>
      <c r="BE16" s="76">
        <f>A測定!D205</f>
        <v/>
      </c>
      <c r="BF16" s="997">
        <f>A測定!F205</f>
        <v/>
      </c>
      <c r="BG16" s="304">
        <f>A測定!H205</f>
        <v/>
      </c>
      <c r="BH16" s="304">
        <f>A測定!I205</f>
        <v/>
      </c>
      <c r="BI16" s="997">
        <f>A測定!K205</f>
        <v/>
      </c>
      <c r="BJ16" s="304">
        <f>A測定!M205</f>
        <v/>
      </c>
      <c r="BK16" s="804">
        <f>IF(BJ16=0,"・",IF(AND(BJ16&gt;0),"↑","↓"))</f>
        <v/>
      </c>
      <c r="BL16" s="804">
        <f>IF(AND(BG16&gt;=BJ16,BJ16&gt;=BH16),"OK","NG")</f>
        <v/>
      </c>
    </row>
    <row r="17">
      <c r="AN17" s="59">
        <f>BB17</f>
        <v/>
      </c>
      <c r="AO17" s="59">
        <f>BA17</f>
        <v/>
      </c>
      <c r="AP17" s="59" t="n">
        <v>0</v>
      </c>
      <c r="AQ17" s="85">
        <f>AV17</f>
        <v/>
      </c>
      <c r="AT17" s="804">
        <f>IF(AND(AY17&gt;=AV17,AV17&gt;=AX17),"OK","NG")</f>
        <v/>
      </c>
      <c r="AU17" s="804">
        <f>IF(AV17=0,"・",IF(AND(AV17&gt;0),"←","→"))</f>
        <v/>
      </c>
      <c r="AV17" s="304">
        <f>A測定!M208</f>
        <v/>
      </c>
      <c r="AW17" s="997">
        <f>A測定!K208</f>
        <v/>
      </c>
      <c r="AX17" s="304">
        <f>A測定!I208</f>
        <v/>
      </c>
      <c r="AY17" s="304">
        <f>A測定!H208</f>
        <v/>
      </c>
      <c r="AZ17" s="997">
        <f>A測定!F208</f>
        <v/>
      </c>
      <c r="BA17" s="804">
        <f>A測定!D208</f>
        <v/>
      </c>
      <c r="BB17" s="804">
        <f>A測定!A208</f>
        <v/>
      </c>
      <c r="BD17" s="76">
        <f>A測定!A196</f>
        <v/>
      </c>
      <c r="BE17" s="76">
        <f>A測定!D196</f>
        <v/>
      </c>
      <c r="BF17" s="997">
        <f>A測定!F196</f>
        <v/>
      </c>
      <c r="BG17" s="304">
        <f>A測定!H196</f>
        <v/>
      </c>
      <c r="BH17" s="304">
        <f>A測定!I196</f>
        <v/>
      </c>
      <c r="BI17" s="997">
        <f>A測定!K196</f>
        <v/>
      </c>
      <c r="BJ17" s="304">
        <f>A測定!M196</f>
        <v/>
      </c>
      <c r="BK17" s="804">
        <f>IF(BJ17=0,"・",IF(AND(BJ17&gt;0),"←","→"))</f>
        <v/>
      </c>
      <c r="BL17" s="804">
        <f>IF(AND(BG17&gt;=BJ17,BJ17&gt;=BH17),"OK","NG")</f>
        <v/>
      </c>
    </row>
    <row r="18">
      <c r="AN18" s="59">
        <f>BB18</f>
        <v/>
      </c>
      <c r="AO18" s="59">
        <f>BA18</f>
        <v/>
      </c>
      <c r="AP18" s="59" t="n">
        <v>0</v>
      </c>
      <c r="AQ18" s="85">
        <f>AV18</f>
        <v/>
      </c>
      <c r="AT18" s="804">
        <f>IF(AND(AY18&gt;=AV18,AV18&gt;=AX18),"OK","NG")</f>
        <v/>
      </c>
      <c r="AU18" s="804">
        <f>IF(AV18=0,"・",IF(AND(AV18&gt;0),"↑","↓"))</f>
        <v/>
      </c>
      <c r="AV18" s="304">
        <f>A測定!M209</f>
        <v/>
      </c>
      <c r="AW18" s="997">
        <f>A測定!K209</f>
        <v/>
      </c>
      <c r="AX18" s="304">
        <f>A測定!I209</f>
        <v/>
      </c>
      <c r="AY18" s="304">
        <f>A測定!H209</f>
        <v/>
      </c>
      <c r="AZ18" s="997">
        <f>A測定!F209</f>
        <v/>
      </c>
      <c r="BA18" s="804">
        <f>A測定!D209</f>
        <v/>
      </c>
      <c r="BB18" s="804">
        <f>A測定!A209</f>
        <v/>
      </c>
      <c r="BD18" s="76">
        <f>A測定!A197</f>
        <v/>
      </c>
      <c r="BE18" s="76">
        <f>A測定!D197</f>
        <v/>
      </c>
      <c r="BF18" s="997">
        <f>A測定!F197</f>
        <v/>
      </c>
      <c r="BG18" s="304">
        <f>A測定!H197</f>
        <v/>
      </c>
      <c r="BH18" s="304">
        <f>A測定!I197</f>
        <v/>
      </c>
      <c r="BI18" s="997">
        <f>A測定!K197</f>
        <v/>
      </c>
      <c r="BJ18" s="304">
        <f>A測定!M197</f>
        <v/>
      </c>
      <c r="BK18" s="804">
        <f>IF(BJ18=0,"・",IF(AND(BJ18&gt;0),"↑","↓"))</f>
        <v/>
      </c>
      <c r="BL18" s="804">
        <f>IF(AND(BG18&gt;=BJ18,BJ18&gt;=BH18),"OK","NG")</f>
        <v/>
      </c>
    </row>
    <row r="19">
      <c r="AN19" s="59">
        <f>BB19</f>
        <v/>
      </c>
      <c r="AO19" s="59">
        <f>BA19</f>
        <v/>
      </c>
      <c r="AP19" s="59" t="n">
        <v>0</v>
      </c>
      <c r="AQ19" s="85">
        <f>AV19</f>
        <v/>
      </c>
      <c r="AT19" s="804">
        <f>IF(AND(AY19&gt;=AV19,AV19&gt;=AX19),"OK","NG")</f>
        <v/>
      </c>
      <c r="AU19" s="804">
        <f>IF(AV19=0,"・",IF(AND(AV19&gt;0),"←","→"))</f>
        <v/>
      </c>
      <c r="AV19" s="304">
        <f>A測定!M188</f>
        <v/>
      </c>
      <c r="AW19" s="997">
        <f>A測定!K188</f>
        <v/>
      </c>
      <c r="AX19" s="304">
        <f>A測定!I188</f>
        <v/>
      </c>
      <c r="AY19" s="304">
        <f>A測定!H188</f>
        <v/>
      </c>
      <c r="AZ19" s="997">
        <f>A測定!F188</f>
        <v/>
      </c>
      <c r="BA19" s="804">
        <f>A測定!D188</f>
        <v/>
      </c>
      <c r="BB19" s="804">
        <f>A測定!A188</f>
        <v/>
      </c>
    </row>
    <row r="20">
      <c r="AN20" s="59">
        <f>BB20</f>
        <v/>
      </c>
      <c r="AO20" s="59">
        <f>BA20</f>
        <v/>
      </c>
      <c r="AP20" s="59" t="n">
        <v>0</v>
      </c>
      <c r="AQ20" s="85">
        <f>AV20</f>
        <v/>
      </c>
      <c r="AT20" s="804">
        <f>IF(AND(AY20&gt;=AV20,AV20&gt;=AX20),"OK","NG")</f>
        <v/>
      </c>
      <c r="AU20" s="804">
        <f>IF(AV20=0,"・",IF(AND(AV20&gt;0),"↑","↓"))</f>
        <v/>
      </c>
      <c r="AV20" s="304">
        <f>A測定!M189</f>
        <v/>
      </c>
      <c r="AW20" s="997">
        <f>A測定!K189</f>
        <v/>
      </c>
      <c r="AX20" s="304">
        <f>A測定!I189</f>
        <v/>
      </c>
      <c r="AY20" s="304">
        <f>A測定!H189</f>
        <v/>
      </c>
      <c r="AZ20" s="997">
        <f>A測定!F189</f>
        <v/>
      </c>
      <c r="BA20" s="804">
        <f>A測定!D189</f>
        <v/>
      </c>
      <c r="BB20" s="804">
        <f>A測定!A189</f>
        <v/>
      </c>
    </row>
    <row r="21">
      <c r="AN21" s="59">
        <f>BB11</f>
        <v/>
      </c>
      <c r="AO21" s="59">
        <f>BA11</f>
        <v/>
      </c>
      <c r="AP21" s="59" t="n">
        <v>0</v>
      </c>
      <c r="AQ21" s="85">
        <f>AV11</f>
        <v/>
      </c>
    </row>
    <row r="22">
      <c r="I22" s="59">
        <f>BB17</f>
        <v/>
      </c>
      <c r="AN22" s="59">
        <f>BB12</f>
        <v/>
      </c>
      <c r="AO22" s="59">
        <f>BA12</f>
        <v/>
      </c>
      <c r="AP22" s="59" t="n">
        <v>0</v>
      </c>
      <c r="AQ22" s="85">
        <f>AV12</f>
        <v/>
      </c>
    </row>
    <row r="23">
      <c r="Z23" s="72">
        <f>BD15</f>
        <v/>
      </c>
    </row>
    <row r="24">
      <c r="AN24" s="72">
        <f>BD11</f>
        <v/>
      </c>
      <c r="AO24" s="72">
        <f>BE11</f>
        <v/>
      </c>
      <c r="AP24" s="59" t="n">
        <v>0</v>
      </c>
      <c r="AQ24" s="85">
        <f>BJ11</f>
        <v/>
      </c>
    </row>
    <row r="25">
      <c r="AN25" s="72">
        <f>BD12</f>
        <v/>
      </c>
      <c r="AO25" s="72">
        <f>BE12</f>
        <v/>
      </c>
      <c r="AP25" s="59" t="n">
        <v>0</v>
      </c>
      <c r="AQ25" s="85">
        <f>BJ12</f>
        <v/>
      </c>
    </row>
    <row r="26">
      <c r="AN26" s="72">
        <f>BD13</f>
        <v/>
      </c>
      <c r="AO26" s="72">
        <f>BE13</f>
        <v/>
      </c>
      <c r="AP26" s="59" t="n">
        <v>0</v>
      </c>
      <c r="AQ26" s="85">
        <f>BJ13</f>
        <v/>
      </c>
    </row>
    <row r="27">
      <c r="K27" s="59">
        <f>BB13</f>
        <v/>
      </c>
      <c r="V27" s="72">
        <f>BD17</f>
        <v/>
      </c>
      <c r="AN27" s="72">
        <f>BD14</f>
        <v/>
      </c>
      <c r="AO27" s="72">
        <f>BE14</f>
        <v/>
      </c>
      <c r="AP27" s="59" t="n">
        <v>0</v>
      </c>
      <c r="AQ27" s="85">
        <f>BJ14</f>
        <v/>
      </c>
    </row>
    <row r="28">
      <c r="AN28" s="72">
        <f>BD15</f>
        <v/>
      </c>
      <c r="AO28" s="72">
        <f>BE15</f>
        <v/>
      </c>
      <c r="AP28" s="59" t="n">
        <v>0</v>
      </c>
      <c r="AQ28" s="85">
        <f>BJ15</f>
        <v/>
      </c>
    </row>
    <row r="29">
      <c r="AN29" s="72">
        <f>BD16</f>
        <v/>
      </c>
      <c r="AO29" s="72">
        <f>BE16</f>
        <v/>
      </c>
      <c r="AP29" s="59" t="n">
        <v>0</v>
      </c>
      <c r="AQ29" s="85">
        <f>BJ16</f>
        <v/>
      </c>
    </row>
    <row r="30">
      <c r="A30" s="48" t="n"/>
      <c r="I30" s="59">
        <f>BB19</f>
        <v/>
      </c>
      <c r="AN30" s="72">
        <f>BD17</f>
        <v/>
      </c>
      <c r="AO30" s="72">
        <f>BE17</f>
        <v/>
      </c>
      <c r="AP30" s="59" t="n">
        <v>0</v>
      </c>
      <c r="AQ30" s="85">
        <f>BJ17</f>
        <v/>
      </c>
    </row>
    <row r="31">
      <c r="AN31" s="72">
        <f>BD18</f>
        <v/>
      </c>
      <c r="AO31" s="72">
        <f>BE18</f>
        <v/>
      </c>
      <c r="AP31" s="59" t="n">
        <v>0</v>
      </c>
      <c r="AQ31" s="85">
        <f>BJ18</f>
        <v/>
      </c>
    </row>
    <row r="32">
      <c r="A32" s="48" t="n"/>
    </row>
    <row r="35" ht="17.25" customHeight="1" s="820">
      <c r="AH35" s="48" t="n"/>
    </row>
    <row r="36" ht="17.25" customHeight="1" s="820">
      <c r="AH36" s="48" t="n"/>
    </row>
  </sheetData>
  <mergeCells count="21">
    <mergeCell ref="A1:E2"/>
    <mergeCell ref="A3:E4"/>
    <mergeCell ref="BA9:BA10"/>
    <mergeCell ref="BB9:BB10"/>
    <mergeCell ref="AW9:AW10"/>
    <mergeCell ref="H3:I4"/>
    <mergeCell ref="J3:R4"/>
    <mergeCell ref="AX9:AY9"/>
    <mergeCell ref="AZ9:AZ10"/>
    <mergeCell ref="AT9:AT10"/>
    <mergeCell ref="AU9:AU10"/>
    <mergeCell ref="AV9:AV10"/>
    <mergeCell ref="F1:N2"/>
    <mergeCell ref="BF9:BF10"/>
    <mergeCell ref="BE9:BE10"/>
    <mergeCell ref="BD9:BD10"/>
    <mergeCell ref="BL9:BL10"/>
    <mergeCell ref="BK9:BK10"/>
    <mergeCell ref="BG9:BH9"/>
    <mergeCell ref="BJ9:BJ10"/>
    <mergeCell ref="BI9:BI10"/>
  </mergeCells>
  <conditionalFormatting sqref="BJ11:BJ18">
    <cfRule type="cellIs" priority="1" operator="notBetween" dxfId="1" stopIfTrue="1">
      <formula>BG11</formula>
      <formula>BH11</formula>
    </cfRule>
    <cfRule type="cellIs" priority="2" operator="notBetween" dxfId="2" stopIfTrue="1">
      <formula>BG11-0.1</formula>
      <formula>BH11+0.1</formula>
    </cfRule>
  </conditionalFormatting>
  <conditionalFormatting sqref="AV11:AV20">
    <cfRule type="cellIs" priority="3" operator="notBetween" dxfId="1" stopIfTrue="1">
      <formula>AY11</formula>
      <formula>AX11</formula>
    </cfRule>
    <cfRule type="cellIs" priority="4" operator="notBetween" dxfId="2" stopIfTrue="1">
      <formula>AY11-0.1</formula>
      <formula>AX11+0.1</formula>
    </cfRule>
  </conditionalFormatting>
  <conditionalFormatting sqref="BL11:BL18 AT11:AT20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85"/>
  <sheetViews>
    <sheetView zoomScale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A測定!$U$2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MAX(AV11:AV22,BJ11:BJ20)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S3" s="322" t="n"/>
      <c r="T3" s="322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MIN(AV11:AV22,BJ11:BJ20)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S4" s="322" t="n"/>
      <c r="T4" s="322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 ht="17.25" customHeight="1" s="820">
      <c r="F6" s="59">
        <f>BB11</f>
        <v/>
      </c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Z7" s="59">
        <f>BD11</f>
        <v/>
      </c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I10" s="59">
        <f>BB15</f>
        <v/>
      </c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IF(AV11=0,"・",IF(AND(AV11&gt;0),"→","←"))</f>
        <v/>
      </c>
      <c r="AV11" s="304">
        <f>A測定!M130</f>
        <v/>
      </c>
      <c r="AW11" s="997">
        <f>A測定!K130</f>
        <v/>
      </c>
      <c r="AX11" s="304">
        <f>A測定!I130</f>
        <v/>
      </c>
      <c r="AY11" s="304">
        <f>A測定!H130</f>
        <v/>
      </c>
      <c r="AZ11" s="997">
        <f>A測定!F130</f>
        <v/>
      </c>
      <c r="BA11" s="804">
        <f>A測定!D130</f>
        <v/>
      </c>
      <c r="BB11" s="804">
        <f>A測定!A130</f>
        <v/>
      </c>
      <c r="BD11" s="804">
        <f>A測定!A142</f>
        <v/>
      </c>
      <c r="BE11" s="804">
        <f>A測定!D142</f>
        <v/>
      </c>
      <c r="BF11" s="997">
        <f>A測定!F142</f>
        <v/>
      </c>
      <c r="BG11" s="304">
        <f>A測定!H142</f>
        <v/>
      </c>
      <c r="BH11" s="304">
        <f>A測定!I142</f>
        <v/>
      </c>
      <c r="BI11" s="997">
        <f>A測定!K142</f>
        <v/>
      </c>
      <c r="BJ11" s="304">
        <f>A測定!M142</f>
        <v/>
      </c>
      <c r="BK11" s="804">
        <f>IF(BJ11=0,"・",IF(AND(BJ11&gt;0),"→","←"))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IF(AV12=0,"・",IF(AND(AV12&gt;0),"↑","↓"))</f>
        <v/>
      </c>
      <c r="AV12" s="304">
        <f>A測定!M131</f>
        <v/>
      </c>
      <c r="AW12" s="997">
        <f>A測定!K131</f>
        <v/>
      </c>
      <c r="AX12" s="304">
        <f>A測定!I131</f>
        <v/>
      </c>
      <c r="AY12" s="304">
        <f>A測定!H131</f>
        <v/>
      </c>
      <c r="AZ12" s="997">
        <f>A測定!F131</f>
        <v/>
      </c>
      <c r="BA12" s="804">
        <f>A測定!D131</f>
        <v/>
      </c>
      <c r="BB12" s="804">
        <f>A測定!A131</f>
        <v/>
      </c>
      <c r="BD12" s="804">
        <f>A測定!A143</f>
        <v/>
      </c>
      <c r="BE12" s="804">
        <f>A測定!D143</f>
        <v/>
      </c>
      <c r="BF12" s="997">
        <f>A測定!F143</f>
        <v/>
      </c>
      <c r="BG12" s="304">
        <f>A測定!H143</f>
        <v/>
      </c>
      <c r="BH12" s="304">
        <f>A測定!I143</f>
        <v/>
      </c>
      <c r="BI12" s="997">
        <f>A測定!K143</f>
        <v/>
      </c>
      <c r="BJ12" s="304">
        <f>A測定!M143</f>
        <v/>
      </c>
      <c r="BK12" s="804">
        <f>IF(BJ12=0,"・",IF(AND(BJ12&gt;0),"↑","↓"))</f>
        <v/>
      </c>
      <c r="BL12" s="804">
        <f>IF(AND(BG12&gt;=BJ12,BJ12&gt;=BH12),"OK","NG")</f>
        <v/>
      </c>
    </row>
    <row r="13">
      <c r="AN13" s="59">
        <f>BB11</f>
        <v/>
      </c>
      <c r="AO13" s="59">
        <f>BA11</f>
        <v/>
      </c>
      <c r="AP13" s="59" t="n">
        <v>0</v>
      </c>
      <c r="AQ13" s="85">
        <f>AV11</f>
        <v/>
      </c>
      <c r="AT13" s="804">
        <f>IF(AND(AY13&gt;=AV13,AV13&gt;=AX13),"OK","NG")</f>
        <v/>
      </c>
      <c r="AU13" s="804">
        <f>IF(AV13=0,"・",IF(AND(AV13&gt;0),"→","←"))</f>
        <v/>
      </c>
      <c r="AV13" s="304">
        <f>A測定!M138</f>
        <v/>
      </c>
      <c r="AW13" s="997">
        <f>A測定!K138</f>
        <v/>
      </c>
      <c r="AX13" s="304">
        <f>A測定!I138</f>
        <v/>
      </c>
      <c r="AY13" s="304">
        <f>A測定!H138</f>
        <v/>
      </c>
      <c r="AZ13" s="997">
        <f>A測定!F138</f>
        <v/>
      </c>
      <c r="BA13" s="804">
        <f>A測定!D138</f>
        <v/>
      </c>
      <c r="BB13" s="804">
        <f>A測定!A138</f>
        <v/>
      </c>
      <c r="BD13" s="804">
        <f>A測定!A122</f>
        <v/>
      </c>
      <c r="BE13" s="804">
        <f>A測定!D122</f>
        <v/>
      </c>
      <c r="BF13" s="997">
        <f>A測定!F122</f>
        <v/>
      </c>
      <c r="BG13" s="304">
        <f>A測定!H122</f>
        <v/>
      </c>
      <c r="BH13" s="304">
        <f>A測定!I122</f>
        <v/>
      </c>
      <c r="BI13" s="997">
        <f>A測定!K122</f>
        <v/>
      </c>
      <c r="BJ13" s="304">
        <f>A測定!M122</f>
        <v/>
      </c>
      <c r="BK13" s="804">
        <f>IF(BJ13=0,"・",IF(AND(BJ13&gt;0),"→","←"))</f>
        <v/>
      </c>
      <c r="BL13" s="804">
        <f>IF(AND(BG13&gt;=BJ13,BJ13&gt;=BH13),"OK","NG")</f>
        <v/>
      </c>
    </row>
    <row r="14">
      <c r="AN14" s="59">
        <f>BB12</f>
        <v/>
      </c>
      <c r="AO14" s="59">
        <f>BA12</f>
        <v/>
      </c>
      <c r="AP14" s="59" t="n">
        <v>0</v>
      </c>
      <c r="AQ14" s="85">
        <f>AV12</f>
        <v/>
      </c>
      <c r="AT14" s="804">
        <f>IF(AND(AY14&gt;=AV14,AV14&gt;=AX14),"OK","NG")</f>
        <v/>
      </c>
      <c r="AU14" s="804">
        <f>IF(AV14=0,"・",IF(AND(AV14&gt;0),"↑","↓"))</f>
        <v/>
      </c>
      <c r="AV14" s="304">
        <f>A測定!M139</f>
        <v/>
      </c>
      <c r="AW14" s="997">
        <f>A測定!K139</f>
        <v/>
      </c>
      <c r="AX14" s="304">
        <f>A測定!I139</f>
        <v/>
      </c>
      <c r="AY14" s="304">
        <f>A測定!H139</f>
        <v/>
      </c>
      <c r="AZ14" s="997">
        <f>A測定!F139</f>
        <v/>
      </c>
      <c r="BA14" s="804">
        <f>A測定!D139</f>
        <v/>
      </c>
      <c r="BB14" s="804">
        <f>A測定!A139</f>
        <v/>
      </c>
      <c r="BD14" s="804">
        <f>A測定!A123</f>
        <v/>
      </c>
      <c r="BE14" s="804">
        <f>A測定!D123</f>
        <v/>
      </c>
      <c r="BF14" s="997">
        <f>A測定!F123</f>
        <v/>
      </c>
      <c r="BG14" s="304">
        <f>A測定!H123</f>
        <v/>
      </c>
      <c r="BH14" s="304">
        <f>A測定!I123</f>
        <v/>
      </c>
      <c r="BI14" s="997">
        <f>A測定!K123</f>
        <v/>
      </c>
      <c r="BJ14" s="304">
        <f>A測定!M123</f>
        <v/>
      </c>
      <c r="BK14" s="804">
        <f>IF(BJ14=0,"・",IF(AND(BJ14&gt;0),"↑","↓"))</f>
        <v/>
      </c>
      <c r="BL14" s="804">
        <f>IF(AND(BG14&gt;=BJ14,BJ14&gt;=BH14),"OK","NG")</f>
        <v/>
      </c>
    </row>
    <row r="15">
      <c r="Z15" s="59">
        <f>BD19</f>
        <v/>
      </c>
      <c r="AN15" s="59">
        <f>BB13</f>
        <v/>
      </c>
      <c r="AO15" s="59">
        <f>BA13</f>
        <v/>
      </c>
      <c r="AP15" s="59" t="n">
        <v>0</v>
      </c>
      <c r="AQ15" s="85">
        <f>AV13</f>
        <v/>
      </c>
      <c r="AT15" s="804">
        <f>IF(AND(AY15&gt;=AV15,AV15&gt;=AX15),"OK","NG")</f>
        <v/>
      </c>
      <c r="AU15" s="804">
        <f>IF(AV15=0,"・",IF(AND(AV15&gt;0),"→","←"))</f>
        <v/>
      </c>
      <c r="AV15" s="304">
        <f>A測定!M148</f>
        <v/>
      </c>
      <c r="AW15" s="997">
        <f>A測定!K148</f>
        <v/>
      </c>
      <c r="AX15" s="304">
        <f>A測定!I148</f>
        <v/>
      </c>
      <c r="AY15" s="304">
        <f>A測定!H148</f>
        <v/>
      </c>
      <c r="AZ15" s="997">
        <f>A測定!F148</f>
        <v/>
      </c>
      <c r="BA15" s="804">
        <f>A測定!D148</f>
        <v/>
      </c>
      <c r="BB15" s="804">
        <f>A測定!A148</f>
        <v/>
      </c>
      <c r="BD15" s="804">
        <f>A測定!A118</f>
        <v/>
      </c>
      <c r="BE15" s="804">
        <f>A測定!D118</f>
        <v/>
      </c>
      <c r="BF15" s="997">
        <f>A測定!F118</f>
        <v/>
      </c>
      <c r="BG15" s="304">
        <f>A測定!H118</f>
        <v/>
      </c>
      <c r="BH15" s="304">
        <f>A測定!I118</f>
        <v/>
      </c>
      <c r="BI15" s="997">
        <f>A測定!K118</f>
        <v/>
      </c>
      <c r="BJ15" s="304">
        <f>A測定!M118</f>
        <v/>
      </c>
      <c r="BK15" s="804">
        <f>IF(BJ15=0,"・",IF(AND(BJ15&gt;0),"→","←"))</f>
        <v/>
      </c>
      <c r="BL15" s="804">
        <f>IF(AND(BG15&gt;=BJ15,BJ15&gt;=BH15),"OK","NG")</f>
        <v/>
      </c>
    </row>
    <row r="16">
      <c r="AN16" s="59">
        <f>BB14</f>
        <v/>
      </c>
      <c r="AO16" s="59">
        <f>BA14</f>
        <v/>
      </c>
      <c r="AP16" s="59" t="n">
        <v>0</v>
      </c>
      <c r="AQ16" s="85">
        <f>AV14</f>
        <v/>
      </c>
      <c r="AT16" s="804">
        <f>IF(AND(AY16&gt;=AV16,AV16&gt;=AX16),"OK","NG")</f>
        <v/>
      </c>
      <c r="AU16" s="804">
        <f>IF(AV16=0,"・",IF(AND(AV16&gt;0),"↑","↓"))</f>
        <v/>
      </c>
      <c r="AV16" s="304">
        <f>A測定!M149</f>
        <v/>
      </c>
      <c r="AW16" s="997">
        <f>A測定!K149</f>
        <v/>
      </c>
      <c r="AX16" s="304">
        <f>A測定!I149</f>
        <v/>
      </c>
      <c r="AY16" s="304">
        <f>A測定!H149</f>
        <v/>
      </c>
      <c r="AZ16" s="997">
        <f>A測定!F149</f>
        <v/>
      </c>
      <c r="BA16" s="804">
        <f>A測定!D149</f>
        <v/>
      </c>
      <c r="BB16" s="804">
        <f>A測定!A149</f>
        <v/>
      </c>
      <c r="BD16" s="804">
        <f>A測定!A119</f>
        <v/>
      </c>
      <c r="BE16" s="804">
        <f>A測定!D119</f>
        <v/>
      </c>
      <c r="BF16" s="997">
        <f>A測定!F119</f>
        <v/>
      </c>
      <c r="BG16" s="304">
        <f>A測定!H119</f>
        <v/>
      </c>
      <c r="BH16" s="304">
        <f>A測定!I119</f>
        <v/>
      </c>
      <c r="BI16" s="997">
        <f>A測定!K119</f>
        <v/>
      </c>
      <c r="BJ16" s="304">
        <f>A測定!M119</f>
        <v/>
      </c>
      <c r="BK16" s="804">
        <f>IF(BJ16=0,"・",IF(AND(BJ16&gt;0),"↑","↓"))</f>
        <v/>
      </c>
      <c r="BL16" s="804">
        <f>IF(AND(BG16&gt;=BJ16,BJ16&gt;=BH16),"OK","NG")</f>
        <v/>
      </c>
    </row>
    <row r="17">
      <c r="AN17" s="59">
        <f>BB15</f>
        <v/>
      </c>
      <c r="AO17" s="59">
        <f>BA15</f>
        <v/>
      </c>
      <c r="AP17" s="59" t="n">
        <v>0</v>
      </c>
      <c r="AQ17" s="85">
        <f>AV15</f>
        <v/>
      </c>
      <c r="AT17" s="804">
        <f>IF(AND(AY17&gt;=AV17,AV17&gt;=AX17),"OK","NG")</f>
        <v/>
      </c>
      <c r="AU17" s="804">
        <f>IF(AV17=0,"・",IF(AND(AV17&gt;0),"→","←"))</f>
        <v/>
      </c>
      <c r="AV17" s="304">
        <f>A測定!M134</f>
        <v/>
      </c>
      <c r="AW17" s="997">
        <f>A測定!K134</f>
        <v/>
      </c>
      <c r="AX17" s="304">
        <f>A測定!I134</f>
        <v/>
      </c>
      <c r="AY17" s="304">
        <f>A測定!H134</f>
        <v/>
      </c>
      <c r="AZ17" s="997">
        <f>A測定!F134</f>
        <v/>
      </c>
      <c r="BA17" s="804">
        <f>A測定!D134</f>
        <v/>
      </c>
      <c r="BB17" s="804">
        <f>A測定!A134</f>
        <v/>
      </c>
      <c r="BD17" s="804">
        <f>A測定!A126</f>
        <v/>
      </c>
      <c r="BE17" s="804">
        <f>A測定!D126</f>
        <v/>
      </c>
      <c r="BF17" s="997">
        <f>A測定!F126</f>
        <v/>
      </c>
      <c r="BG17" s="304">
        <f>A測定!H126</f>
        <v/>
      </c>
      <c r="BH17" s="304">
        <f>A測定!I126</f>
        <v/>
      </c>
      <c r="BI17" s="997">
        <f>A測定!K126</f>
        <v/>
      </c>
      <c r="BJ17" s="304">
        <f>A測定!M126</f>
        <v/>
      </c>
      <c r="BK17" s="804">
        <f>IF(BJ17=0,"・",IF(AND(BJ17&gt;0),"→","←"))</f>
        <v/>
      </c>
      <c r="BL17" s="804">
        <f>IF(AND(BG17&gt;=BJ17,BJ17&gt;=BH17),"OK","NG")</f>
        <v/>
      </c>
    </row>
    <row r="18">
      <c r="I18" s="59">
        <f>BB13</f>
        <v/>
      </c>
      <c r="AN18" s="59">
        <f>BB16</f>
        <v/>
      </c>
      <c r="AO18" s="59">
        <f>BA16</f>
        <v/>
      </c>
      <c r="AP18" s="59" t="n">
        <v>0</v>
      </c>
      <c r="AQ18" s="85">
        <f>AV16</f>
        <v/>
      </c>
      <c r="AT18" s="804">
        <f>IF(AND(AY18&gt;=AV18,AV18&gt;=AX18),"OK","NG")</f>
        <v/>
      </c>
      <c r="AU18" s="804">
        <f>IF(AV18=0,"・",IF(AND(AV18&gt;0),"↑","↓"))</f>
        <v/>
      </c>
      <c r="AV18" s="304">
        <f>A測定!M135</f>
        <v/>
      </c>
      <c r="AW18" s="997">
        <f>A測定!K135</f>
        <v/>
      </c>
      <c r="AX18" s="304">
        <f>A測定!I135</f>
        <v/>
      </c>
      <c r="AY18" s="304">
        <f>A測定!H135</f>
        <v/>
      </c>
      <c r="AZ18" s="997">
        <f>A測定!F135</f>
        <v/>
      </c>
      <c r="BA18" s="804">
        <f>A測定!D135</f>
        <v/>
      </c>
      <c r="BB18" s="804">
        <f>A測定!A135</f>
        <v/>
      </c>
      <c r="BD18" s="804">
        <f>A測定!A127</f>
        <v/>
      </c>
      <c r="BE18" s="804">
        <f>A測定!D127</f>
        <v/>
      </c>
      <c r="BF18" s="997">
        <f>A測定!F127</f>
        <v/>
      </c>
      <c r="BG18" s="304">
        <f>A測定!H127</f>
        <v/>
      </c>
      <c r="BH18" s="304">
        <f>A測定!I127</f>
        <v/>
      </c>
      <c r="BI18" s="997">
        <f>A測定!K127</f>
        <v/>
      </c>
      <c r="BJ18" s="304">
        <f>A測定!M127</f>
        <v/>
      </c>
      <c r="BK18" s="804">
        <f>IF(BJ18=0,"・",IF(AND(BJ18&gt;0),"↑","↓"))</f>
        <v/>
      </c>
      <c r="BL18" s="804">
        <f>IF(AND(BG18&gt;=BJ18,BJ18&gt;=BH18),"OK","NG")</f>
        <v/>
      </c>
    </row>
    <row r="19">
      <c r="AN19" s="59">
        <f>BB17</f>
        <v/>
      </c>
      <c r="AO19" s="59">
        <f>BA17</f>
        <v/>
      </c>
      <c r="AP19" s="59" t="n">
        <v>0</v>
      </c>
      <c r="AQ19" s="85">
        <f>AV17</f>
        <v/>
      </c>
      <c r="AT19" s="804">
        <f>IF(AND(AY19&gt;=AV19,AV19&gt;=AX19),"OK","NG")</f>
        <v/>
      </c>
      <c r="AU19" s="804">
        <f>IF(AV19=0,"・",IF(AND(AV19&gt;0),"→","←"))</f>
        <v/>
      </c>
      <c r="AV19" s="304">
        <f>A測定!M112</f>
        <v/>
      </c>
      <c r="AW19" s="997">
        <f>A測定!K112</f>
        <v/>
      </c>
      <c r="AX19" s="304">
        <f>A測定!I112</f>
        <v/>
      </c>
      <c r="AY19" s="304">
        <f>A測定!H112</f>
        <v/>
      </c>
      <c r="AZ19" s="997">
        <f>A測定!F112</f>
        <v/>
      </c>
      <c r="BA19" s="804">
        <f>A測定!D112</f>
        <v/>
      </c>
      <c r="BB19" s="804">
        <f>A測定!A112</f>
        <v/>
      </c>
      <c r="BD19" s="804">
        <f>A測定!A146</f>
        <v/>
      </c>
      <c r="BE19" s="804">
        <f>A測定!D146</f>
        <v/>
      </c>
      <c r="BF19" s="997">
        <f>A測定!F146</f>
        <v/>
      </c>
      <c r="BG19" s="304">
        <f>A測定!H146</f>
        <v/>
      </c>
      <c r="BH19" s="304">
        <f>A測定!I146</f>
        <v/>
      </c>
      <c r="BI19" s="997">
        <f>A測定!K146</f>
        <v/>
      </c>
      <c r="BJ19" s="304">
        <f>A測定!M146</f>
        <v/>
      </c>
      <c r="BK19" s="804">
        <f>IF(BJ19=0,"・",IF(AND(BJ19&gt;0),"→","←"))</f>
        <v/>
      </c>
      <c r="BL19" s="804">
        <f>IF(AND(BG19&gt;=BJ19,BJ19&gt;=BH19),"OK","NG")</f>
        <v/>
      </c>
    </row>
    <row r="20">
      <c r="AN20" s="59">
        <f>BB18</f>
        <v/>
      </c>
      <c r="AO20" s="59">
        <f>BA18</f>
        <v/>
      </c>
      <c r="AP20" s="59" t="n">
        <v>0</v>
      </c>
      <c r="AQ20" s="85">
        <f>AV18</f>
        <v/>
      </c>
      <c r="AT20" s="804">
        <f>IF(AND(AY20&gt;=AV20,AV20&gt;=AX20),"OK","NG")</f>
        <v/>
      </c>
      <c r="AU20" s="804">
        <f>IF(AV20=0,"・",IF(AND(AV20&gt;0),"↑","↓"))</f>
        <v/>
      </c>
      <c r="AV20" s="304">
        <f>A測定!M113</f>
        <v/>
      </c>
      <c r="AW20" s="997">
        <f>A測定!K113</f>
        <v/>
      </c>
      <c r="AX20" s="304">
        <f>A測定!I113</f>
        <v/>
      </c>
      <c r="AY20" s="304">
        <f>A測定!H113</f>
        <v/>
      </c>
      <c r="AZ20" s="997">
        <f>A測定!F113</f>
        <v/>
      </c>
      <c r="BA20" s="804">
        <f>A測定!D113</f>
        <v/>
      </c>
      <c r="BB20" s="804">
        <f>A測定!A113</f>
        <v/>
      </c>
      <c r="BD20" s="804">
        <f>A測定!A147</f>
        <v/>
      </c>
      <c r="BE20" s="804">
        <f>A測定!D147</f>
        <v/>
      </c>
      <c r="BF20" s="997">
        <f>A測定!F147</f>
        <v/>
      </c>
      <c r="BG20" s="304">
        <f>A測定!H147</f>
        <v/>
      </c>
      <c r="BH20" s="304">
        <f>A測定!I147</f>
        <v/>
      </c>
      <c r="BI20" s="997">
        <f>A測定!K147</f>
        <v/>
      </c>
      <c r="BJ20" s="304">
        <f>A測定!M147</f>
        <v/>
      </c>
      <c r="BK20" s="804">
        <f>IF(BJ20=0,"・",IF(AND(BJ20&gt;0),"↑","↓"))</f>
        <v/>
      </c>
      <c r="BL20" s="804">
        <f>IF(AND(BG20&gt;=BJ20,BJ20&gt;=BH20),"OK","NG")</f>
        <v/>
      </c>
    </row>
    <row r="21">
      <c r="AN21" s="59">
        <f>BB19</f>
        <v/>
      </c>
      <c r="AO21" s="59">
        <f>BA19</f>
        <v/>
      </c>
      <c r="AP21" s="59" t="n">
        <v>0</v>
      </c>
      <c r="AQ21" s="85">
        <f>AV19</f>
        <v/>
      </c>
      <c r="AT21" s="804">
        <f>IF(AND(AY21&gt;=AV21,AV21&gt;=AX21),"OK","NG")</f>
        <v/>
      </c>
      <c r="AU21" s="804">
        <f>IF(AV21=0,"・",IF(AND(AV21&gt;0),"→","←"))</f>
        <v/>
      </c>
      <c r="AV21" s="304">
        <f>A測定!M116</f>
        <v/>
      </c>
      <c r="AW21" s="997">
        <f>A測定!K116</f>
        <v/>
      </c>
      <c r="AX21" s="304">
        <f>A測定!I116</f>
        <v/>
      </c>
      <c r="AY21" s="304">
        <f>A測定!H116</f>
        <v/>
      </c>
      <c r="AZ21" s="997">
        <f>A測定!F116</f>
        <v/>
      </c>
      <c r="BA21" s="804">
        <f>A測定!D116</f>
        <v/>
      </c>
      <c r="BB21" s="804">
        <f>A測定!A116</f>
        <v/>
      </c>
    </row>
    <row r="22">
      <c r="AN22" s="59">
        <f>BB20</f>
        <v/>
      </c>
      <c r="AO22" s="59">
        <f>BA20</f>
        <v/>
      </c>
      <c r="AP22" s="59" t="n">
        <v>0</v>
      </c>
      <c r="AQ22" s="85">
        <f>AV20</f>
        <v/>
      </c>
      <c r="AT22" s="804">
        <f>IF(AND(AY22&gt;=AV22,AV22&gt;=AX22),"OK","NG")</f>
        <v/>
      </c>
      <c r="AU22" s="804">
        <f>IF(AV22=0,"・",IF(AND(AV22&gt;0),"↑","↓"))</f>
        <v/>
      </c>
      <c r="AV22" s="304">
        <f>A測定!M117</f>
        <v/>
      </c>
      <c r="AW22" s="997">
        <f>A測定!K117</f>
        <v/>
      </c>
      <c r="AX22" s="304">
        <f>A測定!I117</f>
        <v/>
      </c>
      <c r="AY22" s="304">
        <f>A測定!H117</f>
        <v/>
      </c>
      <c r="AZ22" s="997">
        <f>A測定!F117</f>
        <v/>
      </c>
      <c r="BA22" s="804">
        <f>A測定!D117</f>
        <v/>
      </c>
      <c r="BB22" s="804">
        <f>A測定!A117</f>
        <v/>
      </c>
    </row>
    <row r="23">
      <c r="Z23" s="59">
        <f>BD13</f>
        <v/>
      </c>
      <c r="AN23" s="59">
        <f>BB21</f>
        <v/>
      </c>
      <c r="AO23" s="59">
        <f>BA21</f>
        <v/>
      </c>
      <c r="AP23" s="59" t="n">
        <v>0</v>
      </c>
      <c r="AQ23" s="85">
        <f>AV21</f>
        <v/>
      </c>
    </row>
    <row r="24">
      <c r="AN24" s="59">
        <f>BB22</f>
        <v/>
      </c>
      <c r="AO24" s="59">
        <f>BA22</f>
        <v/>
      </c>
      <c r="AP24" s="59" t="n">
        <v>0</v>
      </c>
      <c r="AQ24" s="85">
        <f>AV22</f>
        <v/>
      </c>
    </row>
    <row r="25">
      <c r="AQ25" s="85" t="n"/>
    </row>
    <row r="26">
      <c r="I26" s="59">
        <f>BB17</f>
        <v/>
      </c>
      <c r="AN26" s="72">
        <f>BD11</f>
        <v/>
      </c>
      <c r="AO26" s="72">
        <f>BE11</f>
        <v/>
      </c>
      <c r="AP26" s="59" t="n">
        <v>0</v>
      </c>
      <c r="AQ26" s="85">
        <f>BJ11</f>
        <v/>
      </c>
    </row>
    <row r="27">
      <c r="AN27" s="72">
        <f>BD12</f>
        <v/>
      </c>
      <c r="AO27" s="72">
        <f>BE12</f>
        <v/>
      </c>
      <c r="AP27" s="59" t="n">
        <v>0</v>
      </c>
      <c r="AQ27" s="85">
        <f>BJ12</f>
        <v/>
      </c>
    </row>
    <row r="28">
      <c r="AN28" s="72">
        <f>BD13</f>
        <v/>
      </c>
      <c r="AO28" s="72">
        <f>BE13</f>
        <v/>
      </c>
      <c r="AP28" s="59" t="n">
        <v>0</v>
      </c>
      <c r="AQ28" s="85">
        <f>BJ13</f>
        <v/>
      </c>
    </row>
    <row r="29">
      <c r="AN29" s="72">
        <f>BD14</f>
        <v/>
      </c>
      <c r="AO29" s="72">
        <f>BE14</f>
        <v/>
      </c>
      <c r="AP29" s="59" t="n">
        <v>0</v>
      </c>
      <c r="AQ29" s="85">
        <f>BJ14</f>
        <v/>
      </c>
    </row>
    <row r="30">
      <c r="AN30" s="72">
        <f>BD15</f>
        <v/>
      </c>
      <c r="AO30" s="72">
        <f>BE15</f>
        <v/>
      </c>
      <c r="AP30" s="59" t="n">
        <v>0</v>
      </c>
      <c r="AQ30" s="85">
        <f>BJ15</f>
        <v/>
      </c>
    </row>
    <row r="31">
      <c r="AN31" s="72">
        <f>BD16</f>
        <v/>
      </c>
      <c r="AO31" s="72">
        <f>BE16</f>
        <v/>
      </c>
      <c r="AP31" s="59" t="n">
        <v>0</v>
      </c>
      <c r="AQ31" s="85">
        <f>BJ16</f>
        <v/>
      </c>
    </row>
    <row r="32">
      <c r="AN32" s="72">
        <f>BD17</f>
        <v/>
      </c>
      <c r="AO32" s="72">
        <f>BE17</f>
        <v/>
      </c>
      <c r="AP32" s="59" t="n">
        <v>0</v>
      </c>
      <c r="AQ32" s="85">
        <f>BJ17</f>
        <v/>
      </c>
    </row>
    <row r="33">
      <c r="AN33" s="72">
        <f>BD18</f>
        <v/>
      </c>
      <c r="AO33" s="72">
        <f>BE18</f>
        <v/>
      </c>
      <c r="AP33" s="59" t="n">
        <v>0</v>
      </c>
      <c r="AQ33" s="85">
        <f>BJ18</f>
        <v/>
      </c>
    </row>
    <row r="34">
      <c r="K34" s="59">
        <f>BB19</f>
        <v/>
      </c>
      <c r="O34" s="59">
        <f>BB21</f>
        <v/>
      </c>
      <c r="U34" s="59">
        <f>BD15</f>
        <v/>
      </c>
      <c r="Z34" s="59">
        <f>BD17</f>
        <v/>
      </c>
      <c r="AN34" s="72">
        <f>BD19</f>
        <v/>
      </c>
      <c r="AO34" s="72">
        <f>BE19</f>
        <v/>
      </c>
      <c r="AP34" s="59" t="n">
        <v>0</v>
      </c>
      <c r="AQ34" s="85">
        <f>BJ19</f>
        <v/>
      </c>
    </row>
    <row r="35">
      <c r="AN35" s="72">
        <f>BD20</f>
        <v/>
      </c>
      <c r="AO35" s="72">
        <f>BE20</f>
        <v/>
      </c>
      <c r="AP35" s="59" t="n">
        <v>0</v>
      </c>
      <c r="AQ35" s="85">
        <f>BJ20</f>
        <v/>
      </c>
    </row>
    <row r="65">
      <c r="X65" s="59" t="n"/>
      <c r="Y65" s="59" t="n"/>
    </row>
    <row r="66">
      <c r="X66" s="59" t="n"/>
      <c r="Y66" s="59" t="n"/>
    </row>
    <row r="67">
      <c r="X67" s="59" t="n"/>
      <c r="Y67" s="59" t="n"/>
    </row>
    <row r="68">
      <c r="X68" s="59" t="n"/>
      <c r="Y68" s="59" t="n"/>
    </row>
    <row r="69">
      <c r="X69" s="59" t="n"/>
      <c r="Y69" s="59" t="n"/>
    </row>
    <row r="70">
      <c r="X70" s="59" t="n"/>
      <c r="Y70" s="59" t="n"/>
    </row>
    <row r="71">
      <c r="X71" s="59" t="n"/>
      <c r="Y71" s="59" t="n"/>
    </row>
    <row r="72">
      <c r="X72" s="59" t="n"/>
      <c r="Y72" s="59" t="n"/>
    </row>
    <row r="73">
      <c r="X73" s="59" t="n"/>
      <c r="Y73" s="59" t="n"/>
    </row>
    <row r="74">
      <c r="X74" s="59" t="n"/>
      <c r="Y74" s="59" t="n"/>
    </row>
    <row r="75">
      <c r="X75" s="59" t="n"/>
      <c r="Y75" s="59" t="n"/>
    </row>
    <row r="76">
      <c r="X76" s="59" t="n"/>
      <c r="Y76" s="59" t="n"/>
    </row>
    <row r="77">
      <c r="X77" s="59" t="n"/>
      <c r="Y77" s="59" t="n"/>
    </row>
    <row r="78">
      <c r="X78" s="59" t="n"/>
      <c r="Y78" s="59" t="n"/>
    </row>
    <row r="79">
      <c r="X79" s="59" t="n"/>
      <c r="Y79" s="59" t="n"/>
    </row>
    <row r="80">
      <c r="X80" s="59" t="n"/>
      <c r="Y80" s="59" t="n"/>
    </row>
    <row r="81">
      <c r="X81" s="59" t="n"/>
      <c r="Y81" s="59" t="n"/>
    </row>
    <row r="82">
      <c r="X82" s="59" t="n"/>
      <c r="Y82" s="59" t="n"/>
    </row>
    <row r="83">
      <c r="X83" s="59" t="n"/>
      <c r="Y83" s="59" t="n"/>
    </row>
    <row r="84">
      <c r="X84" s="59" t="n"/>
      <c r="Y84" s="59" t="n"/>
    </row>
    <row r="85">
      <c r="X85" s="59" t="n"/>
      <c r="Y85" s="59" t="n"/>
    </row>
  </sheetData>
  <mergeCells count="21">
    <mergeCell ref="BF9:BF10"/>
    <mergeCell ref="BE9:BE10"/>
    <mergeCell ref="BD9:BD10"/>
    <mergeCell ref="BL9:BL10"/>
    <mergeCell ref="BK9:BK10"/>
    <mergeCell ref="BG9:BH9"/>
    <mergeCell ref="BJ9:BJ10"/>
    <mergeCell ref="BI9:BI10"/>
    <mergeCell ref="AZ9:AZ10"/>
    <mergeCell ref="BA9:BA10"/>
    <mergeCell ref="A1:E2"/>
    <mergeCell ref="A3:E4"/>
    <mergeCell ref="BB9:BB10"/>
    <mergeCell ref="AT9:AT10"/>
    <mergeCell ref="AU9:AU10"/>
    <mergeCell ref="AV9:AV10"/>
    <mergeCell ref="AW9:AW10"/>
    <mergeCell ref="F1:N2"/>
    <mergeCell ref="AX9:AY9"/>
    <mergeCell ref="H3:I4"/>
    <mergeCell ref="J3:R4"/>
  </mergeCells>
  <conditionalFormatting sqref="AV11:AV22">
    <cfRule type="cellIs" priority="1" operator="notBetween" dxfId="1" stopIfTrue="1">
      <formula>AY11</formula>
      <formula>AX11</formula>
    </cfRule>
    <cfRule type="cellIs" priority="2" operator="notBetween" dxfId="2" stopIfTrue="1">
      <formula>AY11-0.1</formula>
      <formula>AX11+0.1</formula>
    </cfRule>
  </conditionalFormatting>
  <conditionalFormatting sqref="BJ11:BJ20">
    <cfRule type="cellIs" priority="3" operator="notBetween" dxfId="1" stopIfTrue="1">
      <formula>BG11</formula>
      <formula>BH11</formula>
    </cfRule>
    <cfRule type="cellIs" priority="4" operator="notBetween" dxfId="2" stopIfTrue="1">
      <formula>BG11-0.1</formula>
      <formula>BH11+0.1</formula>
    </cfRule>
  </conditionalFormatting>
  <conditionalFormatting sqref="AT11:AT22 BL11:BL20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37"/>
  <sheetViews>
    <sheetView zoomScale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A測定!$V$2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MAX(AV11:AV14,BJ11:BJ14)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S3" s="322" t="n"/>
      <c r="T3" s="322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MIN(AV11:AV14,BJ11:BJ14)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S4" s="322" t="n"/>
      <c r="T4" s="322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 ht="17.25" customHeight="1" s="820"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I7" s="59">
        <f>BB13</f>
        <v/>
      </c>
      <c r="Z7" s="59">
        <f>BD11</f>
        <v/>
      </c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IF(AV11=0,"・",IF(AND(AV11&gt;0),"→","←"))</f>
        <v/>
      </c>
      <c r="AV11" s="304">
        <f>A測定!M67</f>
        <v/>
      </c>
      <c r="AW11" s="997">
        <f>A測定!K67</f>
        <v/>
      </c>
      <c r="AX11" s="304">
        <f>A測定!I67</f>
        <v/>
      </c>
      <c r="AY11" s="304">
        <f>A測定!H67</f>
        <v/>
      </c>
      <c r="AZ11" s="997">
        <f>A測定!F67</f>
        <v/>
      </c>
      <c r="BA11" s="804">
        <f>A測定!D67</f>
        <v/>
      </c>
      <c r="BB11" s="804">
        <f>A測定!A67</f>
        <v/>
      </c>
      <c r="BD11" s="804">
        <f>A測定!A69</f>
        <v/>
      </c>
      <c r="BE11" s="804">
        <f>A測定!D69</f>
        <v/>
      </c>
      <c r="BF11" s="997">
        <f>A測定!F69</f>
        <v/>
      </c>
      <c r="BG11" s="304">
        <f>A測定!H69</f>
        <v/>
      </c>
      <c r="BH11" s="304">
        <f>A測定!I69</f>
        <v/>
      </c>
      <c r="BI11" s="997">
        <f>A測定!K69</f>
        <v/>
      </c>
      <c r="BJ11" s="304">
        <f>A測定!M69</f>
        <v/>
      </c>
      <c r="BK11" s="804">
        <f>IF(BJ11=0,"・",IF(AND(BJ11&gt;0),"→","←"))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IF(AV12=0,"・",IF(AND(AV12&gt;0),"↑","↓"))</f>
        <v/>
      </c>
      <c r="AV12" s="304">
        <f>A測定!M68</f>
        <v/>
      </c>
      <c r="AW12" s="997">
        <f>A測定!K68</f>
        <v/>
      </c>
      <c r="AX12" s="304">
        <f>A測定!I68</f>
        <v/>
      </c>
      <c r="AY12" s="304">
        <f>A測定!H68</f>
        <v/>
      </c>
      <c r="AZ12" s="997">
        <f>A測定!F68</f>
        <v/>
      </c>
      <c r="BA12" s="804">
        <f>A測定!D68</f>
        <v/>
      </c>
      <c r="BB12" s="804">
        <f>A測定!A68</f>
        <v/>
      </c>
      <c r="BD12" s="804">
        <f>A測定!A70</f>
        <v/>
      </c>
      <c r="BE12" s="804">
        <f>A測定!D70</f>
        <v/>
      </c>
      <c r="BF12" s="997">
        <f>A測定!F70</f>
        <v/>
      </c>
      <c r="BG12" s="304">
        <f>A測定!H70</f>
        <v/>
      </c>
      <c r="BH12" s="304">
        <f>A測定!I70</f>
        <v/>
      </c>
      <c r="BI12" s="997">
        <f>A測定!K70</f>
        <v/>
      </c>
      <c r="BJ12" s="304">
        <f>A測定!M70</f>
        <v/>
      </c>
      <c r="BK12" s="804">
        <f>IF(BJ12=0,"・",IF(AND(BJ12&gt;0),"↑","↓"))</f>
        <v/>
      </c>
      <c r="BL12" s="804">
        <f>IF(AND(BG12&gt;=BJ12,BJ12&gt;=BH12),"OK","NG")</f>
        <v/>
      </c>
    </row>
    <row r="13">
      <c r="AN13" s="59">
        <f>BB11</f>
        <v/>
      </c>
      <c r="AO13" s="59">
        <f>BA11</f>
        <v/>
      </c>
      <c r="AP13" s="59" t="n">
        <v>0</v>
      </c>
      <c r="AQ13" s="85">
        <f>AV11</f>
        <v/>
      </c>
      <c r="AT13" s="804">
        <f>IF(AND(AY13&gt;=AV13,AV13&gt;=AX13),"OK","NG")</f>
        <v/>
      </c>
      <c r="AU13" s="804">
        <f>IF(AV13=0,"・",IF(AND(AV13&gt;0),"→","←"))</f>
        <v/>
      </c>
      <c r="AV13" s="304">
        <f>A測定!M71</f>
        <v/>
      </c>
      <c r="AW13" s="997">
        <f>A測定!K71</f>
        <v/>
      </c>
      <c r="AX13" s="304">
        <f>A測定!I71</f>
        <v/>
      </c>
      <c r="AY13" s="304">
        <f>A測定!H71</f>
        <v/>
      </c>
      <c r="AZ13" s="997">
        <f>A測定!F71</f>
        <v/>
      </c>
      <c r="BA13" s="804">
        <f>A測定!D71</f>
        <v/>
      </c>
      <c r="BB13" s="804">
        <f>A測定!A71</f>
        <v/>
      </c>
      <c r="BD13" s="804">
        <f>A測定!A65</f>
        <v/>
      </c>
      <c r="BE13" s="804">
        <f>A測定!D65</f>
        <v/>
      </c>
      <c r="BF13" s="997">
        <f>A測定!F65</f>
        <v/>
      </c>
      <c r="BG13" s="304">
        <f>A測定!H65</f>
        <v/>
      </c>
      <c r="BH13" s="304">
        <f>A測定!I65</f>
        <v/>
      </c>
      <c r="BI13" s="997">
        <f>A測定!K65</f>
        <v/>
      </c>
      <c r="BJ13" s="304">
        <f>A測定!M65</f>
        <v/>
      </c>
      <c r="BK13" s="804">
        <f>IF(BJ13=0,"・",IF(AND(BJ13&gt;0),"→","←"))</f>
        <v/>
      </c>
      <c r="BL13" s="804">
        <f>IF(AND(BG13&gt;=BJ13,BJ13&gt;=BH13),"OK","NG")</f>
        <v/>
      </c>
    </row>
    <row r="14">
      <c r="AN14" s="59">
        <f>BB12</f>
        <v/>
      </c>
      <c r="AO14" s="59">
        <f>BA12</f>
        <v/>
      </c>
      <c r="AP14" s="59" t="n">
        <v>0</v>
      </c>
      <c r="AQ14" s="85">
        <f>AV12</f>
        <v/>
      </c>
      <c r="AT14" s="804">
        <f>IF(AND(AY14&gt;=AV14,AV14&gt;=AX14),"OK","NG")</f>
        <v/>
      </c>
      <c r="AU14" s="804">
        <f>IF(AV14=0,"・",IF(AND(AV14&gt;0),"↑","↓"))</f>
        <v/>
      </c>
      <c r="AV14" s="304">
        <f>A測定!M72</f>
        <v/>
      </c>
      <c r="AW14" s="997">
        <f>A測定!K72</f>
        <v/>
      </c>
      <c r="AX14" s="304">
        <f>A測定!I72</f>
        <v/>
      </c>
      <c r="AY14" s="304">
        <f>A測定!H72</f>
        <v/>
      </c>
      <c r="AZ14" s="997">
        <f>A測定!F72</f>
        <v/>
      </c>
      <c r="BA14" s="804">
        <f>A測定!D72</f>
        <v/>
      </c>
      <c r="BB14" s="804">
        <f>A測定!A72</f>
        <v/>
      </c>
      <c r="BD14" s="804">
        <f>A測定!A66</f>
        <v/>
      </c>
      <c r="BE14" s="804">
        <f>A測定!D66</f>
        <v/>
      </c>
      <c r="BF14" s="997">
        <f>A測定!F66</f>
        <v/>
      </c>
      <c r="BG14" s="304">
        <f>A測定!H66</f>
        <v/>
      </c>
      <c r="BH14" s="304">
        <f>A測定!I66</f>
        <v/>
      </c>
      <c r="BI14" s="997">
        <f>A測定!K66</f>
        <v/>
      </c>
      <c r="BJ14" s="304">
        <f>A測定!M66</f>
        <v/>
      </c>
      <c r="BK14" s="804">
        <f>IF(BJ14=0,"・",IF(AND(BJ14&gt;0),"↑","↓"))</f>
        <v/>
      </c>
      <c r="BL14" s="804">
        <f>IF(AND(BG14&gt;=BJ14,BJ14&gt;=BH14),"OK","NG")</f>
        <v/>
      </c>
    </row>
    <row r="15">
      <c r="Z15" s="59">
        <f>BD13</f>
        <v/>
      </c>
      <c r="AN15" s="59">
        <f>BB13</f>
        <v/>
      </c>
      <c r="AO15" s="59">
        <f>BA13</f>
        <v/>
      </c>
      <c r="AP15" s="59" t="n">
        <v>0</v>
      </c>
      <c r="AQ15" s="85">
        <f>AV13</f>
        <v/>
      </c>
      <c r="BD15" s="804">
        <f>A測定!A73</f>
        <v/>
      </c>
      <c r="BE15" s="804">
        <f>A測定!D73</f>
        <v/>
      </c>
      <c r="BF15" s="997">
        <f>A測定!F73</f>
        <v/>
      </c>
      <c r="BG15" s="304">
        <f>A測定!H73</f>
        <v/>
      </c>
      <c r="BH15" s="304">
        <f>A測定!I73</f>
        <v/>
      </c>
      <c r="BI15" s="997">
        <f>A測定!K73</f>
        <v/>
      </c>
      <c r="BJ15" s="304">
        <f>A測定!M73</f>
        <v/>
      </c>
      <c r="BK15" s="804">
        <f>IF(BJ15=0,"・",IF(AND(BJ15&gt;0),"→","←"))</f>
        <v/>
      </c>
      <c r="BL15" s="804">
        <f>IF(AND(BG15&gt;=BJ15,BJ15&gt;=BH15),"OK","NG")</f>
        <v/>
      </c>
    </row>
    <row r="16">
      <c r="AN16" s="59">
        <f>BB14</f>
        <v/>
      </c>
      <c r="AO16" s="59">
        <f>BA14</f>
        <v/>
      </c>
      <c r="AP16" s="59" t="n">
        <v>0</v>
      </c>
      <c r="AQ16" s="85">
        <f>AV14</f>
        <v/>
      </c>
      <c r="BD16" s="804">
        <f>A測定!A74</f>
        <v/>
      </c>
      <c r="BE16" s="804">
        <f>A測定!D74</f>
        <v/>
      </c>
      <c r="BF16" s="997">
        <f>A測定!F74</f>
        <v/>
      </c>
      <c r="BG16" s="304">
        <f>A測定!H74</f>
        <v/>
      </c>
      <c r="BH16" s="304">
        <f>A測定!I74</f>
        <v/>
      </c>
      <c r="BI16" s="997">
        <f>A測定!K74</f>
        <v/>
      </c>
      <c r="BJ16" s="304">
        <f>A測定!M74</f>
        <v/>
      </c>
      <c r="BK16" s="804">
        <f>IF(BJ16=0,"・",IF(AND(BJ16&gt;0),"↑","↓"))</f>
        <v/>
      </c>
      <c r="BL16" s="804">
        <f>IF(AND(BG16&gt;=BJ16,BJ16&gt;=BH16),"OK","NG")</f>
        <v/>
      </c>
    </row>
    <row r="18">
      <c r="AN18" s="72">
        <f>BD11</f>
        <v/>
      </c>
      <c r="AO18" s="72">
        <f>BE11</f>
        <v/>
      </c>
      <c r="AP18" s="59" t="n">
        <v>0</v>
      </c>
      <c r="AQ18" s="85">
        <f>BJ11</f>
        <v/>
      </c>
    </row>
    <row r="19">
      <c r="AN19" s="72">
        <f>BD12</f>
        <v/>
      </c>
      <c r="AO19" s="72">
        <f>BE12</f>
        <v/>
      </c>
      <c r="AP19" s="59" t="n">
        <v>0</v>
      </c>
      <c r="AQ19" s="85">
        <f>BJ12</f>
        <v/>
      </c>
    </row>
    <row r="20">
      <c r="AN20" s="72">
        <f>BD13</f>
        <v/>
      </c>
      <c r="AO20" s="72">
        <f>BE13</f>
        <v/>
      </c>
      <c r="AP20" s="59" t="n">
        <v>0</v>
      </c>
      <c r="AQ20" s="85">
        <f>BJ13</f>
        <v/>
      </c>
    </row>
    <row r="21">
      <c r="AN21" s="72">
        <f>BD14</f>
        <v/>
      </c>
      <c r="AO21" s="72">
        <f>BE14</f>
        <v/>
      </c>
      <c r="AP21" s="59" t="n">
        <v>0</v>
      </c>
      <c r="AQ21" s="85">
        <f>BJ14</f>
        <v/>
      </c>
    </row>
    <row r="22">
      <c r="AN22" s="72">
        <f>BD15</f>
        <v/>
      </c>
      <c r="AO22" s="72">
        <f>BE15</f>
        <v/>
      </c>
      <c r="AP22" s="59" t="n">
        <v>0</v>
      </c>
      <c r="AQ22" s="85">
        <f>BJ15</f>
        <v/>
      </c>
    </row>
    <row r="23">
      <c r="Z23" s="59">
        <f>BD15</f>
        <v/>
      </c>
      <c r="AN23" s="72">
        <f>BD16</f>
        <v/>
      </c>
      <c r="AO23" s="72">
        <f>BE16</f>
        <v/>
      </c>
      <c r="AP23" s="59" t="n">
        <v>0</v>
      </c>
      <c r="AQ23" s="85">
        <f>BJ16</f>
        <v/>
      </c>
    </row>
    <row r="28">
      <c r="R28" s="59">
        <f>BB11</f>
        <v/>
      </c>
    </row>
    <row r="35">
      <c r="AH35" s="48" t="n"/>
    </row>
    <row r="36">
      <c r="AH36" s="48" t="n"/>
    </row>
    <row r="37">
      <c r="AH37" s="48" t="n"/>
    </row>
  </sheetData>
  <mergeCells count="21">
    <mergeCell ref="BF9:BF10"/>
    <mergeCell ref="BE9:BE10"/>
    <mergeCell ref="BL9:BL10"/>
    <mergeCell ref="BK9:BK10"/>
    <mergeCell ref="BG9:BH9"/>
    <mergeCell ref="BJ9:BJ10"/>
    <mergeCell ref="BI9:BI10"/>
    <mergeCell ref="AV9:AV10"/>
    <mergeCell ref="BD9:BD10"/>
    <mergeCell ref="A1:E2"/>
    <mergeCell ref="A3:E4"/>
    <mergeCell ref="BA9:BA10"/>
    <mergeCell ref="BB9:BB10"/>
    <mergeCell ref="F1:N2"/>
    <mergeCell ref="AX9:AY9"/>
    <mergeCell ref="AZ9:AZ10"/>
    <mergeCell ref="AT9:AT10"/>
    <mergeCell ref="AU9:AU10"/>
    <mergeCell ref="H3:I4"/>
    <mergeCell ref="J3:R4"/>
    <mergeCell ref="AW9:AW10"/>
  </mergeCells>
  <conditionalFormatting sqref="BJ11:BJ16">
    <cfRule type="cellIs" priority="1" operator="notBetween" dxfId="1" stopIfTrue="1">
      <formula>BG11</formula>
      <formula>BH11</formula>
    </cfRule>
    <cfRule type="cellIs" priority="2" operator="notBetween" dxfId="2" stopIfTrue="1">
      <formula>BG11-0.1</formula>
      <formula>BH11+0.1</formula>
    </cfRule>
  </conditionalFormatting>
  <conditionalFormatting sqref="AV11:AV14">
    <cfRule type="cellIs" priority="3" operator="notBetween" dxfId="1" stopIfTrue="1">
      <formula>AY11</formula>
      <formula>AX11</formula>
    </cfRule>
    <cfRule type="cellIs" priority="4" operator="notBetween" dxfId="2" stopIfTrue="1">
      <formula>AY11-0.1</formula>
      <formula>AX11+0.1</formula>
    </cfRule>
  </conditionalFormatting>
  <conditionalFormatting sqref="AT11:AT14 BL11:BL16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 verticalDpi="0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 fitToPage="1"/>
  </sheetPr>
  <dimension ref="A1:BL37"/>
  <sheetViews>
    <sheetView zoomScale="50" workbookViewId="0">
      <selection activeCell="T2" sqref="T2"/>
    </sheetView>
  </sheetViews>
  <sheetFormatPr baseColWidth="10" defaultColWidth="9" defaultRowHeight="17"/>
  <cols>
    <col width="4.6640625" customWidth="1" style="59" min="1" max="1"/>
    <col width="6.6640625" customWidth="1" style="59" min="2" max="3"/>
    <col width="10.6640625" customWidth="1" style="59" min="4" max="4"/>
    <col width="5.6640625" customWidth="1" style="59" min="5" max="6"/>
    <col width="10.6640625" customWidth="1" style="59" min="7" max="7"/>
    <col width="3.6640625" customWidth="1" style="59" min="8" max="8"/>
    <col width="5.6640625" customWidth="1" style="59" min="9" max="26"/>
    <col width="3.6640625" customWidth="1" style="59" min="27" max="27"/>
    <col width="10.6640625" customWidth="1" style="59" min="28" max="28"/>
    <col width="5.6640625" customWidth="1" style="59" min="29" max="30"/>
    <col width="10.6640625" customWidth="1" style="59" min="31" max="31"/>
    <col width="6.6640625" customWidth="1" style="59" min="32" max="33"/>
    <col width="4.6640625" customWidth="1" style="59" min="34" max="34"/>
    <col width="9" customWidth="1" style="59" min="35" max="45"/>
    <col width="5.6640625" customWidth="1" style="59" min="46" max="46"/>
    <col width="6.6640625" customWidth="1" style="59" min="47" max="47"/>
    <col width="7.6640625" customWidth="1" style="59" min="48" max="48"/>
    <col width="12.1640625" customWidth="1" style="59" min="49" max="49"/>
    <col width="7.6640625" customWidth="1" style="59" min="50" max="51"/>
    <col width="12.1640625" customWidth="1" style="59" min="52" max="52"/>
    <col width="5.6640625" customWidth="1" style="59" min="53" max="53"/>
    <col width="7.1640625" customWidth="1" style="59" min="54" max="54"/>
    <col width="9" customWidth="1" style="59" min="55" max="55"/>
    <col width="7.1640625" customWidth="1" style="59" min="56" max="56"/>
    <col width="5.6640625" customWidth="1" style="59" min="57" max="57"/>
    <col width="12.1640625" customWidth="1" style="59" min="58" max="58"/>
    <col width="7.6640625" customWidth="1" style="59" min="59" max="60"/>
    <col width="12.1640625" customWidth="1" style="59" min="61" max="61"/>
    <col width="7.6640625" customWidth="1" style="59" min="62" max="62"/>
    <col width="6.6640625" customWidth="1" style="59" min="63" max="63"/>
    <col width="5.6640625" customWidth="1" style="59" min="64" max="64"/>
    <col width="9" customWidth="1" style="59" min="65" max="16384"/>
  </cols>
  <sheetData>
    <row r="1" ht="17.25" customHeight="1" s="820">
      <c r="A1" s="784">
        <f>A測定!A5</f>
        <v/>
      </c>
      <c r="B1" s="993" t="n"/>
      <c r="C1" s="993" t="n"/>
      <c r="D1" s="993" t="n"/>
      <c r="E1" s="994" t="n"/>
      <c r="F1" s="784">
        <f>CONCATENATE(MID(A測定!A5,6,3),"#",A測定!D5,"_",A測定!L5,"(",TEXT(A測定!G5,"yy/mm/dd"),")","_","SHOT.NO",A測定!J5)</f>
        <v/>
      </c>
      <c r="G1" s="993" t="n"/>
      <c r="H1" s="993" t="n"/>
      <c r="I1" s="993" t="n"/>
      <c r="J1" s="993" t="n"/>
      <c r="K1" s="993" t="n"/>
      <c r="L1" s="993" t="n"/>
      <c r="M1" s="993" t="n"/>
      <c r="N1" s="994" t="n"/>
      <c r="AN1" s="59" t="inlineStr">
        <is>
          <t>GraphData</t>
        </is>
      </c>
    </row>
    <row r="2" ht="17.25" customHeight="1" s="820">
      <c r="A2" s="844" t="n"/>
      <c r="B2" s="845" t="n"/>
      <c r="C2" s="845" t="n"/>
      <c r="D2" s="845" t="n"/>
      <c r="E2" s="995" t="n"/>
      <c r="F2" s="844" t="n"/>
      <c r="G2" s="845" t="n"/>
      <c r="H2" s="845" t="n"/>
      <c r="I2" s="845" t="n"/>
      <c r="J2" s="845" t="n"/>
      <c r="K2" s="845" t="n"/>
      <c r="L2" s="845" t="n"/>
      <c r="M2" s="845" t="n"/>
      <c r="N2" s="995" t="n"/>
      <c r="AN2" s="59" t="n">
        <v>-0.05</v>
      </c>
      <c r="AO2" s="59" t="n">
        <v>0.05</v>
      </c>
      <c r="AP2" s="59" t="n">
        <v>0.05</v>
      </c>
      <c r="AQ2" s="59" t="n">
        <v>-0.05</v>
      </c>
      <c r="AR2" s="59" t="n">
        <v>-0.05</v>
      </c>
    </row>
    <row r="3" ht="17.25" customHeight="1" s="820">
      <c r="A3" s="784">
        <f>A測定!$W$2</f>
        <v/>
      </c>
      <c r="B3" s="993" t="n"/>
      <c r="C3" s="993" t="n"/>
      <c r="D3" s="993" t="n"/>
      <c r="E3" s="994" t="n"/>
      <c r="F3" s="804" t="inlineStr">
        <is>
          <t>MAX</t>
        </is>
      </c>
      <c r="G3" s="40">
        <f>MAX(AV11:AV20,BJ11:BJ16)</f>
        <v/>
      </c>
      <c r="H3" s="804">
        <f>A測定!$J$7</f>
        <v/>
      </c>
      <c r="I3" s="994" t="n"/>
      <c r="J3" s="1015">
        <f>IF(A測定!$J$7=A測定!$J$8,A測定!$J$9&amp;"（"&amp;A測定!$J$10&amp;"）",(CONCATENATE(MID(A測定!$A$5,6,3),"#",A測定!$D$5,"_",A測定!$J$9,"(",TEXT(A測定!$J$8,"yy/mm/dd"),")","_","SHOT.NO",A測定!$J$10)))</f>
        <v/>
      </c>
      <c r="K3" s="993" t="n"/>
      <c r="L3" s="993" t="n"/>
      <c r="M3" s="993" t="n"/>
      <c r="N3" s="993" t="n"/>
      <c r="O3" s="993" t="n"/>
      <c r="P3" s="993" t="n"/>
      <c r="Q3" s="993" t="n"/>
      <c r="R3" s="994" t="n"/>
      <c r="S3" s="322" t="n"/>
      <c r="T3" s="322" t="n"/>
      <c r="AN3" s="59" t="n">
        <v>0.05</v>
      </c>
      <c r="AO3" s="59" t="n">
        <v>0.05</v>
      </c>
      <c r="AP3" s="59" t="n">
        <v>-0.05</v>
      </c>
      <c r="AQ3" s="59" t="n">
        <v>-0.05</v>
      </c>
      <c r="AR3" s="59" t="n">
        <v>0.05</v>
      </c>
    </row>
    <row r="4" ht="17.25" customHeight="1" s="820">
      <c r="A4" s="844" t="n"/>
      <c r="B4" s="845" t="n"/>
      <c r="C4" s="845" t="n"/>
      <c r="D4" s="845" t="n"/>
      <c r="E4" s="995" t="n"/>
      <c r="F4" s="804" t="inlineStr">
        <is>
          <t>MIN</t>
        </is>
      </c>
      <c r="G4" s="40">
        <f>MIN(AV11:AV20,BJ11:BJ16)</f>
        <v/>
      </c>
      <c r="H4" s="844" t="n"/>
      <c r="I4" s="995" t="n"/>
      <c r="J4" s="845" t="n"/>
      <c r="K4" s="845" t="n"/>
      <c r="L4" s="845" t="n"/>
      <c r="M4" s="845" t="n"/>
      <c r="N4" s="845" t="n"/>
      <c r="O4" s="845" t="n"/>
      <c r="P4" s="845" t="n"/>
      <c r="Q4" s="845" t="n"/>
      <c r="R4" s="995" t="n"/>
      <c r="S4" s="322" t="n"/>
      <c r="T4" s="322" t="n"/>
      <c r="AN4" s="59" t="n">
        <v>-0.15</v>
      </c>
      <c r="AO4" s="59" t="n">
        <v>0.15</v>
      </c>
      <c r="AP4" s="59" t="n">
        <v>0.15</v>
      </c>
      <c r="AQ4" s="59" t="n">
        <v>-0.15</v>
      </c>
      <c r="AR4" s="59" t="n">
        <v>-0.15</v>
      </c>
    </row>
    <row r="5">
      <c r="AN5" s="59" t="n">
        <v>0.15</v>
      </c>
      <c r="AO5" s="59" t="n">
        <v>0.15</v>
      </c>
      <c r="AP5" s="59" t="n">
        <v>-0.15</v>
      </c>
      <c r="AQ5" s="59" t="n">
        <v>-0.15</v>
      </c>
      <c r="AR5" s="59" t="n">
        <v>0.15</v>
      </c>
    </row>
    <row r="6" ht="17.25" customHeight="1" s="820">
      <c r="AN6" s="59" t="n">
        <v>-0.25</v>
      </c>
      <c r="AO6" s="59" t="n">
        <v>0.25</v>
      </c>
      <c r="AP6" s="59" t="n">
        <v>0.25</v>
      </c>
      <c r="AQ6" s="59" t="n">
        <v>-0.25</v>
      </c>
      <c r="AR6" s="59" t="n">
        <v>-0.25</v>
      </c>
    </row>
    <row r="7">
      <c r="I7" s="59">
        <f>BB11</f>
        <v/>
      </c>
      <c r="Z7" s="59">
        <f>BD11</f>
        <v/>
      </c>
      <c r="AN7" s="59" t="n">
        <v>0.25</v>
      </c>
      <c r="AO7" s="59" t="n">
        <v>0.25</v>
      </c>
      <c r="AP7" s="59" t="n">
        <v>-0.25</v>
      </c>
      <c r="AQ7" s="59" t="n">
        <v>-0.25</v>
      </c>
      <c r="AR7" s="59" t="n">
        <v>0.25</v>
      </c>
    </row>
    <row r="8">
      <c r="AN8" s="305" t="n">
        <v>-0.3</v>
      </c>
      <c r="AO8" s="305" t="n">
        <v>0.3</v>
      </c>
      <c r="AP8" s="305" t="n">
        <v>0.3</v>
      </c>
      <c r="AQ8" s="305" t="n">
        <v>-0.3</v>
      </c>
      <c r="AR8" s="305" t="n">
        <v>-0.3</v>
      </c>
    </row>
    <row r="9" ht="17.25" customHeight="1" s="820">
      <c r="AN9" s="305" t="n">
        <v>0.3</v>
      </c>
      <c r="AO9" s="305" t="n">
        <v>0.3</v>
      </c>
      <c r="AP9" s="305" t="n">
        <v>-0.3</v>
      </c>
      <c r="AQ9" s="305" t="n">
        <v>-0.3</v>
      </c>
      <c r="AR9" s="305" t="n">
        <v>0.3</v>
      </c>
      <c r="AT9" s="804">
        <f>A測定!$O$11</f>
        <v/>
      </c>
      <c r="AU9" s="781">
        <f>A測定!$C$11</f>
        <v/>
      </c>
      <c r="AV9" s="804">
        <f>A測定!$M$11</f>
        <v/>
      </c>
      <c r="AW9" s="804">
        <f>A測定!$K$11</f>
        <v/>
      </c>
      <c r="AX9" s="804">
        <f>RIGHT(A測定!$H$11,2)</f>
        <v/>
      </c>
      <c r="AY9" s="996" t="n"/>
      <c r="AZ9" s="804">
        <f>A測定!$F$11</f>
        <v/>
      </c>
      <c r="BA9" s="804">
        <f>A測定!$D$11</f>
        <v/>
      </c>
      <c r="BB9" s="804">
        <f>A測定!$A$11</f>
        <v/>
      </c>
      <c r="BD9" s="804">
        <f>BB9</f>
        <v/>
      </c>
      <c r="BE9" s="804">
        <f>BA9</f>
        <v/>
      </c>
      <c r="BF9" s="781">
        <f>AZ9</f>
        <v/>
      </c>
      <c r="BG9" s="804">
        <f>AX9</f>
        <v/>
      </c>
      <c r="BH9" s="996" t="n"/>
      <c r="BI9" s="804">
        <f>AW9</f>
        <v/>
      </c>
      <c r="BJ9" s="804">
        <f>AV9</f>
        <v/>
      </c>
      <c r="BK9" s="781">
        <f>AU9</f>
        <v/>
      </c>
      <c r="BL9" s="804">
        <f>AT9</f>
        <v/>
      </c>
    </row>
    <row r="10">
      <c r="AN10" s="305" t="n">
        <v>-0.35</v>
      </c>
      <c r="AO10" s="305" t="n">
        <v>0.35</v>
      </c>
      <c r="AP10" s="305" t="n">
        <v>0.35</v>
      </c>
      <c r="AQ10" s="305" t="n">
        <v>-0.35</v>
      </c>
      <c r="AR10" s="305" t="n">
        <v>-0.35</v>
      </c>
      <c r="AT10" s="829" t="n"/>
      <c r="AU10" s="829" t="n"/>
      <c r="AV10" s="829" t="n"/>
      <c r="AW10" s="829" t="n"/>
      <c r="AX10" s="804">
        <f>LEFT(A測定!$I$11,1)</f>
        <v/>
      </c>
      <c r="AY10" s="804">
        <f>LEFT(A測定!$H$11,1)</f>
        <v/>
      </c>
      <c r="AZ10" s="829" t="n"/>
      <c r="BA10" s="829" t="n"/>
      <c r="BB10" s="829" t="n"/>
      <c r="BD10" s="829" t="n"/>
      <c r="BE10" s="829" t="n"/>
      <c r="BF10" s="829" t="n"/>
      <c r="BG10" s="804">
        <f>AY10</f>
        <v/>
      </c>
      <c r="BH10" s="804">
        <f>AX10</f>
        <v/>
      </c>
      <c r="BI10" s="829" t="n"/>
      <c r="BJ10" s="829" t="n"/>
      <c r="BK10" s="829" t="n"/>
      <c r="BL10" s="829" t="n"/>
    </row>
    <row r="11">
      <c r="AN11" s="305" t="n">
        <v>0.35</v>
      </c>
      <c r="AO11" s="305" t="n">
        <v>0.35</v>
      </c>
      <c r="AP11" s="305" t="n">
        <v>-0.35</v>
      </c>
      <c r="AQ11" s="305" t="n">
        <v>-0.35</v>
      </c>
      <c r="AR11" s="305" t="n">
        <v>0.35</v>
      </c>
      <c r="AT11" s="804">
        <f>IF(AND(AY11&gt;=AV11,AV11&gt;=AX11),"OK","NG")</f>
        <v/>
      </c>
      <c r="AU11" s="804">
        <f>IF(AV11=0,"・",IF(AND(AV11&gt;0),"←","→"))</f>
        <v/>
      </c>
      <c r="AV11" s="304">
        <f>A測定!M237</f>
        <v/>
      </c>
      <c r="AW11" s="997">
        <f>A測定!K237</f>
        <v/>
      </c>
      <c r="AX11" s="304">
        <f>A測定!I237</f>
        <v/>
      </c>
      <c r="AY11" s="304">
        <f>A測定!H237</f>
        <v/>
      </c>
      <c r="AZ11" s="997">
        <f>A測定!F237</f>
        <v/>
      </c>
      <c r="BA11" s="804">
        <f>A測定!D237</f>
        <v/>
      </c>
      <c r="BB11" s="804">
        <f>A測定!A237</f>
        <v/>
      </c>
      <c r="BD11" s="804">
        <f>A測定!A241</f>
        <v/>
      </c>
      <c r="BE11" s="804">
        <f>A測定!D241</f>
        <v/>
      </c>
      <c r="BF11" s="997">
        <f>A測定!F241</f>
        <v/>
      </c>
      <c r="BG11" s="304">
        <f>A測定!H241</f>
        <v/>
      </c>
      <c r="BH11" s="304">
        <f>A測定!I241</f>
        <v/>
      </c>
      <c r="BI11" s="997">
        <f>A測定!K241</f>
        <v/>
      </c>
      <c r="BJ11" s="304">
        <f>A測定!M241</f>
        <v/>
      </c>
      <c r="BK11" s="804">
        <f>IF(BJ11=0,"・",IF(AND(BJ11&gt;0),"←","→"))</f>
        <v/>
      </c>
      <c r="BL11" s="804">
        <f>IF(AND(BG11&gt;=BJ11,BJ11&gt;=BH11),"OK","NG")</f>
        <v/>
      </c>
    </row>
    <row r="12">
      <c r="AT12" s="804">
        <f>IF(AND(AY12&gt;=AV12,AV12&gt;=AX12),"OK","NG")</f>
        <v/>
      </c>
      <c r="AU12" s="804">
        <f>IF(AV12=0,"・",IF(AND(AV12&gt;0),"↑","↓"))</f>
        <v/>
      </c>
      <c r="AV12" s="304">
        <f>A測定!M238</f>
        <v/>
      </c>
      <c r="AW12" s="997">
        <f>A測定!K238</f>
        <v/>
      </c>
      <c r="AX12" s="304">
        <f>A測定!I238</f>
        <v/>
      </c>
      <c r="AY12" s="304">
        <f>A測定!H238</f>
        <v/>
      </c>
      <c r="AZ12" s="997">
        <f>A測定!F238</f>
        <v/>
      </c>
      <c r="BA12" s="804">
        <f>A測定!D238</f>
        <v/>
      </c>
      <c r="BB12" s="804">
        <f>A測定!A238</f>
        <v/>
      </c>
      <c r="BD12" s="804">
        <f>A測定!A242</f>
        <v/>
      </c>
      <c r="BE12" s="804">
        <f>A測定!D242</f>
        <v/>
      </c>
      <c r="BF12" s="997">
        <f>A測定!F242</f>
        <v/>
      </c>
      <c r="BG12" s="304">
        <f>A測定!H242</f>
        <v/>
      </c>
      <c r="BH12" s="304">
        <f>A測定!I242</f>
        <v/>
      </c>
      <c r="BI12" s="997">
        <f>A測定!K242</f>
        <v/>
      </c>
      <c r="BJ12" s="304">
        <f>A測定!M242</f>
        <v/>
      </c>
      <c r="BK12" s="804">
        <f>IF(BJ12=0,"・",IF(AND(BJ12&gt;0),"↑","↓"))</f>
        <v/>
      </c>
      <c r="BL12" s="804">
        <f>IF(AND(BG12&gt;=BJ12,BJ12&gt;=BH12),"OK","NG")</f>
        <v/>
      </c>
    </row>
    <row r="13">
      <c r="AN13" s="59">
        <f>BB11</f>
        <v/>
      </c>
      <c r="AO13" s="59">
        <f>BA11</f>
        <v/>
      </c>
      <c r="AP13" s="59" t="n">
        <v>0</v>
      </c>
      <c r="AQ13" s="85">
        <f>AV11</f>
        <v/>
      </c>
      <c r="AT13" s="804">
        <f>IF(AND(AY13&gt;=AV13,AV13&gt;=AX13),"OK","NG")</f>
        <v/>
      </c>
      <c r="AU13" s="804">
        <f>IF(AV13=0,"・",IF(AND(AV13&gt;0),"←","→"))</f>
        <v/>
      </c>
      <c r="AV13" s="304">
        <f>A測定!M233</f>
        <v/>
      </c>
      <c r="AW13" s="997">
        <f>A測定!K233</f>
        <v/>
      </c>
      <c r="AX13" s="304">
        <f>A測定!I233</f>
        <v/>
      </c>
      <c r="AY13" s="304">
        <f>A測定!H233</f>
        <v/>
      </c>
      <c r="AZ13" s="997">
        <f>A測定!F233</f>
        <v/>
      </c>
      <c r="BA13" s="804">
        <f>A測定!D233</f>
        <v/>
      </c>
      <c r="BB13" s="804">
        <f>A測定!A233</f>
        <v/>
      </c>
      <c r="BD13" s="804">
        <f>A測定!A245</f>
        <v/>
      </c>
      <c r="BE13" s="804">
        <f>A測定!D245</f>
        <v/>
      </c>
      <c r="BF13" s="997">
        <f>A測定!F245</f>
        <v/>
      </c>
      <c r="BG13" s="304">
        <f>A測定!H245</f>
        <v/>
      </c>
      <c r="BH13" s="304">
        <f>A測定!I245</f>
        <v/>
      </c>
      <c r="BI13" s="997">
        <f>A測定!K245</f>
        <v/>
      </c>
      <c r="BJ13" s="304">
        <f>A測定!M245</f>
        <v/>
      </c>
      <c r="BK13" s="804">
        <f>IF(BJ13=0,"・",IF(AND(BJ13&gt;0),"←","→"))</f>
        <v/>
      </c>
      <c r="BL13" s="804">
        <f>IF(AND(BG13&gt;=BJ13,BJ13&gt;=BH13),"OK","NG")</f>
        <v/>
      </c>
    </row>
    <row r="14">
      <c r="AN14" s="59">
        <f>BB12</f>
        <v/>
      </c>
      <c r="AO14" s="59">
        <f>BA12</f>
        <v/>
      </c>
      <c r="AP14" s="59" t="n">
        <v>0</v>
      </c>
      <c r="AQ14" s="85">
        <f>AV12</f>
        <v/>
      </c>
      <c r="AT14" s="804">
        <f>IF(AND(AY14&gt;=AV14,AV14&gt;=AX14),"OK","NG")</f>
        <v/>
      </c>
      <c r="AU14" s="804">
        <f>IF(AV14=0,"・",IF(AND(AV14&gt;0),"↑","↓"))</f>
        <v/>
      </c>
      <c r="AV14" s="304">
        <f>A測定!M234</f>
        <v/>
      </c>
      <c r="AW14" s="997">
        <f>A測定!K234</f>
        <v/>
      </c>
      <c r="AX14" s="304">
        <f>A測定!I234</f>
        <v/>
      </c>
      <c r="AY14" s="304">
        <f>A測定!H234</f>
        <v/>
      </c>
      <c r="AZ14" s="997">
        <f>A測定!F234</f>
        <v/>
      </c>
      <c r="BA14" s="804">
        <f>A測定!D234</f>
        <v/>
      </c>
      <c r="BB14" s="804">
        <f>A測定!A234</f>
        <v/>
      </c>
      <c r="BD14" s="804">
        <f>A測定!A246</f>
        <v/>
      </c>
      <c r="BE14" s="804">
        <f>A測定!D246</f>
        <v/>
      </c>
      <c r="BF14" s="997">
        <f>A測定!F246</f>
        <v/>
      </c>
      <c r="BG14" s="304">
        <f>A測定!H246</f>
        <v/>
      </c>
      <c r="BH14" s="304">
        <f>A測定!I246</f>
        <v/>
      </c>
      <c r="BI14" s="997">
        <f>A測定!K246</f>
        <v/>
      </c>
      <c r="BJ14" s="304">
        <f>A測定!M246</f>
        <v/>
      </c>
      <c r="BK14" s="804">
        <f>IF(BJ14=0,"・",IF(AND(BJ14&gt;0),"↑","↓"))</f>
        <v/>
      </c>
      <c r="BL14" s="804">
        <f>IF(AND(BG14&gt;=BJ14,BJ14&gt;=BH14),"OK","NG")</f>
        <v/>
      </c>
    </row>
    <row r="15">
      <c r="I15" s="59">
        <f>BB13</f>
        <v/>
      </c>
      <c r="Z15" s="59">
        <f>BD13</f>
        <v/>
      </c>
      <c r="AN15" s="59">
        <f>BB13</f>
        <v/>
      </c>
      <c r="AO15" s="59">
        <f>BA13</f>
        <v/>
      </c>
      <c r="AP15" s="59" t="n">
        <v>0</v>
      </c>
      <c r="AQ15" s="85">
        <f>AV13</f>
        <v/>
      </c>
      <c r="AT15" s="804">
        <f>IF(AND(AY15&gt;=AV15,AV15&gt;=AX15),"OK","NG")</f>
        <v/>
      </c>
      <c r="AU15" s="804">
        <f>IF(AV15=0,"・",IF(AND(AV15&gt;0),"←","→"))</f>
        <v/>
      </c>
      <c r="AV15" s="304">
        <f>A測定!M255</f>
        <v/>
      </c>
      <c r="AW15" s="997">
        <f>A測定!K255</f>
        <v/>
      </c>
      <c r="AX15" s="304">
        <f>A測定!I255</f>
        <v/>
      </c>
      <c r="AY15" s="304">
        <f>A測定!H255</f>
        <v/>
      </c>
      <c r="AZ15" s="997">
        <f>A測定!F255</f>
        <v/>
      </c>
      <c r="BA15" s="804">
        <f>A測定!D255</f>
        <v/>
      </c>
      <c r="BB15" s="804">
        <f>A測定!A255</f>
        <v/>
      </c>
      <c r="BD15" s="804">
        <f>A測定!A249</f>
        <v/>
      </c>
      <c r="BE15" s="804">
        <f>A測定!D249</f>
        <v/>
      </c>
      <c r="BF15" s="997">
        <f>A測定!F249</f>
        <v/>
      </c>
      <c r="BG15" s="304">
        <f>A測定!H249</f>
        <v/>
      </c>
      <c r="BH15" s="304">
        <f>A測定!I249</f>
        <v/>
      </c>
      <c r="BI15" s="997">
        <f>A測定!K249</f>
        <v/>
      </c>
      <c r="BJ15" s="304">
        <f>A測定!M249</f>
        <v/>
      </c>
      <c r="BK15" s="804">
        <f>IF(BJ15=0,"・",IF(AND(BJ15&gt;0),"←","→"))</f>
        <v/>
      </c>
      <c r="BL15" s="804">
        <f>IF(AND(BG15&gt;=BJ15,BJ15&gt;=BH15),"OK","NG")</f>
        <v/>
      </c>
    </row>
    <row r="16">
      <c r="AN16" s="59">
        <f>BB14</f>
        <v/>
      </c>
      <c r="AO16" s="59">
        <f>BA14</f>
        <v/>
      </c>
      <c r="AP16" s="59" t="n">
        <v>0</v>
      </c>
      <c r="AQ16" s="85">
        <f>AV14</f>
        <v/>
      </c>
      <c r="AT16" s="804">
        <f>IF(AND(AY16&gt;=AV16,AV16&gt;=AX16),"OK","NG")</f>
        <v/>
      </c>
      <c r="AU16" s="804">
        <f>IF(AV16=0,"・",IF(AND(AV16&gt;0),"↑","↓"))</f>
        <v/>
      </c>
      <c r="AV16" s="304">
        <f>A測定!M256</f>
        <v/>
      </c>
      <c r="AW16" s="997">
        <f>A測定!K256</f>
        <v/>
      </c>
      <c r="AX16" s="304">
        <f>A測定!I256</f>
        <v/>
      </c>
      <c r="AY16" s="304">
        <f>A測定!H256</f>
        <v/>
      </c>
      <c r="AZ16" s="997">
        <f>A測定!F256</f>
        <v/>
      </c>
      <c r="BA16" s="804">
        <f>A測定!D256</f>
        <v/>
      </c>
      <c r="BB16" s="804">
        <f>A測定!A256</f>
        <v/>
      </c>
      <c r="BD16" s="804">
        <f>A測定!A250</f>
        <v/>
      </c>
      <c r="BE16" s="804">
        <f>A測定!D250</f>
        <v/>
      </c>
      <c r="BF16" s="997">
        <f>A測定!F250</f>
        <v/>
      </c>
      <c r="BG16" s="304">
        <f>A測定!H250</f>
        <v/>
      </c>
      <c r="BH16" s="304">
        <f>A測定!I250</f>
        <v/>
      </c>
      <c r="BI16" s="997">
        <f>A測定!K250</f>
        <v/>
      </c>
      <c r="BJ16" s="304">
        <f>A測定!M250</f>
        <v/>
      </c>
      <c r="BK16" s="804">
        <f>IF(BJ16=0,"・",IF(AND(BJ16&gt;0),"↑","↓"))</f>
        <v/>
      </c>
      <c r="BL16" s="804">
        <f>IF(AND(BG16&gt;=BJ16,BJ16&gt;=BH16),"OK","NG")</f>
        <v/>
      </c>
    </row>
    <row r="17">
      <c r="AN17" s="59">
        <f>BB15</f>
        <v/>
      </c>
      <c r="AO17" s="59">
        <f>BA15</f>
        <v/>
      </c>
      <c r="AP17" s="59" t="n">
        <v>0</v>
      </c>
      <c r="AQ17" s="85">
        <f>AV15</f>
        <v/>
      </c>
      <c r="AT17" s="804">
        <f>IF(AND(AY17&gt;=AV17,AV17&gt;=AX17),"OK","NG")</f>
        <v/>
      </c>
      <c r="AU17" s="804">
        <f>IF(AV17=0,"・",IF(AND(AV17&gt;0),"←","→"))</f>
        <v/>
      </c>
      <c r="AV17" s="304">
        <f>A測定!M253</f>
        <v/>
      </c>
      <c r="AW17" s="997">
        <f>A測定!K253</f>
        <v/>
      </c>
      <c r="AX17" s="304">
        <f>A測定!I253</f>
        <v/>
      </c>
      <c r="AY17" s="304">
        <f>A測定!H253</f>
        <v/>
      </c>
      <c r="AZ17" s="997">
        <f>A測定!F253</f>
        <v/>
      </c>
      <c r="BA17" s="804">
        <f>A測定!D253</f>
        <v/>
      </c>
      <c r="BB17" s="804">
        <f>A測定!A253</f>
        <v/>
      </c>
    </row>
    <row r="18">
      <c r="AN18" s="59">
        <f>BB16</f>
        <v/>
      </c>
      <c r="AO18" s="59">
        <f>BA16</f>
        <v/>
      </c>
      <c r="AP18" s="59" t="n">
        <v>0</v>
      </c>
      <c r="AQ18" s="85">
        <f>AV16</f>
        <v/>
      </c>
      <c r="AT18" s="804">
        <f>IF(AND(AY18&gt;=AV18,AV18&gt;=AX18),"OK","NG")</f>
        <v/>
      </c>
      <c r="AU18" s="804">
        <f>IF(AV18=0,"・",IF(AND(AV18&gt;0),"↑","↓"))</f>
        <v/>
      </c>
      <c r="AV18" s="304">
        <f>A測定!M254</f>
        <v/>
      </c>
      <c r="AW18" s="997">
        <f>A測定!K254</f>
        <v/>
      </c>
      <c r="AX18" s="304">
        <f>A測定!I254</f>
        <v/>
      </c>
      <c r="AY18" s="304">
        <f>A測定!H254</f>
        <v/>
      </c>
      <c r="AZ18" s="997">
        <f>A測定!F254</f>
        <v/>
      </c>
      <c r="BA18" s="804">
        <f>A測定!D254</f>
        <v/>
      </c>
      <c r="BB18" s="804">
        <f>A測定!A254</f>
        <v/>
      </c>
    </row>
    <row r="19">
      <c r="AN19" s="59">
        <f>BB17</f>
        <v/>
      </c>
      <c r="AO19" s="59">
        <f>BA17</f>
        <v/>
      </c>
      <c r="AP19" s="59" t="n">
        <v>0</v>
      </c>
      <c r="AQ19" s="85">
        <f>AV17</f>
        <v/>
      </c>
      <c r="AT19" s="804">
        <f>IF(AND(AY19&gt;=AV19,AV19&gt;=AX19),"OK","NG")</f>
        <v/>
      </c>
      <c r="AU19" s="804">
        <f>IF(AV19=0,"・",IF(AND(AV19&gt;0),"←","→"))</f>
        <v/>
      </c>
      <c r="AV19" s="304">
        <f>A測定!M260</f>
        <v/>
      </c>
      <c r="AW19" s="997">
        <f>A測定!K260</f>
        <v/>
      </c>
      <c r="AX19" s="304">
        <f>A測定!I260</f>
        <v/>
      </c>
      <c r="AY19" s="304">
        <f>A測定!H260</f>
        <v/>
      </c>
      <c r="AZ19" s="997">
        <f>A測定!F260</f>
        <v/>
      </c>
      <c r="BA19" s="804">
        <f>A測定!D260</f>
        <v/>
      </c>
      <c r="BB19" s="804">
        <f>A測定!A260</f>
        <v/>
      </c>
    </row>
    <row r="20">
      <c r="AN20" s="59">
        <f>BB18</f>
        <v/>
      </c>
      <c r="AO20" s="59">
        <f>BA18</f>
        <v/>
      </c>
      <c r="AP20" s="59" t="n">
        <v>0</v>
      </c>
      <c r="AQ20" s="85">
        <f>AV18</f>
        <v/>
      </c>
      <c r="AT20" s="804">
        <f>IF(AND(AY20&gt;=AV20,AV20&gt;=AX20),"OK","NG")</f>
        <v/>
      </c>
      <c r="AU20" s="804">
        <f>IF(AV20=0,"・",IF(AND(AV20&gt;0),"↑","↓"))</f>
        <v/>
      </c>
      <c r="AV20" s="304">
        <f>A測定!M261</f>
        <v/>
      </c>
      <c r="AW20" s="997">
        <f>A測定!K261</f>
        <v/>
      </c>
      <c r="AX20" s="304">
        <f>A測定!I261</f>
        <v/>
      </c>
      <c r="AY20" s="304">
        <f>A測定!H261</f>
        <v/>
      </c>
      <c r="AZ20" s="997">
        <f>A測定!F261</f>
        <v/>
      </c>
      <c r="BA20" s="804">
        <f>A測定!D261</f>
        <v/>
      </c>
      <c r="BB20" s="804">
        <f>A測定!A261</f>
        <v/>
      </c>
    </row>
    <row r="21">
      <c r="AN21" s="59">
        <f>BB19</f>
        <v/>
      </c>
      <c r="AO21" s="59">
        <f>BA19</f>
        <v/>
      </c>
      <c r="AP21" s="59" t="n">
        <v>0</v>
      </c>
      <c r="AQ21" s="85">
        <f>AV19</f>
        <v/>
      </c>
    </row>
    <row r="22">
      <c r="AN22" s="59">
        <f>BB20</f>
        <v/>
      </c>
      <c r="AO22" s="59">
        <f>BA20</f>
        <v/>
      </c>
      <c r="AP22" s="59" t="n">
        <v>0</v>
      </c>
      <c r="AQ22" s="85">
        <f>AV20</f>
        <v/>
      </c>
    </row>
    <row r="23">
      <c r="I23" s="59">
        <f>BB19</f>
        <v/>
      </c>
      <c r="Z23" s="59">
        <f>BD15</f>
        <v/>
      </c>
      <c r="AQ23" s="85" t="n"/>
    </row>
    <row r="24">
      <c r="AN24" s="72">
        <f>BD11</f>
        <v/>
      </c>
      <c r="AO24" s="72">
        <f>BE11</f>
        <v/>
      </c>
      <c r="AP24" s="59" t="n">
        <v>0</v>
      </c>
      <c r="AQ24" s="85">
        <f>BJ11</f>
        <v/>
      </c>
    </row>
    <row r="25">
      <c r="AN25" s="72">
        <f>BD12</f>
        <v/>
      </c>
      <c r="AO25" s="72">
        <f>BE12</f>
        <v/>
      </c>
      <c r="AP25" s="59" t="n">
        <v>0</v>
      </c>
      <c r="AQ25" s="85">
        <f>BJ12</f>
        <v/>
      </c>
    </row>
    <row r="26">
      <c r="AN26" s="72">
        <f>BD13</f>
        <v/>
      </c>
      <c r="AO26" s="72">
        <f>BE13</f>
        <v/>
      </c>
      <c r="AP26" s="59" t="n">
        <v>0</v>
      </c>
      <c r="AQ26" s="85">
        <f>BJ13</f>
        <v/>
      </c>
    </row>
    <row r="27">
      <c r="M27" s="59">
        <f>BB15</f>
        <v/>
      </c>
      <c r="T27" s="59">
        <f>BB17</f>
        <v/>
      </c>
      <c r="AN27" s="72">
        <f>BD14</f>
        <v/>
      </c>
      <c r="AO27" s="72">
        <f>BE14</f>
        <v/>
      </c>
      <c r="AP27" s="59" t="n">
        <v>0</v>
      </c>
      <c r="AQ27" s="85">
        <f>BJ14</f>
        <v/>
      </c>
    </row>
    <row r="28">
      <c r="AN28" s="72">
        <f>BD15</f>
        <v/>
      </c>
      <c r="AO28" s="72">
        <f>BE15</f>
        <v/>
      </c>
      <c r="AP28" s="59" t="n">
        <v>0</v>
      </c>
      <c r="AQ28" s="85">
        <f>BJ15</f>
        <v/>
      </c>
    </row>
    <row r="29">
      <c r="AN29" s="72">
        <f>BD16</f>
        <v/>
      </c>
      <c r="AO29" s="72">
        <f>BE16</f>
        <v/>
      </c>
      <c r="AP29" s="59" t="n">
        <v>0</v>
      </c>
      <c r="AQ29" s="85">
        <f>BJ16</f>
        <v/>
      </c>
    </row>
    <row r="36">
      <c r="AH36" s="48" t="n"/>
    </row>
    <row r="37">
      <c r="AH37" s="48" t="n"/>
    </row>
  </sheetData>
  <mergeCells count="21">
    <mergeCell ref="A1:E2"/>
    <mergeCell ref="A3:E4"/>
    <mergeCell ref="F1:N2"/>
    <mergeCell ref="BA9:BA10"/>
    <mergeCell ref="AX9:AY9"/>
    <mergeCell ref="AT9:AT10"/>
    <mergeCell ref="AU9:AU10"/>
    <mergeCell ref="AV9:AV10"/>
    <mergeCell ref="AW9:AW10"/>
    <mergeCell ref="H3:I4"/>
    <mergeCell ref="J3:R4"/>
    <mergeCell ref="BL9:BL10"/>
    <mergeCell ref="BK9:BK10"/>
    <mergeCell ref="BG9:BH9"/>
    <mergeCell ref="AZ9:AZ10"/>
    <mergeCell ref="BJ9:BJ10"/>
    <mergeCell ref="BI9:BI10"/>
    <mergeCell ref="BD9:BD10"/>
    <mergeCell ref="BF9:BF10"/>
    <mergeCell ref="BE9:BE10"/>
    <mergeCell ref="BB9:BB10"/>
  </mergeCells>
  <conditionalFormatting sqref="BJ11:BJ16">
    <cfRule type="cellIs" priority="1" operator="notBetween" dxfId="1" stopIfTrue="1">
      <formula>BG11</formula>
      <formula>BH11</formula>
    </cfRule>
    <cfRule type="cellIs" priority="2" operator="notBetween" dxfId="2" stopIfTrue="1">
      <formula>BG11-0.1</formula>
      <formula>BH11+0.1</formula>
    </cfRule>
  </conditionalFormatting>
  <conditionalFormatting sqref="AV11:AV20">
    <cfRule type="cellIs" priority="3" operator="notBetween" dxfId="1" stopIfTrue="1">
      <formula>AY11</formula>
      <formula>AX11</formula>
    </cfRule>
    <cfRule type="cellIs" priority="4" operator="notBetween" dxfId="2" stopIfTrue="1">
      <formula>AY11-0.1</formula>
      <formula>AX11+0.1</formula>
    </cfRule>
  </conditionalFormatting>
  <conditionalFormatting sqref="BL11:BL16 AT11:AT20">
    <cfRule type="cellIs" priority="5" operator="equal" dxfId="1" stopIfTrue="1">
      <formula>"NG"</formula>
    </cfRule>
    <cfRule type="cellIs" priority="6" operator="equal" dxfId="0" stopIfTrue="1">
      <formula>"OK"</formula>
    </cfRule>
  </conditionalFormatting>
  <printOptions horizontalCentered="1" verticalCentered="1"/>
  <pageMargins left="0.3937007874015748" right="0.3937007874015748" top="0.3937007874015748" bottom="0.3937007874015748" header="0.5118110236220472" footer="0.5118110236220472"/>
  <pageSetup orientation="landscape" paperSize="9" scale="57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松尾　博幸</dc:creator>
  <dcterms:created xsi:type="dcterms:W3CDTF">2007-02-02T04:43:27Z</dcterms:created>
  <dcterms:modified xsi:type="dcterms:W3CDTF">2023-02-03T02:11:54Z</dcterms:modified>
  <cp:lastModifiedBy>liu fan</cp:lastModifiedBy>
  <cp:keywords>SecrecyB; --.99.9999; HM</cp:keywords>
  <cp:lastPrinted>2015-02-27T08:18:36Z</cp:lastPrinted>
</cp:coreProperties>
</file>