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codeName="ThisWorkbook" defaultThemeVersion="124226"/>
  <xr:revisionPtr revIDLastSave="0" documentId="13_ncr:1_{869DD334-49CF-4CA9-ABA6-C74E16E738DB}" xr6:coauthVersionLast="47" xr6:coauthVersionMax="47" xr10:uidLastSave="{00000000-0000-0000-0000-000000000000}"/>
  <bookViews>
    <workbookView xWindow="0" yWindow="0" windowWidth="19830" windowHeight="10800" tabRatio="615" activeTab="1" xr2:uid="{00000000-000D-0000-FFFF-FFFF00000000}"/>
  </bookViews>
  <sheets>
    <sheet name="希望表" sheetId="13" r:id="rId1"/>
    <sheet name="原本" sheetId="169" r:id="rId2"/>
    <sheet name="Sheet1" sheetId="100" r:id="rId3"/>
  </sheets>
  <definedNames>
    <definedName name="_xlnm.Print_Area" localSheetId="0">希望表!$A$1:$AN$61</definedName>
    <definedName name="_xlnm.Print_Area" localSheetId="1">原本!$A$1:$AO$65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5" i="169" l="1"/>
  <c r="AC65" i="169"/>
  <c r="R65" i="169"/>
  <c r="AN64" i="169"/>
  <c r="AC64" i="169"/>
  <c r="R64" i="169"/>
  <c r="AN63" i="169"/>
  <c r="AC63" i="169"/>
  <c r="R63" i="169"/>
  <c r="AN62" i="169"/>
  <c r="AC62" i="169"/>
  <c r="R62" i="169"/>
  <c r="AN61" i="169"/>
  <c r="AC61" i="169"/>
  <c r="R61" i="169"/>
  <c r="AN60" i="169"/>
  <c r="AC60" i="169"/>
  <c r="R60" i="169"/>
  <c r="AN59" i="169"/>
  <c r="BQ10" i="169" s="1"/>
  <c r="BQ3" i="169" s="1"/>
  <c r="AC59" i="169"/>
  <c r="R59" i="169"/>
  <c r="AZ54" i="169"/>
  <c r="I54" i="169"/>
  <c r="I52" i="169"/>
  <c r="AZ52" i="169" s="1"/>
  <c r="AV50" i="169"/>
  <c r="I50" i="169"/>
  <c r="AZ50" i="169" s="1"/>
  <c r="I48" i="169"/>
  <c r="AZ48" i="169" s="1"/>
  <c r="AZ46" i="169"/>
  <c r="I46" i="169"/>
  <c r="I44" i="169"/>
  <c r="AZ44" i="169" s="1"/>
  <c r="AZ42" i="169"/>
  <c r="I42" i="169"/>
  <c r="I40" i="169"/>
  <c r="AZ40" i="169" s="1"/>
  <c r="AZ38" i="169"/>
  <c r="I38" i="169"/>
  <c r="AU36" i="169"/>
  <c r="I36" i="169"/>
  <c r="AZ36" i="169" s="1"/>
  <c r="BB34" i="169"/>
  <c r="I34" i="169"/>
  <c r="AZ34" i="169" s="1"/>
  <c r="I32" i="169"/>
  <c r="AZ32" i="169" s="1"/>
  <c r="AZ30" i="169"/>
  <c r="I30" i="169"/>
  <c r="AZ28" i="169"/>
  <c r="AT28" i="169"/>
  <c r="I28" i="169"/>
  <c r="BN26" i="169"/>
  <c r="BN27" i="169" s="1"/>
  <c r="AV26" i="169"/>
  <c r="I26" i="169"/>
  <c r="AZ26" i="169" s="1"/>
  <c r="AZ24" i="169"/>
  <c r="AW24" i="169"/>
  <c r="AV24" i="169"/>
  <c r="I24" i="169"/>
  <c r="AZ22" i="169"/>
  <c r="AW22" i="169"/>
  <c r="I22" i="169"/>
  <c r="BL20" i="169"/>
  <c r="BL21" i="169" s="1"/>
  <c r="I20" i="169"/>
  <c r="AZ20" i="169" s="1"/>
  <c r="BG18" i="169"/>
  <c r="BG19" i="169" s="1"/>
  <c r="AZ18" i="169"/>
  <c r="AV18" i="169"/>
  <c r="AU18" i="169"/>
  <c r="AT18" i="169"/>
  <c r="I18" i="169"/>
  <c r="BV16" i="169"/>
  <c r="BV17" i="169" s="1"/>
  <c r="AZ16" i="169"/>
  <c r="AS16" i="169"/>
  <c r="I16" i="169"/>
  <c r="BL14" i="169"/>
  <c r="BL15" i="169" s="1"/>
  <c r="BE14" i="169"/>
  <c r="BE15" i="169" s="1"/>
  <c r="BB14" i="169"/>
  <c r="AV14" i="169"/>
  <c r="AU14" i="169"/>
  <c r="AT14" i="169"/>
  <c r="AS14" i="169"/>
  <c r="I14" i="169"/>
  <c r="AZ14" i="169" s="1"/>
  <c r="BO12" i="169"/>
  <c r="BO13" i="169" s="1"/>
  <c r="BN12" i="169"/>
  <c r="BN13" i="169" s="1"/>
  <c r="BG12" i="169"/>
  <c r="BG13" i="169" s="1"/>
  <c r="AW12" i="169"/>
  <c r="AV12" i="169"/>
  <c r="AU12" i="169"/>
  <c r="I12" i="169"/>
  <c r="AZ12" i="169" s="1"/>
  <c r="BW10" i="169"/>
  <c r="BW3" i="169" s="1"/>
  <c r="BW14" i="169" s="1"/>
  <c r="BW15" i="169" s="1"/>
  <c r="BV10" i="169"/>
  <c r="BV3" i="169" s="1"/>
  <c r="BU10" i="169"/>
  <c r="BU3" i="169" s="1"/>
  <c r="BT10" i="169"/>
  <c r="BS10" i="169"/>
  <c r="BR10" i="169"/>
  <c r="BP10" i="169"/>
  <c r="BP3" i="169" s="1"/>
  <c r="BP18" i="169" s="1"/>
  <c r="BP19" i="169" s="1"/>
  <c r="BO10" i="169"/>
  <c r="BO3" i="169" s="1"/>
  <c r="BN10" i="169"/>
  <c r="BN3" i="169" s="1"/>
  <c r="BN22" i="169" s="1"/>
  <c r="BN23" i="169" s="1"/>
  <c r="BM10" i="169"/>
  <c r="BL10" i="169"/>
  <c r="BK10" i="169"/>
  <c r="BJ10" i="169"/>
  <c r="BI10" i="169"/>
  <c r="BH10" i="169"/>
  <c r="BH3" i="169" s="1"/>
  <c r="BG10" i="169"/>
  <c r="BG3" i="169" s="1"/>
  <c r="BG28" i="169" s="1"/>
  <c r="BG29" i="169" s="1"/>
  <c r="BF10" i="169"/>
  <c r="BF3" i="169" s="1"/>
  <c r="BF30" i="169" s="1"/>
  <c r="BF31" i="169" s="1"/>
  <c r="BE10" i="169"/>
  <c r="BD10" i="169"/>
  <c r="BC10" i="169"/>
  <c r="BW9" i="169"/>
  <c r="BV9" i="169"/>
  <c r="BU9" i="169"/>
  <c r="BT9" i="169"/>
  <c r="BS9" i="169"/>
  <c r="BR9" i="169"/>
  <c r="BQ9" i="169"/>
  <c r="BQ32" i="169" s="1"/>
  <c r="BQ33" i="169" s="1"/>
  <c r="BP9" i="169"/>
  <c r="BO9" i="169"/>
  <c r="BN9" i="169"/>
  <c r="BM9" i="169"/>
  <c r="BL9" i="169"/>
  <c r="BK9" i="169"/>
  <c r="BJ9" i="169"/>
  <c r="BI9" i="169"/>
  <c r="BI24" i="169" s="1"/>
  <c r="BI25" i="169" s="1"/>
  <c r="BH9" i="169"/>
  <c r="BG9" i="169"/>
  <c r="BF9" i="169"/>
  <c r="BE9" i="169"/>
  <c r="BD9" i="169"/>
  <c r="BC9" i="169"/>
  <c r="AY9" i="169"/>
  <c r="AY44" i="169" s="1"/>
  <c r="AX9" i="169"/>
  <c r="AX48" i="169" s="1"/>
  <c r="AW9" i="169"/>
  <c r="AW20" i="169" s="1"/>
  <c r="AV9" i="169"/>
  <c r="AU9" i="169"/>
  <c r="AT9" i="169"/>
  <c r="AT30" i="169" s="1"/>
  <c r="AS9" i="169"/>
  <c r="AS20" i="169" s="1"/>
  <c r="AR9" i="169"/>
  <c r="AR38" i="169" s="1"/>
  <c r="AQ9" i="169"/>
  <c r="AQ20" i="169" s="1"/>
  <c r="AP9" i="169"/>
  <c r="AP20" i="169" s="1"/>
  <c r="J9" i="169"/>
  <c r="BT3" i="169"/>
  <c r="BT26" i="169" s="1"/>
  <c r="BT27" i="169" s="1"/>
  <c r="BS3" i="169"/>
  <c r="BS34" i="169" s="1"/>
  <c r="BS35" i="169" s="1"/>
  <c r="BR3" i="169"/>
  <c r="BM3" i="169"/>
  <c r="BM14" i="169" s="1"/>
  <c r="BM15" i="169" s="1"/>
  <c r="BL3" i="169"/>
  <c r="BK3" i="169"/>
  <c r="BK28" i="169" s="1"/>
  <c r="BK29" i="169" s="1"/>
  <c r="BJ3" i="169"/>
  <c r="BJ36" i="169" s="1"/>
  <c r="BJ37" i="169" s="1"/>
  <c r="BI3" i="169"/>
  <c r="BE3" i="169"/>
  <c r="BE18" i="169" s="1"/>
  <c r="BE19" i="169" s="1"/>
  <c r="BD3" i="169"/>
  <c r="BC3" i="169"/>
  <c r="BC16" i="169" s="1"/>
  <c r="BU48" i="169" l="1"/>
  <c r="BU49" i="169" s="1"/>
  <c r="BU44" i="169"/>
  <c r="BU45" i="169" s="1"/>
  <c r="BU42" i="169"/>
  <c r="BU43" i="169" s="1"/>
  <c r="BU40" i="169"/>
  <c r="BU41" i="169" s="1"/>
  <c r="BU54" i="169"/>
  <c r="BU55" i="169" s="1"/>
  <c r="BU38" i="169"/>
  <c r="BU39" i="169" s="1"/>
  <c r="BU30" i="169"/>
  <c r="BU31" i="169" s="1"/>
  <c r="BU20" i="169"/>
  <c r="BU21" i="169" s="1"/>
  <c r="BU52" i="169"/>
  <c r="BU53" i="169" s="1"/>
  <c r="BU36" i="169"/>
  <c r="BU37" i="169" s="1"/>
  <c r="BU28" i="169"/>
  <c r="BU29" i="169" s="1"/>
  <c r="BU22" i="169"/>
  <c r="BU23" i="169" s="1"/>
  <c r="BU32" i="169"/>
  <c r="BU33" i="169" s="1"/>
  <c r="BU46" i="169"/>
  <c r="BU47" i="169" s="1"/>
  <c r="BU26" i="169"/>
  <c r="BU27" i="169" s="1"/>
  <c r="BU24" i="169"/>
  <c r="BU25" i="169" s="1"/>
  <c r="BU12" i="169"/>
  <c r="BU13" i="169" s="1"/>
  <c r="BU50" i="169"/>
  <c r="BU51" i="169" s="1"/>
  <c r="BU18" i="169"/>
  <c r="BU19" i="169" s="1"/>
  <c r="BU16" i="169"/>
  <c r="BU17" i="169" s="1"/>
  <c r="BU34" i="169"/>
  <c r="BU35" i="169" s="1"/>
  <c r="BU14" i="169"/>
  <c r="BU15" i="169" s="1"/>
  <c r="BC17" i="169"/>
  <c r="BH42" i="169"/>
  <c r="BH43" i="169" s="1"/>
  <c r="BH54" i="169"/>
  <c r="BH55" i="169" s="1"/>
  <c r="BH38" i="169"/>
  <c r="BH39" i="169" s="1"/>
  <c r="BH52" i="169"/>
  <c r="BH53" i="169" s="1"/>
  <c r="BH36" i="169"/>
  <c r="BH37" i="169" s="1"/>
  <c r="BH50" i="169"/>
  <c r="BH51" i="169" s="1"/>
  <c r="BH34" i="169"/>
  <c r="BH35" i="169" s="1"/>
  <c r="BH44" i="169"/>
  <c r="BH45" i="169" s="1"/>
  <c r="BH48" i="169"/>
  <c r="BH49" i="169" s="1"/>
  <c r="BH30" i="169"/>
  <c r="BH31" i="169" s="1"/>
  <c r="BH28" i="169"/>
  <c r="BH29" i="169" s="1"/>
  <c r="BH14" i="169"/>
  <c r="BH15" i="169" s="1"/>
  <c r="BH40" i="169"/>
  <c r="BH41" i="169" s="1"/>
  <c r="BH32" i="169"/>
  <c r="BH33" i="169" s="1"/>
  <c r="BH24" i="169"/>
  <c r="BH25" i="169" s="1"/>
  <c r="BH22" i="169"/>
  <c r="BH23" i="169" s="1"/>
  <c r="BH16" i="169"/>
  <c r="BH17" i="169" s="1"/>
  <c r="BH26" i="169"/>
  <c r="BH27" i="169" s="1"/>
  <c r="BH20" i="169"/>
  <c r="BH21" i="169" s="1"/>
  <c r="BH46" i="169"/>
  <c r="BH47" i="169" s="1"/>
  <c r="BH18" i="169"/>
  <c r="BH19" i="169" s="1"/>
  <c r="BH12" i="169"/>
  <c r="BH13" i="169" s="1"/>
  <c r="BL50" i="169"/>
  <c r="BL51" i="169" s="1"/>
  <c r="BL34" i="169"/>
  <c r="BL35" i="169" s="1"/>
  <c r="BL46" i="169"/>
  <c r="BL47" i="169" s="1"/>
  <c r="BL44" i="169"/>
  <c r="BL45" i="169" s="1"/>
  <c r="BL42" i="169"/>
  <c r="BL43" i="169" s="1"/>
  <c r="BL54" i="169"/>
  <c r="BL55" i="169" s="1"/>
  <c r="BL38" i="169"/>
  <c r="BL39" i="169" s="1"/>
  <c r="BL22" i="169"/>
  <c r="BL23" i="169" s="1"/>
  <c r="BL48" i="169"/>
  <c r="BL49" i="169" s="1"/>
  <c r="BL26" i="169"/>
  <c r="BL27" i="169" s="1"/>
  <c r="BL24" i="169"/>
  <c r="BL25" i="169" s="1"/>
  <c r="BL36" i="169"/>
  <c r="BL37" i="169" s="1"/>
  <c r="BL28" i="169"/>
  <c r="BL29" i="169" s="1"/>
  <c r="BL40" i="169"/>
  <c r="BL41" i="169" s="1"/>
  <c r="BL30" i="169"/>
  <c r="BL31" i="169" s="1"/>
  <c r="BL18" i="169"/>
  <c r="BL19" i="169" s="1"/>
  <c r="BL12" i="169"/>
  <c r="BL13" i="169" s="1"/>
  <c r="BP12" i="169"/>
  <c r="BP13" i="169" s="1"/>
  <c r="BS18" i="169"/>
  <c r="BS19" i="169" s="1"/>
  <c r="BP20" i="169"/>
  <c r="BP21" i="169" s="1"/>
  <c r="BE28" i="169"/>
  <c r="BE29" i="169" s="1"/>
  <c r="BJ54" i="169"/>
  <c r="BJ55" i="169" s="1"/>
  <c r="BJ38" i="169"/>
  <c r="BJ39" i="169" s="1"/>
  <c r="BJ50" i="169"/>
  <c r="BJ51" i="169" s="1"/>
  <c r="BJ34" i="169"/>
  <c r="BJ35" i="169" s="1"/>
  <c r="BJ48" i="169"/>
  <c r="BJ49" i="169" s="1"/>
  <c r="BJ46" i="169"/>
  <c r="BJ47" i="169" s="1"/>
  <c r="BJ32" i="169"/>
  <c r="BJ33" i="169" s="1"/>
  <c r="BJ26" i="169"/>
  <c r="BJ27" i="169" s="1"/>
  <c r="BJ44" i="169"/>
  <c r="BJ45" i="169" s="1"/>
  <c r="BJ24" i="169"/>
  <c r="BJ25" i="169" s="1"/>
  <c r="BJ28" i="169"/>
  <c r="BJ29" i="169" s="1"/>
  <c r="BJ12" i="169"/>
  <c r="BJ13" i="169" s="1"/>
  <c r="BJ52" i="169"/>
  <c r="BJ53" i="169" s="1"/>
  <c r="BJ30" i="169"/>
  <c r="BJ31" i="169" s="1"/>
  <c r="BJ18" i="169"/>
  <c r="BJ19" i="169" s="1"/>
  <c r="BJ42" i="169"/>
  <c r="BJ43" i="169" s="1"/>
  <c r="BJ22" i="169"/>
  <c r="BJ23" i="169" s="1"/>
  <c r="BJ40" i="169"/>
  <c r="BJ41" i="169" s="1"/>
  <c r="BJ20" i="169"/>
  <c r="BJ21" i="169" s="1"/>
  <c r="BJ14" i="169"/>
  <c r="BJ15" i="169" s="1"/>
  <c r="BM48" i="169"/>
  <c r="BM49" i="169" s="1"/>
  <c r="BM44" i="169"/>
  <c r="BM45" i="169" s="1"/>
  <c r="BM42" i="169"/>
  <c r="BM43" i="169" s="1"/>
  <c r="BM40" i="169"/>
  <c r="BM41" i="169" s="1"/>
  <c r="BM46" i="169"/>
  <c r="BM47" i="169" s="1"/>
  <c r="BM30" i="169"/>
  <c r="BM31" i="169" s="1"/>
  <c r="BM20" i="169"/>
  <c r="BM21" i="169" s="1"/>
  <c r="BM36" i="169"/>
  <c r="BM37" i="169" s="1"/>
  <c r="BM50" i="169"/>
  <c r="BM51" i="169" s="1"/>
  <c r="BM38" i="169"/>
  <c r="BM39" i="169" s="1"/>
  <c r="BM54" i="169"/>
  <c r="BM55" i="169" s="1"/>
  <c r="BM52" i="169"/>
  <c r="BM53" i="169" s="1"/>
  <c r="BM26" i="169"/>
  <c r="BM27" i="169" s="1"/>
  <c r="BM18" i="169"/>
  <c r="BM19" i="169" s="1"/>
  <c r="BM12" i="169"/>
  <c r="BM13" i="169" s="1"/>
  <c r="BM28" i="169"/>
  <c r="BM29" i="169" s="1"/>
  <c r="AX12" i="169"/>
  <c r="BQ12" i="169"/>
  <c r="BQ13" i="169" s="1"/>
  <c r="BN14" i="169"/>
  <c r="BN15" i="169" s="1"/>
  <c r="AY22" i="169"/>
  <c r="BS40" i="169"/>
  <c r="BS41" i="169" s="1"/>
  <c r="AR44" i="169"/>
  <c r="BC52" i="169"/>
  <c r="BC36" i="169"/>
  <c r="BC48" i="169"/>
  <c r="BC46" i="169"/>
  <c r="BC44" i="169"/>
  <c r="BC24" i="169"/>
  <c r="BC42" i="169"/>
  <c r="BC22" i="169"/>
  <c r="BC38" i="169"/>
  <c r="BC30" i="169"/>
  <c r="BC28" i="169"/>
  <c r="BC34" i="169"/>
  <c r="BC32" i="169"/>
  <c r="BC50" i="169"/>
  <c r="BC18" i="169"/>
  <c r="BC40" i="169"/>
  <c r="BC12" i="169"/>
  <c r="BD50" i="169"/>
  <c r="BD51" i="169" s="1"/>
  <c r="BD34" i="169"/>
  <c r="BD35" i="169" s="1"/>
  <c r="BD46" i="169"/>
  <c r="BD47" i="169" s="1"/>
  <c r="BD44" i="169"/>
  <c r="BD45" i="169" s="1"/>
  <c r="BD42" i="169"/>
  <c r="BD43" i="169" s="1"/>
  <c r="BD48" i="169"/>
  <c r="BD49" i="169" s="1"/>
  <c r="BD22" i="169"/>
  <c r="BD23" i="169" s="1"/>
  <c r="BD52" i="169"/>
  <c r="BD53" i="169" s="1"/>
  <c r="BD40" i="169"/>
  <c r="BD41" i="169" s="1"/>
  <c r="BD38" i="169"/>
  <c r="BD39" i="169" s="1"/>
  <c r="BD30" i="169"/>
  <c r="BD31" i="169" s="1"/>
  <c r="BD54" i="169"/>
  <c r="BD55" i="169" s="1"/>
  <c r="BD26" i="169"/>
  <c r="BD27" i="169" s="1"/>
  <c r="BD16" i="169"/>
  <c r="BD17" i="169" s="1"/>
  <c r="BD28" i="169"/>
  <c r="BD29" i="169" s="1"/>
  <c r="BD18" i="169"/>
  <c r="BD19" i="169" s="1"/>
  <c r="BD32" i="169"/>
  <c r="BD33" i="169" s="1"/>
  <c r="BD12" i="169"/>
  <c r="BD13" i="169" s="1"/>
  <c r="BD24" i="169"/>
  <c r="BD25" i="169" s="1"/>
  <c r="BR54" i="169"/>
  <c r="BR55" i="169" s="1"/>
  <c r="BR38" i="169"/>
  <c r="BR39" i="169" s="1"/>
  <c r="BR50" i="169"/>
  <c r="BR51" i="169" s="1"/>
  <c r="BR34" i="169"/>
  <c r="BR35" i="169" s="1"/>
  <c r="BR48" i="169"/>
  <c r="BR49" i="169" s="1"/>
  <c r="BR46" i="169"/>
  <c r="BR47" i="169" s="1"/>
  <c r="BR32" i="169"/>
  <c r="BR33" i="169" s="1"/>
  <c r="BR52" i="169"/>
  <c r="BR53" i="169" s="1"/>
  <c r="BR36" i="169"/>
  <c r="BR37" i="169" s="1"/>
  <c r="BR40" i="169"/>
  <c r="BR41" i="169" s="1"/>
  <c r="BR26" i="169"/>
  <c r="BR27" i="169" s="1"/>
  <c r="BR24" i="169"/>
  <c r="BR25" i="169" s="1"/>
  <c r="BR12" i="169"/>
  <c r="BR13" i="169" s="1"/>
  <c r="BR42" i="169"/>
  <c r="BR43" i="169" s="1"/>
  <c r="BR20" i="169"/>
  <c r="BR21" i="169" s="1"/>
  <c r="BR18" i="169"/>
  <c r="BR19" i="169" s="1"/>
  <c r="BR30" i="169"/>
  <c r="BR31" i="169" s="1"/>
  <c r="BR16" i="169"/>
  <c r="BR17" i="169" s="1"/>
  <c r="BR28" i="169"/>
  <c r="BR29" i="169" s="1"/>
  <c r="BR14" i="169"/>
  <c r="BR15" i="169" s="1"/>
  <c r="BR44" i="169"/>
  <c r="BR45" i="169" s="1"/>
  <c r="BR22" i="169"/>
  <c r="BR23" i="169" s="1"/>
  <c r="AP44" i="169"/>
  <c r="AP40" i="169"/>
  <c r="AP54" i="169"/>
  <c r="AP38" i="169"/>
  <c r="AP52" i="169"/>
  <c r="AP36" i="169"/>
  <c r="AP26" i="169"/>
  <c r="AP42" i="169"/>
  <c r="AP48" i="169"/>
  <c r="AP32" i="169"/>
  <c r="AP30" i="169"/>
  <c r="AP16" i="169"/>
  <c r="AP28" i="169"/>
  <c r="AP34" i="169"/>
  <c r="AP12" i="169"/>
  <c r="AP24" i="169"/>
  <c r="AP18" i="169"/>
  <c r="AP14" i="169"/>
  <c r="AP22" i="169"/>
  <c r="AX44" i="169"/>
  <c r="AX40" i="169"/>
  <c r="AX54" i="169"/>
  <c r="AX38" i="169"/>
  <c r="AX52" i="169"/>
  <c r="AX36" i="169"/>
  <c r="AX26" i="169"/>
  <c r="AX50" i="169"/>
  <c r="AX30" i="169"/>
  <c r="AX32" i="169"/>
  <c r="AX22" i="169"/>
  <c r="AX16" i="169"/>
  <c r="AX46" i="169"/>
  <c r="AX18" i="169"/>
  <c r="AX42" i="169"/>
  <c r="AX20" i="169"/>
  <c r="AX34" i="169"/>
  <c r="AX28" i="169"/>
  <c r="AX14" i="169"/>
  <c r="BE12" i="169"/>
  <c r="BE13" i="169" s="1"/>
  <c r="BW12" i="169"/>
  <c r="BW13" i="169" s="1"/>
  <c r="BJ16" i="169"/>
  <c r="BJ17" i="169" s="1"/>
  <c r="BM24" i="169"/>
  <c r="BM25" i="169" s="1"/>
  <c r="BM34" i="169"/>
  <c r="BM35" i="169" s="1"/>
  <c r="BC54" i="169"/>
  <c r="BK52" i="169"/>
  <c r="BK53" i="169" s="1"/>
  <c r="BK36" i="169"/>
  <c r="BK37" i="169" s="1"/>
  <c r="BK48" i="169"/>
  <c r="BK49" i="169" s="1"/>
  <c r="BK46" i="169"/>
  <c r="BK47" i="169" s="1"/>
  <c r="BK44" i="169"/>
  <c r="BK45" i="169" s="1"/>
  <c r="BK50" i="169"/>
  <c r="BK51" i="169" s="1"/>
  <c r="BK40" i="169"/>
  <c r="BK41" i="169" s="1"/>
  <c r="BK34" i="169"/>
  <c r="BK35" i="169" s="1"/>
  <c r="BK32" i="169"/>
  <c r="BK33" i="169" s="1"/>
  <c r="BK24" i="169"/>
  <c r="BK25" i="169" s="1"/>
  <c r="BK54" i="169"/>
  <c r="BK55" i="169" s="1"/>
  <c r="BK38" i="169"/>
  <c r="BK39" i="169" s="1"/>
  <c r="BK22" i="169"/>
  <c r="BK23" i="169" s="1"/>
  <c r="BK16" i="169"/>
  <c r="BK17" i="169" s="1"/>
  <c r="BK20" i="169"/>
  <c r="BK21" i="169" s="1"/>
  <c r="BK14" i="169"/>
  <c r="BK15" i="169" s="1"/>
  <c r="BK26" i="169"/>
  <c r="BK27" i="169" s="1"/>
  <c r="BK30" i="169"/>
  <c r="BK31" i="169" s="1"/>
  <c r="BK18" i="169"/>
  <c r="BK19" i="169" s="1"/>
  <c r="BK12" i="169"/>
  <c r="BK13" i="169" s="1"/>
  <c r="J6" i="169"/>
  <c r="J10" i="169"/>
  <c r="J4" i="169"/>
  <c r="AQ42" i="169"/>
  <c r="AQ54" i="169"/>
  <c r="AQ38" i="169"/>
  <c r="AQ52" i="169"/>
  <c r="AQ36" i="169"/>
  <c r="AQ50" i="169"/>
  <c r="AQ44" i="169"/>
  <c r="AQ48" i="169"/>
  <c r="AQ32" i="169"/>
  <c r="AQ30" i="169"/>
  <c r="AQ28" i="169"/>
  <c r="AQ46" i="169"/>
  <c r="AQ26" i="169"/>
  <c r="AQ34" i="169"/>
  <c r="AQ24" i="169"/>
  <c r="AQ18" i="169"/>
  <c r="AQ14" i="169"/>
  <c r="AQ22" i="169"/>
  <c r="AQ40" i="169"/>
  <c r="AQ12" i="169"/>
  <c r="AY42" i="169"/>
  <c r="AY54" i="169"/>
  <c r="AY38" i="169"/>
  <c r="AY52" i="169"/>
  <c r="AY36" i="169"/>
  <c r="AY50" i="169"/>
  <c r="AY30" i="169"/>
  <c r="AY46" i="169"/>
  <c r="AY40" i="169"/>
  <c r="AY34" i="169"/>
  <c r="AY32" i="169"/>
  <c r="AY28" i="169"/>
  <c r="AY24" i="169"/>
  <c r="AY48" i="169"/>
  <c r="AY12" i="169"/>
  <c r="AY20" i="169"/>
  <c r="AY16" i="169"/>
  <c r="AY14" i="169"/>
  <c r="AY18" i="169"/>
  <c r="BV46" i="169"/>
  <c r="BV47" i="169" s="1"/>
  <c r="BV42" i="169"/>
  <c r="BV43" i="169" s="1"/>
  <c r="BV40" i="169"/>
  <c r="BV41" i="169" s="1"/>
  <c r="BV54" i="169"/>
  <c r="BV55" i="169" s="1"/>
  <c r="BV38" i="169"/>
  <c r="BV39" i="169" s="1"/>
  <c r="BV28" i="169"/>
  <c r="BV29" i="169" s="1"/>
  <c r="BV52" i="169"/>
  <c r="BV53" i="169" s="1"/>
  <c r="BV36" i="169"/>
  <c r="BV37" i="169" s="1"/>
  <c r="BV34" i="169"/>
  <c r="BV35" i="169" s="1"/>
  <c r="BV18" i="169"/>
  <c r="BV19" i="169" s="1"/>
  <c r="BV48" i="169"/>
  <c r="BV49" i="169" s="1"/>
  <c r="BV32" i="169"/>
  <c r="BV33" i="169" s="1"/>
  <c r="BV30" i="169"/>
  <c r="BV31" i="169" s="1"/>
  <c r="BV24" i="169"/>
  <c r="BV25" i="169" s="1"/>
  <c r="BV12" i="169"/>
  <c r="BV13" i="169" s="1"/>
  <c r="BV50" i="169"/>
  <c r="BV51" i="169" s="1"/>
  <c r="BV44" i="169"/>
  <c r="BV45" i="169" s="1"/>
  <c r="BV22" i="169"/>
  <c r="BV23" i="169" s="1"/>
  <c r="BV20" i="169"/>
  <c r="BV21" i="169" s="1"/>
  <c r="BV26" i="169"/>
  <c r="BV27" i="169" s="1"/>
  <c r="BF12" i="169"/>
  <c r="BF13" i="169" s="1"/>
  <c r="BV14" i="169"/>
  <c r="BV15" i="169" s="1"/>
  <c r="BL16" i="169"/>
  <c r="BL17" i="169" s="1"/>
  <c r="BM22" i="169"/>
  <c r="BM23" i="169" s="1"/>
  <c r="BN24" i="169"/>
  <c r="BN25" i="169" s="1"/>
  <c r="BW28" i="169"/>
  <c r="BW29" i="169" s="1"/>
  <c r="BL32" i="169"/>
  <c r="BL33" i="169" s="1"/>
  <c r="BF44" i="169"/>
  <c r="BF45" i="169" s="1"/>
  <c r="AP50" i="169"/>
  <c r="BE48" i="169"/>
  <c r="BE49" i="169" s="1"/>
  <c r="BE44" i="169"/>
  <c r="BE45" i="169" s="1"/>
  <c r="BE42" i="169"/>
  <c r="BE43" i="169" s="1"/>
  <c r="BE40" i="169"/>
  <c r="BE41" i="169" s="1"/>
  <c r="BE54" i="169"/>
  <c r="BE55" i="169" s="1"/>
  <c r="BE38" i="169"/>
  <c r="BE39" i="169" s="1"/>
  <c r="BE30" i="169"/>
  <c r="BE31" i="169" s="1"/>
  <c r="BE52" i="169"/>
  <c r="BE53" i="169" s="1"/>
  <c r="BE36" i="169"/>
  <c r="BE37" i="169" s="1"/>
  <c r="BE50" i="169"/>
  <c r="BE51" i="169" s="1"/>
  <c r="BE26" i="169"/>
  <c r="BE27" i="169" s="1"/>
  <c r="BE20" i="169"/>
  <c r="BE21" i="169" s="1"/>
  <c r="BE46" i="169"/>
  <c r="BE47" i="169" s="1"/>
  <c r="BE22" i="169"/>
  <c r="BE23" i="169" s="1"/>
  <c r="BE32" i="169"/>
  <c r="BE33" i="169" s="1"/>
  <c r="BE34" i="169"/>
  <c r="BE35" i="169" s="1"/>
  <c r="BE24" i="169"/>
  <c r="BE25" i="169" s="1"/>
  <c r="BE16" i="169"/>
  <c r="BE17" i="169" s="1"/>
  <c r="BT50" i="169"/>
  <c r="BT51" i="169" s="1"/>
  <c r="BT34" i="169"/>
  <c r="BT35" i="169" s="1"/>
  <c r="BT46" i="169"/>
  <c r="BT47" i="169" s="1"/>
  <c r="BT44" i="169"/>
  <c r="BT45" i="169" s="1"/>
  <c r="BT42" i="169"/>
  <c r="BT43" i="169" s="1"/>
  <c r="BT48" i="169"/>
  <c r="BT49" i="169" s="1"/>
  <c r="BT32" i="169"/>
  <c r="BT33" i="169" s="1"/>
  <c r="BT22" i="169"/>
  <c r="BT23" i="169" s="1"/>
  <c r="BT20" i="169"/>
  <c r="BT21" i="169" s="1"/>
  <c r="BT52" i="169"/>
  <c r="BT53" i="169" s="1"/>
  <c r="BT40" i="169"/>
  <c r="BT41" i="169" s="1"/>
  <c r="BT54" i="169"/>
  <c r="BT55" i="169" s="1"/>
  <c r="BT18" i="169"/>
  <c r="BT19" i="169" s="1"/>
  <c r="BT38" i="169"/>
  <c r="BT39" i="169" s="1"/>
  <c r="BT28" i="169"/>
  <c r="BT29" i="169" s="1"/>
  <c r="BT16" i="169"/>
  <c r="BT17" i="169" s="1"/>
  <c r="BT14" i="169"/>
  <c r="BT15" i="169" s="1"/>
  <c r="BT24" i="169"/>
  <c r="BT25" i="169" s="1"/>
  <c r="BT36" i="169"/>
  <c r="BT37" i="169" s="1"/>
  <c r="BT12" i="169"/>
  <c r="BT13" i="169" s="1"/>
  <c r="BC14" i="169"/>
  <c r="AQ16" i="169"/>
  <c r="BM16" i="169"/>
  <c r="BM17" i="169" s="1"/>
  <c r="BC20" i="169"/>
  <c r="AY26" i="169"/>
  <c r="BM32" i="169"/>
  <c r="BM33" i="169" s="1"/>
  <c r="BP42" i="169"/>
  <c r="BP43" i="169" s="1"/>
  <c r="BP54" i="169"/>
  <c r="BP55" i="169" s="1"/>
  <c r="BP38" i="169"/>
  <c r="BP39" i="169" s="1"/>
  <c r="BP52" i="169"/>
  <c r="BP53" i="169" s="1"/>
  <c r="BP36" i="169"/>
  <c r="BP37" i="169" s="1"/>
  <c r="BP50" i="169"/>
  <c r="BP51" i="169" s="1"/>
  <c r="BP34" i="169"/>
  <c r="BP35" i="169" s="1"/>
  <c r="BP32" i="169"/>
  <c r="BP33" i="169" s="1"/>
  <c r="BP30" i="169"/>
  <c r="BP31" i="169" s="1"/>
  <c r="BP46" i="169"/>
  <c r="BP47" i="169" s="1"/>
  <c r="BP40" i="169"/>
  <c r="BP41" i="169" s="1"/>
  <c r="BP28" i="169"/>
  <c r="BP29" i="169" s="1"/>
  <c r="BP24" i="169"/>
  <c r="BP25" i="169" s="1"/>
  <c r="BP14" i="169"/>
  <c r="BP15" i="169" s="1"/>
  <c r="BP44" i="169"/>
  <c r="BP45" i="169" s="1"/>
  <c r="BP48" i="169"/>
  <c r="BP49" i="169" s="1"/>
  <c r="BP16" i="169"/>
  <c r="BP17" i="169" s="1"/>
  <c r="BS52" i="169"/>
  <c r="BS53" i="169" s="1"/>
  <c r="BS36" i="169"/>
  <c r="BS37" i="169" s="1"/>
  <c r="BS48" i="169"/>
  <c r="BS49" i="169" s="1"/>
  <c r="BS46" i="169"/>
  <c r="BS47" i="169" s="1"/>
  <c r="BS44" i="169"/>
  <c r="BS45" i="169" s="1"/>
  <c r="BS24" i="169"/>
  <c r="BS25" i="169" s="1"/>
  <c r="BS42" i="169"/>
  <c r="BS43" i="169" s="1"/>
  <c r="BS32" i="169"/>
  <c r="BS33" i="169" s="1"/>
  <c r="BS22" i="169"/>
  <c r="BS23" i="169" s="1"/>
  <c r="BS26" i="169"/>
  <c r="BS27" i="169" s="1"/>
  <c r="BS50" i="169"/>
  <c r="BS51" i="169" s="1"/>
  <c r="BS16" i="169"/>
  <c r="BS17" i="169" s="1"/>
  <c r="BS54" i="169"/>
  <c r="BS55" i="169" s="1"/>
  <c r="BS12" i="169"/>
  <c r="BS13" i="169" s="1"/>
  <c r="BS30" i="169"/>
  <c r="BS31" i="169" s="1"/>
  <c r="BS38" i="169"/>
  <c r="BS39" i="169" s="1"/>
  <c r="BS28" i="169"/>
  <c r="BS29" i="169" s="1"/>
  <c r="BS14" i="169"/>
  <c r="BS15" i="169" s="1"/>
  <c r="BS20" i="169"/>
  <c r="BS21" i="169" s="1"/>
  <c r="K9" i="169"/>
  <c r="AR40" i="169"/>
  <c r="AR52" i="169"/>
  <c r="AR36" i="169"/>
  <c r="AR50" i="169"/>
  <c r="AR48" i="169"/>
  <c r="AR34" i="169"/>
  <c r="AR28" i="169"/>
  <c r="AR26" i="169"/>
  <c r="AR14" i="169"/>
  <c r="AR32" i="169"/>
  <c r="AR22" i="169"/>
  <c r="AR20" i="169"/>
  <c r="AR54" i="169"/>
  <c r="AR46" i="169"/>
  <c r="AR30" i="169"/>
  <c r="AR24" i="169"/>
  <c r="AR18" i="169"/>
  <c r="AR42" i="169"/>
  <c r="AR12" i="169"/>
  <c r="BF46" i="169"/>
  <c r="BF47" i="169" s="1"/>
  <c r="BF42" i="169"/>
  <c r="BF43" i="169" s="1"/>
  <c r="BF40" i="169"/>
  <c r="BF41" i="169" s="1"/>
  <c r="BF54" i="169"/>
  <c r="BF55" i="169" s="1"/>
  <c r="BF38" i="169"/>
  <c r="BF39" i="169" s="1"/>
  <c r="BF28" i="169"/>
  <c r="BF29" i="169" s="1"/>
  <c r="BF52" i="169"/>
  <c r="BF53" i="169" s="1"/>
  <c r="BF36" i="169"/>
  <c r="BF37" i="169" s="1"/>
  <c r="BF24" i="169"/>
  <c r="BF25" i="169" s="1"/>
  <c r="BF18" i="169"/>
  <c r="BF19" i="169" s="1"/>
  <c r="BF32" i="169"/>
  <c r="BF33" i="169" s="1"/>
  <c r="BF34" i="169"/>
  <c r="BF35" i="169" s="1"/>
  <c r="BF50" i="169"/>
  <c r="BF51" i="169" s="1"/>
  <c r="BF20" i="169"/>
  <c r="BF21" i="169" s="1"/>
  <c r="BF14" i="169"/>
  <c r="BF15" i="169" s="1"/>
  <c r="BF16" i="169"/>
  <c r="BF17" i="169" s="1"/>
  <c r="BF48" i="169"/>
  <c r="BF49" i="169" s="1"/>
  <c r="BF26" i="169"/>
  <c r="BF27" i="169" s="1"/>
  <c r="BF22" i="169"/>
  <c r="BF23" i="169" s="1"/>
  <c r="BN46" i="169"/>
  <c r="BN47" i="169" s="1"/>
  <c r="BN42" i="169"/>
  <c r="BN43" i="169" s="1"/>
  <c r="BN40" i="169"/>
  <c r="BN41" i="169" s="1"/>
  <c r="BN54" i="169"/>
  <c r="BN55" i="169" s="1"/>
  <c r="BN38" i="169"/>
  <c r="BN39" i="169" s="1"/>
  <c r="BN28" i="169"/>
  <c r="BN29" i="169" s="1"/>
  <c r="BN44" i="169"/>
  <c r="BN45" i="169" s="1"/>
  <c r="BN50" i="169"/>
  <c r="BN51" i="169" s="1"/>
  <c r="BN34" i="169"/>
  <c r="BN35" i="169" s="1"/>
  <c r="BN32" i="169"/>
  <c r="BN33" i="169" s="1"/>
  <c r="BN20" i="169"/>
  <c r="BN21" i="169" s="1"/>
  <c r="BN18" i="169"/>
  <c r="BN19" i="169" s="1"/>
  <c r="BN48" i="169"/>
  <c r="BN49" i="169" s="1"/>
  <c r="BN36" i="169"/>
  <c r="BN37" i="169" s="1"/>
  <c r="BN16" i="169"/>
  <c r="BN17" i="169" s="1"/>
  <c r="BN30" i="169"/>
  <c r="BN31" i="169" s="1"/>
  <c r="BN52" i="169"/>
  <c r="BN53" i="169" s="1"/>
  <c r="BW44" i="169"/>
  <c r="BW45" i="169" s="1"/>
  <c r="BW40" i="169"/>
  <c r="BW41" i="169" s="1"/>
  <c r="BW54" i="169"/>
  <c r="BW55" i="169" s="1"/>
  <c r="BW38" i="169"/>
  <c r="BW39" i="169" s="1"/>
  <c r="BW52" i="169"/>
  <c r="BW53" i="169" s="1"/>
  <c r="BW36" i="169"/>
  <c r="BW37" i="169" s="1"/>
  <c r="BW26" i="169"/>
  <c r="BW27" i="169" s="1"/>
  <c r="BW42" i="169"/>
  <c r="BW43" i="169" s="1"/>
  <c r="BW48" i="169"/>
  <c r="BW49" i="169" s="1"/>
  <c r="BW30" i="169"/>
  <c r="BW31" i="169" s="1"/>
  <c r="BW16" i="169"/>
  <c r="BW17" i="169" s="1"/>
  <c r="BW46" i="169"/>
  <c r="BW47" i="169" s="1"/>
  <c r="BW34" i="169"/>
  <c r="BW35" i="169" s="1"/>
  <c r="BW32" i="169"/>
  <c r="BW33" i="169" s="1"/>
  <c r="BW24" i="169"/>
  <c r="BW25" i="169" s="1"/>
  <c r="BW50" i="169"/>
  <c r="BW51" i="169" s="1"/>
  <c r="BW22" i="169"/>
  <c r="BW23" i="169" s="1"/>
  <c r="BW20" i="169"/>
  <c r="BW21" i="169" s="1"/>
  <c r="BW18" i="169"/>
  <c r="BW19" i="169" s="1"/>
  <c r="BI46" i="169"/>
  <c r="BI47" i="169" s="1"/>
  <c r="J7" i="169"/>
  <c r="AS54" i="169"/>
  <c r="AS38" i="169"/>
  <c r="AS50" i="169"/>
  <c r="AS48" i="169"/>
  <c r="AS34" i="169"/>
  <c r="AS46" i="169"/>
  <c r="AS32" i="169"/>
  <c r="AS26" i="169"/>
  <c r="AS44" i="169"/>
  <c r="AS24" i="169"/>
  <c r="AS40" i="169"/>
  <c r="AS12" i="169"/>
  <c r="AS18" i="169"/>
  <c r="AS42" i="169"/>
  <c r="AS36" i="169"/>
  <c r="AS22" i="169"/>
  <c r="AS30" i="169"/>
  <c r="BG44" i="169"/>
  <c r="BG45" i="169" s="1"/>
  <c r="BG40" i="169"/>
  <c r="BG41" i="169" s="1"/>
  <c r="BG54" i="169"/>
  <c r="BG55" i="169" s="1"/>
  <c r="BG38" i="169"/>
  <c r="BG39" i="169" s="1"/>
  <c r="BG52" i="169"/>
  <c r="BG53" i="169" s="1"/>
  <c r="BG36" i="169"/>
  <c r="BG37" i="169" s="1"/>
  <c r="BG32" i="169"/>
  <c r="BG33" i="169" s="1"/>
  <c r="BG26" i="169"/>
  <c r="BG27" i="169" s="1"/>
  <c r="BG42" i="169"/>
  <c r="BG43" i="169" s="1"/>
  <c r="BG48" i="169"/>
  <c r="BG49" i="169" s="1"/>
  <c r="BG30" i="169"/>
  <c r="BG31" i="169" s="1"/>
  <c r="BG16" i="169"/>
  <c r="BG17" i="169" s="1"/>
  <c r="BG34" i="169"/>
  <c r="BG35" i="169" s="1"/>
  <c r="BG50" i="169"/>
  <c r="BG51" i="169" s="1"/>
  <c r="BG46" i="169"/>
  <c r="BG47" i="169" s="1"/>
  <c r="BG24" i="169"/>
  <c r="BG25" i="169" s="1"/>
  <c r="BG22" i="169"/>
  <c r="BG23" i="169" s="1"/>
  <c r="BG20" i="169"/>
  <c r="BG21" i="169" s="1"/>
  <c r="BG14" i="169"/>
  <c r="BG15" i="169" s="1"/>
  <c r="BO44" i="169"/>
  <c r="BO45" i="169" s="1"/>
  <c r="BO40" i="169"/>
  <c r="BO41" i="169" s="1"/>
  <c r="BO54" i="169"/>
  <c r="BO55" i="169" s="1"/>
  <c r="BO38" i="169"/>
  <c r="BO39" i="169" s="1"/>
  <c r="BO52" i="169"/>
  <c r="BO53" i="169" s="1"/>
  <c r="BO36" i="169"/>
  <c r="BO37" i="169" s="1"/>
  <c r="BO26" i="169"/>
  <c r="BO27" i="169" s="1"/>
  <c r="BO50" i="169"/>
  <c r="BO51" i="169" s="1"/>
  <c r="BO34" i="169"/>
  <c r="BO35" i="169" s="1"/>
  <c r="BO30" i="169"/>
  <c r="BO31" i="169" s="1"/>
  <c r="BO46" i="169"/>
  <c r="BO47" i="169" s="1"/>
  <c r="BO16" i="169"/>
  <c r="BO17" i="169" s="1"/>
  <c r="BO28" i="169"/>
  <c r="BO29" i="169" s="1"/>
  <c r="BO22" i="169"/>
  <c r="BO23" i="169" s="1"/>
  <c r="BO42" i="169"/>
  <c r="BO43" i="169" s="1"/>
  <c r="BO48" i="169"/>
  <c r="BO49" i="169" s="1"/>
  <c r="BO32" i="169"/>
  <c r="BO33" i="169" s="1"/>
  <c r="BO24" i="169"/>
  <c r="BO25" i="169" s="1"/>
  <c r="BO14" i="169"/>
  <c r="BO15" i="169" s="1"/>
  <c r="BO18" i="169"/>
  <c r="BO19" i="169" s="1"/>
  <c r="BD14" i="169"/>
  <c r="BD15" i="169" s="1"/>
  <c r="AR16" i="169"/>
  <c r="BD20" i="169"/>
  <c r="BD21" i="169" s="1"/>
  <c r="BP22" i="169"/>
  <c r="BP23" i="169" s="1"/>
  <c r="BC26" i="169"/>
  <c r="AS28" i="169"/>
  <c r="BT30" i="169"/>
  <c r="BT31" i="169" s="1"/>
  <c r="AP46" i="169"/>
  <c r="BQ40" i="169"/>
  <c r="BQ41" i="169" s="1"/>
  <c r="BQ52" i="169"/>
  <c r="BQ53" i="169" s="1"/>
  <c r="BQ36" i="169"/>
  <c r="BQ37" i="169" s="1"/>
  <c r="BQ50" i="169"/>
  <c r="BQ51" i="169" s="1"/>
  <c r="BQ34" i="169"/>
  <c r="BQ35" i="169" s="1"/>
  <c r="BQ48" i="169"/>
  <c r="BQ49" i="169" s="1"/>
  <c r="BQ42" i="169"/>
  <c r="BQ43" i="169" s="1"/>
  <c r="BQ46" i="169"/>
  <c r="BQ47" i="169" s="1"/>
  <c r="BQ28" i="169"/>
  <c r="BQ29" i="169" s="1"/>
  <c r="BQ26" i="169"/>
  <c r="BQ27" i="169" s="1"/>
  <c r="BQ30" i="169"/>
  <c r="BQ31" i="169" s="1"/>
  <c r="BQ38" i="169"/>
  <c r="BQ39" i="169" s="1"/>
  <c r="BQ54" i="169"/>
  <c r="BQ55" i="169" s="1"/>
  <c r="BQ44" i="169"/>
  <c r="BQ45" i="169" s="1"/>
  <c r="BQ22" i="169"/>
  <c r="BQ23" i="169" s="1"/>
  <c r="BQ20" i="169"/>
  <c r="BQ21" i="169" s="1"/>
  <c r="BQ16" i="169"/>
  <c r="BQ17" i="169" s="1"/>
  <c r="BQ24" i="169"/>
  <c r="BQ25" i="169" s="1"/>
  <c r="BQ14" i="169"/>
  <c r="BQ15" i="169" s="1"/>
  <c r="AS52" i="169"/>
  <c r="BQ18" i="169"/>
  <c r="BQ19" i="169" s="1"/>
  <c r="BO20" i="169"/>
  <c r="BO21" i="169" s="1"/>
  <c r="AX24" i="169"/>
  <c r="BP26" i="169"/>
  <c r="BP27" i="169" s="1"/>
  <c r="BD36" i="169"/>
  <c r="BD37" i="169" s="1"/>
  <c r="BK42" i="169"/>
  <c r="BK43" i="169" s="1"/>
  <c r="BL52" i="169"/>
  <c r="BL53" i="169" s="1"/>
  <c r="AU50" i="169"/>
  <c r="AU46" i="169"/>
  <c r="AU44" i="169"/>
  <c r="AU42" i="169"/>
  <c r="AU54" i="169"/>
  <c r="AU38" i="169"/>
  <c r="AU22" i="169"/>
  <c r="AU52" i="169"/>
  <c r="AU24" i="169"/>
  <c r="AU30" i="169"/>
  <c r="AU48" i="169"/>
  <c r="AU40" i="169"/>
  <c r="AU16" i="169"/>
  <c r="AU20" i="169"/>
  <c r="AU32" i="169"/>
  <c r="AU34" i="169"/>
  <c r="AV48" i="169"/>
  <c r="AV34" i="169"/>
  <c r="AV44" i="169"/>
  <c r="AV42" i="169"/>
  <c r="AV40" i="169"/>
  <c r="AV46" i="169"/>
  <c r="AV30" i="169"/>
  <c r="AV28" i="169"/>
  <c r="AV20" i="169"/>
  <c r="AV54" i="169"/>
  <c r="AV36" i="169"/>
  <c r="AV52" i="169"/>
  <c r="BI14" i="169"/>
  <c r="BI15" i="169" s="1"/>
  <c r="AV16" i="169"/>
  <c r="AV32" i="169"/>
  <c r="BI38" i="169"/>
  <c r="BI39" i="169" s="1"/>
  <c r="BI40" i="169"/>
  <c r="BI41" i="169" s="1"/>
  <c r="BI52" i="169"/>
  <c r="BI53" i="169" s="1"/>
  <c r="BI36" i="169"/>
  <c r="BI37" i="169" s="1"/>
  <c r="BI50" i="169"/>
  <c r="BI51" i="169" s="1"/>
  <c r="BI34" i="169"/>
  <c r="BI35" i="169" s="1"/>
  <c r="BI48" i="169"/>
  <c r="BI49" i="169" s="1"/>
  <c r="BI28" i="169"/>
  <c r="BI29" i="169" s="1"/>
  <c r="BI32" i="169"/>
  <c r="BI33" i="169" s="1"/>
  <c r="BI26" i="169"/>
  <c r="BI27" i="169" s="1"/>
  <c r="BI54" i="169"/>
  <c r="BI55" i="169" s="1"/>
  <c r="BI42" i="169"/>
  <c r="BI43" i="169" s="1"/>
  <c r="BI22" i="169"/>
  <c r="BI23" i="169" s="1"/>
  <c r="BI20" i="169"/>
  <c r="BI21" i="169" s="1"/>
  <c r="BI44" i="169"/>
  <c r="BI45" i="169" s="1"/>
  <c r="AW46" i="169"/>
  <c r="AW42" i="169"/>
  <c r="AW40" i="169"/>
  <c r="AW54" i="169"/>
  <c r="AW38" i="169"/>
  <c r="AW34" i="169"/>
  <c r="AW32" i="169"/>
  <c r="AW28" i="169"/>
  <c r="AW44" i="169"/>
  <c r="AW50" i="169"/>
  <c r="AW18" i="169"/>
  <c r="AW48" i="169"/>
  <c r="AW36" i="169"/>
  <c r="AW26" i="169"/>
  <c r="AW52" i="169"/>
  <c r="AT12" i="169"/>
  <c r="AW16" i="169"/>
  <c r="AT26" i="169"/>
  <c r="BI16" i="169"/>
  <c r="BI17" i="169" s="1"/>
  <c r="AV22" i="169"/>
  <c r="AU26" i="169"/>
  <c r="AW30" i="169"/>
  <c r="AT52" i="169"/>
  <c r="AT36" i="169"/>
  <c r="AT48" i="169"/>
  <c r="AT46" i="169"/>
  <c r="AT44" i="169"/>
  <c r="AT50" i="169"/>
  <c r="AT40" i="169"/>
  <c r="AT24" i="169"/>
  <c r="AT54" i="169"/>
  <c r="AT38" i="169"/>
  <c r="AT22" i="169"/>
  <c r="AT42" i="169"/>
  <c r="BI12" i="169"/>
  <c r="BI13" i="169" s="1"/>
  <c r="AW14" i="169"/>
  <c r="BA14" i="169" s="1"/>
  <c r="AT16" i="169"/>
  <c r="BI18" i="169"/>
  <c r="BI19" i="169" s="1"/>
  <c r="AT20" i="169"/>
  <c r="AU28" i="169"/>
  <c r="BI30" i="169"/>
  <c r="BI31" i="169" s="1"/>
  <c r="AT32" i="169"/>
  <c r="AT34" i="169"/>
  <c r="AV38" i="169"/>
  <c r="BA16" i="169" l="1"/>
  <c r="BA20" i="169"/>
  <c r="BA40" i="169"/>
  <c r="BA24" i="169"/>
  <c r="BA38" i="169"/>
  <c r="BX14" i="169"/>
  <c r="BC15" i="169"/>
  <c r="BX15" i="169" s="1"/>
  <c r="BC41" i="169"/>
  <c r="BX41" i="169" s="1"/>
  <c r="BX40" i="169"/>
  <c r="BC23" i="169"/>
  <c r="BX23" i="169" s="1"/>
  <c r="BX22" i="169"/>
  <c r="BA30" i="169"/>
  <c r="BA44" i="169"/>
  <c r="BA54" i="169"/>
  <c r="BC19" i="169"/>
  <c r="BX19" i="169" s="1"/>
  <c r="BX18" i="169"/>
  <c r="BX42" i="169"/>
  <c r="BC43" i="169"/>
  <c r="BX43" i="169" s="1"/>
  <c r="BA22" i="169"/>
  <c r="BA26" i="169"/>
  <c r="BX54" i="169"/>
  <c r="BC55" i="169"/>
  <c r="BX55" i="169" s="1"/>
  <c r="BC51" i="169"/>
  <c r="BX51" i="169" s="1"/>
  <c r="BX50" i="169"/>
  <c r="BC25" i="169"/>
  <c r="BX25" i="169" s="1"/>
  <c r="BX24" i="169"/>
  <c r="BA36" i="169"/>
  <c r="BA32" i="169"/>
  <c r="J5" i="169"/>
  <c r="J8" i="169"/>
  <c r="BC33" i="169"/>
  <c r="BX33" i="169" s="1"/>
  <c r="BX32" i="169"/>
  <c r="BX44" i="169"/>
  <c r="BC45" i="169"/>
  <c r="BX45" i="169" s="1"/>
  <c r="BA28" i="169"/>
  <c r="BA42" i="169"/>
  <c r="BA46" i="169"/>
  <c r="BC35" i="169"/>
  <c r="BX35" i="169" s="1"/>
  <c r="BX34" i="169"/>
  <c r="BC47" i="169"/>
  <c r="BX47" i="169" s="1"/>
  <c r="BX46" i="169"/>
  <c r="BC27" i="169"/>
  <c r="BX27" i="169" s="1"/>
  <c r="BX26" i="169"/>
  <c r="BA18" i="169"/>
  <c r="BA34" i="169"/>
  <c r="BX20" i="169"/>
  <c r="BC21" i="169"/>
  <c r="BX21" i="169" s="1"/>
  <c r="BC29" i="169"/>
  <c r="BX29" i="169" s="1"/>
  <c r="BX28" i="169"/>
  <c r="BC49" i="169"/>
  <c r="BX49" i="169" s="1"/>
  <c r="BX48" i="169"/>
  <c r="BA50" i="169"/>
  <c r="BA52" i="169"/>
  <c r="BA12" i="169"/>
  <c r="BA48" i="169"/>
  <c r="K7" i="169"/>
  <c r="K4" i="169"/>
  <c r="K6" i="169"/>
  <c r="L9" i="169"/>
  <c r="K10" i="169"/>
  <c r="BX30" i="169"/>
  <c r="BC31" i="169"/>
  <c r="BX31" i="169" s="1"/>
  <c r="BC37" i="169"/>
  <c r="BX37" i="169" s="1"/>
  <c r="BX36" i="169"/>
  <c r="BX16" i="169"/>
  <c r="BC13" i="169"/>
  <c r="BX13" i="169" s="1"/>
  <c r="BX12" i="169"/>
  <c r="BX38" i="169"/>
  <c r="BC39" i="169"/>
  <c r="BX39" i="169" s="1"/>
  <c r="BC53" i="169"/>
  <c r="BX53" i="169" s="1"/>
  <c r="BX52" i="169"/>
  <c r="BX17" i="169"/>
  <c r="M9" i="169" l="1"/>
  <c r="L6" i="169"/>
  <c r="L7" i="169"/>
  <c r="L10" i="169"/>
  <c r="L4" i="169"/>
  <c r="K5" i="169"/>
  <c r="K8" i="169"/>
  <c r="L8" i="169" l="1"/>
  <c r="L5" i="169"/>
  <c r="M6" i="169"/>
  <c r="M7" i="169"/>
  <c r="N9" i="169"/>
  <c r="M10" i="169"/>
  <c r="M4" i="169"/>
  <c r="M8" i="169" l="1"/>
  <c r="M5" i="169"/>
  <c r="N7" i="169"/>
  <c r="O9" i="169"/>
  <c r="N10" i="169"/>
  <c r="N4" i="169"/>
  <c r="N6" i="169"/>
  <c r="N8" i="169" l="1"/>
  <c r="N5" i="169"/>
  <c r="O10" i="169"/>
  <c r="P9" i="169"/>
  <c r="O6" i="169"/>
  <c r="O4" i="169"/>
  <c r="O7" i="169"/>
  <c r="O8" i="169" l="1"/>
  <c r="O5" i="169"/>
  <c r="P4" i="169"/>
  <c r="P10" i="169"/>
  <c r="P6" i="169"/>
  <c r="P7" i="169"/>
  <c r="Q9" i="169"/>
  <c r="Q10" i="169" l="1"/>
  <c r="Q4" i="169"/>
  <c r="R9" i="169"/>
  <c r="Q6" i="169"/>
  <c r="Q7" i="169"/>
  <c r="P5" i="169"/>
  <c r="P8" i="169"/>
  <c r="R6" i="169" l="1"/>
  <c r="R10" i="169"/>
  <c r="R4" i="169"/>
  <c r="R7" i="169"/>
  <c r="S9" i="169"/>
  <c r="Q5" i="169"/>
  <c r="Q8" i="169"/>
  <c r="S7" i="169" l="1"/>
  <c r="S4" i="169"/>
  <c r="S6" i="169"/>
  <c r="S10" i="169"/>
  <c r="T9" i="169"/>
  <c r="R5" i="169"/>
  <c r="R8" i="169"/>
  <c r="U9" i="169" l="1"/>
  <c r="T6" i="169"/>
  <c r="T7" i="169"/>
  <c r="T10" i="169"/>
  <c r="T4" i="169"/>
  <c r="S5" i="169"/>
  <c r="S8" i="169"/>
  <c r="T8" i="169" l="1"/>
  <c r="T5" i="169"/>
  <c r="U6" i="169"/>
  <c r="U7" i="169"/>
  <c r="V9" i="169"/>
  <c r="U4" i="169"/>
  <c r="U10" i="169"/>
  <c r="V7" i="169" l="1"/>
  <c r="W9" i="169"/>
  <c r="V4" i="169"/>
  <c r="V6" i="169"/>
  <c r="V10" i="169"/>
  <c r="U8" i="169"/>
  <c r="U5" i="169"/>
  <c r="V8" i="169" l="1"/>
  <c r="V5" i="169"/>
  <c r="W10" i="169"/>
  <c r="X9" i="169"/>
  <c r="W4" i="169"/>
  <c r="W6" i="169"/>
  <c r="W7" i="169"/>
  <c r="W8" i="169" l="1"/>
  <c r="W5" i="169"/>
  <c r="X4" i="169"/>
  <c r="X10" i="169"/>
  <c r="X6" i="169"/>
  <c r="X7" i="169"/>
  <c r="Y9" i="169"/>
  <c r="Y10" i="169" l="1"/>
  <c r="Y4" i="169"/>
  <c r="Y6" i="169"/>
  <c r="Y7" i="169"/>
  <c r="Z9" i="169"/>
  <c r="X5" i="169"/>
  <c r="X8" i="169"/>
  <c r="Z6" i="169" l="1"/>
  <c r="Z10" i="169"/>
  <c r="Z4" i="169"/>
  <c r="Z7" i="169"/>
  <c r="AA9" i="169"/>
  <c r="Y5" i="169"/>
  <c r="Y8" i="169"/>
  <c r="AA7" i="169" l="1"/>
  <c r="AA4" i="169"/>
  <c r="AA6" i="169"/>
  <c r="AB9" i="169"/>
  <c r="AA10" i="169"/>
  <c r="Z5" i="169"/>
  <c r="Z8" i="169"/>
  <c r="AC9" i="169" l="1"/>
  <c r="AB6" i="169"/>
  <c r="AB7" i="169"/>
  <c r="AB10" i="169"/>
  <c r="AB4" i="169"/>
  <c r="AA5" i="169"/>
  <c r="AA8" i="169"/>
  <c r="AB8" i="169" l="1"/>
  <c r="AB5" i="169"/>
  <c r="AC6" i="169"/>
  <c r="AC7" i="169"/>
  <c r="AD9" i="169"/>
  <c r="AC4" i="169"/>
  <c r="AC10" i="169"/>
  <c r="AC8" i="169" l="1"/>
  <c r="AC5" i="169"/>
  <c r="AD7" i="169"/>
  <c r="AE9" i="169"/>
  <c r="AD10" i="169"/>
  <c r="AD4" i="169"/>
  <c r="AD6" i="169"/>
  <c r="AD8" i="169" l="1"/>
  <c r="AD5" i="169"/>
  <c r="AE10" i="169"/>
  <c r="AF9" i="169"/>
  <c r="AE6" i="169"/>
  <c r="AE7" i="169"/>
  <c r="AE4" i="169"/>
  <c r="AE8" i="169" l="1"/>
  <c r="AE5" i="169"/>
  <c r="AF4" i="169"/>
  <c r="AF10" i="169"/>
  <c r="AF7" i="169"/>
  <c r="AF6" i="169"/>
  <c r="AG9" i="169"/>
  <c r="AG10" i="169" l="1"/>
  <c r="AG4" i="169"/>
  <c r="AH9" i="169"/>
  <c r="AG6" i="169"/>
  <c r="AG7" i="169"/>
  <c r="AF8" i="169"/>
  <c r="AF5" i="169"/>
  <c r="AH6" i="169" l="1"/>
  <c r="AH10" i="169"/>
  <c r="AH4" i="169"/>
  <c r="AH7" i="169"/>
  <c r="AI9" i="169"/>
  <c r="AG5" i="169"/>
  <c r="AG8" i="169"/>
  <c r="AI7" i="169" l="1"/>
  <c r="AI4" i="169"/>
  <c r="AI6" i="169"/>
  <c r="AI10" i="169"/>
  <c r="AJ9" i="169"/>
  <c r="AH5" i="169"/>
  <c r="AH8" i="169"/>
  <c r="AK9" i="169" l="1"/>
  <c r="AJ6" i="169"/>
  <c r="AJ7" i="169"/>
  <c r="AJ10" i="169"/>
  <c r="AJ4" i="169"/>
  <c r="AI5" i="169"/>
  <c r="AI8" i="169"/>
  <c r="AJ8" i="169" l="1"/>
  <c r="AJ5" i="169"/>
  <c r="AK6" i="169"/>
  <c r="AK7" i="169"/>
  <c r="AL9" i="169"/>
  <c r="AK4" i="169"/>
  <c r="AK10" i="169"/>
  <c r="AK8" i="169" l="1"/>
  <c r="AK5" i="169"/>
  <c r="AL7" i="169"/>
  <c r="AM9" i="169"/>
  <c r="AL4" i="169"/>
  <c r="AL6" i="169"/>
  <c r="AL10" i="169"/>
  <c r="AL8" i="169" l="1"/>
  <c r="AL5" i="169"/>
  <c r="AM10" i="169"/>
  <c r="AN9" i="169"/>
  <c r="AM4" i="169"/>
  <c r="AM6" i="169"/>
  <c r="AM7" i="169"/>
  <c r="AM8" i="169" l="1"/>
  <c r="AM5" i="169"/>
  <c r="AN4" i="169"/>
  <c r="AN10" i="169"/>
  <c r="AN6" i="169"/>
  <c r="AN7" i="169"/>
  <c r="AN5" i="169" l="1"/>
  <c r="AN8" i="169"/>
  <c r="I54" i="13" l="1"/>
  <c r="AO54" i="13"/>
  <c r="AO55" i="13"/>
  <c r="I56" i="13"/>
  <c r="AO56" i="13"/>
  <c r="AO57" i="13"/>
  <c r="I50" i="13" l="1"/>
  <c r="I58" i="13" l="1"/>
  <c r="I52" i="13"/>
  <c r="I48" i="13"/>
  <c r="AO47" i="13"/>
  <c r="AO46" i="13"/>
  <c r="I46" i="13"/>
  <c r="I44" i="13"/>
  <c r="I42" i="13"/>
  <c r="I40" i="13"/>
  <c r="I38" i="13"/>
  <c r="I36" i="13"/>
  <c r="I34" i="13"/>
  <c r="I32" i="13"/>
  <c r="I30" i="13"/>
  <c r="I28" i="13"/>
  <c r="I26" i="13"/>
  <c r="I24" i="13"/>
  <c r="I22" i="13"/>
  <c r="I20" i="13"/>
  <c r="I18" i="13"/>
  <c r="AN71" i="13" l="1"/>
  <c r="AC71" i="13"/>
  <c r="R71" i="13"/>
  <c r="AN70" i="13"/>
  <c r="AC70" i="13"/>
  <c r="R70" i="13"/>
  <c r="AN69" i="13"/>
  <c r="AC69" i="13"/>
  <c r="R69" i="13"/>
  <c r="AN68" i="13"/>
  <c r="AC68" i="13"/>
  <c r="R68" i="13"/>
  <c r="AN67" i="13"/>
  <c r="AC67" i="13"/>
  <c r="R67" i="13"/>
  <c r="AN66" i="13"/>
  <c r="AC66" i="13"/>
  <c r="R66" i="13"/>
  <c r="AN65" i="13"/>
  <c r="AC65" i="13"/>
  <c r="R65" i="13"/>
  <c r="BP17" i="13" l="1"/>
  <c r="BI17" i="13"/>
  <c r="BI10" i="13" s="1"/>
  <c r="BW17" i="13"/>
  <c r="BW10" i="13" s="1"/>
  <c r="BN17" i="13"/>
  <c r="BN10" i="13" s="1"/>
  <c r="BT17" i="13"/>
  <c r="BT10" i="13" s="1"/>
  <c r="BF17" i="13"/>
  <c r="BF10" i="13" s="1"/>
  <c r="BS17" i="13"/>
  <c r="BS10" i="13" s="1"/>
  <c r="BE17" i="13"/>
  <c r="BE10" i="13" s="1"/>
  <c r="BR17" i="13"/>
  <c r="BR10" i="13" s="1"/>
  <c r="BK17" i="13"/>
  <c r="BK10" i="13" s="1"/>
  <c r="BQ17" i="13"/>
  <c r="BQ10" i="13" s="1"/>
  <c r="BJ17" i="13"/>
  <c r="BJ10" i="13" s="1"/>
  <c r="BC17" i="13"/>
  <c r="BC10" i="13" s="1"/>
  <c r="I60" i="13"/>
  <c r="AZ60" i="13" s="1"/>
  <c r="AZ58" i="13"/>
  <c r="AZ52" i="13"/>
  <c r="AZ50" i="13"/>
  <c r="AZ48" i="13"/>
  <c r="AZ44" i="13"/>
  <c r="AZ42" i="13"/>
  <c r="BB40" i="13"/>
  <c r="AZ40" i="13"/>
  <c r="AZ38" i="13"/>
  <c r="AZ36" i="13"/>
  <c r="AZ34" i="13"/>
  <c r="AZ32" i="13"/>
  <c r="AV16" i="13"/>
  <c r="AV50" i="13" s="1"/>
  <c r="AZ30" i="13"/>
  <c r="AZ28" i="13"/>
  <c r="BU16" i="13"/>
  <c r="BU17" i="13"/>
  <c r="BU10" i="13" s="1"/>
  <c r="AZ26" i="13"/>
  <c r="AY16" i="13"/>
  <c r="AY52" i="13" s="1"/>
  <c r="AZ24" i="13"/>
  <c r="AZ22" i="13"/>
  <c r="BB20" i="13"/>
  <c r="AZ20" i="13"/>
  <c r="AZ18" i="13"/>
  <c r="BV17" i="13"/>
  <c r="BV10" i="13" s="1"/>
  <c r="BO17" i="13"/>
  <c r="BO10" i="13" s="1"/>
  <c r="BO16" i="13"/>
  <c r="BM17" i="13"/>
  <c r="BM10" i="13" s="1"/>
  <c r="BL17" i="13"/>
  <c r="BL10" i="13" s="1"/>
  <c r="BK16" i="13"/>
  <c r="BH17" i="13"/>
  <c r="BG17" i="13"/>
  <c r="BG10" i="13" s="1"/>
  <c r="BE16" i="13"/>
  <c r="BD17" i="13"/>
  <c r="BD10" i="13" s="1"/>
  <c r="BW16" i="13"/>
  <c r="BV16" i="13"/>
  <c r="BT16" i="13"/>
  <c r="BT24" i="13" s="1"/>
  <c r="BT25" i="13" s="1"/>
  <c r="BS16" i="13"/>
  <c r="BR16" i="13"/>
  <c r="BQ16" i="13"/>
  <c r="BP16" i="13"/>
  <c r="BN16" i="13"/>
  <c r="BM16" i="13"/>
  <c r="BL16" i="13"/>
  <c r="BJ16" i="13"/>
  <c r="BI16" i="13"/>
  <c r="BH16" i="13"/>
  <c r="BG16" i="13"/>
  <c r="BG52" i="13" s="1"/>
  <c r="BG53" i="13" s="1"/>
  <c r="BF16" i="13"/>
  <c r="BD16" i="13"/>
  <c r="BC16" i="13"/>
  <c r="BC48" i="13" s="1"/>
  <c r="BC49" i="13" s="1"/>
  <c r="AX16" i="13"/>
  <c r="AX20" i="13" s="1"/>
  <c r="AW16" i="13"/>
  <c r="AW58" i="13" s="1"/>
  <c r="AU16" i="13"/>
  <c r="AU50" i="13" s="1"/>
  <c r="AT16" i="13"/>
  <c r="AT22" i="13" s="1"/>
  <c r="AS16" i="13"/>
  <c r="AS24" i="13" s="1"/>
  <c r="AR16" i="13"/>
  <c r="AR24" i="13" s="1"/>
  <c r="AQ16" i="13"/>
  <c r="AQ24" i="13" s="1"/>
  <c r="AP16" i="13"/>
  <c r="AP30" i="13" s="1"/>
  <c r="J16" i="13"/>
  <c r="J17" i="13" s="1"/>
  <c r="BP10" i="13"/>
  <c r="BH10" i="13"/>
  <c r="AT52" i="13"/>
  <c r="AT44" i="13"/>
  <c r="AT32" i="13"/>
  <c r="AY58" i="13"/>
  <c r="AY48" i="13"/>
  <c r="AY42" i="13"/>
  <c r="AY40" i="13"/>
  <c r="AY60" i="13"/>
  <c r="AY32" i="13"/>
  <c r="AY50" i="13"/>
  <c r="AY34" i="13"/>
  <c r="AY22" i="13"/>
  <c r="AY30" i="13"/>
  <c r="AY18" i="13"/>
  <c r="AS58" i="13"/>
  <c r="AS50" i="13"/>
  <c r="AS44" i="13"/>
  <c r="AY26" i="13"/>
  <c r="AU36" i="13"/>
  <c r="BD38" i="13" l="1"/>
  <c r="BD39" i="13" s="1"/>
  <c r="AR32" i="13"/>
  <c r="AS32" i="13"/>
  <c r="BP60" i="13"/>
  <c r="BP61" i="13" s="1"/>
  <c r="BI32" i="13"/>
  <c r="BI33" i="13" s="1"/>
  <c r="AS20" i="13"/>
  <c r="AQ44" i="13"/>
  <c r="BO60" i="13"/>
  <c r="BO61" i="13" s="1"/>
  <c r="AP24" i="13"/>
  <c r="AW34" i="13"/>
  <c r="AW48" i="13"/>
  <c r="AP36" i="13"/>
  <c r="AW52" i="13"/>
  <c r="BG30" i="13"/>
  <c r="BG31" i="13" s="1"/>
  <c r="BC22" i="13"/>
  <c r="BC23" i="13" s="1"/>
  <c r="AS28" i="13"/>
  <c r="AX40" i="13"/>
  <c r="BL24" i="13"/>
  <c r="BL25" i="13" s="1"/>
  <c r="BL20" i="13"/>
  <c r="BL21" i="13" s="1"/>
  <c r="BL34" i="13"/>
  <c r="BL35" i="13" s="1"/>
  <c r="BL28" i="13"/>
  <c r="BL29" i="13" s="1"/>
  <c r="AW22" i="13"/>
  <c r="AW30" i="13"/>
  <c r="AW38" i="13"/>
  <c r="AW50" i="13"/>
  <c r="AR48" i="13"/>
  <c r="BU52" i="13"/>
  <c r="BU53" i="13" s="1"/>
  <c r="AV28" i="13"/>
  <c r="AW36" i="13"/>
  <c r="AW40" i="13"/>
  <c r="AW60" i="13"/>
  <c r="AS34" i="13"/>
  <c r="AV36" i="13"/>
  <c r="AX50" i="13"/>
  <c r="AW26" i="13"/>
  <c r="AS22" i="13"/>
  <c r="BP26" i="13"/>
  <c r="BP27" i="13" s="1"/>
  <c r="AW20" i="13"/>
  <c r="AW44" i="13"/>
  <c r="AW42" i="13"/>
  <c r="AS42" i="13"/>
  <c r="AY28" i="13"/>
  <c r="AV42" i="13"/>
  <c r="AY38" i="13"/>
  <c r="AY20" i="13"/>
  <c r="AY44" i="13"/>
  <c r="AT26" i="13"/>
  <c r="AP18" i="13"/>
  <c r="BI40" i="13"/>
  <c r="BI41" i="13" s="1"/>
  <c r="BD52" i="13"/>
  <c r="BD53" i="13" s="1"/>
  <c r="BO30" i="13"/>
  <c r="BO31" i="13" s="1"/>
  <c r="BL52" i="13"/>
  <c r="BL53" i="13" s="1"/>
  <c r="AS26" i="13"/>
  <c r="AQ20" i="13"/>
  <c r="BI20" i="13"/>
  <c r="BI21" i="13" s="1"/>
  <c r="AU22" i="13"/>
  <c r="BI58" i="13"/>
  <c r="BI59" i="13" s="1"/>
  <c r="BD44" i="13"/>
  <c r="BD45" i="13" s="1"/>
  <c r="BU58" i="13"/>
  <c r="BU59" i="13" s="1"/>
  <c r="BU42" i="13"/>
  <c r="BU43" i="13" s="1"/>
  <c r="AS30" i="13"/>
  <c r="AS40" i="13"/>
  <c r="AS60" i="13"/>
  <c r="BL60" i="13"/>
  <c r="BL61" i="13" s="1"/>
  <c r="AU60" i="13"/>
  <c r="BI28" i="13"/>
  <c r="BI29" i="13" s="1"/>
  <c r="BI60" i="13"/>
  <c r="BI61" i="13" s="1"/>
  <c r="AX42" i="13"/>
  <c r="BD30" i="13"/>
  <c r="BD31" i="13" s="1"/>
  <c r="BD58" i="13"/>
  <c r="BD59" i="13" s="1"/>
  <c r="BU44" i="13"/>
  <c r="BU45" i="13" s="1"/>
  <c r="BI52" i="13"/>
  <c r="BI53" i="13" s="1"/>
  <c r="AS36" i="13"/>
  <c r="AS48" i="13"/>
  <c r="AS52" i="13"/>
  <c r="AQ58" i="13"/>
  <c r="BI24" i="13"/>
  <c r="BI25" i="13" s="1"/>
  <c r="AX26" i="13"/>
  <c r="BQ50" i="13"/>
  <c r="BQ51" i="13" s="1"/>
  <c r="BQ38" i="13"/>
  <c r="BQ39" i="13" s="1"/>
  <c r="BQ48" i="13"/>
  <c r="BQ49" i="13" s="1"/>
  <c r="BQ18" i="13"/>
  <c r="BQ19" i="13" s="1"/>
  <c r="BQ44" i="13"/>
  <c r="BQ45" i="13" s="1"/>
  <c r="BQ30" i="13"/>
  <c r="BQ31" i="13" s="1"/>
  <c r="BQ34" i="13"/>
  <c r="BQ35" i="13" s="1"/>
  <c r="BE42" i="13"/>
  <c r="BE43" i="13" s="1"/>
  <c r="BE40" i="13"/>
  <c r="BE41" i="13" s="1"/>
  <c r="BE24" i="13"/>
  <c r="BE25" i="13" s="1"/>
  <c r="BL38" i="13"/>
  <c r="BL39" i="13" s="1"/>
  <c r="BL44" i="13"/>
  <c r="BL45" i="13" s="1"/>
  <c r="BL48" i="13"/>
  <c r="BL49" i="13" s="1"/>
  <c r="AQ30" i="13"/>
  <c r="AQ32" i="13"/>
  <c r="AQ50" i="13"/>
  <c r="AX24" i="13"/>
  <c r="AX48" i="13"/>
  <c r="AX58" i="13"/>
  <c r="AX60" i="13"/>
  <c r="AT40" i="13"/>
  <c r="AT48" i="13"/>
  <c r="AT58" i="13"/>
  <c r="AT50" i="13"/>
  <c r="BG40" i="13"/>
  <c r="BG41" i="13" s="1"/>
  <c r="BL30" i="13"/>
  <c r="BL31" i="13" s="1"/>
  <c r="AU28" i="13"/>
  <c r="AV44" i="13"/>
  <c r="AR50" i="13"/>
  <c r="BL32" i="13"/>
  <c r="BL33" i="13" s="1"/>
  <c r="BL42" i="13"/>
  <c r="BL43" i="13" s="1"/>
  <c r="BL58" i="13"/>
  <c r="BL59" i="13" s="1"/>
  <c r="AQ22" i="13"/>
  <c r="AQ38" i="13"/>
  <c r="AQ40" i="13"/>
  <c r="AX34" i="13"/>
  <c r="BI22" i="13"/>
  <c r="BI23" i="13" s="1"/>
  <c r="BI42" i="13"/>
  <c r="BI43" i="13" s="1"/>
  <c r="BI48" i="13"/>
  <c r="BI49" i="13" s="1"/>
  <c r="AX18" i="13"/>
  <c r="AX32" i="13"/>
  <c r="AX36" i="13"/>
  <c r="AX38" i="13"/>
  <c r="AT18" i="13"/>
  <c r="AT24" i="13"/>
  <c r="AT30" i="13"/>
  <c r="AT42" i="13"/>
  <c r="AT60" i="13"/>
  <c r="AT20" i="13"/>
  <c r="AV26" i="13"/>
  <c r="BI26" i="13"/>
  <c r="BI27" i="13" s="1"/>
  <c r="BO52" i="13"/>
  <c r="BO53" i="13" s="1"/>
  <c r="BL26" i="13"/>
  <c r="BL27" i="13" s="1"/>
  <c r="BL18" i="13"/>
  <c r="BL19" i="13" s="1"/>
  <c r="BL36" i="13"/>
  <c r="BL37" i="13" s="1"/>
  <c r="AQ26" i="13"/>
  <c r="AQ36" i="13"/>
  <c r="AQ28" i="13"/>
  <c r="AQ18" i="13"/>
  <c r="AV60" i="13"/>
  <c r="BP48" i="13"/>
  <c r="BP49" i="13" s="1"/>
  <c r="BL40" i="13"/>
  <c r="BL41" i="13" s="1"/>
  <c r="BL50" i="13"/>
  <c r="BL51" i="13" s="1"/>
  <c r="AU34" i="13"/>
  <c r="AQ60" i="13"/>
  <c r="AQ52" i="13"/>
  <c r="BU18" i="13"/>
  <c r="BU19" i="13" s="1"/>
  <c r="BI18" i="13"/>
  <c r="BI19" i="13" s="1"/>
  <c r="BI34" i="13"/>
  <c r="BI35" i="13" s="1"/>
  <c r="AX28" i="13"/>
  <c r="AX30" i="13"/>
  <c r="AX44" i="13"/>
  <c r="AX52" i="13"/>
  <c r="AT28" i="13"/>
  <c r="AT34" i="13"/>
  <c r="AT36" i="13"/>
  <c r="AT38" i="13"/>
  <c r="BG20" i="13"/>
  <c r="BG21" i="13" s="1"/>
  <c r="AX22" i="13"/>
  <c r="BE58" i="13"/>
  <c r="BE59" i="13" s="1"/>
  <c r="BQ60" i="13"/>
  <c r="BQ61" i="13" s="1"/>
  <c r="AU30" i="13"/>
  <c r="AV18" i="13"/>
  <c r="AR30" i="13"/>
  <c r="AV20" i="13"/>
  <c r="AV40" i="13"/>
  <c r="AV32" i="13"/>
  <c r="AV58" i="13"/>
  <c r="AR36" i="13"/>
  <c r="AR38" i="13"/>
  <c r="AR44" i="13"/>
  <c r="AR60" i="13"/>
  <c r="AU38" i="13"/>
  <c r="AU44" i="13"/>
  <c r="AU52" i="13"/>
  <c r="BU20" i="13"/>
  <c r="BU21" i="13" s="1"/>
  <c r="BU38" i="13"/>
  <c r="BU39" i="13" s="1"/>
  <c r="BG34" i="13"/>
  <c r="BG35" i="13" s="1"/>
  <c r="BG58" i="13"/>
  <c r="BG59" i="13" s="1"/>
  <c r="BG60" i="13"/>
  <c r="BG61" i="13" s="1"/>
  <c r="AR26" i="13"/>
  <c r="AR18" i="13"/>
  <c r="AV22" i="13"/>
  <c r="AR20" i="13"/>
  <c r="AU18" i="13"/>
  <c r="AV34" i="13"/>
  <c r="AV48" i="13"/>
  <c r="AR42" i="13"/>
  <c r="AR40" i="13"/>
  <c r="AR58" i="13"/>
  <c r="BP32" i="13"/>
  <c r="BP33" i="13" s="1"/>
  <c r="BP22" i="13"/>
  <c r="BP23" i="13" s="1"/>
  <c r="AU32" i="13"/>
  <c r="AU40" i="13"/>
  <c r="AU58" i="13"/>
  <c r="BG22" i="13"/>
  <c r="BG23" i="13" s="1"/>
  <c r="BU36" i="13"/>
  <c r="BU37" i="13" s="1"/>
  <c r="BU40" i="13"/>
  <c r="BU41" i="13" s="1"/>
  <c r="BU60" i="13"/>
  <c r="BU61" i="13" s="1"/>
  <c r="BG48" i="13"/>
  <c r="BG49" i="13" s="1"/>
  <c r="BG44" i="13"/>
  <c r="BG45" i="13" s="1"/>
  <c r="BH42" i="13"/>
  <c r="BH43" i="13" s="1"/>
  <c r="BF52" i="13"/>
  <c r="BF53" i="13" s="1"/>
  <c r="BP52" i="13"/>
  <c r="BP53" i="13" s="1"/>
  <c r="AR28" i="13"/>
  <c r="AU26" i="13"/>
  <c r="AR22" i="13"/>
  <c r="BP18" i="13"/>
  <c r="BP19" i="13" s="1"/>
  <c r="AV38" i="13"/>
  <c r="AV52" i="13"/>
  <c r="AR34" i="13"/>
  <c r="AR52" i="13"/>
  <c r="AU20" i="13"/>
  <c r="AU48" i="13"/>
  <c r="AU42" i="13"/>
  <c r="BU22" i="13"/>
  <c r="BU23" i="13" s="1"/>
  <c r="BU34" i="13"/>
  <c r="BU35" i="13" s="1"/>
  <c r="BG32" i="13"/>
  <c r="BG33" i="13" s="1"/>
  <c r="AP52" i="13"/>
  <c r="BH22" i="13"/>
  <c r="BH23" i="13" s="1"/>
  <c r="BC42" i="13"/>
  <c r="BC43" i="13" s="1"/>
  <c r="BV48" i="13"/>
  <c r="BV49" i="13" s="1"/>
  <c r="BV32" i="13"/>
  <c r="BV33" i="13" s="1"/>
  <c r="BV60" i="13"/>
  <c r="BV61" i="13" s="1"/>
  <c r="BV24" i="13"/>
  <c r="BV25" i="13" s="1"/>
  <c r="BV20" i="13"/>
  <c r="BV21" i="13" s="1"/>
  <c r="BV34" i="13"/>
  <c r="BV35" i="13" s="1"/>
  <c r="BV42" i="13"/>
  <c r="BV43" i="13" s="1"/>
  <c r="BF50" i="13"/>
  <c r="BF51" i="13" s="1"/>
  <c r="BF26" i="13"/>
  <c r="BF27" i="13" s="1"/>
  <c r="BF18" i="13"/>
  <c r="BF19" i="13" s="1"/>
  <c r="BF36" i="13"/>
  <c r="BF37" i="13" s="1"/>
  <c r="BN52" i="13"/>
  <c r="BN53" i="13" s="1"/>
  <c r="BN44" i="13"/>
  <c r="BN45" i="13" s="1"/>
  <c r="BN20" i="13"/>
  <c r="BN21" i="13" s="1"/>
  <c r="BN24" i="13"/>
  <c r="BN25" i="13" s="1"/>
  <c r="BN48" i="13"/>
  <c r="BN49" i="13" s="1"/>
  <c r="BN40" i="13"/>
  <c r="BN41" i="13" s="1"/>
  <c r="BN30" i="13"/>
  <c r="BN31" i="13" s="1"/>
  <c r="BN28" i="13"/>
  <c r="BN29" i="13" s="1"/>
  <c r="BN50" i="13"/>
  <c r="BN51" i="13" s="1"/>
  <c r="BN60" i="13"/>
  <c r="BN61" i="13" s="1"/>
  <c r="BN38" i="13"/>
  <c r="BN39" i="13" s="1"/>
  <c r="BN22" i="13"/>
  <c r="BN23" i="13" s="1"/>
  <c r="BN32" i="13"/>
  <c r="BN33" i="13" s="1"/>
  <c r="BN34" i="13"/>
  <c r="BN35" i="13" s="1"/>
  <c r="BN18" i="13"/>
  <c r="BN19" i="13" s="1"/>
  <c r="BW34" i="13"/>
  <c r="BW35" i="13" s="1"/>
  <c r="BW26" i="13"/>
  <c r="BW27" i="13" s="1"/>
  <c r="BW48" i="13"/>
  <c r="BW49" i="13" s="1"/>
  <c r="BW38" i="13"/>
  <c r="BW39" i="13" s="1"/>
  <c r="BT36" i="13"/>
  <c r="BT37" i="13" s="1"/>
  <c r="BT44" i="13"/>
  <c r="BT45" i="13" s="1"/>
  <c r="BT52" i="13"/>
  <c r="BT53" i="13" s="1"/>
  <c r="BT40" i="13"/>
  <c r="BT41" i="13" s="1"/>
  <c r="BK22" i="13"/>
  <c r="BK23" i="13" s="1"/>
  <c r="BK52" i="13"/>
  <c r="BK53" i="13" s="1"/>
  <c r="BK18" i="13"/>
  <c r="BK19" i="13" s="1"/>
  <c r="BK58" i="13"/>
  <c r="BK59" i="13" s="1"/>
  <c r="BK34" i="13"/>
  <c r="BK35" i="13" s="1"/>
  <c r="BS60" i="13"/>
  <c r="BS61" i="13" s="1"/>
  <c r="BS42" i="13"/>
  <c r="BS43" i="13" s="1"/>
  <c r="BS34" i="13"/>
  <c r="BS35" i="13" s="1"/>
  <c r="BS32" i="13"/>
  <c r="BS33" i="13" s="1"/>
  <c r="BT32" i="13"/>
  <c r="BT33" i="13" s="1"/>
  <c r="BT42" i="13"/>
  <c r="BT43" i="13" s="1"/>
  <c r="BT48" i="13"/>
  <c r="BT49" i="13" s="1"/>
  <c r="BP50" i="13"/>
  <c r="BP51" i="13" s="1"/>
  <c r="BP42" i="13"/>
  <c r="BP43" i="13" s="1"/>
  <c r="BP58" i="13"/>
  <c r="BP59" i="13" s="1"/>
  <c r="AP22" i="13"/>
  <c r="BE38" i="13"/>
  <c r="BE39" i="13" s="1"/>
  <c r="BE36" i="13"/>
  <c r="BE37" i="13" s="1"/>
  <c r="BE44" i="13"/>
  <c r="BE45" i="13" s="1"/>
  <c r="BE60" i="13"/>
  <c r="BE61" i="13" s="1"/>
  <c r="BK20" i="13"/>
  <c r="BK21" i="13" s="1"/>
  <c r="BK30" i="13"/>
  <c r="BK31" i="13" s="1"/>
  <c r="BK42" i="13"/>
  <c r="BK43" i="13" s="1"/>
  <c r="BK50" i="13"/>
  <c r="BK51" i="13" s="1"/>
  <c r="BF32" i="13"/>
  <c r="BF33" i="13" s="1"/>
  <c r="BF60" i="13"/>
  <c r="BF61" i="13" s="1"/>
  <c r="AP28" i="13"/>
  <c r="AP32" i="13"/>
  <c r="AP44" i="13"/>
  <c r="AP50" i="13"/>
  <c r="BO28" i="13"/>
  <c r="BO29" i="13" s="1"/>
  <c r="BO42" i="13"/>
  <c r="BO43" i="13" s="1"/>
  <c r="BH60" i="13"/>
  <c r="BH61" i="13" s="1"/>
  <c r="BC28" i="13"/>
  <c r="BC29" i="13" s="1"/>
  <c r="BT30" i="13"/>
  <c r="BT31" i="13" s="1"/>
  <c r="BT28" i="13"/>
  <c r="BT29" i="13" s="1"/>
  <c r="BT20" i="13"/>
  <c r="BT21" i="13" s="1"/>
  <c r="BT38" i="13"/>
  <c r="BT39" i="13" s="1"/>
  <c r="BT60" i="13"/>
  <c r="BT61" i="13" s="1"/>
  <c r="BT58" i="13"/>
  <c r="BT59" i="13" s="1"/>
  <c r="BP44" i="13"/>
  <c r="BP45" i="13" s="1"/>
  <c r="AP48" i="13"/>
  <c r="BE18" i="13"/>
  <c r="BE19" i="13" s="1"/>
  <c r="BE52" i="13"/>
  <c r="BE53" i="13" s="1"/>
  <c r="BK26" i="13"/>
  <c r="BK27" i="13" s="1"/>
  <c r="BK36" i="13"/>
  <c r="BK37" i="13" s="1"/>
  <c r="BK48" i="13"/>
  <c r="BK49" i="13" s="1"/>
  <c r="BK60" i="13"/>
  <c r="BK61" i="13" s="1"/>
  <c r="BF22" i="13"/>
  <c r="BF23" i="13" s="1"/>
  <c r="BF42" i="13"/>
  <c r="BF43" i="13" s="1"/>
  <c r="BF48" i="13"/>
  <c r="BF49" i="13" s="1"/>
  <c r="AP26" i="13"/>
  <c r="AP40" i="13"/>
  <c r="AP42" i="13"/>
  <c r="AP60" i="13"/>
  <c r="BO26" i="13"/>
  <c r="BO27" i="13" s="1"/>
  <c r="BO40" i="13"/>
  <c r="BO41" i="13" s="1"/>
  <c r="BH26" i="13"/>
  <c r="BH27" i="13" s="1"/>
  <c r="BC34" i="13"/>
  <c r="BC35" i="13" s="1"/>
  <c r="BP36" i="13"/>
  <c r="BP37" i="13" s="1"/>
  <c r="AS38" i="13"/>
  <c r="BT26" i="13"/>
  <c r="BT27" i="13" s="1"/>
  <c r="BP28" i="13"/>
  <c r="BP29" i="13" s="1"/>
  <c r="BP20" i="13"/>
  <c r="BP21" i="13" s="1"/>
  <c r="BT18" i="13"/>
  <c r="BT19" i="13" s="1"/>
  <c r="BT34" i="13"/>
  <c r="BT35" i="13" s="1"/>
  <c r="BT50" i="13"/>
  <c r="BT51" i="13" s="1"/>
  <c r="BP34" i="13"/>
  <c r="BP35" i="13" s="1"/>
  <c r="BT22" i="13"/>
  <c r="BT23" i="13" s="1"/>
  <c r="BH24" i="13"/>
  <c r="BH25" i="13" s="1"/>
  <c r="AP20" i="13"/>
  <c r="BE20" i="13"/>
  <c r="BE21" i="13" s="1"/>
  <c r="BE32" i="13"/>
  <c r="BE33" i="13" s="1"/>
  <c r="BK24" i="13"/>
  <c r="BK25" i="13" s="1"/>
  <c r="BK44" i="13"/>
  <c r="BK45" i="13" s="1"/>
  <c r="BK40" i="13"/>
  <c r="BK41" i="13" s="1"/>
  <c r="BF38" i="13"/>
  <c r="BF39" i="13" s="1"/>
  <c r="BF40" i="13"/>
  <c r="BF41" i="13" s="1"/>
  <c r="AP34" i="13"/>
  <c r="AP58" i="13"/>
  <c r="AP38" i="13"/>
  <c r="BO48" i="13"/>
  <c r="BO49" i="13" s="1"/>
  <c r="BN58" i="13"/>
  <c r="BN59" i="13" s="1"/>
  <c r="BM52" i="13"/>
  <c r="BM53" i="13" s="1"/>
  <c r="BM50" i="13"/>
  <c r="BM51" i="13" s="1"/>
  <c r="BM42" i="13"/>
  <c r="BM43" i="13" s="1"/>
  <c r="BM34" i="13"/>
  <c r="BM35" i="13" s="1"/>
  <c r="BM44" i="13"/>
  <c r="BM45" i="13" s="1"/>
  <c r="BM18" i="13"/>
  <c r="BM19" i="13" s="1"/>
  <c r="BM26" i="13"/>
  <c r="BM27" i="13" s="1"/>
  <c r="BJ52" i="13"/>
  <c r="BJ53" i="13" s="1"/>
  <c r="BJ60" i="13"/>
  <c r="BJ61" i="13" s="1"/>
  <c r="BJ42" i="13"/>
  <c r="BJ43" i="13" s="1"/>
  <c r="BJ30" i="13"/>
  <c r="BJ31" i="13" s="1"/>
  <c r="BJ24" i="13"/>
  <c r="BJ25" i="13" s="1"/>
  <c r="BJ20" i="13"/>
  <c r="BJ21" i="13" s="1"/>
  <c r="BJ28" i="13"/>
  <c r="BJ29" i="13" s="1"/>
  <c r="BJ58" i="13"/>
  <c r="BJ59" i="13" s="1"/>
  <c r="BJ50" i="13"/>
  <c r="BJ51" i="13" s="1"/>
  <c r="BJ34" i="13"/>
  <c r="BJ35" i="13" s="1"/>
  <c r="BJ38" i="13"/>
  <c r="BJ39" i="13" s="1"/>
  <c r="BJ26" i="13"/>
  <c r="BJ27" i="13" s="1"/>
  <c r="BJ40" i="13"/>
  <c r="BJ41" i="13" s="1"/>
  <c r="BJ36" i="13"/>
  <c r="BJ37" i="13" s="1"/>
  <c r="BJ32" i="13"/>
  <c r="BJ33" i="13" s="1"/>
  <c r="BJ18" i="13"/>
  <c r="BJ19" i="13" s="1"/>
  <c r="BJ48" i="13"/>
  <c r="BJ49" i="13" s="1"/>
  <c r="BJ44" i="13"/>
  <c r="BJ45" i="13" s="1"/>
  <c r="BJ22" i="13"/>
  <c r="BJ23" i="13" s="1"/>
  <c r="BR20" i="13"/>
  <c r="BR21" i="13" s="1"/>
  <c r="BR42" i="13"/>
  <c r="BR43" i="13" s="1"/>
  <c r="BR32" i="13"/>
  <c r="BR33" i="13" s="1"/>
  <c r="BR18" i="13"/>
  <c r="BR19" i="13" s="1"/>
  <c r="BR44" i="13"/>
  <c r="BR45" i="13" s="1"/>
  <c r="BR26" i="13"/>
  <c r="BR27" i="13" s="1"/>
  <c r="BR28" i="13"/>
  <c r="BR29" i="13" s="1"/>
  <c r="BR58" i="13"/>
  <c r="BR59" i="13" s="1"/>
  <c r="BR36" i="13"/>
  <c r="BR37" i="13" s="1"/>
  <c r="BR50" i="13"/>
  <c r="BR51" i="13" s="1"/>
  <c r="BR30" i="13"/>
  <c r="BR31" i="13" s="1"/>
  <c r="BL22" i="13"/>
  <c r="BL23" i="13" s="1"/>
  <c r="BV52" i="13"/>
  <c r="BV53" i="13" s="1"/>
  <c r="BM60" i="13"/>
  <c r="BM61" i="13" s="1"/>
  <c r="BH48" i="13"/>
  <c r="BH49" i="13" s="1"/>
  <c r="BH50" i="13"/>
  <c r="BH51" i="13" s="1"/>
  <c r="BH32" i="13"/>
  <c r="BH33" i="13" s="1"/>
  <c r="BH18" i="13"/>
  <c r="BH19" i="13" s="1"/>
  <c r="BH52" i="13"/>
  <c r="BH53" i="13" s="1"/>
  <c r="BH44" i="13"/>
  <c r="BH45" i="13" s="1"/>
  <c r="BH34" i="13"/>
  <c r="BH35" i="13" s="1"/>
  <c r="BH36" i="13"/>
  <c r="BH37" i="13" s="1"/>
  <c r="BH30" i="13"/>
  <c r="BH31" i="13" s="1"/>
  <c r="BS50" i="13"/>
  <c r="BS51" i="13" s="1"/>
  <c r="BS40" i="13"/>
  <c r="BS41" i="13" s="1"/>
  <c r="BS44" i="13"/>
  <c r="BS45" i="13" s="1"/>
  <c r="BS24" i="13"/>
  <c r="BS25" i="13" s="1"/>
  <c r="BS20" i="13"/>
  <c r="BS21" i="13" s="1"/>
  <c r="BS22" i="13"/>
  <c r="BS23" i="13" s="1"/>
  <c r="BS52" i="13"/>
  <c r="BS53" i="13" s="1"/>
  <c r="BS38" i="13"/>
  <c r="BS39" i="13" s="1"/>
  <c r="BS36" i="13"/>
  <c r="BS37" i="13" s="1"/>
  <c r="BS26" i="13"/>
  <c r="BS27" i="13" s="1"/>
  <c r="BS18" i="13"/>
  <c r="BS19" i="13" s="1"/>
  <c r="AW24" i="13"/>
  <c r="AW28" i="13"/>
  <c r="AW32" i="13"/>
  <c r="BM38" i="13"/>
  <c r="BM39" i="13" s="1"/>
  <c r="BM20" i="13"/>
  <c r="BM21" i="13" s="1"/>
  <c r="BM24" i="13"/>
  <c r="BM25" i="13" s="1"/>
  <c r="BQ52" i="13"/>
  <c r="BQ53" i="13" s="1"/>
  <c r="BQ32" i="13"/>
  <c r="BQ33" i="13" s="1"/>
  <c r="BQ28" i="13"/>
  <c r="BQ29" i="13" s="1"/>
  <c r="BQ22" i="13"/>
  <c r="BQ23" i="13" s="1"/>
  <c r="BW52" i="13"/>
  <c r="BW53" i="13" s="1"/>
  <c r="BW42" i="13"/>
  <c r="BW43" i="13" s="1"/>
  <c r="BW32" i="13"/>
  <c r="BW33" i="13" s="1"/>
  <c r="BW28" i="13"/>
  <c r="BW29" i="13" s="1"/>
  <c r="BW22" i="13"/>
  <c r="BW23" i="13" s="1"/>
  <c r="BW60" i="13"/>
  <c r="BW61" i="13" s="1"/>
  <c r="BW40" i="13"/>
  <c r="BW41" i="13" s="1"/>
  <c r="BW44" i="13"/>
  <c r="BW45" i="13" s="1"/>
  <c r="BW24" i="13"/>
  <c r="BW25" i="13" s="1"/>
  <c r="BW20" i="13"/>
  <c r="BW21" i="13" s="1"/>
  <c r="BW58" i="13"/>
  <c r="BW59" i="13" s="1"/>
  <c r="BC60" i="13"/>
  <c r="BC40" i="13"/>
  <c r="BC44" i="13"/>
  <c r="BC24" i="13"/>
  <c r="BC20" i="13"/>
  <c r="BC50" i="13"/>
  <c r="BC51" i="13" s="1"/>
  <c r="BC38" i="13"/>
  <c r="BC36" i="13"/>
  <c r="BC37" i="13" s="1"/>
  <c r="BC26" i="13"/>
  <c r="BC27" i="13" s="1"/>
  <c r="BC18" i="13"/>
  <c r="BC19" i="13" s="1"/>
  <c r="BE50" i="13"/>
  <c r="BE51" i="13" s="1"/>
  <c r="BE48" i="13"/>
  <c r="BE49" i="13" s="1"/>
  <c r="BE34" i="13"/>
  <c r="BE35" i="13" s="1"/>
  <c r="BE28" i="13"/>
  <c r="BE29" i="13" s="1"/>
  <c r="BE22" i="13"/>
  <c r="BE23" i="13" s="1"/>
  <c r="BE30" i="13"/>
  <c r="BE31" i="13" s="1"/>
  <c r="BK38" i="13"/>
  <c r="BK39" i="13" s="1"/>
  <c r="BK32" i="13"/>
  <c r="BK33" i="13" s="1"/>
  <c r="BK28" i="13"/>
  <c r="BK29" i="13" s="1"/>
  <c r="BU50" i="13"/>
  <c r="BU51" i="13" s="1"/>
  <c r="BU48" i="13"/>
  <c r="BU49" i="13" s="1"/>
  <c r="BU32" i="13"/>
  <c r="BU33" i="13" s="1"/>
  <c r="BU28" i="13"/>
  <c r="BU29" i="13" s="1"/>
  <c r="BU24" i="13"/>
  <c r="BU25" i="13" s="1"/>
  <c r="BU26" i="13"/>
  <c r="BU27" i="13" s="1"/>
  <c r="BU30" i="13"/>
  <c r="BU31" i="13" s="1"/>
  <c r="BQ20" i="13"/>
  <c r="BQ21" i="13" s="1"/>
  <c r="BQ42" i="13"/>
  <c r="BQ43" i="13" s="1"/>
  <c r="BM28" i="13"/>
  <c r="BM29" i="13" s="1"/>
  <c r="BM32" i="13"/>
  <c r="BM33" i="13" s="1"/>
  <c r="BM48" i="13"/>
  <c r="BM49" i="13" s="1"/>
  <c r="BV26" i="13"/>
  <c r="BV27" i="13" s="1"/>
  <c r="BV30" i="13"/>
  <c r="BV31" i="13" s="1"/>
  <c r="BV40" i="13"/>
  <c r="BV41" i="13" s="1"/>
  <c r="BW30" i="13"/>
  <c r="BW31" i="13" s="1"/>
  <c r="BW50" i="13"/>
  <c r="BW51" i="13" s="1"/>
  <c r="BD22" i="13"/>
  <c r="BD34" i="13"/>
  <c r="BD35" i="13" s="1"/>
  <c r="BD42" i="13"/>
  <c r="BS30" i="13"/>
  <c r="BS31" i="13" s="1"/>
  <c r="BS58" i="13"/>
  <c r="BS59" i="13" s="1"/>
  <c r="BH20" i="13"/>
  <c r="BH21" i="13" s="1"/>
  <c r="BH38" i="13"/>
  <c r="BH39" i="13" s="1"/>
  <c r="BC32" i="13"/>
  <c r="BC33" i="13" s="1"/>
  <c r="BC58" i="13"/>
  <c r="AS18" i="13"/>
  <c r="BV28" i="13"/>
  <c r="BV29" i="13" s="1"/>
  <c r="BV58" i="13"/>
  <c r="BV59" i="13" s="1"/>
  <c r="BV22" i="13"/>
  <c r="BV23" i="13" s="1"/>
  <c r="BV38" i="13"/>
  <c r="BV39" i="13" s="1"/>
  <c r="AU24" i="13"/>
  <c r="BD60" i="13"/>
  <c r="BD61" i="13" s="1"/>
  <c r="BD32" i="13"/>
  <c r="BD33" i="13" s="1"/>
  <c r="BD26" i="13"/>
  <c r="BD27" i="13" s="1"/>
  <c r="BD18" i="13"/>
  <c r="BD19" i="13" s="1"/>
  <c r="BD48" i="13"/>
  <c r="BD50" i="13"/>
  <c r="BD51" i="13" s="1"/>
  <c r="BD40" i="13"/>
  <c r="BD41" i="13" s="1"/>
  <c r="BD28" i="13"/>
  <c r="BD29" i="13" s="1"/>
  <c r="BD36" i="13"/>
  <c r="BD37" i="13" s="1"/>
  <c r="BG38" i="13"/>
  <c r="BG39" i="13" s="1"/>
  <c r="BG26" i="13"/>
  <c r="BG27" i="13" s="1"/>
  <c r="BG18" i="13"/>
  <c r="BG19" i="13" s="1"/>
  <c r="BG50" i="13"/>
  <c r="BG51" i="13" s="1"/>
  <c r="BG42" i="13"/>
  <c r="BG43" i="13" s="1"/>
  <c r="BG36" i="13"/>
  <c r="BG37" i="13" s="1"/>
  <c r="BG24" i="13"/>
  <c r="BG25" i="13" s="1"/>
  <c r="BG28" i="13"/>
  <c r="BG29" i="13" s="1"/>
  <c r="AV30" i="13"/>
  <c r="AV24" i="13"/>
  <c r="BR48" i="13"/>
  <c r="BR49" i="13" s="1"/>
  <c r="BR34" i="13"/>
  <c r="BR35" i="13" s="1"/>
  <c r="BR22" i="13"/>
  <c r="BR23" i="13" s="1"/>
  <c r="BR52" i="13"/>
  <c r="BR53" i="13" s="1"/>
  <c r="BR60" i="13"/>
  <c r="BR61" i="13" s="1"/>
  <c r="BR40" i="13"/>
  <c r="BR41" i="13" s="1"/>
  <c r="BR38" i="13"/>
  <c r="BR39" i="13" s="1"/>
  <c r="BR24" i="13"/>
  <c r="BR25" i="13" s="1"/>
  <c r="BV18" i="13"/>
  <c r="BV19" i="13" s="1"/>
  <c r="BQ24" i="13"/>
  <c r="BQ25" i="13" s="1"/>
  <c r="BQ36" i="13"/>
  <c r="BQ37" i="13" s="1"/>
  <c r="BQ40" i="13"/>
  <c r="BQ41" i="13" s="1"/>
  <c r="BQ58" i="13"/>
  <c r="BQ59" i="13" s="1"/>
  <c r="BM22" i="13"/>
  <c r="BM23" i="13" s="1"/>
  <c r="BM36" i="13"/>
  <c r="BM37" i="13" s="1"/>
  <c r="BM40" i="13"/>
  <c r="BM41" i="13" s="1"/>
  <c r="BM58" i="13"/>
  <c r="BM59" i="13" s="1"/>
  <c r="BV44" i="13"/>
  <c r="BV45" i="13" s="1"/>
  <c r="BV36" i="13"/>
  <c r="BV37" i="13" s="1"/>
  <c r="BV50" i="13"/>
  <c r="BV51" i="13" s="1"/>
  <c r="BD24" i="13"/>
  <c r="BD25" i="13" s="1"/>
  <c r="BW18" i="13"/>
  <c r="BW19" i="13" s="1"/>
  <c r="BW36" i="13"/>
  <c r="BW37" i="13" s="1"/>
  <c r="BD20" i="13"/>
  <c r="BD21" i="13" s="1"/>
  <c r="BS28" i="13"/>
  <c r="BS29" i="13" s="1"/>
  <c r="BS48" i="13"/>
  <c r="BS49" i="13" s="1"/>
  <c r="BH28" i="13"/>
  <c r="BH29" i="13" s="1"/>
  <c r="BH40" i="13"/>
  <c r="BH41" i="13" s="1"/>
  <c r="BH58" i="13"/>
  <c r="BH59" i="13" s="1"/>
  <c r="BC30" i="13"/>
  <c r="BC31" i="13" s="1"/>
  <c r="BC52" i="13"/>
  <c r="AW18" i="13"/>
  <c r="BM30" i="13"/>
  <c r="BM31" i="13" s="1"/>
  <c r="BP40" i="13"/>
  <c r="BP41" i="13" s="1"/>
  <c r="BP38" i="13"/>
  <c r="BP39" i="13" s="1"/>
  <c r="BP30" i="13"/>
  <c r="BP31" i="13" s="1"/>
  <c r="BP24" i="13"/>
  <c r="BP25" i="13" s="1"/>
  <c r="AQ42" i="13"/>
  <c r="AQ48" i="13"/>
  <c r="AQ34" i="13"/>
  <c r="BQ26" i="13"/>
  <c r="BQ27" i="13" s="1"/>
  <c r="BE26" i="13"/>
  <c r="BE27" i="13" s="1"/>
  <c r="BO22" i="13"/>
  <c r="BO23" i="13" s="1"/>
  <c r="BO38" i="13"/>
  <c r="BO39" i="13" s="1"/>
  <c r="BO44" i="13"/>
  <c r="BO45" i="13" s="1"/>
  <c r="BO32" i="13"/>
  <c r="BO33" i="13" s="1"/>
  <c r="BO20" i="13"/>
  <c r="BO21" i="13" s="1"/>
  <c r="BO34" i="13"/>
  <c r="BO35" i="13" s="1"/>
  <c r="BO50" i="13"/>
  <c r="BO51" i="13" s="1"/>
  <c r="BO58" i="13"/>
  <c r="BO59" i="13" s="1"/>
  <c r="BO36" i="13"/>
  <c r="BO37" i="13" s="1"/>
  <c r="BO24" i="13"/>
  <c r="BO25" i="13" s="1"/>
  <c r="BO18" i="13"/>
  <c r="BO19" i="13" s="1"/>
  <c r="AY24" i="13"/>
  <c r="AY36" i="13"/>
  <c r="BF44" i="13"/>
  <c r="BF45" i="13" s="1"/>
  <c r="BF58" i="13"/>
  <c r="BF59" i="13" s="1"/>
  <c r="BF34" i="13"/>
  <c r="BF35" i="13" s="1"/>
  <c r="BF30" i="13"/>
  <c r="BF31" i="13" s="1"/>
  <c r="BF24" i="13"/>
  <c r="BF25" i="13" s="1"/>
  <c r="BF20" i="13"/>
  <c r="BF21" i="13" s="1"/>
  <c r="BF28" i="13"/>
  <c r="BF29" i="13" s="1"/>
  <c r="BI50" i="13"/>
  <c r="BI51" i="13" s="1"/>
  <c r="BI44" i="13"/>
  <c r="BI45" i="13" s="1"/>
  <c r="BI38" i="13"/>
  <c r="BI39" i="13" s="1"/>
  <c r="BI36" i="13"/>
  <c r="BI37" i="13" s="1"/>
  <c r="BI30" i="13"/>
  <c r="BI31" i="13" s="1"/>
  <c r="BN26" i="13"/>
  <c r="BN27" i="13" s="1"/>
  <c r="BN36" i="13"/>
  <c r="BN37" i="13" s="1"/>
  <c r="BN42" i="13"/>
  <c r="BN43" i="13" s="1"/>
  <c r="BA32" i="13"/>
  <c r="K16" i="13"/>
  <c r="L16" i="13" s="1"/>
  <c r="J11" i="13"/>
  <c r="J14" i="13"/>
  <c r="J13" i="13"/>
  <c r="BA40" i="13" l="1"/>
  <c r="BA22" i="13"/>
  <c r="BA48" i="13"/>
  <c r="BA42" i="13"/>
  <c r="BA36" i="13"/>
  <c r="BA20" i="13"/>
  <c r="BA50" i="13"/>
  <c r="BA58" i="13"/>
  <c r="BA34" i="13"/>
  <c r="BA44" i="13"/>
  <c r="BA52" i="13"/>
  <c r="BA28" i="13"/>
  <c r="BA30" i="13"/>
  <c r="BA60" i="13"/>
  <c r="BA26" i="13"/>
  <c r="BA18" i="13"/>
  <c r="BX18" i="13"/>
  <c r="AO18" i="13" s="1"/>
  <c r="BA38" i="13"/>
  <c r="BX19" i="13"/>
  <c r="AO19" i="13" s="1"/>
  <c r="BX33" i="13"/>
  <c r="AO33" i="13" s="1"/>
  <c r="BX32" i="13"/>
  <c r="AO32" i="13" s="1"/>
  <c r="BX27" i="13"/>
  <c r="AO27" i="13" s="1"/>
  <c r="BX51" i="13"/>
  <c r="AO51" i="13" s="1"/>
  <c r="BX29" i="13"/>
  <c r="AO29" i="13" s="1"/>
  <c r="BX35" i="13"/>
  <c r="AO35" i="13" s="1"/>
  <c r="BX31" i="13"/>
  <c r="AO31" i="13" s="1"/>
  <c r="BX28" i="13"/>
  <c r="AO28" i="13" s="1"/>
  <c r="BX50" i="13"/>
  <c r="AO50" i="13" s="1"/>
  <c r="BX30" i="13"/>
  <c r="AO30" i="13" s="1"/>
  <c r="BX37" i="13"/>
  <c r="AO37" i="13" s="1"/>
  <c r="BX36" i="13"/>
  <c r="AO36" i="13" s="1"/>
  <c r="BX26" i="13"/>
  <c r="AO26" i="13" s="1"/>
  <c r="BA24" i="13"/>
  <c r="K14" i="13"/>
  <c r="K13" i="13"/>
  <c r="BC53" i="13"/>
  <c r="BX53" i="13" s="1"/>
  <c r="AO53" i="13" s="1"/>
  <c r="BX52" i="13"/>
  <c r="AO52" i="13" s="1"/>
  <c r="BX20" i="13"/>
  <c r="AO20" i="13" s="1"/>
  <c r="BC21" i="13"/>
  <c r="BX21" i="13" s="1"/>
  <c r="AO21" i="13" s="1"/>
  <c r="BC61" i="13"/>
  <c r="BX61" i="13" s="1"/>
  <c r="AO61" i="13" s="1"/>
  <c r="BX60" i="13"/>
  <c r="AO60" i="13" s="1"/>
  <c r="BD49" i="13"/>
  <c r="BX49" i="13" s="1"/>
  <c r="AO49" i="13" s="1"/>
  <c r="BX48" i="13"/>
  <c r="AO48" i="13" s="1"/>
  <c r="BC59" i="13"/>
  <c r="BX59" i="13" s="1"/>
  <c r="AO59" i="13" s="1"/>
  <c r="BX58" i="13"/>
  <c r="AO58" i="13" s="1"/>
  <c r="BD23" i="13"/>
  <c r="BX23" i="13" s="1"/>
  <c r="AO23" i="13" s="1"/>
  <c r="BX22" i="13"/>
  <c r="AO22" i="13" s="1"/>
  <c r="BC25" i="13"/>
  <c r="BX25" i="13" s="1"/>
  <c r="BX24" i="13"/>
  <c r="AO24" i="13" s="1"/>
  <c r="BC39" i="13"/>
  <c r="BX39" i="13" s="1"/>
  <c r="AO39" i="13" s="1"/>
  <c r="BX38" i="13"/>
  <c r="AO38" i="13" s="1"/>
  <c r="BX44" i="13"/>
  <c r="AO44" i="13" s="1"/>
  <c r="BC45" i="13"/>
  <c r="BX45" i="13" s="1"/>
  <c r="AO45" i="13" s="1"/>
  <c r="BD43" i="13"/>
  <c r="BX43" i="13" s="1"/>
  <c r="AO43" i="13" s="1"/>
  <c r="BX42" i="13"/>
  <c r="AO42" i="13" s="1"/>
  <c r="BC41" i="13"/>
  <c r="BX41" i="13" s="1"/>
  <c r="AO41" i="13" s="1"/>
  <c r="BX40" i="13"/>
  <c r="AO40" i="13" s="1"/>
  <c r="BX34" i="13"/>
  <c r="AO34" i="13" s="1"/>
  <c r="L17" i="13"/>
  <c r="L11" i="13"/>
  <c r="L12" i="13" s="1"/>
  <c r="L13" i="13"/>
  <c r="K11" i="13"/>
  <c r="K12" i="13" s="1"/>
  <c r="K17" i="13"/>
  <c r="L14" i="13"/>
  <c r="M16" i="13"/>
  <c r="J15" i="13"/>
  <c r="J12" i="13"/>
  <c r="AN62" i="13" l="1"/>
  <c r="AO25" i="13"/>
  <c r="K15" i="13"/>
  <c r="L15" i="13"/>
  <c r="M13" i="13"/>
  <c r="N16" i="13"/>
  <c r="M17" i="13"/>
  <c r="M14" i="13"/>
  <c r="M11" i="13"/>
  <c r="N14" i="13" l="1"/>
  <c r="N13" i="13"/>
  <c r="N11" i="13"/>
  <c r="N17" i="13"/>
  <c r="O16" i="13"/>
  <c r="M15" i="13"/>
  <c r="M12" i="13"/>
  <c r="N15" i="13" l="1"/>
  <c r="N12" i="13"/>
  <c r="P16" i="13"/>
  <c r="O13" i="13"/>
  <c r="O17" i="13"/>
  <c r="O14" i="13"/>
  <c r="O11" i="13"/>
  <c r="O15" i="13" l="1"/>
  <c r="O12" i="13"/>
  <c r="P13" i="13"/>
  <c r="P11" i="13"/>
  <c r="P17" i="13"/>
  <c r="P14" i="13"/>
  <c r="Q16" i="13"/>
  <c r="Q11" i="13" l="1"/>
  <c r="R16" i="13"/>
  <c r="Q17" i="13"/>
  <c r="Q14" i="13"/>
  <c r="Q13" i="13"/>
  <c r="P15" i="13"/>
  <c r="P12" i="13"/>
  <c r="R17" i="13" l="1"/>
  <c r="R13" i="13"/>
  <c r="S16" i="13"/>
  <c r="R14" i="13"/>
  <c r="R11" i="13"/>
  <c r="Q15" i="13"/>
  <c r="Q12" i="13"/>
  <c r="S11" i="13" l="1"/>
  <c r="S14" i="13"/>
  <c r="T16" i="13"/>
  <c r="S17" i="13"/>
  <c r="S13" i="13"/>
  <c r="R15" i="13"/>
  <c r="R12" i="13"/>
  <c r="T14" i="13" l="1"/>
  <c r="T17" i="13"/>
  <c r="U16" i="13"/>
  <c r="T13" i="13"/>
  <c r="T11" i="13"/>
  <c r="S15" i="13"/>
  <c r="S12" i="13"/>
  <c r="U17" i="13" l="1"/>
  <c r="V16" i="13"/>
  <c r="U13" i="13"/>
  <c r="U14" i="13"/>
  <c r="U11" i="13"/>
  <c r="T15" i="13"/>
  <c r="T12" i="13"/>
  <c r="W16" i="13" l="1"/>
  <c r="V17" i="13"/>
  <c r="V13" i="13"/>
  <c r="V11" i="13"/>
  <c r="V14" i="13"/>
  <c r="U12" i="13"/>
  <c r="U15" i="13"/>
  <c r="V15" i="13" l="1"/>
  <c r="V12" i="13"/>
  <c r="X16" i="13"/>
  <c r="W11" i="13"/>
  <c r="W13" i="13"/>
  <c r="W14" i="13"/>
  <c r="W17" i="13"/>
  <c r="W12" i="13" l="1"/>
  <c r="W15" i="13"/>
  <c r="X11" i="13"/>
  <c r="Y16" i="13"/>
  <c r="X17" i="13"/>
  <c r="X13" i="13"/>
  <c r="X14" i="13"/>
  <c r="Y17" i="13" l="1"/>
  <c r="Z16" i="13"/>
  <c r="Y14" i="13"/>
  <c r="Y11" i="13"/>
  <c r="Y13" i="13"/>
  <c r="X15" i="13"/>
  <c r="X12" i="13"/>
  <c r="Y12" i="13" l="1"/>
  <c r="Y15" i="13"/>
  <c r="Z17" i="13"/>
  <c r="AA16" i="13"/>
  <c r="Z11" i="13"/>
  <c r="Z14" i="13"/>
  <c r="Z13" i="13"/>
  <c r="AA13" i="13" l="1"/>
  <c r="AB16" i="13"/>
  <c r="AA17" i="13"/>
  <c r="AA14" i="13"/>
  <c r="AA11" i="13"/>
  <c r="Z15" i="13"/>
  <c r="Z12" i="13"/>
  <c r="AC16" i="13" l="1"/>
  <c r="AB14" i="13"/>
  <c r="AB11" i="13"/>
  <c r="AB17" i="13"/>
  <c r="AB13" i="13"/>
  <c r="AA15" i="13"/>
  <c r="AA12" i="13"/>
  <c r="AB15" i="13" l="1"/>
  <c r="AB12" i="13"/>
  <c r="AC11" i="13"/>
  <c r="AC14" i="13"/>
  <c r="AC17" i="13"/>
  <c r="AC13" i="13"/>
  <c r="AD16" i="13"/>
  <c r="AD13" i="13" l="1"/>
  <c r="AD14" i="13"/>
  <c r="AD11" i="13"/>
  <c r="AE16" i="13"/>
  <c r="AD17" i="13"/>
  <c r="AC15" i="13"/>
  <c r="AC12" i="13"/>
  <c r="AD15" i="13" l="1"/>
  <c r="AD12" i="13"/>
  <c r="AE14" i="13"/>
  <c r="AF16" i="13"/>
  <c r="AE17" i="13"/>
  <c r="AE11" i="13"/>
  <c r="AE13" i="13"/>
  <c r="AF14" i="13" l="1"/>
  <c r="AF11" i="13"/>
  <c r="AF13" i="13"/>
  <c r="AF17" i="13"/>
  <c r="AG16" i="13"/>
  <c r="AE15" i="13"/>
  <c r="AE12" i="13"/>
  <c r="AF12" i="13" l="1"/>
  <c r="AF15" i="13"/>
  <c r="AG14" i="13"/>
  <c r="AG13" i="13"/>
  <c r="AH16" i="13"/>
  <c r="AG11" i="13"/>
  <c r="AG17" i="13"/>
  <c r="AG15" i="13" l="1"/>
  <c r="AG12" i="13"/>
  <c r="AI16" i="13"/>
  <c r="AH11" i="13"/>
  <c r="AH17" i="13"/>
  <c r="AH13" i="13"/>
  <c r="AH14" i="13"/>
  <c r="AH15" i="13" l="1"/>
  <c r="AH12" i="13"/>
  <c r="AJ16" i="13"/>
  <c r="AI17" i="13"/>
  <c r="AI11" i="13"/>
  <c r="AI13" i="13"/>
  <c r="AI14" i="13"/>
  <c r="AJ14" i="13" l="1"/>
  <c r="AK16" i="13"/>
  <c r="AJ13" i="13"/>
  <c r="AJ17" i="13"/>
  <c r="AJ11" i="13"/>
  <c r="AI12" i="13"/>
  <c r="AI15" i="13"/>
  <c r="AK17" i="13" l="1"/>
  <c r="AK14" i="13"/>
  <c r="AK11" i="13"/>
  <c r="AK13" i="13"/>
  <c r="AL16" i="13"/>
  <c r="AJ12" i="13"/>
  <c r="AJ15" i="13"/>
  <c r="AK15" i="13" l="1"/>
  <c r="AK12" i="13"/>
  <c r="AL11" i="13"/>
  <c r="AM16" i="13"/>
  <c r="AL14" i="13"/>
  <c r="AL17" i="13"/>
  <c r="AL13" i="13"/>
  <c r="AM14" i="13" l="1"/>
  <c r="AM17" i="13"/>
  <c r="AN16" i="13"/>
  <c r="AM13" i="13"/>
  <c r="AM11" i="13"/>
  <c r="AL15" i="13"/>
  <c r="AL12" i="13"/>
  <c r="AN11" i="13" l="1"/>
  <c r="AN13" i="13"/>
  <c r="AN17" i="13"/>
  <c r="AN14" i="13"/>
  <c r="AM15" i="13"/>
  <c r="AM12" i="13"/>
  <c r="AN15" i="13" l="1"/>
  <c r="AN12" i="13"/>
</calcChain>
</file>

<file path=xl/sharedStrings.xml><?xml version="1.0" encoding="utf-8"?>
<sst xmlns="http://schemas.openxmlformats.org/spreadsheetml/2006/main" count="328" uniqueCount="99">
  <si>
    <t>名前</t>
    <rPh sb="0" eb="2">
      <t>ナマエ</t>
    </rPh>
    <phoneticPr fontId="1"/>
  </si>
  <si>
    <t>勤務</t>
    <rPh sb="0" eb="2">
      <t>キンム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</si>
  <si>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</si>
  <si>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</si>
  <si>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シフト開始日</t>
    <rPh sb="3" eb="6">
      <t>カイシビ</t>
    </rPh>
    <phoneticPr fontId="1"/>
  </si>
  <si>
    <t>日より</t>
    <rPh sb="0" eb="1">
      <t>ニチ</t>
    </rPh>
    <phoneticPr fontId="1"/>
  </si>
  <si>
    <t>曜日</t>
    <rPh sb="0" eb="2">
      <t>ヨウビ</t>
    </rPh>
    <phoneticPr fontId="1"/>
  </si>
  <si>
    <t>祝日・定休日</t>
    <rPh sb="0" eb="2">
      <t>シュクジツ</t>
    </rPh>
    <rPh sb="3" eb="6">
      <t>テイキュウビ</t>
    </rPh>
    <phoneticPr fontId="1"/>
  </si>
  <si>
    <t>日</t>
    <rPh sb="0" eb="1">
      <t>ニチ</t>
    </rPh>
    <phoneticPr fontId="1"/>
  </si>
  <si>
    <t>月</t>
    <rPh sb="0" eb="1">
      <t>ガツ</t>
    </rPh>
    <phoneticPr fontId="1"/>
  </si>
  <si>
    <t>休日</t>
    <rPh sb="0" eb="2">
      <t>キュウジツ</t>
    </rPh>
    <phoneticPr fontId="1"/>
  </si>
  <si>
    <t>空</t>
    <rPh sb="0" eb="1">
      <t>クウ</t>
    </rPh>
    <phoneticPr fontId="1"/>
  </si>
  <si>
    <t>計</t>
    <rPh sb="0" eb="1">
      <t>ケイ</t>
    </rPh>
    <phoneticPr fontId="1"/>
  </si>
  <si>
    <t>勤務
日数</t>
    <rPh sb="0" eb="2">
      <t>キンム</t>
    </rPh>
    <rPh sb="3" eb="5">
      <t>ニッスウ</t>
    </rPh>
    <phoneticPr fontId="1"/>
  </si>
  <si>
    <t>在
籍</t>
    <rPh sb="0" eb="1">
      <t>ザイ</t>
    </rPh>
    <rPh sb="2" eb="3">
      <t>セキ</t>
    </rPh>
    <phoneticPr fontId="1"/>
  </si>
  <si>
    <t>勤務シフト表</t>
    <rPh sb="0" eb="2">
      <t>キンム</t>
    </rPh>
    <rPh sb="5" eb="6">
      <t>ヒョウ</t>
    </rPh>
    <phoneticPr fontId="1"/>
  </si>
  <si>
    <t>終業時刻</t>
    <rPh sb="0" eb="2">
      <t>シュウギョウ</t>
    </rPh>
    <rPh sb="2" eb="4">
      <t>ジコク</t>
    </rPh>
    <phoneticPr fontId="1"/>
  </si>
  <si>
    <t>勤務区分</t>
    <rPh sb="0" eb="2">
      <t>キンム</t>
    </rPh>
    <rPh sb="2" eb="4">
      <t>クブン</t>
    </rPh>
    <phoneticPr fontId="1"/>
  </si>
  <si>
    <t>始業時刻</t>
    <rPh sb="0" eb="2">
      <t>シギョウ</t>
    </rPh>
    <rPh sb="2" eb="4">
      <t>ジコク</t>
    </rPh>
    <phoneticPr fontId="1"/>
  </si>
  <si>
    <t>休憩時間</t>
    <rPh sb="0" eb="2">
      <t>キュウケイ</t>
    </rPh>
    <rPh sb="2" eb="4">
      <t>ジカン</t>
    </rPh>
    <phoneticPr fontId="1"/>
  </si>
  <si>
    <t>労働時間</t>
    <rPh sb="0" eb="2">
      <t>ロウドウ</t>
    </rPh>
    <rPh sb="2" eb="4">
      <t>ジカン</t>
    </rPh>
    <phoneticPr fontId="1"/>
  </si>
  <si>
    <t>メモ</t>
    <phoneticPr fontId="1"/>
  </si>
  <si>
    <t>月間計</t>
    <rPh sb="0" eb="3">
      <t>ゲッカンケイ</t>
    </rPh>
    <phoneticPr fontId="1"/>
  </si>
  <si>
    <t>出</t>
    <rPh sb="0" eb="1">
      <t>シュツ</t>
    </rPh>
    <phoneticPr fontId="1"/>
  </si>
  <si>
    <t>1</t>
    <phoneticPr fontId="1"/>
  </si>
  <si>
    <t>部署</t>
    <rPh sb="0" eb="2">
      <t>ブショ</t>
    </rPh>
    <phoneticPr fontId="1"/>
  </si>
  <si>
    <t>集中管理部</t>
    <rPh sb="0" eb="2">
      <t>シュウチュウ</t>
    </rPh>
    <rPh sb="2" eb="4">
      <t>カンリ</t>
    </rPh>
    <rPh sb="4" eb="5">
      <t>ブ</t>
    </rPh>
    <phoneticPr fontId="1"/>
  </si>
  <si>
    <t>ＡＭ休</t>
    <rPh sb="2" eb="3">
      <t>ヤス</t>
    </rPh>
    <phoneticPr fontId="1"/>
  </si>
  <si>
    <t>ＰＭ休</t>
    <rPh sb="2" eb="3">
      <t>キュウ</t>
    </rPh>
    <phoneticPr fontId="1"/>
  </si>
  <si>
    <t>×</t>
    <phoneticPr fontId="1"/>
  </si>
  <si>
    <t>勤務希望表</t>
    <rPh sb="0" eb="2">
      <t>キンム</t>
    </rPh>
    <rPh sb="2" eb="4">
      <t>キボウ</t>
    </rPh>
    <rPh sb="4" eb="5">
      <t>ヒョウ</t>
    </rPh>
    <phoneticPr fontId="1"/>
  </si>
  <si>
    <t>矢島　美奈子</t>
  </si>
  <si>
    <t>振休</t>
    <rPh sb="0" eb="2">
      <t>フリキュウ</t>
    </rPh>
    <phoneticPr fontId="1"/>
  </si>
  <si>
    <t>代休</t>
    <rPh sb="0" eb="2">
      <t>ダイキュウ</t>
    </rPh>
    <phoneticPr fontId="1"/>
  </si>
  <si>
    <t>⑥</t>
    <phoneticPr fontId="1"/>
  </si>
  <si>
    <t>⑥2</t>
    <phoneticPr fontId="1"/>
  </si>
  <si>
    <t>7</t>
    <phoneticPr fontId="1"/>
  </si>
  <si>
    <t>71</t>
    <phoneticPr fontId="1"/>
  </si>
  <si>
    <t>⑥4</t>
    <phoneticPr fontId="1"/>
  </si>
  <si>
    <t>Ⅰ</t>
    <phoneticPr fontId="1"/>
  </si>
  <si>
    <t>Ⅱ</t>
    <phoneticPr fontId="1"/>
  </si>
  <si>
    <t>Ⅲ</t>
    <phoneticPr fontId="1"/>
  </si>
  <si>
    <t>Ⅳ</t>
    <phoneticPr fontId="1"/>
  </si>
  <si>
    <t>当</t>
    <rPh sb="0" eb="1">
      <t>トウ</t>
    </rPh>
    <phoneticPr fontId="1"/>
  </si>
  <si>
    <t>2</t>
    <phoneticPr fontId="1"/>
  </si>
  <si>
    <t>夜</t>
    <rPh sb="0" eb="1">
      <t>ヨル</t>
    </rPh>
    <phoneticPr fontId="1"/>
  </si>
  <si>
    <t>祝日・休日</t>
    <rPh sb="0" eb="2">
      <t>シュクジツ</t>
    </rPh>
    <rPh sb="3" eb="5">
      <t>キュウジツ</t>
    </rPh>
    <phoneticPr fontId="1"/>
  </si>
  <si>
    <t>明</t>
    <rPh sb="0" eb="1">
      <t>ア</t>
    </rPh>
    <phoneticPr fontId="1"/>
  </si>
  <si>
    <t>年休</t>
    <rPh sb="0" eb="2">
      <t>ネンキュウ</t>
    </rPh>
    <phoneticPr fontId="1"/>
  </si>
  <si>
    <t>・休日は上段に日中、下段に夜間を入力すること。</t>
    <rPh sb="1" eb="3">
      <t>キュウジツ</t>
    </rPh>
    <rPh sb="4" eb="6">
      <t>ジョウダン</t>
    </rPh>
    <rPh sb="7" eb="9">
      <t>ニッチュウ</t>
    </rPh>
    <rPh sb="10" eb="12">
      <t>ゲダン</t>
    </rPh>
    <rPh sb="13" eb="15">
      <t>ヤカン</t>
    </rPh>
    <rPh sb="16" eb="18">
      <t>ニュウリョク</t>
    </rPh>
    <phoneticPr fontId="1"/>
  </si>
  <si>
    <t>・締切日を過ぎた場合、希望に沿えない場合があります。</t>
    <phoneticPr fontId="1"/>
  </si>
  <si>
    <t>11.5Ｈ</t>
    <phoneticPr fontId="1"/>
  </si>
  <si>
    <t>長</t>
    <rPh sb="0" eb="1">
      <t>チョウ</t>
    </rPh>
    <phoneticPr fontId="1"/>
  </si>
  <si>
    <t>戸田　修一</t>
    <rPh sb="0" eb="2">
      <t>トダ</t>
    </rPh>
    <rPh sb="3" eb="5">
      <t>シュウイチ</t>
    </rPh>
    <phoneticPr fontId="1"/>
  </si>
  <si>
    <t>副</t>
    <rPh sb="0" eb="1">
      <t>フク</t>
    </rPh>
    <phoneticPr fontId="1"/>
  </si>
  <si>
    <t>大嶋　利彦</t>
    <rPh sb="0" eb="2">
      <t>オオシマ</t>
    </rPh>
    <rPh sb="3" eb="5">
      <t>トシヒコ</t>
    </rPh>
    <phoneticPr fontId="1"/>
  </si>
  <si>
    <t>主</t>
    <rPh sb="0" eb="1">
      <t>シュ</t>
    </rPh>
    <phoneticPr fontId="1"/>
  </si>
  <si>
    <t>大江　直義</t>
    <rPh sb="0" eb="2">
      <t>オオエ</t>
    </rPh>
    <rPh sb="3" eb="5">
      <t>ナオヨシ</t>
    </rPh>
    <phoneticPr fontId="1"/>
  </si>
  <si>
    <t>小川　直</t>
    <rPh sb="0" eb="2">
      <t>オガワ</t>
    </rPh>
    <rPh sb="3" eb="4">
      <t>スナオ</t>
    </rPh>
    <phoneticPr fontId="1"/>
  </si>
  <si>
    <t>長谷川　圭一</t>
    <rPh sb="0" eb="3">
      <t>ハセガワ</t>
    </rPh>
    <rPh sb="4" eb="6">
      <t>ケイイチ</t>
    </rPh>
    <phoneticPr fontId="1"/>
  </si>
  <si>
    <t>黒丸　彰洋</t>
    <rPh sb="0" eb="2">
      <t>クロマル</t>
    </rPh>
    <rPh sb="3" eb="5">
      <t>アキヒロ</t>
    </rPh>
    <phoneticPr fontId="1"/>
  </si>
  <si>
    <t>村上　浩哉</t>
    <rPh sb="0" eb="2">
      <t>ムラカミ</t>
    </rPh>
    <rPh sb="3" eb="5">
      <t>ヒロヤ</t>
    </rPh>
    <phoneticPr fontId="1"/>
  </si>
  <si>
    <t>土谷　拓海</t>
    <rPh sb="0" eb="2">
      <t>ツチヤ</t>
    </rPh>
    <rPh sb="3" eb="5">
      <t>タクミ</t>
    </rPh>
    <phoneticPr fontId="1"/>
  </si>
  <si>
    <t>坂本　皓希</t>
    <rPh sb="0" eb="2">
      <t>サカモト</t>
    </rPh>
    <rPh sb="4" eb="5">
      <t>キ</t>
    </rPh>
    <phoneticPr fontId="1"/>
  </si>
  <si>
    <t>福壽　育実</t>
  </si>
  <si>
    <t>助</t>
    <rPh sb="0" eb="1">
      <t>ジョ</t>
    </rPh>
    <phoneticPr fontId="1"/>
  </si>
  <si>
    <t>金子 ひとみ</t>
    <rPh sb="0" eb="2">
      <t>カネコ</t>
    </rPh>
    <phoneticPr fontId="1"/>
  </si>
  <si>
    <t>森　雅浩</t>
  </si>
  <si>
    <t>月</t>
  </si>
  <si>
    <t>×</t>
  </si>
  <si>
    <t>時短</t>
    <rPh sb="0" eb="2">
      <t>ジタン</t>
    </rPh>
    <phoneticPr fontId="1"/>
  </si>
  <si>
    <t>⑥2</t>
  </si>
  <si>
    <t>ＡＭ出</t>
  </si>
  <si>
    <t>ＰＭ出</t>
  </si>
  <si>
    <t>早HD</t>
    <rPh sb="0" eb="1">
      <t>ハヤ</t>
    </rPh>
    <phoneticPr fontId="1"/>
  </si>
  <si>
    <r>
      <t xml:space="preserve">＜＜　記入に際して　＞＞　締切日は毎月5日（5日が休みの場合は前の平日） </t>
    </r>
    <r>
      <rPr>
        <sz val="14"/>
        <color rgb="FF002060"/>
        <rFont val="BIZ UDPゴシック"/>
        <family val="3"/>
        <charset val="128"/>
      </rPr>
      <t>平日の休暇希望人数は最大2-4名まで</t>
    </r>
    <rPh sb="3" eb="5">
      <t>キニュウ</t>
    </rPh>
    <rPh sb="6" eb="7">
      <t>サイ</t>
    </rPh>
    <rPh sb="13" eb="14">
      <t>シ</t>
    </rPh>
    <rPh sb="14" eb="15">
      <t>キ</t>
    </rPh>
    <rPh sb="15" eb="16">
      <t>ビ</t>
    </rPh>
    <rPh sb="17" eb="19">
      <t>マイツキ</t>
    </rPh>
    <rPh sb="20" eb="21">
      <t>ヒ</t>
    </rPh>
    <rPh sb="23" eb="24">
      <t>カ</t>
    </rPh>
    <rPh sb="25" eb="26">
      <t>ヤス</t>
    </rPh>
    <rPh sb="28" eb="30">
      <t>バアイ</t>
    </rPh>
    <rPh sb="31" eb="32">
      <t>マエ</t>
    </rPh>
    <rPh sb="33" eb="35">
      <t>ヘイジツ</t>
    </rPh>
    <rPh sb="37" eb="39">
      <t>ヘイジツ</t>
    </rPh>
    <rPh sb="40" eb="42">
      <t>キュウカ</t>
    </rPh>
    <rPh sb="42" eb="44">
      <t>キボウ</t>
    </rPh>
    <rPh sb="44" eb="45">
      <t>ニン</t>
    </rPh>
    <rPh sb="45" eb="46">
      <t>スウ</t>
    </rPh>
    <rPh sb="47" eb="49">
      <t>サイダイ</t>
    </rPh>
    <rPh sb="52" eb="53">
      <t>メイ</t>
    </rPh>
    <phoneticPr fontId="2"/>
  </si>
  <si>
    <t>山岸　芽生</t>
    <rPh sb="0" eb="2">
      <t>ヤマギシ</t>
    </rPh>
    <rPh sb="3" eb="4">
      <t>メ</t>
    </rPh>
    <rPh sb="4" eb="5">
      <t>イ</t>
    </rPh>
    <phoneticPr fontId="1"/>
  </si>
  <si>
    <t>⑯</t>
  </si>
  <si>
    <t>2</t>
  </si>
  <si>
    <t>1</t>
  </si>
  <si>
    <t>7</t>
  </si>
  <si>
    <t>時間休</t>
    <rPh sb="0" eb="2">
      <t>ジカン</t>
    </rPh>
    <rPh sb="2" eb="3">
      <t>キュウ</t>
    </rPh>
    <phoneticPr fontId="1"/>
  </si>
  <si>
    <t>⑥18</t>
    <phoneticPr fontId="1"/>
  </si>
  <si>
    <t>伊藤　嵐</t>
    <rPh sb="0" eb="2">
      <t>イトウ</t>
    </rPh>
    <rPh sb="3" eb="4">
      <t>アラシ</t>
    </rPh>
    <phoneticPr fontId="1"/>
  </si>
  <si>
    <t>町田　つばさ</t>
    <rPh sb="0" eb="2">
      <t>マチダ</t>
    </rPh>
    <phoneticPr fontId="1"/>
  </si>
  <si>
    <t>岡田 利佳子</t>
    <rPh sb="0" eb="2">
      <t>オカダ</t>
    </rPh>
    <rPh sb="3" eb="6">
      <t>リカコ</t>
    </rPh>
    <phoneticPr fontId="1"/>
  </si>
  <si>
    <t>落合　菜月</t>
    <rPh sb="0" eb="2">
      <t>オチアイ</t>
    </rPh>
    <rPh sb="3" eb="5">
      <t>ナツキ</t>
    </rPh>
    <phoneticPr fontId="1"/>
  </si>
  <si>
    <t>田中　綺女</t>
    <rPh sb="0" eb="2">
      <t>タナカ</t>
    </rPh>
    <rPh sb="3" eb="4">
      <t>アヤ</t>
    </rPh>
    <rPh sb="4" eb="5">
      <t>メ</t>
    </rPh>
    <phoneticPr fontId="1"/>
  </si>
  <si>
    <t>清水　直樹</t>
    <rPh sb="0" eb="2">
      <t>シミズ</t>
    </rPh>
    <rPh sb="3" eb="5">
      <t>ナオキ</t>
    </rPh>
    <phoneticPr fontId="1"/>
  </si>
  <si>
    <t>⑥</t>
  </si>
  <si>
    <t>⑥18</t>
  </si>
  <si>
    <t>早HD</t>
  </si>
  <si>
    <t>時短</t>
  </si>
  <si>
    <t>当</t>
  </si>
  <si>
    <t>時間休</t>
  </si>
  <si>
    <t>振休</t>
  </si>
  <si>
    <t>年休</t>
    <phoneticPr fontId="1"/>
  </si>
  <si>
    <t>ＡＭ休</t>
  </si>
  <si>
    <t>早HD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</si>
</sst>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h:mm;@"/>
    <numFmt numFmtId="179" formatCode="[h]:mm"/>
    <numFmt numFmtId="180" formatCode="General&quot;日&quot;"/>
  </numFmts>
  <fonts count="2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8"/>
      <color theme="1"/>
      <name val="BIZ UDPゴシック"/>
      <family val="3"/>
      <charset val="128"/>
    </font>
    <font>
      <sz val="16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9"/>
      <color theme="1" tint="0.499984740745262"/>
      <name val="BIZ UDPゴシック"/>
      <family val="3"/>
      <charset val="128"/>
    </font>
    <font>
      <sz val="12"/>
      <color theme="1" tint="0.499984740745262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sz val="10"/>
      <color theme="0"/>
      <name val="BIZ UDPゴシック"/>
      <family val="3"/>
      <charset val="128"/>
    </font>
    <font>
      <sz val="6"/>
      <color theme="1"/>
      <name val="BIZ UDPゴシック"/>
      <family val="3"/>
      <charset val="128"/>
    </font>
    <font>
      <sz val="6"/>
      <color theme="0" tint="-0.34998626667073579"/>
      <name val="BIZ UDPゴシック"/>
      <family val="3"/>
      <charset val="128"/>
    </font>
    <font>
      <sz val="8"/>
      <color theme="1"/>
      <name val="BIZ UDPゴシック"/>
      <family val="3"/>
      <charset val="128"/>
    </font>
    <font>
      <sz val="8"/>
      <color rgb="FF002060"/>
      <name val="BIZ UDPゴシック"/>
      <family val="3"/>
      <charset val="128"/>
    </font>
    <font>
      <sz val="8"/>
      <color rgb="FFC00000"/>
      <name val="BIZ UDPゴシック"/>
      <family val="3"/>
      <charset val="128"/>
    </font>
    <font>
      <sz val="14"/>
      <color rgb="FFFF0000"/>
      <name val="BIZ UDPゴシック"/>
      <family val="3"/>
      <charset val="128"/>
    </font>
    <font>
      <sz val="10"/>
      <color rgb="FFFF0000"/>
      <name val="BIZ UDPゴシック"/>
      <family val="3"/>
      <charset val="128"/>
    </font>
    <font>
      <sz val="11"/>
      <name val="BIZ UDPゴシック"/>
      <family val="3"/>
      <charset val="128"/>
    </font>
    <font>
      <sz val="9"/>
      <name val="BIZ UDPゴシック"/>
      <family val="3"/>
      <charset val="128"/>
    </font>
    <font>
      <sz val="6"/>
      <name val="BIZ UDPゴシック"/>
      <family val="3"/>
      <charset val="128"/>
    </font>
    <font>
      <sz val="14"/>
      <color rgb="FF002060"/>
      <name val="BIZ UDPゴシック"/>
      <family val="3"/>
      <charset val="128"/>
    </font>
    <font>
      <sz val="5"/>
      <color theme="1"/>
      <name val="BIZ UDPゴシック"/>
      <family val="3"/>
      <charset val="128"/>
    </font>
    <font>
      <sz val="5"/>
      <name val="BIZ UDPゴシック"/>
      <family val="3"/>
      <charset val="128"/>
    </font>
    <font>
      <sz val="8"/>
      <color theme="1"/>
      <name val="Microsoft YaHei"/>
      <family val="3"/>
      <charset val="134"/>
    </font>
    <font>
      <sz val="8"/>
      <name val="BIZ UDPゴシック"/>
      <family val="3"/>
      <charset val="128"/>
    </font>
    <font>
      <sz val="10"/>
      <name val="BIZ UDPゴシック"/>
      <family val="3"/>
      <charset val="128"/>
    </font>
    <font>
      <sz val="6"/>
      <color theme="1" tint="0.499984740745262"/>
      <name val="BIZ UDP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theme="0" tint="-0.14999847407452621"/>
      </right>
      <top style="thin">
        <color indexed="64"/>
      </top>
      <bottom/>
      <diagonal/>
    </border>
    <border>
      <left/>
      <right style="hair">
        <color theme="0" tint="-0.14999847407452621"/>
      </right>
      <top/>
      <bottom style="thin">
        <color indexed="64"/>
      </bottom>
      <diagonal/>
    </border>
    <border>
      <left style="hair">
        <color theme="0" tint="-0.14999847407452621"/>
      </left>
      <right style="thin">
        <color indexed="64"/>
      </right>
      <top style="hair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 style="thin">
        <color indexed="64"/>
      </bottom>
      <diagonal/>
    </border>
    <border>
      <left style="hair">
        <color theme="0" tint="-0.14999847407452621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hair">
        <color theme="0" tint="-0.1499984740745262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hair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233">
    <xf numFmtId="0" fontId="0" fillId="0" borderId="0" xfId="0"/>
    <xf numFmtId="0" fontId="4" fillId="0" borderId="0" xfId="0" applyFont="1"/>
    <xf numFmtId="0" fontId="4" fillId="0" borderId="12" xfId="0" applyFont="1" applyBorder="1" applyAlignment="1" applyProtection="1">
      <alignment shrinkToFit="1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178" fontId="6" fillId="2" borderId="0" xfId="0" applyNumberFormat="1" applyFont="1" applyFill="1" applyAlignment="1">
      <alignment horizontal="center" vertical="center"/>
    </xf>
    <xf numFmtId="0" fontId="12" fillId="0" borderId="26" xfId="0" applyFont="1" applyBorder="1" applyAlignment="1">
      <alignment shrinkToFit="1"/>
    </xf>
    <xf numFmtId="0" fontId="6" fillId="0" borderId="27" xfId="0" applyFont="1" applyBorder="1" applyAlignment="1" applyProtection="1">
      <alignment horizontal="center" vertical="center" shrinkToFit="1"/>
      <protection locked="0"/>
    </xf>
    <xf numFmtId="0" fontId="6" fillId="0" borderId="28" xfId="0" applyFont="1" applyBorder="1" applyAlignment="1" applyProtection="1">
      <alignment horizontal="center" vertical="center" shrinkToFit="1"/>
      <protection locked="0"/>
    </xf>
    <xf numFmtId="180" fontId="6" fillId="0" borderId="37" xfId="0" applyNumberFormat="1" applyFont="1" applyBorder="1" applyAlignment="1">
      <alignment vertical="center" shrinkToFit="1"/>
    </xf>
    <xf numFmtId="0" fontId="6" fillId="9" borderId="0" xfId="0" applyFont="1" applyFill="1" applyAlignment="1">
      <alignment horizontal="center" vertical="center"/>
    </xf>
    <xf numFmtId="0" fontId="13" fillId="0" borderId="17" xfId="0" applyFont="1" applyBorder="1" applyAlignment="1">
      <alignment shrinkToFit="1"/>
    </xf>
    <xf numFmtId="179" fontId="12" fillId="0" borderId="38" xfId="0" applyNumberFormat="1" applyFont="1" applyBorder="1" applyAlignment="1">
      <alignment vertical="center"/>
    </xf>
    <xf numFmtId="0" fontId="12" fillId="0" borderId="0" xfId="0" applyFont="1"/>
    <xf numFmtId="179" fontId="12" fillId="0" borderId="0" xfId="1" applyNumberFormat="1" applyFont="1" applyAlignment="1">
      <alignment horizontal="center" vertical="center"/>
    </xf>
    <xf numFmtId="179" fontId="12" fillId="9" borderId="0" xfId="1" applyNumberFormat="1" applyFont="1" applyFill="1" applyAlignment="1">
      <alignment horizontal="center" vertical="center"/>
    </xf>
    <xf numFmtId="0" fontId="12" fillId="11" borderId="19" xfId="0" applyFont="1" applyFill="1" applyBorder="1" applyAlignment="1">
      <alignment shrinkToFit="1"/>
    </xf>
    <xf numFmtId="0" fontId="6" fillId="11" borderId="27" xfId="0" applyFont="1" applyFill="1" applyBorder="1" applyAlignment="1" applyProtection="1">
      <alignment horizontal="center" vertical="center" shrinkToFit="1"/>
      <protection locked="0"/>
    </xf>
    <xf numFmtId="180" fontId="6" fillId="11" borderId="37" xfId="0" applyNumberFormat="1" applyFont="1" applyFill="1" applyBorder="1" applyAlignment="1">
      <alignment vertical="center" shrinkToFit="1"/>
    </xf>
    <xf numFmtId="0" fontId="13" fillId="11" borderId="13" xfId="0" applyFont="1" applyFill="1" applyBorder="1" applyAlignment="1">
      <alignment shrinkToFit="1"/>
    </xf>
    <xf numFmtId="0" fontId="12" fillId="11" borderId="18" xfId="0" applyFont="1" applyFill="1" applyBorder="1" applyAlignment="1" applyProtection="1">
      <alignment horizontal="left" vertical="center"/>
      <protection locked="0"/>
    </xf>
    <xf numFmtId="179" fontId="12" fillId="11" borderId="38" xfId="0" applyNumberFormat="1" applyFont="1" applyFill="1" applyBorder="1" applyAlignment="1">
      <alignment vertical="center"/>
    </xf>
    <xf numFmtId="0" fontId="12" fillId="0" borderId="11" xfId="0" applyFont="1" applyBorder="1" applyAlignment="1">
      <alignment shrinkToFit="1"/>
    </xf>
    <xf numFmtId="0" fontId="13" fillId="0" borderId="13" xfId="0" applyFont="1" applyBorder="1" applyAlignment="1">
      <alignment shrinkToFit="1"/>
    </xf>
    <xf numFmtId="0" fontId="6" fillId="11" borderId="28" xfId="0" applyFont="1" applyFill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 textRotation="255" shrinkToFit="1"/>
    </xf>
    <xf numFmtId="0" fontId="7" fillId="0" borderId="0" xfId="0" applyFont="1" applyAlignment="1">
      <alignment horizontal="center" vertical="center" shrinkToFit="1"/>
    </xf>
    <xf numFmtId="0" fontId="13" fillId="0" borderId="0" xfId="0" applyFont="1"/>
    <xf numFmtId="0" fontId="1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9" fontId="6" fillId="0" borderId="0" xfId="1" applyNumberFormat="1" applyFont="1" applyAlignment="1">
      <alignment horizontal="center" vertical="center"/>
    </xf>
    <xf numFmtId="179" fontId="6" fillId="9" borderId="0" xfId="1" applyNumberFormat="1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4" fillId="4" borderId="7" xfId="0" applyFont="1" applyFill="1" applyBorder="1"/>
    <xf numFmtId="0" fontId="14" fillId="4" borderId="8" xfId="0" applyFont="1" applyFill="1" applyBorder="1"/>
    <xf numFmtId="0" fontId="10" fillId="0" borderId="0" xfId="0" applyFont="1" applyAlignment="1">
      <alignment horizontal="center"/>
    </xf>
    <xf numFmtId="0" fontId="14" fillId="6" borderId="0" xfId="0" applyFont="1" applyFill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center" shrinkToFit="1"/>
      <protection locked="0"/>
    </xf>
    <xf numFmtId="0" fontId="5" fillId="0" borderId="0" xfId="0" applyFont="1" applyAlignment="1">
      <alignment horizontal="center" shrinkToFit="1"/>
    </xf>
    <xf numFmtId="0" fontId="4" fillId="0" borderId="0" xfId="0" applyFont="1" applyAlignment="1" applyProtection="1">
      <alignment shrinkToFit="1"/>
      <protection locked="0"/>
    </xf>
    <xf numFmtId="0" fontId="4" fillId="0" borderId="0" xfId="0" applyFont="1" applyAlignment="1">
      <alignment horizontal="center" shrinkToFit="1"/>
    </xf>
    <xf numFmtId="0" fontId="12" fillId="11" borderId="18" xfId="0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11" borderId="18" xfId="0" applyFont="1" applyFill="1" applyBorder="1" applyAlignment="1" applyProtection="1">
      <alignment horizontal="center" vertical="center"/>
      <protection locked="0"/>
    </xf>
    <xf numFmtId="0" fontId="6" fillId="11" borderId="30" xfId="0" applyFont="1" applyFill="1" applyBorder="1" applyAlignment="1" applyProtection="1">
      <alignment horizontal="center" vertical="center"/>
      <protection locked="0"/>
    </xf>
    <xf numFmtId="0" fontId="10" fillId="0" borderId="1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20" fillId="11" borderId="27" xfId="0" applyFont="1" applyFill="1" applyBorder="1" applyAlignment="1" applyProtection="1">
      <alignment horizontal="center" vertical="center" shrinkToFit="1"/>
      <protection locked="0"/>
    </xf>
    <xf numFmtId="0" fontId="20" fillId="0" borderId="27" xfId="0" applyFont="1" applyBorder="1" applyAlignment="1" applyProtection="1">
      <alignment horizontal="center" vertical="center" shrinkToFit="1"/>
      <protection locked="0"/>
    </xf>
    <xf numFmtId="0" fontId="12" fillId="11" borderId="30" xfId="0" applyFont="1" applyFill="1" applyBorder="1" applyAlignment="1" applyProtection="1">
      <alignment horizontal="center" vertical="center"/>
      <protection locked="0"/>
    </xf>
    <xf numFmtId="0" fontId="12" fillId="0" borderId="30" xfId="0" applyFont="1" applyBorder="1" applyAlignment="1" applyProtection="1">
      <alignment horizontal="center" vertical="center"/>
      <protection locked="0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11" borderId="18" xfId="0" applyFont="1" applyFill="1" applyBorder="1" applyAlignment="1" applyProtection="1">
      <alignment horizontal="center" vertical="center"/>
      <protection locked="0"/>
    </xf>
    <xf numFmtId="176" fontId="6" fillId="6" borderId="2" xfId="0" applyNumberFormat="1" applyFont="1" applyFill="1" applyBorder="1" applyAlignment="1">
      <alignment horizontal="center" vertical="center"/>
    </xf>
    <xf numFmtId="177" fontId="6" fillId="6" borderId="21" xfId="0" applyNumberFormat="1" applyFont="1" applyFill="1" applyBorder="1" applyAlignment="1">
      <alignment horizontal="center" vertical="center"/>
    </xf>
    <xf numFmtId="177" fontId="14" fillId="7" borderId="20" xfId="0" applyNumberFormat="1" applyFont="1" applyFill="1" applyBorder="1" applyAlignment="1">
      <alignment horizontal="center" vertical="center" wrapText="1"/>
    </xf>
    <xf numFmtId="177" fontId="7" fillId="7" borderId="2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177" fontId="6" fillId="7" borderId="20" xfId="0" applyNumberFormat="1" applyFont="1" applyFill="1" applyBorder="1" applyAlignment="1">
      <alignment horizontal="center" vertical="center" wrapText="1"/>
    </xf>
    <xf numFmtId="0" fontId="20" fillId="0" borderId="18" xfId="0" applyFont="1" applyBorder="1" applyAlignment="1" applyProtection="1">
      <alignment horizontal="center" vertical="center"/>
      <protection locked="0"/>
    </xf>
    <xf numFmtId="0" fontId="24" fillId="11" borderId="18" xfId="0" applyFont="1" applyFill="1" applyBorder="1" applyAlignment="1" applyProtection="1">
      <alignment horizontal="center" vertical="center"/>
      <protection locked="0"/>
    </xf>
    <xf numFmtId="0" fontId="12" fillId="11" borderId="11" xfId="0" applyFont="1" applyFill="1" applyBorder="1" applyAlignment="1">
      <alignment shrinkToFit="1"/>
    </xf>
    <xf numFmtId="0" fontId="12" fillId="0" borderId="19" xfId="0" applyFont="1" applyBorder="1" applyAlignment="1">
      <alignment shrinkToFit="1"/>
    </xf>
    <xf numFmtId="0" fontId="23" fillId="0" borderId="18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19" fillId="0" borderId="0" xfId="0" applyFont="1"/>
    <xf numFmtId="0" fontId="9" fillId="0" borderId="0" xfId="0" applyFont="1" applyAlignment="1" applyProtection="1">
      <alignment horizontal="center"/>
      <protection locked="0"/>
    </xf>
    <xf numFmtId="0" fontId="23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4" fillId="0" borderId="18" xfId="0" applyFont="1" applyBorder="1" applyAlignment="1" applyProtection="1">
      <alignment horizontal="center" vertical="center"/>
      <protection locked="0"/>
    </xf>
    <xf numFmtId="0" fontId="12" fillId="11" borderId="27" xfId="0" applyFont="1" applyFill="1" applyBorder="1" applyAlignment="1" applyProtection="1">
      <alignment horizontal="center" vertical="center" shrinkToFit="1"/>
      <protection locked="0"/>
    </xf>
    <xf numFmtId="0" fontId="24" fillId="0" borderId="21" xfId="0" applyFont="1" applyBorder="1" applyAlignment="1">
      <alignment horizontal="center" vertical="center" wrapText="1"/>
    </xf>
    <xf numFmtId="0" fontId="21" fillId="0" borderId="30" xfId="0" applyFont="1" applyBorder="1" applyAlignment="1" applyProtection="1">
      <alignment horizontal="center" vertical="center"/>
      <protection locked="0"/>
    </xf>
    <xf numFmtId="179" fontId="21" fillId="0" borderId="38" xfId="0" applyNumberFormat="1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8" fillId="0" borderId="0" xfId="0" applyFont="1"/>
    <xf numFmtId="0" fontId="12" fillId="0" borderId="39" xfId="0" applyFont="1" applyBorder="1" applyAlignment="1">
      <alignment horizontal="center" vertical="center"/>
    </xf>
    <xf numFmtId="180" fontId="12" fillId="0" borderId="37" xfId="0" applyNumberFormat="1" applyFont="1" applyBorder="1" applyAlignment="1">
      <alignment vertical="center" shrinkToFit="1"/>
    </xf>
    <xf numFmtId="180" fontId="12" fillId="11" borderId="37" xfId="0" applyNumberFormat="1" applyFont="1" applyFill="1" applyBorder="1" applyAlignment="1">
      <alignment vertical="center" shrinkToFit="1"/>
    </xf>
    <xf numFmtId="180" fontId="21" fillId="0" borderId="37" xfId="0" applyNumberFormat="1" applyFont="1" applyBorder="1" applyAlignment="1">
      <alignment vertical="center" shrinkToFit="1"/>
    </xf>
    <xf numFmtId="179" fontId="12" fillId="0" borderId="0" xfId="1" applyNumberFormat="1" applyFont="1" applyFill="1" applyAlignment="1">
      <alignment horizontal="center" vertical="center"/>
    </xf>
    <xf numFmtId="0" fontId="6" fillId="11" borderId="0" xfId="0" applyFont="1" applyFill="1"/>
    <xf numFmtId="0" fontId="6" fillId="11" borderId="0" xfId="0" applyFont="1" applyFill="1" applyAlignment="1">
      <alignment horizontal="center" vertical="center"/>
    </xf>
    <xf numFmtId="0" fontId="12" fillId="11" borderId="0" xfId="0" applyFont="1" applyFill="1"/>
    <xf numFmtId="179" fontId="12" fillId="11" borderId="0" xfId="1" applyNumberFormat="1" applyFont="1" applyFill="1" applyAlignment="1">
      <alignment horizontal="center" vertical="center"/>
    </xf>
    <xf numFmtId="20" fontId="23" fillId="11" borderId="18" xfId="0" applyNumberFormat="1" applyFont="1" applyFill="1" applyBorder="1" applyAlignment="1" applyProtection="1">
      <alignment horizontal="center" vertical="center"/>
      <protection locked="0"/>
    </xf>
    <xf numFmtId="20" fontId="24" fillId="11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21" fillId="0" borderId="0" xfId="0" applyFont="1"/>
    <xf numFmtId="0" fontId="20" fillId="11" borderId="0" xfId="0" applyFont="1" applyFill="1"/>
    <xf numFmtId="0" fontId="21" fillId="11" borderId="0" xfId="0" applyFont="1" applyFill="1"/>
    <xf numFmtId="49" fontId="23" fillId="0" borderId="18" xfId="0" applyNumberFormat="1" applyFont="1" applyBorder="1" applyAlignment="1" applyProtection="1">
      <alignment horizontal="center" vertical="center"/>
      <protection locked="0"/>
    </xf>
    <xf numFmtId="49" fontId="24" fillId="11" borderId="18" xfId="0" applyNumberFormat="1" applyFont="1" applyFill="1" applyBorder="1" applyAlignment="1" applyProtection="1">
      <alignment horizontal="center" vertical="center"/>
      <protection locked="0"/>
    </xf>
    <xf numFmtId="178" fontId="14" fillId="4" borderId="1" xfId="0" applyNumberFormat="1" applyFont="1" applyFill="1" applyBorder="1" applyAlignment="1" applyProtection="1">
      <alignment horizontal="center" vertical="center"/>
      <protection locked="0"/>
    </xf>
    <xf numFmtId="178" fontId="16" fillId="0" borderId="1" xfId="0" applyNumberFormat="1" applyFont="1" applyBorder="1" applyAlignment="1">
      <alignment horizontal="center" vertical="center"/>
    </xf>
    <xf numFmtId="0" fontId="18" fillId="0" borderId="0" xfId="0" applyFont="1" applyAlignment="1" applyProtection="1">
      <alignment horizontal="left" vertical="center" shrinkToFit="1"/>
      <protection locked="0"/>
    </xf>
    <xf numFmtId="0" fontId="27" fillId="0" borderId="0" xfId="0" applyFont="1" applyAlignment="1">
      <alignment horizontal="left" vertical="center"/>
    </xf>
    <xf numFmtId="178" fontId="14" fillId="0" borderId="1" xfId="0" applyNumberFormat="1" applyFont="1" applyBorder="1" applyAlignment="1" applyProtection="1">
      <alignment horizontal="center" vertical="center"/>
      <protection locked="0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7" xfId="0" applyFont="1" applyBorder="1" applyAlignment="1" applyProtection="1">
      <alignment horizontal="center"/>
      <protection locked="0"/>
    </xf>
    <xf numFmtId="49" fontId="26" fillId="2" borderId="1" xfId="0" applyNumberFormat="1" applyFont="1" applyFill="1" applyBorder="1" applyAlignment="1" applyProtection="1">
      <alignment horizontal="center" vertical="center"/>
      <protection locked="0"/>
    </xf>
    <xf numFmtId="178" fontId="14" fillId="0" borderId="6" xfId="0" applyNumberFormat="1" applyFont="1" applyBorder="1" applyAlignment="1" applyProtection="1">
      <alignment horizontal="center" vertical="center"/>
      <protection locked="0"/>
    </xf>
    <xf numFmtId="178" fontId="14" fillId="0" borderId="8" xfId="0" applyNumberFormat="1" applyFont="1" applyBorder="1" applyAlignment="1" applyProtection="1">
      <alignment horizontal="center" vertical="center"/>
      <protection locked="0"/>
    </xf>
    <xf numFmtId="49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shrinkToFit="1"/>
      <protection locked="0"/>
    </xf>
    <xf numFmtId="0" fontId="6" fillId="0" borderId="10" xfId="0" applyFont="1" applyBorder="1" applyAlignment="1" applyProtection="1">
      <alignment horizontal="center" vertical="center" shrinkToFit="1"/>
      <protection locked="0"/>
    </xf>
    <xf numFmtId="0" fontId="6" fillId="0" borderId="15" xfId="0" applyFont="1" applyBorder="1" applyAlignment="1" applyProtection="1">
      <alignment horizontal="center" vertical="center" shrinkToFit="1"/>
      <protection locked="0"/>
    </xf>
    <xf numFmtId="0" fontId="6" fillId="0" borderId="5" xfId="0" applyFont="1" applyBorder="1" applyAlignment="1" applyProtection="1">
      <alignment horizontal="center" vertical="center" shrinkToFit="1"/>
      <protection locked="0"/>
    </xf>
    <xf numFmtId="0" fontId="6" fillId="0" borderId="12" xfId="0" applyFont="1" applyBorder="1" applyAlignment="1" applyProtection="1">
      <alignment horizontal="center" vertical="center" shrinkToFit="1"/>
      <protection locked="0"/>
    </xf>
    <xf numFmtId="0" fontId="6" fillId="0" borderId="16" xfId="0" applyFont="1" applyBorder="1" applyAlignment="1" applyProtection="1">
      <alignment horizontal="center" vertical="center" shrinkToFit="1"/>
      <protection locked="0"/>
    </xf>
    <xf numFmtId="0" fontId="6" fillId="11" borderId="9" xfId="0" applyFont="1" applyFill="1" applyBorder="1" applyAlignment="1" applyProtection="1">
      <alignment horizontal="center" vertical="center" shrinkToFit="1"/>
      <protection locked="0"/>
    </xf>
    <xf numFmtId="0" fontId="6" fillId="11" borderId="10" xfId="0" applyFont="1" applyFill="1" applyBorder="1" applyAlignment="1" applyProtection="1">
      <alignment horizontal="center" vertical="center" shrinkToFit="1"/>
      <protection locked="0"/>
    </xf>
    <xf numFmtId="0" fontId="6" fillId="11" borderId="15" xfId="0" applyFont="1" applyFill="1" applyBorder="1" applyAlignment="1" applyProtection="1">
      <alignment horizontal="center" vertical="center" shrinkToFit="1"/>
      <protection locked="0"/>
    </xf>
    <xf numFmtId="0" fontId="6" fillId="11" borderId="5" xfId="0" applyFont="1" applyFill="1" applyBorder="1" applyAlignment="1" applyProtection="1">
      <alignment horizontal="center" vertical="center" shrinkToFit="1"/>
      <protection locked="0"/>
    </xf>
    <xf numFmtId="0" fontId="6" fillId="11" borderId="12" xfId="0" applyFont="1" applyFill="1" applyBorder="1" applyAlignment="1" applyProtection="1">
      <alignment horizontal="center" vertical="center" shrinkToFit="1"/>
      <protection locked="0"/>
    </xf>
    <xf numFmtId="0" fontId="6" fillId="11" borderId="16" xfId="0" applyFont="1" applyFill="1" applyBorder="1" applyAlignment="1" applyProtection="1">
      <alignment horizontal="center" vertical="center" shrinkToFit="1"/>
      <protection locked="0"/>
    </xf>
    <xf numFmtId="0" fontId="6" fillId="11" borderId="27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20" fontId="14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11" borderId="40" xfId="0" applyFont="1" applyFill="1" applyBorder="1" applyAlignment="1" applyProtection="1">
      <alignment horizontal="center" vertical="center" textRotation="255" shrinkToFit="1"/>
      <protection locked="0"/>
    </xf>
    <xf numFmtId="0" fontId="6" fillId="11" borderId="41" xfId="0" applyFont="1" applyFill="1" applyBorder="1" applyAlignment="1" applyProtection="1">
      <alignment horizontal="center" vertical="center" textRotation="255" shrinkToFit="1"/>
      <protection locked="0"/>
    </xf>
    <xf numFmtId="0" fontId="6" fillId="0" borderId="40" xfId="0" applyFont="1" applyBorder="1" applyAlignment="1" applyProtection="1">
      <alignment horizontal="center" vertical="center" textRotation="255" shrinkToFit="1"/>
      <protection locked="0"/>
    </xf>
    <xf numFmtId="0" fontId="6" fillId="0" borderId="41" xfId="0" applyFont="1" applyBorder="1" applyAlignment="1" applyProtection="1">
      <alignment horizontal="center" vertical="center" textRotation="255" shrinkToFit="1"/>
      <protection locked="0"/>
    </xf>
    <xf numFmtId="0" fontId="6" fillId="0" borderId="2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79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 wrapText="1"/>
    </xf>
    <xf numFmtId="20" fontId="14" fillId="6" borderId="6" xfId="0" applyNumberFormat="1" applyFont="1" applyFill="1" applyBorder="1" applyAlignment="1">
      <alignment horizontal="center" vertical="center" wrapText="1"/>
    </xf>
    <xf numFmtId="20" fontId="14" fillId="6" borderId="8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 applyProtection="1">
      <alignment horizontal="center" vertical="center" textRotation="255" shrinkToFit="1"/>
      <protection locked="0"/>
    </xf>
    <xf numFmtId="0" fontId="12" fillId="0" borderId="29" xfId="0" applyFont="1" applyBorder="1" applyAlignment="1" applyProtection="1">
      <alignment horizontal="center" vertical="center" textRotation="255" shrinkToFit="1"/>
      <protection locked="0"/>
    </xf>
    <xf numFmtId="0" fontId="20" fillId="0" borderId="9" xfId="0" applyFont="1" applyBorder="1" applyAlignment="1" applyProtection="1">
      <alignment horizontal="center" vertical="center" shrinkToFit="1"/>
      <protection locked="0"/>
    </xf>
    <xf numFmtId="0" fontId="20" fillId="0" borderId="10" xfId="0" applyFont="1" applyBorder="1" applyAlignment="1" applyProtection="1">
      <alignment horizontal="center" vertical="center" shrinkToFit="1"/>
      <protection locked="0"/>
    </xf>
    <xf numFmtId="0" fontId="20" fillId="0" borderId="15" xfId="0" applyFont="1" applyBorder="1" applyAlignment="1" applyProtection="1">
      <alignment horizontal="center" vertical="center" shrinkToFit="1"/>
      <protection locked="0"/>
    </xf>
    <xf numFmtId="0" fontId="20" fillId="0" borderId="5" xfId="0" applyFont="1" applyBorder="1" applyAlignment="1" applyProtection="1">
      <alignment horizontal="center" vertical="center" shrinkToFit="1"/>
      <protection locked="0"/>
    </xf>
    <xf numFmtId="0" fontId="20" fillId="0" borderId="12" xfId="0" applyFont="1" applyBorder="1" applyAlignment="1" applyProtection="1">
      <alignment horizontal="center" vertical="center" shrinkToFit="1"/>
      <protection locked="0"/>
    </xf>
    <xf numFmtId="0" fontId="20" fillId="0" borderId="16" xfId="0" applyFont="1" applyBorder="1" applyAlignment="1" applyProtection="1">
      <alignment horizontal="center" vertical="center" shrinkToFit="1"/>
      <protection locked="0"/>
    </xf>
    <xf numFmtId="0" fontId="24" fillId="0" borderId="22" xfId="0" applyFont="1" applyBorder="1" applyAlignment="1" applyProtection="1">
      <alignment horizontal="center" vertical="center" textRotation="255" wrapText="1" shrinkToFit="1"/>
      <protection locked="0"/>
    </xf>
    <xf numFmtId="0" fontId="24" fillId="0" borderId="29" xfId="0" applyFont="1" applyBorder="1" applyAlignment="1" applyProtection="1">
      <alignment horizontal="center" vertical="center" textRotation="255" shrinkToFit="1"/>
      <protection locked="0"/>
    </xf>
    <xf numFmtId="0" fontId="20" fillId="0" borderId="23" xfId="0" applyFont="1" applyBorder="1" applyAlignment="1" applyProtection="1">
      <alignment horizontal="center" vertical="center" shrinkToFit="1"/>
      <protection locked="0"/>
    </xf>
    <xf numFmtId="0" fontId="20" fillId="0" borderId="24" xfId="0" applyFont="1" applyBorder="1" applyAlignment="1" applyProtection="1">
      <alignment horizontal="center" vertical="center" shrinkToFit="1"/>
      <protection locked="0"/>
    </xf>
    <xf numFmtId="0" fontId="20" fillId="0" borderId="25" xfId="0" applyFont="1" applyBorder="1" applyAlignment="1" applyProtection="1">
      <alignment horizontal="center" vertical="center" shrinkToFit="1"/>
      <protection locked="0"/>
    </xf>
    <xf numFmtId="0" fontId="21" fillId="0" borderId="5" xfId="0" applyFont="1" applyBorder="1" applyAlignment="1" applyProtection="1">
      <alignment horizontal="center" vertical="center" shrinkToFit="1"/>
      <protection locked="0"/>
    </xf>
    <xf numFmtId="0" fontId="21" fillId="0" borderId="12" xfId="0" applyFont="1" applyBorder="1" applyAlignment="1" applyProtection="1">
      <alignment horizontal="center" vertical="center" shrinkToFit="1"/>
      <protection locked="0"/>
    </xf>
    <xf numFmtId="0" fontId="21" fillId="0" borderId="16" xfId="0" applyFont="1" applyBorder="1" applyAlignment="1" applyProtection="1">
      <alignment horizontal="center" vertical="center" shrinkToFit="1"/>
      <protection locked="0"/>
    </xf>
    <xf numFmtId="0" fontId="12" fillId="0" borderId="3" xfId="0" applyFont="1" applyBorder="1" applyAlignment="1">
      <alignment horizontal="center"/>
    </xf>
    <xf numFmtId="0" fontId="6" fillId="11" borderId="22" xfId="0" applyFont="1" applyFill="1" applyBorder="1" applyAlignment="1" applyProtection="1">
      <alignment horizontal="center" vertical="center" textRotation="255" shrinkToFit="1"/>
      <protection locked="0"/>
    </xf>
    <xf numFmtId="0" fontId="12" fillId="11" borderId="29" xfId="0" applyFont="1" applyFill="1" applyBorder="1" applyAlignment="1" applyProtection="1">
      <alignment horizontal="center" vertical="center" textRotation="255" shrinkToFit="1"/>
      <protection locked="0"/>
    </xf>
    <xf numFmtId="0" fontId="20" fillId="11" borderId="9" xfId="0" applyFont="1" applyFill="1" applyBorder="1" applyAlignment="1" applyProtection="1">
      <alignment horizontal="center" vertical="center" shrinkToFit="1"/>
      <protection locked="0"/>
    </xf>
    <xf numFmtId="0" fontId="20" fillId="11" borderId="10" xfId="0" applyFont="1" applyFill="1" applyBorder="1" applyAlignment="1" applyProtection="1">
      <alignment horizontal="center" vertical="center" shrinkToFit="1"/>
      <protection locked="0"/>
    </xf>
    <xf numFmtId="0" fontId="20" fillId="11" borderId="15" xfId="0" applyFont="1" applyFill="1" applyBorder="1" applyAlignment="1" applyProtection="1">
      <alignment horizontal="center" vertical="center" shrinkToFit="1"/>
      <protection locked="0"/>
    </xf>
    <xf numFmtId="0" fontId="20" fillId="11" borderId="5" xfId="0" applyFont="1" applyFill="1" applyBorder="1" applyAlignment="1" applyProtection="1">
      <alignment horizontal="center" vertical="center" shrinkToFit="1"/>
      <protection locked="0"/>
    </xf>
    <xf numFmtId="0" fontId="20" fillId="11" borderId="12" xfId="0" applyFont="1" applyFill="1" applyBorder="1" applyAlignment="1" applyProtection="1">
      <alignment horizontal="center" vertical="center" shrinkToFit="1"/>
      <protection locked="0"/>
    </xf>
    <xf numFmtId="0" fontId="20" fillId="11" borderId="16" xfId="0" applyFont="1" applyFill="1" applyBorder="1" applyAlignment="1" applyProtection="1">
      <alignment horizontal="center" vertical="center" shrinkToFit="1"/>
      <protection locked="0"/>
    </xf>
    <xf numFmtId="0" fontId="6" fillId="0" borderId="29" xfId="0" applyFont="1" applyBorder="1" applyAlignment="1" applyProtection="1">
      <alignment horizontal="center" vertical="center" textRotation="255" shrinkToFit="1"/>
      <protection locked="0"/>
    </xf>
    <xf numFmtId="0" fontId="6" fillId="11" borderId="29" xfId="0" applyFont="1" applyFill="1" applyBorder="1" applyAlignment="1" applyProtection="1">
      <alignment horizontal="center" vertical="center" textRotation="255" shrinkToFit="1"/>
      <protection locked="0"/>
    </xf>
    <xf numFmtId="0" fontId="21" fillId="11" borderId="5" xfId="0" applyFont="1" applyFill="1" applyBorder="1" applyAlignment="1" applyProtection="1">
      <alignment horizontal="center" vertical="center" shrinkToFit="1"/>
      <protection locked="0"/>
    </xf>
    <xf numFmtId="0" fontId="21" fillId="11" borderId="12" xfId="0" applyFont="1" applyFill="1" applyBorder="1" applyAlignment="1" applyProtection="1">
      <alignment horizontal="center" vertical="center" shrinkToFit="1"/>
      <protection locked="0"/>
    </xf>
    <xf numFmtId="0" fontId="21" fillId="11" borderId="16" xfId="0" applyFont="1" applyFill="1" applyBorder="1" applyAlignment="1" applyProtection="1">
      <alignment horizontal="center" vertical="center" shrinkToFit="1"/>
      <protection locked="0"/>
    </xf>
    <xf numFmtId="0" fontId="12" fillId="11" borderId="3" xfId="0" applyFont="1" applyFill="1" applyBorder="1" applyAlignment="1">
      <alignment horizontal="center"/>
    </xf>
    <xf numFmtId="0" fontId="24" fillId="0" borderId="29" xfId="0" applyFont="1" applyBorder="1" applyAlignment="1" applyProtection="1">
      <alignment horizontal="center" vertical="center" textRotation="255" wrapText="1" shrinkToFit="1"/>
      <protection locked="0"/>
    </xf>
    <xf numFmtId="0" fontId="6" fillId="0" borderId="23" xfId="0" applyFont="1" applyBorder="1" applyAlignment="1" applyProtection="1">
      <alignment horizontal="center" vertical="center" shrinkToFit="1"/>
      <protection locked="0"/>
    </xf>
    <xf numFmtId="0" fontId="6" fillId="0" borderId="24" xfId="0" applyFont="1" applyBorder="1" applyAlignment="1" applyProtection="1">
      <alignment horizontal="center" vertical="center" shrinkToFit="1"/>
      <protection locked="0"/>
    </xf>
    <xf numFmtId="0" fontId="6" fillId="0" borderId="25" xfId="0" applyFont="1" applyBorder="1" applyAlignment="1" applyProtection="1">
      <alignment horizontal="center" vertical="center" shrinkToFit="1"/>
      <protection locked="0"/>
    </xf>
    <xf numFmtId="177" fontId="14" fillId="7" borderId="20" xfId="0" applyNumberFormat="1" applyFont="1" applyFill="1" applyBorder="1" applyAlignment="1">
      <alignment horizontal="center" vertical="center" wrapText="1"/>
    </xf>
    <xf numFmtId="177" fontId="7" fillId="7" borderId="2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49" fontId="7" fillId="7" borderId="20" xfId="0" applyNumberFormat="1" applyFont="1" applyFill="1" applyBorder="1" applyAlignment="1">
      <alignment horizontal="center" vertical="center"/>
    </xf>
    <xf numFmtId="177" fontId="6" fillId="7" borderId="20" xfId="0" applyNumberFormat="1" applyFont="1" applyFill="1" applyBorder="1" applyAlignment="1">
      <alignment horizontal="center" vertical="center" wrapText="1"/>
    </xf>
    <xf numFmtId="0" fontId="4" fillId="0" borderId="33" xfId="0" applyFont="1" applyBorder="1" applyAlignment="1" applyProtection="1">
      <alignment horizontal="center" shrinkToFit="1"/>
      <protection locked="0"/>
    </xf>
    <xf numFmtId="0" fontId="8" fillId="0" borderId="0" xfId="0" applyFont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34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/>
    </xf>
    <xf numFmtId="0" fontId="4" fillId="0" borderId="12" xfId="0" applyFont="1" applyBorder="1" applyAlignment="1" applyProtection="1">
      <alignment horizontal="center" shrinkToFit="1"/>
      <protection locked="0"/>
    </xf>
    <xf numFmtId="0" fontId="5" fillId="0" borderId="12" xfId="0" applyFont="1" applyBorder="1" applyAlignment="1">
      <alignment horizontal="center" shrinkToFit="1"/>
    </xf>
    <xf numFmtId="0" fontId="4" fillId="0" borderId="0" xfId="0" applyFont="1" applyAlignment="1" applyProtection="1">
      <alignment horizontal="center" shrinkToFit="1"/>
      <protection locked="0"/>
    </xf>
    <xf numFmtId="0" fontId="4" fillId="0" borderId="33" xfId="0" applyFont="1" applyBorder="1" applyAlignment="1">
      <alignment horizontal="center" shrinkToFit="1"/>
    </xf>
    <xf numFmtId="0" fontId="17" fillId="12" borderId="0" xfId="0" applyFont="1" applyFill="1" applyAlignment="1" applyProtection="1">
      <alignment horizontal="left" vertical="center" shrinkToFit="1"/>
      <protection locked="0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11" borderId="35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6" fillId="0" borderId="29" xfId="0" applyFont="1" applyBorder="1" applyAlignment="1" applyProtection="1">
      <alignment horizontal="center" vertical="center" wrapText="1" shrinkToFit="1"/>
      <protection locked="0"/>
    </xf>
    <xf numFmtId="0" fontId="6" fillId="0" borderId="29" xfId="0" applyFont="1" applyBorder="1" applyAlignment="1" applyProtection="1">
      <alignment horizontal="center" vertical="center" shrinkToFit="1"/>
      <protection locked="0"/>
    </xf>
    <xf numFmtId="0" fontId="21" fillId="11" borderId="40" xfId="0" applyFont="1" applyFill="1" applyBorder="1" applyAlignment="1" applyProtection="1">
      <alignment horizontal="center" vertical="center" wrapText="1" shrinkToFit="1"/>
      <protection locked="0"/>
    </xf>
    <xf numFmtId="0" fontId="21" fillId="11" borderId="41" xfId="0" applyFont="1" applyFill="1" applyBorder="1" applyAlignment="1" applyProtection="1">
      <alignment horizontal="center" vertical="center" shrinkToFit="1"/>
      <protection locked="0"/>
    </xf>
    <xf numFmtId="0" fontId="21" fillId="11" borderId="29" xfId="0" applyFont="1" applyFill="1" applyBorder="1" applyAlignment="1" applyProtection="1">
      <alignment horizontal="center" vertical="center" shrinkToFit="1"/>
      <protection locked="0"/>
    </xf>
    <xf numFmtId="0" fontId="21" fillId="0" borderId="40" xfId="0" applyFont="1" applyBorder="1" applyAlignment="1" applyProtection="1">
      <alignment horizontal="center" vertical="center" shrinkToFit="1"/>
      <protection locked="0"/>
    </xf>
    <xf numFmtId="0" fontId="21" fillId="0" borderId="41" xfId="0" applyFont="1" applyBorder="1" applyAlignment="1" applyProtection="1">
      <alignment horizontal="center" vertical="center" shrinkToFit="1"/>
      <protection locked="0"/>
    </xf>
    <xf numFmtId="0" fontId="6" fillId="11" borderId="36" xfId="0" applyFont="1" applyFill="1" applyBorder="1" applyAlignment="1">
      <alignment horizontal="center" vertical="center"/>
    </xf>
    <xf numFmtId="0" fontId="21" fillId="0" borderId="29" xfId="0" applyFont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24">
    <dxf>
      <font>
        <color auto="1"/>
      </font>
      <fill>
        <patternFill>
          <bgColor theme="2"/>
        </patternFill>
      </fill>
    </dxf>
    <dxf>
      <font>
        <color rgb="FF0070C0"/>
      </font>
    </dxf>
    <dxf>
      <font>
        <color rgb="FFC00000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2"/>
        </patternFill>
      </fill>
    </dxf>
    <dxf>
      <font>
        <color rgb="FF0070C0"/>
      </font>
    </dxf>
    <dxf>
      <font>
        <color rgb="FFC00000"/>
      </font>
    </dxf>
    <dxf>
      <font>
        <color auto="1"/>
      </font>
      <fill>
        <patternFill>
          <bgColor theme="2"/>
        </patternFill>
      </fill>
    </dxf>
    <dxf>
      <font>
        <color rgb="FF0070C0"/>
      </font>
    </dxf>
    <dxf>
      <font>
        <color rgb="FFC00000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2"/>
        </patternFill>
      </fill>
    </dxf>
    <dxf>
      <font>
        <color rgb="FF0070C0"/>
      </font>
    </dxf>
    <dxf>
      <font>
        <color rgb="FFC00000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2"/>
        </patternFill>
      </fill>
    </dxf>
    <dxf>
      <font>
        <color rgb="FF0070C0"/>
      </font>
    </dxf>
    <dxf>
      <font>
        <color rgb="FFC00000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2"/>
        </patternFill>
      </fill>
    </dxf>
    <dxf>
      <font>
        <color rgb="FF0070C0"/>
      </font>
    </dxf>
    <dxf>
      <font>
        <color rgb="FFC0000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BY71"/>
  <sheetViews>
    <sheetView showGridLines="0" view="pageBreakPreview" zoomScaleNormal="100" zoomScaleSheetLayoutView="100" workbookViewId="0">
      <selection activeCell="S54" sqref="S54"/>
    </sheetView>
  </sheetViews>
  <sheetFormatPr defaultColWidth="9" defaultRowHeight="13.5" x14ac:dyDescent="0.15"/>
  <cols>
    <col min="1" max="1" width="0.5" style="5" customWidth="1"/>
    <col min="2" max="2" width="2.875" style="5" customWidth="1"/>
    <col min="3" max="8" width="2.5" style="5" customWidth="1"/>
    <col min="9" max="9" width="4.125" style="5" hidden="1" customWidth="1"/>
    <col min="10" max="40" width="3.75" style="5" customWidth="1"/>
    <col min="41" max="41" width="6.25" style="5" customWidth="1"/>
    <col min="42" max="53" width="3.75" style="5" hidden="1" customWidth="1"/>
    <col min="54" max="54" width="0.625" style="5" hidden="1" customWidth="1"/>
    <col min="55" max="75" width="6.625" style="3" hidden="1" customWidth="1"/>
    <col min="76" max="76" width="10" style="4" hidden="1" customWidth="1"/>
    <col min="77" max="77" width="10.375" style="5" customWidth="1"/>
    <col min="78" max="16384" width="9" style="5"/>
  </cols>
  <sheetData>
    <row r="2" spans="2:76" s="1" customFormat="1" ht="21" x14ac:dyDescent="0.2">
      <c r="C2" s="210">
        <v>2025</v>
      </c>
      <c r="D2" s="210"/>
      <c r="E2" s="210"/>
      <c r="F2" s="210"/>
      <c r="G2" s="211" t="s">
        <v>2</v>
      </c>
      <c r="H2" s="211"/>
      <c r="I2" s="2"/>
      <c r="J2" s="210">
        <v>4</v>
      </c>
      <c r="K2" s="210"/>
      <c r="L2" s="210"/>
      <c r="M2" s="211" t="s">
        <v>3</v>
      </c>
      <c r="N2" s="211"/>
      <c r="O2" s="212" t="s">
        <v>30</v>
      </c>
      <c r="P2" s="212"/>
      <c r="Q2" s="212"/>
      <c r="R2" s="212"/>
      <c r="S2" s="212"/>
      <c r="T2" s="212"/>
      <c r="U2" s="212"/>
      <c r="V2" s="212"/>
      <c r="W2" s="212"/>
      <c r="X2" s="212"/>
      <c r="Y2" s="213" t="s">
        <v>25</v>
      </c>
      <c r="Z2" s="213"/>
      <c r="AA2" s="196" t="s">
        <v>26</v>
      </c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4"/>
    </row>
    <row r="3" spans="2:76" s="1" customFormat="1" ht="21" x14ac:dyDescent="0.2">
      <c r="C3" s="48"/>
      <c r="D3" s="48"/>
      <c r="E3" s="48"/>
      <c r="F3" s="48"/>
      <c r="G3" s="49"/>
      <c r="H3" s="49"/>
      <c r="I3" s="50"/>
      <c r="J3" s="48"/>
      <c r="K3" s="48"/>
      <c r="L3" s="48"/>
      <c r="M3" s="49"/>
      <c r="N3" s="49"/>
      <c r="O3" s="48"/>
      <c r="P3" s="48"/>
      <c r="Q3" s="48"/>
      <c r="R3" s="48"/>
      <c r="S3" s="48"/>
      <c r="T3" s="48"/>
      <c r="U3" s="48"/>
      <c r="V3" s="48"/>
      <c r="W3" s="48"/>
      <c r="X3" s="48"/>
      <c r="Y3" s="51"/>
      <c r="Z3" s="51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4"/>
    </row>
    <row r="4" spans="2:76" s="1" customFormat="1" ht="21" x14ac:dyDescent="0.2">
      <c r="C4" s="214" t="s">
        <v>75</v>
      </c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/>
    </row>
    <row r="5" spans="2:76" s="1" customFormat="1" ht="21" x14ac:dyDescent="0.2">
      <c r="C5" s="112" t="s">
        <v>50</v>
      </c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50"/>
      <c r="AL5" s="48"/>
      <c r="AM5" s="48"/>
      <c r="AN5" s="48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/>
    </row>
    <row r="6" spans="2:76" s="1" customFormat="1" ht="21" x14ac:dyDescent="0.2">
      <c r="C6" s="112" t="s">
        <v>49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48"/>
      <c r="AL6" s="48"/>
      <c r="AM6" s="48"/>
      <c r="AN6" s="48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4"/>
    </row>
    <row r="7" spans="2:76" s="1" customFormat="1" ht="21" x14ac:dyDescent="0.2"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48"/>
      <c r="AL7" s="48"/>
      <c r="AM7" s="48"/>
      <c r="AN7" s="48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4"/>
    </row>
    <row r="8" spans="2:76" s="1" customFormat="1" ht="21" x14ac:dyDescent="0.2"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48"/>
      <c r="AL8" s="48"/>
      <c r="AM8" s="48"/>
      <c r="AN8" s="48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4"/>
    </row>
    <row r="9" spans="2:76" ht="18" customHeight="1" x14ac:dyDescent="0.15"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81"/>
      <c r="AE9" s="81"/>
      <c r="AF9" s="81"/>
      <c r="AG9" s="81"/>
      <c r="AH9" s="81"/>
      <c r="AI9" s="81"/>
      <c r="AJ9" s="81"/>
      <c r="AK9" s="197" t="s">
        <v>4</v>
      </c>
      <c r="AL9" s="197"/>
      <c r="AM9" s="197"/>
      <c r="AN9" s="82">
        <v>1</v>
      </c>
      <c r="AO9" s="7" t="s">
        <v>5</v>
      </c>
      <c r="AP9" s="7"/>
      <c r="AQ9" s="7"/>
      <c r="AR9" s="7"/>
    </row>
    <row r="10" spans="2:76" ht="4.9000000000000004" customHeight="1" x14ac:dyDescent="0.15">
      <c r="J10" s="6"/>
      <c r="K10" s="6"/>
      <c r="M10" s="6"/>
      <c r="N10" s="6"/>
      <c r="Q10" s="6"/>
      <c r="R10" s="6"/>
      <c r="S10" s="6"/>
      <c r="T10" s="6"/>
      <c r="U10" s="6"/>
      <c r="V10" s="6"/>
      <c r="W10" s="6"/>
      <c r="X10" s="6"/>
      <c r="Z10" s="6"/>
      <c r="AA10" s="6"/>
      <c r="AB10" s="6"/>
      <c r="AC10" s="6"/>
      <c r="AD10" s="6"/>
      <c r="AE10" s="6"/>
      <c r="AF10" s="6"/>
      <c r="AG10" s="6"/>
      <c r="AI10" s="6"/>
      <c r="AJ10" s="6"/>
      <c r="AN10" s="6"/>
      <c r="BC10" s="8">
        <f>IF(BC17=0,0,1)</f>
        <v>0</v>
      </c>
      <c r="BD10" s="8">
        <f t="shared" ref="BD10:BW10" si="0">IF(BD17=0,0,1)</f>
        <v>0</v>
      </c>
      <c r="BE10" s="8">
        <f t="shared" si="0"/>
        <v>0</v>
      </c>
      <c r="BF10" s="8">
        <f t="shared" si="0"/>
        <v>0</v>
      </c>
      <c r="BG10" s="8">
        <f t="shared" si="0"/>
        <v>1</v>
      </c>
      <c r="BH10" s="8">
        <f t="shared" si="0"/>
        <v>1</v>
      </c>
      <c r="BI10" s="8">
        <f t="shared" si="0"/>
        <v>1</v>
      </c>
      <c r="BJ10" s="8">
        <f t="shared" si="0"/>
        <v>1</v>
      </c>
      <c r="BK10" s="8">
        <f t="shared" si="0"/>
        <v>1</v>
      </c>
      <c r="BL10" s="8">
        <f t="shared" si="0"/>
        <v>1</v>
      </c>
      <c r="BM10" s="8">
        <f t="shared" si="0"/>
        <v>1</v>
      </c>
      <c r="BN10" s="8">
        <f t="shared" si="0"/>
        <v>1</v>
      </c>
      <c r="BO10" s="8">
        <f t="shared" si="0"/>
        <v>1</v>
      </c>
      <c r="BP10" s="8">
        <f t="shared" si="0"/>
        <v>1</v>
      </c>
      <c r="BQ10" s="8">
        <f t="shared" si="0"/>
        <v>0</v>
      </c>
      <c r="BR10" s="8">
        <f t="shared" si="0"/>
        <v>0</v>
      </c>
      <c r="BS10" s="8">
        <f t="shared" si="0"/>
        <v>0</v>
      </c>
      <c r="BT10" s="8">
        <f>IF(BT17=0,0,1)</f>
        <v>0</v>
      </c>
      <c r="BU10" s="8">
        <f t="shared" si="0"/>
        <v>0</v>
      </c>
      <c r="BV10" s="8">
        <f t="shared" si="0"/>
        <v>0</v>
      </c>
      <c r="BW10" s="8">
        <f t="shared" si="0"/>
        <v>0</v>
      </c>
    </row>
    <row r="11" spans="2:76" hidden="1" x14ac:dyDescent="0.15">
      <c r="H11" s="5" t="s">
        <v>3</v>
      </c>
      <c r="J11" s="9">
        <f>MONTH(J16)</f>
        <v>4</v>
      </c>
      <c r="K11" s="9">
        <f t="shared" ref="K11:AN11" si="1">MONTH(K16)</f>
        <v>4</v>
      </c>
      <c r="L11" s="9">
        <f t="shared" si="1"/>
        <v>4</v>
      </c>
      <c r="M11" s="9">
        <f t="shared" si="1"/>
        <v>4</v>
      </c>
      <c r="N11" s="9">
        <f t="shared" si="1"/>
        <v>4</v>
      </c>
      <c r="O11" s="9">
        <f t="shared" si="1"/>
        <v>4</v>
      </c>
      <c r="P11" s="9">
        <f t="shared" si="1"/>
        <v>4</v>
      </c>
      <c r="Q11" s="9">
        <f t="shared" si="1"/>
        <v>4</v>
      </c>
      <c r="R11" s="9">
        <f t="shared" si="1"/>
        <v>4</v>
      </c>
      <c r="S11" s="9">
        <f t="shared" si="1"/>
        <v>4</v>
      </c>
      <c r="T11" s="9">
        <f t="shared" si="1"/>
        <v>4</v>
      </c>
      <c r="U11" s="9">
        <f t="shared" si="1"/>
        <v>4</v>
      </c>
      <c r="V11" s="9">
        <f t="shared" si="1"/>
        <v>4</v>
      </c>
      <c r="W11" s="9">
        <f t="shared" si="1"/>
        <v>4</v>
      </c>
      <c r="X11" s="9">
        <f t="shared" si="1"/>
        <v>4</v>
      </c>
      <c r="Y11" s="9">
        <f t="shared" si="1"/>
        <v>4</v>
      </c>
      <c r="Z11" s="9">
        <f t="shared" si="1"/>
        <v>4</v>
      </c>
      <c r="AA11" s="9">
        <f t="shared" si="1"/>
        <v>4</v>
      </c>
      <c r="AB11" s="9">
        <f t="shared" si="1"/>
        <v>4</v>
      </c>
      <c r="AC11" s="9">
        <f t="shared" si="1"/>
        <v>4</v>
      </c>
      <c r="AD11" s="9">
        <f t="shared" si="1"/>
        <v>4</v>
      </c>
      <c r="AE11" s="9">
        <f t="shared" si="1"/>
        <v>4</v>
      </c>
      <c r="AF11" s="9">
        <f t="shared" si="1"/>
        <v>4</v>
      </c>
      <c r="AG11" s="9">
        <f t="shared" si="1"/>
        <v>4</v>
      </c>
      <c r="AH11" s="9">
        <f t="shared" si="1"/>
        <v>4</v>
      </c>
      <c r="AI11" s="9">
        <f t="shared" si="1"/>
        <v>4</v>
      </c>
      <c r="AJ11" s="9">
        <f t="shared" si="1"/>
        <v>4</v>
      </c>
      <c r="AK11" s="9">
        <f t="shared" si="1"/>
        <v>4</v>
      </c>
      <c r="AL11" s="9">
        <f t="shared" si="1"/>
        <v>4</v>
      </c>
      <c r="AM11" s="9">
        <f t="shared" si="1"/>
        <v>4</v>
      </c>
      <c r="AN11" s="9">
        <f t="shared" si="1"/>
        <v>5</v>
      </c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</row>
    <row r="12" spans="2:76" hidden="1" x14ac:dyDescent="0.15">
      <c r="J12" s="9" t="str">
        <f t="shared" ref="J12:AN12" si="2">IF($J$2=J11,"T","F")</f>
        <v>T</v>
      </c>
      <c r="K12" s="9" t="str">
        <f t="shared" si="2"/>
        <v>T</v>
      </c>
      <c r="L12" s="9" t="str">
        <f t="shared" si="2"/>
        <v>T</v>
      </c>
      <c r="M12" s="9" t="str">
        <f t="shared" si="2"/>
        <v>T</v>
      </c>
      <c r="N12" s="9" t="str">
        <f t="shared" si="2"/>
        <v>T</v>
      </c>
      <c r="O12" s="9" t="str">
        <f t="shared" si="2"/>
        <v>T</v>
      </c>
      <c r="P12" s="9" t="str">
        <f t="shared" si="2"/>
        <v>T</v>
      </c>
      <c r="Q12" s="9" t="str">
        <f t="shared" si="2"/>
        <v>T</v>
      </c>
      <c r="R12" s="9" t="str">
        <f t="shared" si="2"/>
        <v>T</v>
      </c>
      <c r="S12" s="9" t="str">
        <f t="shared" si="2"/>
        <v>T</v>
      </c>
      <c r="T12" s="9" t="str">
        <f t="shared" si="2"/>
        <v>T</v>
      </c>
      <c r="U12" s="9" t="str">
        <f t="shared" si="2"/>
        <v>T</v>
      </c>
      <c r="V12" s="9" t="str">
        <f t="shared" si="2"/>
        <v>T</v>
      </c>
      <c r="W12" s="9" t="str">
        <f t="shared" si="2"/>
        <v>T</v>
      </c>
      <c r="X12" s="9" t="str">
        <f t="shared" si="2"/>
        <v>T</v>
      </c>
      <c r="Y12" s="9" t="str">
        <f t="shared" si="2"/>
        <v>T</v>
      </c>
      <c r="Z12" s="9" t="str">
        <f t="shared" si="2"/>
        <v>T</v>
      </c>
      <c r="AA12" s="9" t="str">
        <f t="shared" si="2"/>
        <v>T</v>
      </c>
      <c r="AB12" s="9" t="str">
        <f t="shared" si="2"/>
        <v>T</v>
      </c>
      <c r="AC12" s="9" t="str">
        <f t="shared" si="2"/>
        <v>T</v>
      </c>
      <c r="AD12" s="9" t="str">
        <f t="shared" si="2"/>
        <v>T</v>
      </c>
      <c r="AE12" s="9" t="str">
        <f t="shared" si="2"/>
        <v>T</v>
      </c>
      <c r="AF12" s="9" t="str">
        <f t="shared" si="2"/>
        <v>T</v>
      </c>
      <c r="AG12" s="9" t="str">
        <f t="shared" si="2"/>
        <v>T</v>
      </c>
      <c r="AH12" s="9" t="str">
        <f t="shared" si="2"/>
        <v>T</v>
      </c>
      <c r="AI12" s="9" t="str">
        <f t="shared" si="2"/>
        <v>T</v>
      </c>
      <c r="AJ12" s="9" t="str">
        <f t="shared" si="2"/>
        <v>T</v>
      </c>
      <c r="AK12" s="9" t="str">
        <f t="shared" si="2"/>
        <v>T</v>
      </c>
      <c r="AL12" s="9" t="str">
        <f t="shared" si="2"/>
        <v>T</v>
      </c>
      <c r="AM12" s="9" t="str">
        <f t="shared" si="2"/>
        <v>T</v>
      </c>
      <c r="AN12" s="9" t="str">
        <f t="shared" si="2"/>
        <v>F</v>
      </c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</row>
    <row r="13" spans="2:76" hidden="1" x14ac:dyDescent="0.15">
      <c r="H13" s="5" t="s">
        <v>6</v>
      </c>
      <c r="J13" s="9">
        <f>WEEKDAY(J16,2)</f>
        <v>2</v>
      </c>
      <c r="K13" s="9">
        <f t="shared" ref="K13:AN13" si="3">WEEKDAY(K16,2)</f>
        <v>3</v>
      </c>
      <c r="L13" s="9">
        <f t="shared" si="3"/>
        <v>4</v>
      </c>
      <c r="M13" s="9">
        <f t="shared" si="3"/>
        <v>5</v>
      </c>
      <c r="N13" s="9">
        <f t="shared" si="3"/>
        <v>6</v>
      </c>
      <c r="O13" s="9">
        <f t="shared" si="3"/>
        <v>7</v>
      </c>
      <c r="P13" s="9">
        <f t="shared" si="3"/>
        <v>1</v>
      </c>
      <c r="Q13" s="9">
        <f t="shared" si="3"/>
        <v>2</v>
      </c>
      <c r="R13" s="9">
        <f t="shared" si="3"/>
        <v>3</v>
      </c>
      <c r="S13" s="9">
        <f t="shared" si="3"/>
        <v>4</v>
      </c>
      <c r="T13" s="9">
        <f t="shared" si="3"/>
        <v>5</v>
      </c>
      <c r="U13" s="9">
        <f t="shared" si="3"/>
        <v>6</v>
      </c>
      <c r="V13" s="9">
        <f t="shared" si="3"/>
        <v>7</v>
      </c>
      <c r="W13" s="9">
        <f t="shared" si="3"/>
        <v>1</v>
      </c>
      <c r="X13" s="9">
        <f t="shared" si="3"/>
        <v>2</v>
      </c>
      <c r="Y13" s="9">
        <f t="shared" si="3"/>
        <v>3</v>
      </c>
      <c r="Z13" s="9">
        <f t="shared" si="3"/>
        <v>4</v>
      </c>
      <c r="AA13" s="9">
        <f t="shared" si="3"/>
        <v>5</v>
      </c>
      <c r="AB13" s="9">
        <f t="shared" si="3"/>
        <v>6</v>
      </c>
      <c r="AC13" s="9">
        <f t="shared" si="3"/>
        <v>7</v>
      </c>
      <c r="AD13" s="9">
        <f t="shared" si="3"/>
        <v>1</v>
      </c>
      <c r="AE13" s="9">
        <f t="shared" si="3"/>
        <v>2</v>
      </c>
      <c r="AF13" s="9">
        <f t="shared" si="3"/>
        <v>3</v>
      </c>
      <c r="AG13" s="9">
        <f t="shared" si="3"/>
        <v>4</v>
      </c>
      <c r="AH13" s="9">
        <f t="shared" si="3"/>
        <v>5</v>
      </c>
      <c r="AI13" s="9">
        <f t="shared" si="3"/>
        <v>6</v>
      </c>
      <c r="AJ13" s="9">
        <f t="shared" si="3"/>
        <v>7</v>
      </c>
      <c r="AK13" s="9">
        <f t="shared" si="3"/>
        <v>1</v>
      </c>
      <c r="AL13" s="9">
        <f t="shared" si="3"/>
        <v>2</v>
      </c>
      <c r="AM13" s="9">
        <f t="shared" si="3"/>
        <v>3</v>
      </c>
      <c r="AN13" s="9">
        <f t="shared" si="3"/>
        <v>4</v>
      </c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</row>
    <row r="14" spans="2:76" hidden="1" x14ac:dyDescent="0.15">
      <c r="H14" s="5" t="s">
        <v>8</v>
      </c>
      <c r="J14" s="9">
        <f>DAY(J16)</f>
        <v>1</v>
      </c>
      <c r="K14" s="9">
        <f t="shared" ref="K14:AN14" si="4">DAY(K16)</f>
        <v>2</v>
      </c>
      <c r="L14" s="9">
        <f t="shared" si="4"/>
        <v>3</v>
      </c>
      <c r="M14" s="9">
        <f t="shared" si="4"/>
        <v>4</v>
      </c>
      <c r="N14" s="9">
        <f t="shared" si="4"/>
        <v>5</v>
      </c>
      <c r="O14" s="9">
        <f t="shared" si="4"/>
        <v>6</v>
      </c>
      <c r="P14" s="9">
        <f t="shared" si="4"/>
        <v>7</v>
      </c>
      <c r="Q14" s="9">
        <f t="shared" si="4"/>
        <v>8</v>
      </c>
      <c r="R14" s="9">
        <f t="shared" si="4"/>
        <v>9</v>
      </c>
      <c r="S14" s="9">
        <f t="shared" si="4"/>
        <v>10</v>
      </c>
      <c r="T14" s="9">
        <f t="shared" si="4"/>
        <v>11</v>
      </c>
      <c r="U14" s="9">
        <f t="shared" si="4"/>
        <v>12</v>
      </c>
      <c r="V14" s="9">
        <f t="shared" si="4"/>
        <v>13</v>
      </c>
      <c r="W14" s="9">
        <f t="shared" si="4"/>
        <v>14</v>
      </c>
      <c r="X14" s="9">
        <f t="shared" si="4"/>
        <v>15</v>
      </c>
      <c r="Y14" s="9">
        <f t="shared" si="4"/>
        <v>16</v>
      </c>
      <c r="Z14" s="9">
        <f t="shared" si="4"/>
        <v>17</v>
      </c>
      <c r="AA14" s="9">
        <f t="shared" si="4"/>
        <v>18</v>
      </c>
      <c r="AB14" s="9">
        <f t="shared" si="4"/>
        <v>19</v>
      </c>
      <c r="AC14" s="9">
        <f t="shared" si="4"/>
        <v>20</v>
      </c>
      <c r="AD14" s="9">
        <f t="shared" si="4"/>
        <v>21</v>
      </c>
      <c r="AE14" s="9">
        <f t="shared" si="4"/>
        <v>22</v>
      </c>
      <c r="AF14" s="9">
        <f t="shared" si="4"/>
        <v>23</v>
      </c>
      <c r="AG14" s="9">
        <f t="shared" si="4"/>
        <v>24</v>
      </c>
      <c r="AH14" s="9">
        <f t="shared" si="4"/>
        <v>25</v>
      </c>
      <c r="AI14" s="9">
        <f t="shared" si="4"/>
        <v>26</v>
      </c>
      <c r="AJ14" s="9">
        <f t="shared" si="4"/>
        <v>27</v>
      </c>
      <c r="AK14" s="9">
        <f t="shared" si="4"/>
        <v>28</v>
      </c>
      <c r="AL14" s="9">
        <f t="shared" si="4"/>
        <v>29</v>
      </c>
      <c r="AM14" s="9">
        <f t="shared" si="4"/>
        <v>30</v>
      </c>
      <c r="AN14" s="9">
        <f t="shared" si="4"/>
        <v>1</v>
      </c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</row>
    <row r="15" spans="2:76" hidden="1" x14ac:dyDescent="0.15">
      <c r="H15" s="5" t="s">
        <v>10</v>
      </c>
      <c r="J15" s="9">
        <f t="shared" ref="J15:AN15" si="5">IF(AND(J11=$B$65,J14=$E$65),7,IF(AND(J11=$B$66,J14=$E$66),7,IF(AND(J11=$B$67,J14=$E$67),7,IF(AND(J11=$B$68,J14=$E$68),7,IF(AND(J11=$B$69,J14=$E$69),7,J13)))))</f>
        <v>2</v>
      </c>
      <c r="K15" s="9">
        <f t="shared" si="5"/>
        <v>3</v>
      </c>
      <c r="L15" s="9">
        <f t="shared" si="5"/>
        <v>4</v>
      </c>
      <c r="M15" s="9">
        <f t="shared" si="5"/>
        <v>5</v>
      </c>
      <c r="N15" s="9">
        <f t="shared" si="5"/>
        <v>6</v>
      </c>
      <c r="O15" s="9">
        <f t="shared" si="5"/>
        <v>7</v>
      </c>
      <c r="P15" s="9">
        <f t="shared" si="5"/>
        <v>1</v>
      </c>
      <c r="Q15" s="9">
        <f t="shared" si="5"/>
        <v>2</v>
      </c>
      <c r="R15" s="9">
        <f t="shared" si="5"/>
        <v>3</v>
      </c>
      <c r="S15" s="9">
        <f t="shared" si="5"/>
        <v>4</v>
      </c>
      <c r="T15" s="9">
        <f t="shared" si="5"/>
        <v>5</v>
      </c>
      <c r="U15" s="9">
        <f t="shared" si="5"/>
        <v>6</v>
      </c>
      <c r="V15" s="9">
        <f t="shared" si="5"/>
        <v>7</v>
      </c>
      <c r="W15" s="9">
        <f t="shared" si="5"/>
        <v>1</v>
      </c>
      <c r="X15" s="9">
        <f t="shared" si="5"/>
        <v>2</v>
      </c>
      <c r="Y15" s="9">
        <f t="shared" si="5"/>
        <v>3</v>
      </c>
      <c r="Z15" s="9">
        <f t="shared" si="5"/>
        <v>4</v>
      </c>
      <c r="AA15" s="9">
        <f t="shared" si="5"/>
        <v>5</v>
      </c>
      <c r="AB15" s="9">
        <f t="shared" si="5"/>
        <v>6</v>
      </c>
      <c r="AC15" s="9">
        <f t="shared" si="5"/>
        <v>7</v>
      </c>
      <c r="AD15" s="9">
        <f t="shared" si="5"/>
        <v>1</v>
      </c>
      <c r="AE15" s="9">
        <f t="shared" si="5"/>
        <v>2</v>
      </c>
      <c r="AF15" s="9">
        <f t="shared" si="5"/>
        <v>3</v>
      </c>
      <c r="AG15" s="9">
        <f t="shared" si="5"/>
        <v>4</v>
      </c>
      <c r="AH15" s="9">
        <f t="shared" si="5"/>
        <v>5</v>
      </c>
      <c r="AI15" s="9">
        <f t="shared" si="5"/>
        <v>6</v>
      </c>
      <c r="AJ15" s="9">
        <f t="shared" si="5"/>
        <v>7</v>
      </c>
      <c r="AK15" s="9">
        <f t="shared" si="5"/>
        <v>1</v>
      </c>
      <c r="AL15" s="9">
        <f t="shared" si="5"/>
        <v>7</v>
      </c>
      <c r="AM15" s="9">
        <f t="shared" si="5"/>
        <v>3</v>
      </c>
      <c r="AN15" s="9">
        <f t="shared" si="5"/>
        <v>4</v>
      </c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</row>
    <row r="16" spans="2:76" ht="13.5" customHeight="1" x14ac:dyDescent="0.15">
      <c r="B16" s="198"/>
      <c r="C16" s="200" t="s">
        <v>0</v>
      </c>
      <c r="D16" s="201"/>
      <c r="E16" s="201"/>
      <c r="F16" s="201"/>
      <c r="G16" s="201"/>
      <c r="H16" s="202"/>
      <c r="I16" s="206" t="s">
        <v>14</v>
      </c>
      <c r="J16" s="68">
        <f>DATE(C2,J2,AN9)</f>
        <v>45748</v>
      </c>
      <c r="K16" s="68">
        <f>J16+1</f>
        <v>45749</v>
      </c>
      <c r="L16" s="68">
        <f t="shared" ref="L16:AN16" si="6">K16+1</f>
        <v>45750</v>
      </c>
      <c r="M16" s="68">
        <f t="shared" si="6"/>
        <v>45751</v>
      </c>
      <c r="N16" s="68">
        <f t="shared" si="6"/>
        <v>45752</v>
      </c>
      <c r="O16" s="68">
        <f t="shared" si="6"/>
        <v>45753</v>
      </c>
      <c r="P16" s="68">
        <f t="shared" si="6"/>
        <v>45754</v>
      </c>
      <c r="Q16" s="68">
        <f t="shared" si="6"/>
        <v>45755</v>
      </c>
      <c r="R16" s="68">
        <f t="shared" si="6"/>
        <v>45756</v>
      </c>
      <c r="S16" s="68">
        <f t="shared" si="6"/>
        <v>45757</v>
      </c>
      <c r="T16" s="68">
        <f t="shared" si="6"/>
        <v>45758</v>
      </c>
      <c r="U16" s="68">
        <f t="shared" si="6"/>
        <v>45759</v>
      </c>
      <c r="V16" s="68">
        <f t="shared" si="6"/>
        <v>45760</v>
      </c>
      <c r="W16" s="68">
        <f t="shared" si="6"/>
        <v>45761</v>
      </c>
      <c r="X16" s="68">
        <f t="shared" si="6"/>
        <v>45762</v>
      </c>
      <c r="Y16" s="68">
        <f t="shared" si="6"/>
        <v>45763</v>
      </c>
      <c r="Z16" s="68">
        <f t="shared" si="6"/>
        <v>45764</v>
      </c>
      <c r="AA16" s="68">
        <f t="shared" si="6"/>
        <v>45765</v>
      </c>
      <c r="AB16" s="68">
        <f t="shared" si="6"/>
        <v>45766</v>
      </c>
      <c r="AC16" s="68">
        <f t="shared" si="6"/>
        <v>45767</v>
      </c>
      <c r="AD16" s="68">
        <f t="shared" si="6"/>
        <v>45768</v>
      </c>
      <c r="AE16" s="68">
        <f t="shared" si="6"/>
        <v>45769</v>
      </c>
      <c r="AF16" s="68">
        <f t="shared" si="6"/>
        <v>45770</v>
      </c>
      <c r="AG16" s="68">
        <f t="shared" si="6"/>
        <v>45771</v>
      </c>
      <c r="AH16" s="68">
        <f t="shared" si="6"/>
        <v>45772</v>
      </c>
      <c r="AI16" s="68">
        <f t="shared" si="6"/>
        <v>45773</v>
      </c>
      <c r="AJ16" s="68">
        <f t="shared" si="6"/>
        <v>45774</v>
      </c>
      <c r="AK16" s="68">
        <f t="shared" si="6"/>
        <v>45775</v>
      </c>
      <c r="AL16" s="68">
        <f t="shared" si="6"/>
        <v>45776</v>
      </c>
      <c r="AM16" s="68">
        <f t="shared" si="6"/>
        <v>45777</v>
      </c>
      <c r="AN16" s="68">
        <f t="shared" si="6"/>
        <v>45778</v>
      </c>
      <c r="AO16" s="208" t="s">
        <v>13</v>
      </c>
      <c r="AP16" s="192" t="str">
        <f>J65</f>
        <v>当</v>
      </c>
      <c r="AQ16" s="192" t="str">
        <f>J66</f>
        <v>1</v>
      </c>
      <c r="AR16" s="192" t="str">
        <f>J67</f>
        <v>2</v>
      </c>
      <c r="AS16" s="195" t="str">
        <f>AF65</f>
        <v>年休</v>
      </c>
      <c r="AT16" s="195" t="str">
        <f>AF66</f>
        <v>振休</v>
      </c>
      <c r="AU16" s="191" t="str">
        <f>AF67</f>
        <v>代休</v>
      </c>
      <c r="AV16" s="191" t="str">
        <f>AF68</f>
        <v>ＡＭ休</v>
      </c>
      <c r="AW16" s="192" t="str">
        <f>AF69</f>
        <v>ＰＭ休</v>
      </c>
      <c r="AX16" s="193" t="str">
        <f>AF70</f>
        <v>出</v>
      </c>
      <c r="AY16" s="194" t="str">
        <f>AF71</f>
        <v>×</v>
      </c>
      <c r="AZ16" s="193" t="s">
        <v>11</v>
      </c>
      <c r="BA16" s="193" t="s">
        <v>12</v>
      </c>
      <c r="BC16" s="10" t="str">
        <f>T(J65)</f>
        <v>当</v>
      </c>
      <c r="BD16" s="10" t="str">
        <f>T(J66)</f>
        <v>1</v>
      </c>
      <c r="BE16" s="10" t="str">
        <f>T(J67)</f>
        <v>2</v>
      </c>
      <c r="BF16" s="10" t="str">
        <f>T(J68)</f>
        <v>明</v>
      </c>
      <c r="BG16" s="10" t="str">
        <f>T(J69)</f>
        <v>11.5Ｈ</v>
      </c>
      <c r="BH16" s="10" t="str">
        <f>T(J70)</f>
        <v>⑥</v>
      </c>
      <c r="BI16" s="10" t="str">
        <f>T(J71)</f>
        <v>7</v>
      </c>
      <c r="BJ16" s="10" t="str">
        <f>T(U65)</f>
        <v>71</v>
      </c>
      <c r="BK16" s="10" t="str">
        <f>T(U66)</f>
        <v>⑥4</v>
      </c>
      <c r="BL16" s="10" t="str">
        <f>T(U67)</f>
        <v>⑥2</v>
      </c>
      <c r="BM16" s="10" t="str">
        <f>T(U68)</f>
        <v>Ⅰ</v>
      </c>
      <c r="BN16" s="10" t="str">
        <f>T(U69)</f>
        <v>Ⅱ</v>
      </c>
      <c r="BO16" s="10" t="str">
        <f>T(U70)</f>
        <v>Ⅲ</v>
      </c>
      <c r="BP16" s="10" t="str">
        <f>T(U71)</f>
        <v>Ⅳ</v>
      </c>
      <c r="BQ16" s="10" t="str">
        <f>T(AF65)</f>
        <v>年休</v>
      </c>
      <c r="BR16" s="10" t="str">
        <f>T(AF66)</f>
        <v>振休</v>
      </c>
      <c r="BS16" s="10" t="str">
        <f>T(AF67)</f>
        <v>代休</v>
      </c>
      <c r="BT16" s="10" t="str">
        <f>T(AF68)</f>
        <v>ＡＭ休</v>
      </c>
      <c r="BU16" s="10" t="str">
        <f>T(AF69)</f>
        <v>ＰＭ休</v>
      </c>
      <c r="BV16" s="10" t="str">
        <f>T(AF70)</f>
        <v>出</v>
      </c>
      <c r="BW16" s="10" t="str">
        <f>T(AF71)</f>
        <v>×</v>
      </c>
    </row>
    <row r="17" spans="2:77" x14ac:dyDescent="0.15">
      <c r="B17" s="199"/>
      <c r="C17" s="203"/>
      <c r="D17" s="204"/>
      <c r="E17" s="204"/>
      <c r="F17" s="204"/>
      <c r="G17" s="204"/>
      <c r="H17" s="205"/>
      <c r="I17" s="207"/>
      <c r="J17" s="69">
        <f>J16</f>
        <v>45748</v>
      </c>
      <c r="K17" s="69">
        <f t="shared" ref="K17:AN17" si="7">K16</f>
        <v>45749</v>
      </c>
      <c r="L17" s="69">
        <f t="shared" si="7"/>
        <v>45750</v>
      </c>
      <c r="M17" s="69">
        <f t="shared" si="7"/>
        <v>45751</v>
      </c>
      <c r="N17" s="69">
        <f t="shared" si="7"/>
        <v>45752</v>
      </c>
      <c r="O17" s="69">
        <f t="shared" si="7"/>
        <v>45753</v>
      </c>
      <c r="P17" s="69">
        <f t="shared" si="7"/>
        <v>45754</v>
      </c>
      <c r="Q17" s="69">
        <f t="shared" si="7"/>
        <v>45755</v>
      </c>
      <c r="R17" s="69">
        <f t="shared" si="7"/>
        <v>45756</v>
      </c>
      <c r="S17" s="69">
        <f t="shared" si="7"/>
        <v>45757</v>
      </c>
      <c r="T17" s="69">
        <f t="shared" si="7"/>
        <v>45758</v>
      </c>
      <c r="U17" s="69">
        <f t="shared" si="7"/>
        <v>45759</v>
      </c>
      <c r="V17" s="69">
        <f t="shared" si="7"/>
        <v>45760</v>
      </c>
      <c r="W17" s="69">
        <f t="shared" si="7"/>
        <v>45761</v>
      </c>
      <c r="X17" s="69">
        <f t="shared" si="7"/>
        <v>45762</v>
      </c>
      <c r="Y17" s="69">
        <f t="shared" si="7"/>
        <v>45763</v>
      </c>
      <c r="Z17" s="69">
        <f t="shared" si="7"/>
        <v>45764</v>
      </c>
      <c r="AA17" s="69">
        <f t="shared" si="7"/>
        <v>45765</v>
      </c>
      <c r="AB17" s="69">
        <f t="shared" si="7"/>
        <v>45766</v>
      </c>
      <c r="AC17" s="69">
        <f t="shared" si="7"/>
        <v>45767</v>
      </c>
      <c r="AD17" s="69">
        <f t="shared" si="7"/>
        <v>45768</v>
      </c>
      <c r="AE17" s="69">
        <f t="shared" si="7"/>
        <v>45769</v>
      </c>
      <c r="AF17" s="69">
        <f t="shared" si="7"/>
        <v>45770</v>
      </c>
      <c r="AG17" s="69">
        <f t="shared" si="7"/>
        <v>45771</v>
      </c>
      <c r="AH17" s="69">
        <f t="shared" si="7"/>
        <v>45772</v>
      </c>
      <c r="AI17" s="69">
        <f t="shared" si="7"/>
        <v>45773</v>
      </c>
      <c r="AJ17" s="69">
        <f t="shared" si="7"/>
        <v>45774</v>
      </c>
      <c r="AK17" s="69">
        <f t="shared" si="7"/>
        <v>45775</v>
      </c>
      <c r="AL17" s="69">
        <f t="shared" si="7"/>
        <v>45776</v>
      </c>
      <c r="AM17" s="69">
        <f t="shared" si="7"/>
        <v>45777</v>
      </c>
      <c r="AN17" s="69">
        <f t="shared" si="7"/>
        <v>45778</v>
      </c>
      <c r="AO17" s="209"/>
      <c r="AP17" s="192"/>
      <c r="AQ17" s="192"/>
      <c r="AR17" s="192"/>
      <c r="AS17" s="195"/>
      <c r="AT17" s="195"/>
      <c r="AU17" s="191"/>
      <c r="AV17" s="191"/>
      <c r="AW17" s="192"/>
      <c r="AX17" s="193"/>
      <c r="AY17" s="193"/>
      <c r="AZ17" s="193"/>
      <c r="BA17" s="193"/>
      <c r="BC17" s="11">
        <f>R65</f>
        <v>0</v>
      </c>
      <c r="BD17" s="11">
        <f>R66</f>
        <v>0</v>
      </c>
      <c r="BE17" s="11">
        <f>R67</f>
        <v>0</v>
      </c>
      <c r="BF17" s="11">
        <f>R68</f>
        <v>0</v>
      </c>
      <c r="BG17" s="11">
        <f>R69</f>
        <v>0.47916666666666669</v>
      </c>
      <c r="BH17" s="11">
        <f>R70</f>
        <v>0.24999999999999997</v>
      </c>
      <c r="BI17" s="11">
        <f>R71</f>
        <v>0.29166666666666663</v>
      </c>
      <c r="BJ17" s="11">
        <f>AC65</f>
        <v>0.29166666666666669</v>
      </c>
      <c r="BK17" s="11">
        <f>AC66</f>
        <v>0.25000000000000006</v>
      </c>
      <c r="BL17" s="11">
        <f>AC67</f>
        <v>0.24999999999999997</v>
      </c>
      <c r="BM17" s="11">
        <f>AC68</f>
        <v>8.333333333333337E-2</v>
      </c>
      <c r="BN17" s="11">
        <f>AC69</f>
        <v>2.083333333333337E-2</v>
      </c>
      <c r="BO17" s="11">
        <f>AC70</f>
        <v>2.0833333333333315E-2</v>
      </c>
      <c r="BP17" s="11">
        <f>AC71</f>
        <v>8.3333333333333315E-2</v>
      </c>
      <c r="BQ17" s="11">
        <f>AN65</f>
        <v>0</v>
      </c>
      <c r="BR17" s="11">
        <f>AN66</f>
        <v>0</v>
      </c>
      <c r="BS17" s="11">
        <f>AN67</f>
        <v>0</v>
      </c>
      <c r="BT17" s="11">
        <f>AN68</f>
        <v>0</v>
      </c>
      <c r="BU17" s="11">
        <f>AN69</f>
        <v>0</v>
      </c>
      <c r="BV17" s="11">
        <f>AM70</f>
        <v>0</v>
      </c>
      <c r="BW17" s="11">
        <f>AN70</f>
        <v>0</v>
      </c>
    </row>
    <row r="18" spans="2:77" s="4" customFormat="1" ht="9" customHeight="1" x14ac:dyDescent="0.15">
      <c r="B18" s="156" t="s">
        <v>52</v>
      </c>
      <c r="C18" s="188" t="s">
        <v>53</v>
      </c>
      <c r="D18" s="189"/>
      <c r="E18" s="189"/>
      <c r="F18" s="189"/>
      <c r="G18" s="190"/>
      <c r="H18" s="12" t="s">
        <v>8</v>
      </c>
      <c r="I18" s="144">
        <f>IF(C18="",1,0)</f>
        <v>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5">
        <f>BX18</f>
        <v>0</v>
      </c>
      <c r="AP18" s="137">
        <f>COUNTIF($J18:$AN18,AP$16)</f>
        <v>0</v>
      </c>
      <c r="AQ18" s="137">
        <f>COUNTIF($J18:$AN18,AQ$16)</f>
        <v>0</v>
      </c>
      <c r="AR18" s="137">
        <f>COUNTIF($J18:$AN18,AR$16)</f>
        <v>0</v>
      </c>
      <c r="AS18" s="137">
        <f>COUNTIF($J18:$AN18,AS$16)</f>
        <v>0</v>
      </c>
      <c r="AT18" s="137">
        <f t="shared" ref="AT18:AW36" si="8">COUNTIF($J18:$AN18,AT$16)</f>
        <v>0</v>
      </c>
      <c r="AU18" s="137">
        <f t="shared" si="8"/>
        <v>0</v>
      </c>
      <c r="AV18" s="137">
        <f t="shared" si="8"/>
        <v>0</v>
      </c>
      <c r="AW18" s="137">
        <f t="shared" si="8"/>
        <v>0</v>
      </c>
      <c r="AX18" s="137">
        <f>COUNTIF($J18:$AN18,AX$16)</f>
        <v>0</v>
      </c>
      <c r="AY18" s="137">
        <f>COUNTIF($J18:$AN18,AY$16)</f>
        <v>0</v>
      </c>
      <c r="AZ18" s="137">
        <f>COUNTBLANK(J18:AN18)-(31*I18)</f>
        <v>31</v>
      </c>
      <c r="BA18" s="137">
        <f>SUM(AS18:AZ18)</f>
        <v>31</v>
      </c>
      <c r="BC18" s="3">
        <f>COUNTIF($J18:$AN18,T(BC$16))*BC$10</f>
        <v>0</v>
      </c>
      <c r="BD18" s="3">
        <f t="shared" ref="BD18:BW18" si="9">COUNTIF($J18:$AN18,T(BD$16))*BD$10</f>
        <v>0</v>
      </c>
      <c r="BE18" s="3">
        <f t="shared" si="9"/>
        <v>0</v>
      </c>
      <c r="BF18" s="3">
        <f t="shared" si="9"/>
        <v>0</v>
      </c>
      <c r="BG18" s="3">
        <f t="shared" si="9"/>
        <v>0</v>
      </c>
      <c r="BH18" s="3">
        <f t="shared" si="9"/>
        <v>0</v>
      </c>
      <c r="BI18" s="3">
        <f t="shared" si="9"/>
        <v>0</v>
      </c>
      <c r="BJ18" s="3">
        <f t="shared" si="9"/>
        <v>0</v>
      </c>
      <c r="BK18" s="3">
        <f t="shared" si="9"/>
        <v>0</v>
      </c>
      <c r="BL18" s="3">
        <f t="shared" si="9"/>
        <v>0</v>
      </c>
      <c r="BM18" s="3">
        <f t="shared" si="9"/>
        <v>0</v>
      </c>
      <c r="BN18" s="3">
        <f t="shared" si="9"/>
        <v>0</v>
      </c>
      <c r="BO18" s="3">
        <f t="shared" si="9"/>
        <v>0</v>
      </c>
      <c r="BP18" s="3">
        <f t="shared" si="9"/>
        <v>0</v>
      </c>
      <c r="BQ18" s="3">
        <f t="shared" si="9"/>
        <v>0</v>
      </c>
      <c r="BR18" s="3">
        <f t="shared" si="9"/>
        <v>0</v>
      </c>
      <c r="BS18" s="3">
        <f t="shared" si="9"/>
        <v>0</v>
      </c>
      <c r="BT18" s="3">
        <f t="shared" si="9"/>
        <v>0</v>
      </c>
      <c r="BU18" s="3">
        <f t="shared" si="9"/>
        <v>0</v>
      </c>
      <c r="BV18" s="3">
        <f t="shared" si="9"/>
        <v>0</v>
      </c>
      <c r="BW18" s="3">
        <f t="shared" si="9"/>
        <v>0</v>
      </c>
      <c r="BX18" s="16">
        <f t="shared" ref="BX18:BX61" si="10">SUM(BC18:BW18)</f>
        <v>0</v>
      </c>
    </row>
    <row r="19" spans="2:77" s="19" customFormat="1" ht="7.9" customHeight="1" x14ac:dyDescent="0.15">
      <c r="B19" s="181"/>
      <c r="C19" s="124"/>
      <c r="D19" s="125"/>
      <c r="E19" s="125"/>
      <c r="F19" s="125"/>
      <c r="G19" s="126"/>
      <c r="H19" s="17" t="s">
        <v>45</v>
      </c>
      <c r="I19" s="145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53"/>
      <c r="AH19" s="53"/>
      <c r="AI19" s="53"/>
      <c r="AJ19" s="53"/>
      <c r="AK19" s="53"/>
      <c r="AL19" s="53"/>
      <c r="AM19" s="53"/>
      <c r="AN19" s="53"/>
      <c r="AO19" s="18">
        <f>BX19</f>
        <v>0</v>
      </c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  <c r="BA19" s="137"/>
      <c r="BC19" s="20">
        <f>BC18*BC$17</f>
        <v>0</v>
      </c>
      <c r="BD19" s="20">
        <f t="shared" ref="BD19:BW19" si="11">BD18*BD$17</f>
        <v>0</v>
      </c>
      <c r="BE19" s="20">
        <f t="shared" si="11"/>
        <v>0</v>
      </c>
      <c r="BF19" s="20">
        <f t="shared" si="11"/>
        <v>0</v>
      </c>
      <c r="BG19" s="20">
        <f t="shared" si="11"/>
        <v>0</v>
      </c>
      <c r="BH19" s="20">
        <f t="shared" si="11"/>
        <v>0</v>
      </c>
      <c r="BI19" s="20">
        <f t="shared" si="11"/>
        <v>0</v>
      </c>
      <c r="BJ19" s="20">
        <f t="shared" si="11"/>
        <v>0</v>
      </c>
      <c r="BK19" s="20">
        <f t="shared" si="11"/>
        <v>0</v>
      </c>
      <c r="BL19" s="20">
        <f t="shared" si="11"/>
        <v>0</v>
      </c>
      <c r="BM19" s="20">
        <f t="shared" si="11"/>
        <v>0</v>
      </c>
      <c r="BN19" s="20">
        <f t="shared" si="11"/>
        <v>0</v>
      </c>
      <c r="BO19" s="20">
        <f t="shared" si="11"/>
        <v>0</v>
      </c>
      <c r="BP19" s="20">
        <f t="shared" si="11"/>
        <v>0</v>
      </c>
      <c r="BQ19" s="20">
        <f t="shared" si="11"/>
        <v>0</v>
      </c>
      <c r="BR19" s="20">
        <f t="shared" si="11"/>
        <v>0</v>
      </c>
      <c r="BS19" s="20">
        <f t="shared" si="11"/>
        <v>0</v>
      </c>
      <c r="BT19" s="20">
        <f t="shared" si="11"/>
        <v>0</v>
      </c>
      <c r="BU19" s="20">
        <f t="shared" si="11"/>
        <v>0</v>
      </c>
      <c r="BV19" s="20">
        <f t="shared" si="11"/>
        <v>0</v>
      </c>
      <c r="BW19" s="20">
        <f t="shared" si="11"/>
        <v>0</v>
      </c>
      <c r="BX19" s="21">
        <f t="shared" si="10"/>
        <v>0</v>
      </c>
      <c r="BY19" s="20"/>
    </row>
    <row r="20" spans="2:77" s="4" customFormat="1" ht="9" customHeight="1" x14ac:dyDescent="0.15">
      <c r="B20" s="182" t="s">
        <v>54</v>
      </c>
      <c r="C20" s="175" t="s">
        <v>55</v>
      </c>
      <c r="D20" s="176"/>
      <c r="E20" s="176"/>
      <c r="F20" s="176"/>
      <c r="G20" s="177"/>
      <c r="H20" s="22" t="s">
        <v>8</v>
      </c>
      <c r="I20" s="133">
        <f>IF(C20="",1,0)</f>
        <v>0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23"/>
      <c r="AH20" s="23"/>
      <c r="AI20" s="23"/>
      <c r="AJ20" s="23"/>
      <c r="AK20" s="23"/>
      <c r="AL20" s="23"/>
      <c r="AM20" s="23"/>
      <c r="AN20" s="23"/>
      <c r="AO20" s="24">
        <f t="shared" ref="AO20:AO37" si="12">BX20</f>
        <v>0</v>
      </c>
      <c r="AP20" s="137">
        <f>COUNTIF($J20:$AN20,AP$16)</f>
        <v>0</v>
      </c>
      <c r="AQ20" s="137">
        <f>COUNTIF($J20:$AN20,AQ$16)</f>
        <v>0</v>
      </c>
      <c r="AR20" s="137">
        <f>COUNTIF($J20:$AN20,AR$16)</f>
        <v>0</v>
      </c>
      <c r="AS20" s="137">
        <f>COUNTIF($J20:$AN20,AS$16)</f>
        <v>0</v>
      </c>
      <c r="AT20" s="137">
        <f t="shared" si="8"/>
        <v>0</v>
      </c>
      <c r="AU20" s="137">
        <f t="shared" si="8"/>
        <v>0</v>
      </c>
      <c r="AV20" s="137">
        <f t="shared" si="8"/>
        <v>0</v>
      </c>
      <c r="AW20" s="137">
        <f t="shared" si="8"/>
        <v>0</v>
      </c>
      <c r="AX20" s="137">
        <f>COUNTIF($J20:$AN20,AX$16)</f>
        <v>0</v>
      </c>
      <c r="AY20" s="137">
        <f>COUNTIF($J20:$AN20,AY$16)</f>
        <v>0</v>
      </c>
      <c r="AZ20" s="138">
        <f>COUNTBLANK(J20:AN20)-(31*I20)</f>
        <v>31</v>
      </c>
      <c r="BA20" s="137">
        <f>SUM(AS20:AZ20)</f>
        <v>31</v>
      </c>
      <c r="BB20" s="4">
        <f>COUNTIF($J20:$AN20,BB$38)</f>
        <v>0</v>
      </c>
      <c r="BC20" s="3">
        <f t="shared" ref="BC20:BW20" si="13">COUNTIF($J20:$AN20,T(BC$16))*BC$10</f>
        <v>0</v>
      </c>
      <c r="BD20" s="3">
        <f t="shared" si="13"/>
        <v>0</v>
      </c>
      <c r="BE20" s="3">
        <f t="shared" si="13"/>
        <v>0</v>
      </c>
      <c r="BF20" s="3">
        <f t="shared" si="13"/>
        <v>0</v>
      </c>
      <c r="BG20" s="3">
        <f t="shared" si="13"/>
        <v>0</v>
      </c>
      <c r="BH20" s="3">
        <f t="shared" si="13"/>
        <v>0</v>
      </c>
      <c r="BI20" s="3">
        <f t="shared" si="13"/>
        <v>0</v>
      </c>
      <c r="BJ20" s="3">
        <f t="shared" si="13"/>
        <v>0</v>
      </c>
      <c r="BK20" s="3">
        <f t="shared" si="13"/>
        <v>0</v>
      </c>
      <c r="BL20" s="3">
        <f t="shared" si="13"/>
        <v>0</v>
      </c>
      <c r="BM20" s="3">
        <f t="shared" si="13"/>
        <v>0</v>
      </c>
      <c r="BN20" s="3">
        <f t="shared" si="13"/>
        <v>0</v>
      </c>
      <c r="BO20" s="3">
        <f t="shared" si="13"/>
        <v>0</v>
      </c>
      <c r="BP20" s="3">
        <f t="shared" si="13"/>
        <v>0</v>
      </c>
      <c r="BQ20" s="3">
        <f t="shared" si="13"/>
        <v>0</v>
      </c>
      <c r="BR20" s="3">
        <f t="shared" si="13"/>
        <v>0</v>
      </c>
      <c r="BS20" s="3">
        <f t="shared" si="13"/>
        <v>0</v>
      </c>
      <c r="BT20" s="3">
        <f t="shared" si="13"/>
        <v>0</v>
      </c>
      <c r="BU20" s="3">
        <f t="shared" si="13"/>
        <v>0</v>
      </c>
      <c r="BV20" s="3">
        <f t="shared" si="13"/>
        <v>0</v>
      </c>
      <c r="BW20" s="3">
        <f t="shared" si="13"/>
        <v>0</v>
      </c>
      <c r="BX20" s="16">
        <f t="shared" si="10"/>
        <v>0</v>
      </c>
    </row>
    <row r="21" spans="2:77" s="19" customFormat="1" ht="7.9" customHeight="1" x14ac:dyDescent="0.15">
      <c r="B21" s="174"/>
      <c r="C21" s="183"/>
      <c r="D21" s="184"/>
      <c r="E21" s="184"/>
      <c r="F21" s="184"/>
      <c r="G21" s="185"/>
      <c r="H21" s="25" t="s">
        <v>45</v>
      </c>
      <c r="I21" s="186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75"/>
      <c r="AA21" s="75"/>
      <c r="AB21" s="67"/>
      <c r="AC21" s="67"/>
      <c r="AD21" s="67"/>
      <c r="AE21" s="67"/>
      <c r="AF21" s="67"/>
      <c r="AG21" s="52"/>
      <c r="AH21" s="52"/>
      <c r="AI21" s="52"/>
      <c r="AJ21" s="52"/>
      <c r="AK21" s="52"/>
      <c r="AL21" s="52"/>
      <c r="AM21" s="52"/>
      <c r="AN21" s="52"/>
      <c r="AO21" s="27">
        <f t="shared" si="12"/>
        <v>0</v>
      </c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  <c r="BA21" s="137"/>
      <c r="BC21" s="20">
        <f t="shared" ref="BC21:BW21" si="14">BC20*BC$17</f>
        <v>0</v>
      </c>
      <c r="BD21" s="20">
        <f t="shared" si="14"/>
        <v>0</v>
      </c>
      <c r="BE21" s="20">
        <f t="shared" si="14"/>
        <v>0</v>
      </c>
      <c r="BF21" s="20">
        <f t="shared" si="14"/>
        <v>0</v>
      </c>
      <c r="BG21" s="20">
        <f t="shared" si="14"/>
        <v>0</v>
      </c>
      <c r="BH21" s="20">
        <f t="shared" si="14"/>
        <v>0</v>
      </c>
      <c r="BI21" s="20">
        <f t="shared" si="14"/>
        <v>0</v>
      </c>
      <c r="BJ21" s="20">
        <f t="shared" si="14"/>
        <v>0</v>
      </c>
      <c r="BK21" s="20">
        <f t="shared" si="14"/>
        <v>0</v>
      </c>
      <c r="BL21" s="20">
        <f t="shared" si="14"/>
        <v>0</v>
      </c>
      <c r="BM21" s="20">
        <f t="shared" si="14"/>
        <v>0</v>
      </c>
      <c r="BN21" s="20">
        <f t="shared" si="14"/>
        <v>0</v>
      </c>
      <c r="BO21" s="20">
        <f t="shared" si="14"/>
        <v>0</v>
      </c>
      <c r="BP21" s="20">
        <f t="shared" si="14"/>
        <v>0</v>
      </c>
      <c r="BQ21" s="20">
        <f t="shared" si="14"/>
        <v>0</v>
      </c>
      <c r="BR21" s="20">
        <f t="shared" si="14"/>
        <v>0</v>
      </c>
      <c r="BS21" s="20">
        <f t="shared" si="14"/>
        <v>0</v>
      </c>
      <c r="BT21" s="20">
        <f t="shared" si="14"/>
        <v>0</v>
      </c>
      <c r="BU21" s="20">
        <f t="shared" si="14"/>
        <v>0</v>
      </c>
      <c r="BV21" s="20">
        <f t="shared" si="14"/>
        <v>0</v>
      </c>
      <c r="BW21" s="20">
        <f t="shared" si="14"/>
        <v>0</v>
      </c>
      <c r="BX21" s="21">
        <f t="shared" si="10"/>
        <v>0</v>
      </c>
    </row>
    <row r="22" spans="2:77" s="4" customFormat="1" ht="9" customHeight="1" x14ac:dyDescent="0.15">
      <c r="B22" s="181" t="s">
        <v>56</v>
      </c>
      <c r="C22" s="158" t="s">
        <v>57</v>
      </c>
      <c r="D22" s="159"/>
      <c r="E22" s="159"/>
      <c r="F22" s="159"/>
      <c r="G22" s="160"/>
      <c r="H22" s="28" t="s">
        <v>8</v>
      </c>
      <c r="I22" s="144">
        <f>IF(C22="",1,0)</f>
        <v>0</v>
      </c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13"/>
      <c r="AH22" s="13"/>
      <c r="AI22" s="13"/>
      <c r="AJ22" s="13"/>
      <c r="AK22" s="13"/>
      <c r="AL22" s="13"/>
      <c r="AM22" s="13"/>
      <c r="AN22" s="13"/>
      <c r="AO22" s="15">
        <f t="shared" si="12"/>
        <v>0</v>
      </c>
      <c r="AP22" s="137">
        <f>COUNTIF($J22:$AN22,AP$16)</f>
        <v>0</v>
      </c>
      <c r="AQ22" s="137">
        <f>COUNTIF($J22:$AN22,AQ$16)</f>
        <v>0</v>
      </c>
      <c r="AR22" s="137">
        <f>COUNTIF($J22:$AN22,AR$16)</f>
        <v>0</v>
      </c>
      <c r="AS22" s="137">
        <f>COUNTIF($J22:$AN22,AS$16)</f>
        <v>0</v>
      </c>
      <c r="AT22" s="137">
        <f t="shared" si="8"/>
        <v>0</v>
      </c>
      <c r="AU22" s="137">
        <f t="shared" si="8"/>
        <v>0</v>
      </c>
      <c r="AV22" s="137">
        <f t="shared" si="8"/>
        <v>0</v>
      </c>
      <c r="AW22" s="137">
        <f t="shared" si="8"/>
        <v>0</v>
      </c>
      <c r="AX22" s="137">
        <f>COUNTIF($J22:$AN22,AX$16)</f>
        <v>0</v>
      </c>
      <c r="AY22" s="137">
        <f>COUNTIF($J22:$AN22,AY$16)</f>
        <v>0</v>
      </c>
      <c r="AZ22" s="138">
        <f>COUNTBLANK(J22:AN22)-(31*I22)</f>
        <v>31</v>
      </c>
      <c r="BA22" s="137">
        <f>SUM(AS22:AZ22)</f>
        <v>31</v>
      </c>
      <c r="BC22" s="3">
        <f t="shared" ref="BC22:BW22" si="15">COUNTIF($J22:$AN22,T(BC$16))*BC$10</f>
        <v>0</v>
      </c>
      <c r="BD22" s="3">
        <f t="shared" si="15"/>
        <v>0</v>
      </c>
      <c r="BE22" s="3">
        <f t="shared" si="15"/>
        <v>0</v>
      </c>
      <c r="BF22" s="3">
        <f t="shared" si="15"/>
        <v>0</v>
      </c>
      <c r="BG22" s="3">
        <f t="shared" si="15"/>
        <v>0</v>
      </c>
      <c r="BH22" s="3">
        <f t="shared" si="15"/>
        <v>0</v>
      </c>
      <c r="BI22" s="3">
        <f t="shared" si="15"/>
        <v>0</v>
      </c>
      <c r="BJ22" s="3">
        <f t="shared" si="15"/>
        <v>0</v>
      </c>
      <c r="BK22" s="3">
        <f t="shared" si="15"/>
        <v>0</v>
      </c>
      <c r="BL22" s="3">
        <f t="shared" si="15"/>
        <v>0</v>
      </c>
      <c r="BM22" s="3">
        <f t="shared" si="15"/>
        <v>0</v>
      </c>
      <c r="BN22" s="3">
        <f t="shared" si="15"/>
        <v>0</v>
      </c>
      <c r="BO22" s="3">
        <f t="shared" si="15"/>
        <v>0</v>
      </c>
      <c r="BP22" s="3">
        <f t="shared" si="15"/>
        <v>0</v>
      </c>
      <c r="BQ22" s="3">
        <f t="shared" si="15"/>
        <v>0</v>
      </c>
      <c r="BR22" s="3">
        <f t="shared" si="15"/>
        <v>0</v>
      </c>
      <c r="BS22" s="3">
        <f t="shared" si="15"/>
        <v>0</v>
      </c>
      <c r="BT22" s="3">
        <f t="shared" si="15"/>
        <v>0</v>
      </c>
      <c r="BU22" s="3">
        <f t="shared" si="15"/>
        <v>0</v>
      </c>
      <c r="BV22" s="3">
        <f t="shared" si="15"/>
        <v>0</v>
      </c>
      <c r="BW22" s="3">
        <f t="shared" si="15"/>
        <v>0</v>
      </c>
      <c r="BX22" s="16">
        <f t="shared" si="10"/>
        <v>0</v>
      </c>
    </row>
    <row r="23" spans="2:77" s="19" customFormat="1" ht="7.9" customHeight="1" x14ac:dyDescent="0.15">
      <c r="B23" s="157"/>
      <c r="C23" s="169"/>
      <c r="D23" s="170"/>
      <c r="E23" s="170"/>
      <c r="F23" s="170"/>
      <c r="G23" s="171"/>
      <c r="H23" s="29" t="s">
        <v>45</v>
      </c>
      <c r="I23" s="172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31"/>
      <c r="AH23" s="31"/>
      <c r="AI23" s="31"/>
      <c r="AJ23" s="31"/>
      <c r="AK23" s="31"/>
      <c r="AL23" s="31"/>
      <c r="AM23" s="31"/>
      <c r="AN23" s="31"/>
      <c r="AO23" s="18">
        <f t="shared" si="12"/>
        <v>0</v>
      </c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9"/>
      <c r="BA23" s="137"/>
      <c r="BC23" s="20">
        <f t="shared" ref="BC23:BW23" si="16">BC22*BC$17</f>
        <v>0</v>
      </c>
      <c r="BD23" s="20">
        <f t="shared" si="16"/>
        <v>0</v>
      </c>
      <c r="BE23" s="20">
        <f t="shared" si="16"/>
        <v>0</v>
      </c>
      <c r="BF23" s="20">
        <f t="shared" si="16"/>
        <v>0</v>
      </c>
      <c r="BG23" s="20">
        <f t="shared" si="16"/>
        <v>0</v>
      </c>
      <c r="BH23" s="20">
        <f t="shared" si="16"/>
        <v>0</v>
      </c>
      <c r="BI23" s="20">
        <f t="shared" si="16"/>
        <v>0</v>
      </c>
      <c r="BJ23" s="20">
        <f t="shared" si="16"/>
        <v>0</v>
      </c>
      <c r="BK23" s="20">
        <f t="shared" si="16"/>
        <v>0</v>
      </c>
      <c r="BL23" s="20">
        <f t="shared" si="16"/>
        <v>0</v>
      </c>
      <c r="BM23" s="20">
        <f t="shared" si="16"/>
        <v>0</v>
      </c>
      <c r="BN23" s="20">
        <f t="shared" si="16"/>
        <v>0</v>
      </c>
      <c r="BO23" s="20">
        <f t="shared" si="16"/>
        <v>0</v>
      </c>
      <c r="BP23" s="20">
        <f t="shared" si="16"/>
        <v>0</v>
      </c>
      <c r="BQ23" s="20">
        <f t="shared" si="16"/>
        <v>0</v>
      </c>
      <c r="BR23" s="20">
        <f t="shared" si="16"/>
        <v>0</v>
      </c>
      <c r="BS23" s="20">
        <f t="shared" si="16"/>
        <v>0</v>
      </c>
      <c r="BT23" s="20">
        <f t="shared" si="16"/>
        <v>0</v>
      </c>
      <c r="BU23" s="20">
        <f t="shared" si="16"/>
        <v>0</v>
      </c>
      <c r="BV23" s="20">
        <f t="shared" si="16"/>
        <v>0</v>
      </c>
      <c r="BW23" s="20">
        <f t="shared" si="16"/>
        <v>0</v>
      </c>
      <c r="BX23" s="21">
        <f t="shared" si="10"/>
        <v>0</v>
      </c>
    </row>
    <row r="24" spans="2:77" s="4" customFormat="1" ht="9" customHeight="1" x14ac:dyDescent="0.15">
      <c r="B24" s="182" t="s">
        <v>56</v>
      </c>
      <c r="C24" s="175" t="s">
        <v>58</v>
      </c>
      <c r="D24" s="176"/>
      <c r="E24" s="176"/>
      <c r="F24" s="176"/>
      <c r="G24" s="177"/>
      <c r="H24" s="22" t="s">
        <v>8</v>
      </c>
      <c r="I24" s="133">
        <f>IF(C24="",1,0)</f>
        <v>0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23"/>
      <c r="AH24" s="23"/>
      <c r="AI24" s="23"/>
      <c r="AJ24" s="23"/>
      <c r="AK24" s="23"/>
      <c r="AL24" s="23"/>
      <c r="AM24" s="23"/>
      <c r="AN24" s="23"/>
      <c r="AO24" s="24">
        <f t="shared" si="12"/>
        <v>0</v>
      </c>
      <c r="AP24" s="137">
        <f>COUNTIF($J24:$AN24,AP$16)</f>
        <v>0</v>
      </c>
      <c r="AQ24" s="137">
        <f>COUNTIF($J24:$AN24,AQ$16)</f>
        <v>0</v>
      </c>
      <c r="AR24" s="137">
        <f>COUNTIF($J24:$AN24,AR$16)</f>
        <v>0</v>
      </c>
      <c r="AS24" s="137">
        <f>COUNTIF($J24:$AN24,AS$16)</f>
        <v>0</v>
      </c>
      <c r="AT24" s="137">
        <f t="shared" si="8"/>
        <v>0</v>
      </c>
      <c r="AU24" s="137">
        <f t="shared" si="8"/>
        <v>0</v>
      </c>
      <c r="AV24" s="137">
        <f t="shared" si="8"/>
        <v>0</v>
      </c>
      <c r="AW24" s="137">
        <f t="shared" si="8"/>
        <v>0</v>
      </c>
      <c r="AX24" s="137">
        <f>COUNTIF($J24:$AN24,AX$16)</f>
        <v>0</v>
      </c>
      <c r="AY24" s="137">
        <f>COUNTIF($J24:$AN24,AY$16)</f>
        <v>0</v>
      </c>
      <c r="AZ24" s="138">
        <f>COUNTBLANK(J24:AN24)-(31*I24)</f>
        <v>31</v>
      </c>
      <c r="BA24" s="137">
        <f>SUM(AS24:AZ24)</f>
        <v>31</v>
      </c>
      <c r="BC24" s="3">
        <f t="shared" ref="BC24:BW24" si="17">COUNTIF($J24:$AN24,T(BC$16))*BC$10</f>
        <v>0</v>
      </c>
      <c r="BD24" s="3">
        <f t="shared" si="17"/>
        <v>0</v>
      </c>
      <c r="BE24" s="3">
        <f t="shared" si="17"/>
        <v>0</v>
      </c>
      <c r="BF24" s="3">
        <f t="shared" si="17"/>
        <v>0</v>
      </c>
      <c r="BG24" s="3">
        <f t="shared" si="17"/>
        <v>0</v>
      </c>
      <c r="BH24" s="3">
        <f t="shared" si="17"/>
        <v>0</v>
      </c>
      <c r="BI24" s="3">
        <f t="shared" si="17"/>
        <v>0</v>
      </c>
      <c r="BJ24" s="3">
        <f t="shared" si="17"/>
        <v>0</v>
      </c>
      <c r="BK24" s="3">
        <f t="shared" si="17"/>
        <v>0</v>
      </c>
      <c r="BL24" s="3">
        <f t="shared" si="17"/>
        <v>0</v>
      </c>
      <c r="BM24" s="3">
        <f t="shared" si="17"/>
        <v>0</v>
      </c>
      <c r="BN24" s="3">
        <f t="shared" si="17"/>
        <v>0</v>
      </c>
      <c r="BO24" s="3">
        <f t="shared" si="17"/>
        <v>0</v>
      </c>
      <c r="BP24" s="3">
        <f t="shared" si="17"/>
        <v>0</v>
      </c>
      <c r="BQ24" s="3">
        <f t="shared" si="17"/>
        <v>0</v>
      </c>
      <c r="BR24" s="3">
        <f t="shared" si="17"/>
        <v>0</v>
      </c>
      <c r="BS24" s="3">
        <f t="shared" si="17"/>
        <v>0</v>
      </c>
      <c r="BT24" s="3">
        <f t="shared" si="17"/>
        <v>0</v>
      </c>
      <c r="BU24" s="3">
        <f t="shared" si="17"/>
        <v>0</v>
      </c>
      <c r="BV24" s="3">
        <f t="shared" si="17"/>
        <v>0</v>
      </c>
      <c r="BW24" s="3">
        <f t="shared" si="17"/>
        <v>0</v>
      </c>
      <c r="BX24" s="16">
        <f t="shared" si="10"/>
        <v>0</v>
      </c>
    </row>
    <row r="25" spans="2:77" s="19" customFormat="1" ht="7.9" customHeight="1" x14ac:dyDescent="0.15">
      <c r="B25" s="174"/>
      <c r="C25" s="183"/>
      <c r="D25" s="184"/>
      <c r="E25" s="184"/>
      <c r="F25" s="184"/>
      <c r="G25" s="185"/>
      <c r="H25" s="25" t="s">
        <v>45</v>
      </c>
      <c r="I25" s="186"/>
      <c r="J25" s="52"/>
      <c r="K25" s="52"/>
      <c r="L25" s="52"/>
      <c r="M25" s="52"/>
      <c r="N25" s="52"/>
      <c r="O25" s="52"/>
      <c r="P25" s="67"/>
      <c r="Q25" s="67"/>
      <c r="R25" s="67"/>
      <c r="S25" s="67"/>
      <c r="T25" s="67"/>
      <c r="U25" s="67"/>
      <c r="V25" s="67"/>
      <c r="W25" s="67"/>
      <c r="X25" s="67"/>
      <c r="Y25" s="52"/>
      <c r="Z25" s="67"/>
      <c r="AA25" s="67"/>
      <c r="AB25" s="67"/>
      <c r="AC25" s="67"/>
      <c r="AD25" s="67"/>
      <c r="AE25" s="67"/>
      <c r="AF25" s="67"/>
      <c r="AG25" s="52"/>
      <c r="AH25" s="52"/>
      <c r="AI25" s="52"/>
      <c r="AJ25" s="52"/>
      <c r="AK25" s="52"/>
      <c r="AL25" s="52"/>
      <c r="AM25" s="52"/>
      <c r="AN25" s="52"/>
      <c r="AO25" s="27">
        <f t="shared" si="12"/>
        <v>0</v>
      </c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9"/>
      <c r="BA25" s="137"/>
      <c r="BC25" s="20">
        <f t="shared" ref="BC25:BW25" si="18">BC24*BC$17</f>
        <v>0</v>
      </c>
      <c r="BD25" s="20">
        <f t="shared" si="18"/>
        <v>0</v>
      </c>
      <c r="BE25" s="20">
        <f t="shared" si="18"/>
        <v>0</v>
      </c>
      <c r="BF25" s="20">
        <f t="shared" si="18"/>
        <v>0</v>
      </c>
      <c r="BG25" s="20">
        <f t="shared" si="18"/>
        <v>0</v>
      </c>
      <c r="BH25" s="20">
        <f t="shared" si="18"/>
        <v>0</v>
      </c>
      <c r="BI25" s="20">
        <f t="shared" si="18"/>
        <v>0</v>
      </c>
      <c r="BJ25" s="20">
        <f t="shared" si="18"/>
        <v>0</v>
      </c>
      <c r="BK25" s="20">
        <f t="shared" si="18"/>
        <v>0</v>
      </c>
      <c r="BL25" s="20">
        <f t="shared" si="18"/>
        <v>0</v>
      </c>
      <c r="BM25" s="20">
        <f t="shared" si="18"/>
        <v>0</v>
      </c>
      <c r="BN25" s="20">
        <f t="shared" si="18"/>
        <v>0</v>
      </c>
      <c r="BO25" s="20">
        <f t="shared" si="18"/>
        <v>0</v>
      </c>
      <c r="BP25" s="20">
        <f t="shared" si="18"/>
        <v>0</v>
      </c>
      <c r="BQ25" s="20">
        <f t="shared" si="18"/>
        <v>0</v>
      </c>
      <c r="BR25" s="20">
        <f t="shared" si="18"/>
        <v>0</v>
      </c>
      <c r="BS25" s="20">
        <f t="shared" si="18"/>
        <v>0</v>
      </c>
      <c r="BT25" s="20">
        <f t="shared" si="18"/>
        <v>0</v>
      </c>
      <c r="BU25" s="20">
        <f t="shared" si="18"/>
        <v>0</v>
      </c>
      <c r="BV25" s="20">
        <f t="shared" si="18"/>
        <v>0</v>
      </c>
      <c r="BW25" s="20">
        <f t="shared" si="18"/>
        <v>0</v>
      </c>
      <c r="BX25" s="21">
        <f t="shared" si="10"/>
        <v>0</v>
      </c>
    </row>
    <row r="26" spans="2:77" s="4" customFormat="1" ht="9" customHeight="1" x14ac:dyDescent="0.15">
      <c r="B26" s="181" t="s">
        <v>56</v>
      </c>
      <c r="C26" s="158" t="s">
        <v>60</v>
      </c>
      <c r="D26" s="159"/>
      <c r="E26" s="159"/>
      <c r="F26" s="159"/>
      <c r="G26" s="160"/>
      <c r="H26" s="28" t="s">
        <v>8</v>
      </c>
      <c r="I26" s="144">
        <f>IF(C26="",1,0)</f>
        <v>0</v>
      </c>
      <c r="J26" s="13"/>
      <c r="K26" s="13"/>
      <c r="L26" s="13"/>
      <c r="M26" s="13"/>
      <c r="N26" s="13"/>
      <c r="O26" s="13"/>
      <c r="P26" s="13"/>
      <c r="Q26" s="1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13"/>
      <c r="AJ26" s="13"/>
      <c r="AK26" s="13"/>
      <c r="AL26" s="13"/>
      <c r="AM26" s="13"/>
      <c r="AN26" s="13"/>
      <c r="AO26" s="15">
        <f>BX26</f>
        <v>0</v>
      </c>
      <c r="AP26" s="137">
        <f>COUNTIF($J26:$AN26,AP$16)</f>
        <v>0</v>
      </c>
      <c r="AQ26" s="137">
        <f>COUNTIF($J26:$AN26,AQ$16)</f>
        <v>0</v>
      </c>
      <c r="AR26" s="137">
        <f>COUNTIF($J26:$AN26,AR$16)</f>
        <v>0</v>
      </c>
      <c r="AS26" s="137">
        <f>COUNTIF($J26:$AN26,AS$16)</f>
        <v>0</v>
      </c>
      <c r="AT26" s="137">
        <f t="shared" si="8"/>
        <v>0</v>
      </c>
      <c r="AU26" s="137">
        <f t="shared" si="8"/>
        <v>0</v>
      </c>
      <c r="AV26" s="137">
        <f t="shared" si="8"/>
        <v>0</v>
      </c>
      <c r="AW26" s="137">
        <f t="shared" si="8"/>
        <v>0</v>
      </c>
      <c r="AX26" s="137">
        <f>COUNTIF($J26:$AN26,AX$16)</f>
        <v>0</v>
      </c>
      <c r="AY26" s="137">
        <f>COUNTIF($J26:$AN26,AY$16)</f>
        <v>0</v>
      </c>
      <c r="AZ26" s="138">
        <f>COUNTBLANK(J26:AN26)-(31*I26)</f>
        <v>31</v>
      </c>
      <c r="BA26" s="137">
        <f>SUM(AS26:AZ26)</f>
        <v>31</v>
      </c>
      <c r="BC26" s="3">
        <f t="shared" ref="BC26:BW26" si="19">COUNTIF($J26:$AN26,T(BC$16))*BC$10</f>
        <v>0</v>
      </c>
      <c r="BD26" s="3">
        <f t="shared" si="19"/>
        <v>0</v>
      </c>
      <c r="BE26" s="3">
        <f t="shared" si="19"/>
        <v>0</v>
      </c>
      <c r="BF26" s="3">
        <f t="shared" si="19"/>
        <v>0</v>
      </c>
      <c r="BG26" s="3">
        <f t="shared" si="19"/>
        <v>0</v>
      </c>
      <c r="BH26" s="3">
        <f t="shared" si="19"/>
        <v>0</v>
      </c>
      <c r="BI26" s="3">
        <f t="shared" si="19"/>
        <v>0</v>
      </c>
      <c r="BJ26" s="3">
        <f t="shared" si="19"/>
        <v>0</v>
      </c>
      <c r="BK26" s="3">
        <f t="shared" si="19"/>
        <v>0</v>
      </c>
      <c r="BL26" s="3">
        <f t="shared" si="19"/>
        <v>0</v>
      </c>
      <c r="BM26" s="3">
        <f t="shared" si="19"/>
        <v>0</v>
      </c>
      <c r="BN26" s="3">
        <f t="shared" si="19"/>
        <v>0</v>
      </c>
      <c r="BO26" s="3">
        <f t="shared" si="19"/>
        <v>0</v>
      </c>
      <c r="BP26" s="3">
        <f t="shared" si="19"/>
        <v>0</v>
      </c>
      <c r="BQ26" s="3">
        <f t="shared" si="19"/>
        <v>0</v>
      </c>
      <c r="BR26" s="3">
        <f t="shared" si="19"/>
        <v>0</v>
      </c>
      <c r="BS26" s="3">
        <f t="shared" si="19"/>
        <v>0</v>
      </c>
      <c r="BT26" s="3">
        <f t="shared" si="19"/>
        <v>0</v>
      </c>
      <c r="BU26" s="3">
        <f t="shared" si="19"/>
        <v>0</v>
      </c>
      <c r="BV26" s="3">
        <f t="shared" si="19"/>
        <v>0</v>
      </c>
      <c r="BW26" s="3">
        <f t="shared" si="19"/>
        <v>0</v>
      </c>
      <c r="BX26" s="16">
        <f t="shared" si="10"/>
        <v>0</v>
      </c>
    </row>
    <row r="27" spans="2:77" s="19" customFormat="1" ht="7.9" customHeight="1" x14ac:dyDescent="0.15">
      <c r="B27" s="157"/>
      <c r="C27" s="169"/>
      <c r="D27" s="170"/>
      <c r="E27" s="170"/>
      <c r="F27" s="170"/>
      <c r="G27" s="171"/>
      <c r="H27" s="29" t="s">
        <v>45</v>
      </c>
      <c r="I27" s="172"/>
      <c r="J27" s="31"/>
      <c r="K27" s="31"/>
      <c r="L27" s="31"/>
      <c r="M27" s="31"/>
      <c r="N27" s="31"/>
      <c r="O27" s="31"/>
      <c r="P27" s="31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85"/>
      <c r="AH27" s="85"/>
      <c r="AI27" s="31"/>
      <c r="AJ27" s="31"/>
      <c r="AK27" s="31"/>
      <c r="AL27" s="31"/>
      <c r="AM27" s="31"/>
      <c r="AN27" s="31"/>
      <c r="AO27" s="18">
        <f>BX27</f>
        <v>0</v>
      </c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9"/>
      <c r="BA27" s="137"/>
      <c r="BC27" s="20">
        <f t="shared" ref="BC27:BW27" si="20">BC26*BC$17</f>
        <v>0</v>
      </c>
      <c r="BD27" s="20">
        <f t="shared" si="20"/>
        <v>0</v>
      </c>
      <c r="BE27" s="20">
        <f t="shared" si="20"/>
        <v>0</v>
      </c>
      <c r="BF27" s="20">
        <f t="shared" si="20"/>
        <v>0</v>
      </c>
      <c r="BG27" s="20">
        <f t="shared" si="20"/>
        <v>0</v>
      </c>
      <c r="BH27" s="20">
        <f t="shared" si="20"/>
        <v>0</v>
      </c>
      <c r="BI27" s="20">
        <f t="shared" si="20"/>
        <v>0</v>
      </c>
      <c r="BJ27" s="20">
        <f t="shared" si="20"/>
        <v>0</v>
      </c>
      <c r="BK27" s="20">
        <f t="shared" si="20"/>
        <v>0</v>
      </c>
      <c r="BL27" s="20">
        <f t="shared" si="20"/>
        <v>0</v>
      </c>
      <c r="BM27" s="20">
        <f t="shared" si="20"/>
        <v>0</v>
      </c>
      <c r="BN27" s="20">
        <f t="shared" si="20"/>
        <v>0</v>
      </c>
      <c r="BO27" s="20">
        <f t="shared" si="20"/>
        <v>0</v>
      </c>
      <c r="BP27" s="20">
        <f t="shared" si="20"/>
        <v>0</v>
      </c>
      <c r="BQ27" s="20">
        <f t="shared" si="20"/>
        <v>0</v>
      </c>
      <c r="BR27" s="20">
        <f t="shared" si="20"/>
        <v>0</v>
      </c>
      <c r="BS27" s="20">
        <f t="shared" si="20"/>
        <v>0</v>
      </c>
      <c r="BT27" s="20">
        <f t="shared" si="20"/>
        <v>0</v>
      </c>
      <c r="BU27" s="20">
        <f t="shared" si="20"/>
        <v>0</v>
      </c>
      <c r="BV27" s="20">
        <f t="shared" si="20"/>
        <v>0</v>
      </c>
      <c r="BW27" s="20">
        <f t="shared" si="20"/>
        <v>0</v>
      </c>
      <c r="BX27" s="21">
        <f t="shared" si="10"/>
        <v>0</v>
      </c>
    </row>
    <row r="28" spans="2:77" s="4" customFormat="1" ht="9" customHeight="1" x14ac:dyDescent="0.15">
      <c r="B28" s="182"/>
      <c r="C28" s="175" t="s">
        <v>59</v>
      </c>
      <c r="D28" s="176"/>
      <c r="E28" s="176"/>
      <c r="F28" s="176"/>
      <c r="G28" s="177"/>
      <c r="H28" s="76" t="s">
        <v>8</v>
      </c>
      <c r="I28" s="133">
        <f>IF(C28="",1,0)</f>
        <v>0</v>
      </c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23"/>
      <c r="AJ28" s="23"/>
      <c r="AK28" s="23"/>
      <c r="AL28" s="23"/>
      <c r="AM28" s="23"/>
      <c r="AN28" s="23"/>
      <c r="AO28" s="24">
        <f t="shared" si="12"/>
        <v>0</v>
      </c>
      <c r="AP28" s="137">
        <f>COUNTIF($J28:$AN28,AP$16)</f>
        <v>0</v>
      </c>
      <c r="AQ28" s="137">
        <f>COUNTIF($J28:$AN28,AQ$16)</f>
        <v>0</v>
      </c>
      <c r="AR28" s="137">
        <f>COUNTIF($J28:$AN28,AR$16)</f>
        <v>0</v>
      </c>
      <c r="AS28" s="137">
        <f>COUNTIF($J28:$AN28,AS$16)</f>
        <v>0</v>
      </c>
      <c r="AT28" s="137">
        <f t="shared" si="8"/>
        <v>0</v>
      </c>
      <c r="AU28" s="137">
        <f t="shared" si="8"/>
        <v>0</v>
      </c>
      <c r="AV28" s="137">
        <f t="shared" si="8"/>
        <v>0</v>
      </c>
      <c r="AW28" s="137">
        <f t="shared" si="8"/>
        <v>0</v>
      </c>
      <c r="AX28" s="137">
        <f>COUNTIF($J28:$AN28,AX$16)</f>
        <v>0</v>
      </c>
      <c r="AY28" s="137">
        <f>COUNTIF($J28:$AN28,AY$16)</f>
        <v>0</v>
      </c>
      <c r="AZ28" s="138">
        <f>COUNTBLANK(J28:AN28)-(31*I28)</f>
        <v>31</v>
      </c>
      <c r="BA28" s="137">
        <f>SUM(AS28:AZ28)</f>
        <v>31</v>
      </c>
      <c r="BC28" s="3">
        <f t="shared" ref="BC28:BW28" si="21">COUNTIF($J28:$AN28,T(BC$16))*BC$10</f>
        <v>0</v>
      </c>
      <c r="BD28" s="3">
        <f t="shared" si="21"/>
        <v>0</v>
      </c>
      <c r="BE28" s="3">
        <f t="shared" si="21"/>
        <v>0</v>
      </c>
      <c r="BF28" s="3">
        <f t="shared" si="21"/>
        <v>0</v>
      </c>
      <c r="BG28" s="3">
        <f t="shared" si="21"/>
        <v>0</v>
      </c>
      <c r="BH28" s="3">
        <f t="shared" si="21"/>
        <v>0</v>
      </c>
      <c r="BI28" s="3">
        <f t="shared" si="21"/>
        <v>0</v>
      </c>
      <c r="BJ28" s="3">
        <f t="shared" si="21"/>
        <v>0</v>
      </c>
      <c r="BK28" s="3">
        <f t="shared" si="21"/>
        <v>0</v>
      </c>
      <c r="BL28" s="3">
        <f t="shared" si="21"/>
        <v>0</v>
      </c>
      <c r="BM28" s="3">
        <f t="shared" si="21"/>
        <v>0</v>
      </c>
      <c r="BN28" s="3">
        <f t="shared" si="21"/>
        <v>0</v>
      </c>
      <c r="BO28" s="3">
        <f t="shared" si="21"/>
        <v>0</v>
      </c>
      <c r="BP28" s="3">
        <f t="shared" si="21"/>
        <v>0</v>
      </c>
      <c r="BQ28" s="3">
        <f t="shared" si="21"/>
        <v>0</v>
      </c>
      <c r="BR28" s="3">
        <f t="shared" si="21"/>
        <v>0</v>
      </c>
      <c r="BS28" s="3">
        <f t="shared" si="21"/>
        <v>0</v>
      </c>
      <c r="BT28" s="3">
        <f t="shared" si="21"/>
        <v>0</v>
      </c>
      <c r="BU28" s="3">
        <f t="shared" si="21"/>
        <v>0</v>
      </c>
      <c r="BV28" s="3">
        <f t="shared" si="21"/>
        <v>0</v>
      </c>
      <c r="BW28" s="3">
        <f t="shared" si="21"/>
        <v>0</v>
      </c>
      <c r="BX28" s="16">
        <f t="shared" si="10"/>
        <v>0</v>
      </c>
    </row>
    <row r="29" spans="2:77" s="19" customFormat="1" ht="7.9" customHeight="1" x14ac:dyDescent="0.15">
      <c r="B29" s="174"/>
      <c r="C29" s="178"/>
      <c r="D29" s="179"/>
      <c r="E29" s="179"/>
      <c r="F29" s="179"/>
      <c r="G29" s="180"/>
      <c r="H29" s="25" t="s">
        <v>45</v>
      </c>
      <c r="I29" s="186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52"/>
      <c r="AJ29" s="52"/>
      <c r="AK29" s="52"/>
      <c r="AL29" s="52"/>
      <c r="AM29" s="52"/>
      <c r="AN29" s="52"/>
      <c r="AO29" s="27">
        <f t="shared" si="12"/>
        <v>0</v>
      </c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  <c r="BA29" s="137"/>
      <c r="BC29" s="20">
        <f t="shared" ref="BC29:BW29" si="22">BC28*BC$17</f>
        <v>0</v>
      </c>
      <c r="BD29" s="20">
        <f t="shared" si="22"/>
        <v>0</v>
      </c>
      <c r="BE29" s="20">
        <f t="shared" si="22"/>
        <v>0</v>
      </c>
      <c r="BF29" s="20">
        <f t="shared" si="22"/>
        <v>0</v>
      </c>
      <c r="BG29" s="20">
        <f t="shared" si="22"/>
        <v>0</v>
      </c>
      <c r="BH29" s="20">
        <f t="shared" si="22"/>
        <v>0</v>
      </c>
      <c r="BI29" s="20">
        <f t="shared" si="22"/>
        <v>0</v>
      </c>
      <c r="BJ29" s="20">
        <f t="shared" si="22"/>
        <v>0</v>
      </c>
      <c r="BK29" s="20">
        <f t="shared" si="22"/>
        <v>0</v>
      </c>
      <c r="BL29" s="20">
        <f t="shared" si="22"/>
        <v>0</v>
      </c>
      <c r="BM29" s="20">
        <f t="shared" si="22"/>
        <v>0</v>
      </c>
      <c r="BN29" s="20">
        <f t="shared" si="22"/>
        <v>0</v>
      </c>
      <c r="BO29" s="20">
        <f t="shared" si="22"/>
        <v>0</v>
      </c>
      <c r="BP29" s="20">
        <f t="shared" si="22"/>
        <v>0</v>
      </c>
      <c r="BQ29" s="20">
        <f t="shared" si="22"/>
        <v>0</v>
      </c>
      <c r="BR29" s="20">
        <f t="shared" si="22"/>
        <v>0</v>
      </c>
      <c r="BS29" s="20">
        <f t="shared" si="22"/>
        <v>0</v>
      </c>
      <c r="BT29" s="20">
        <f t="shared" si="22"/>
        <v>0</v>
      </c>
      <c r="BU29" s="20">
        <f t="shared" si="22"/>
        <v>0</v>
      </c>
      <c r="BV29" s="20">
        <f t="shared" si="22"/>
        <v>0</v>
      </c>
      <c r="BW29" s="20">
        <f t="shared" si="22"/>
        <v>0</v>
      </c>
      <c r="BX29" s="21">
        <f t="shared" si="10"/>
        <v>0</v>
      </c>
    </row>
    <row r="30" spans="2:77" s="4" customFormat="1" ht="9" customHeight="1" x14ac:dyDescent="0.15">
      <c r="B30" s="181"/>
      <c r="C30" s="158" t="s">
        <v>31</v>
      </c>
      <c r="D30" s="159"/>
      <c r="E30" s="159"/>
      <c r="F30" s="159"/>
      <c r="G30" s="160"/>
      <c r="H30" s="77" t="s">
        <v>8</v>
      </c>
      <c r="I30" s="144">
        <f>IF(C30="",1,0)</f>
        <v>0</v>
      </c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13"/>
      <c r="AJ30" s="13"/>
      <c r="AK30" s="13"/>
      <c r="AL30" s="13"/>
      <c r="AM30" s="13"/>
      <c r="AN30" s="13"/>
      <c r="AO30" s="15">
        <f t="shared" si="12"/>
        <v>0</v>
      </c>
      <c r="AP30" s="137">
        <f>COUNTIF($J30:$AN30,AP$16)</f>
        <v>0</v>
      </c>
      <c r="AQ30" s="137">
        <f>COUNTIF($J30:$AN30,AQ$16)</f>
        <v>0</v>
      </c>
      <c r="AR30" s="137">
        <f>COUNTIF($J30:$AN30,AR$16)</f>
        <v>0</v>
      </c>
      <c r="AS30" s="137">
        <f>COUNTIF($J30:$AN30,AS$16)</f>
        <v>0</v>
      </c>
      <c r="AT30" s="137">
        <f t="shared" si="8"/>
        <v>0</v>
      </c>
      <c r="AU30" s="137">
        <f t="shared" si="8"/>
        <v>0</v>
      </c>
      <c r="AV30" s="137">
        <f t="shared" si="8"/>
        <v>0</v>
      </c>
      <c r="AW30" s="137">
        <f t="shared" si="8"/>
        <v>0</v>
      </c>
      <c r="AX30" s="137">
        <f>COUNTIF($J30:$AN30,AX$16)</f>
        <v>0</v>
      </c>
      <c r="AY30" s="137">
        <f>COUNTIF($J30:$AN30,AY$16)</f>
        <v>0</v>
      </c>
      <c r="AZ30" s="138">
        <f>COUNTBLANK(J30:AN30)-(31*I30)</f>
        <v>31</v>
      </c>
      <c r="BA30" s="137">
        <f>SUM(AS30:AZ30)</f>
        <v>31</v>
      </c>
      <c r="BC30" s="3">
        <f t="shared" ref="BC30:BW30" si="23">COUNTIF($J30:$AN30,T(BC$16))*BC$10</f>
        <v>0</v>
      </c>
      <c r="BD30" s="3">
        <f t="shared" si="23"/>
        <v>0</v>
      </c>
      <c r="BE30" s="3">
        <f t="shared" si="23"/>
        <v>0</v>
      </c>
      <c r="BF30" s="3">
        <f t="shared" si="23"/>
        <v>0</v>
      </c>
      <c r="BG30" s="3">
        <f t="shared" si="23"/>
        <v>0</v>
      </c>
      <c r="BH30" s="3">
        <f t="shared" si="23"/>
        <v>0</v>
      </c>
      <c r="BI30" s="3">
        <f t="shared" si="23"/>
        <v>0</v>
      </c>
      <c r="BJ30" s="3">
        <f t="shared" si="23"/>
        <v>0</v>
      </c>
      <c r="BK30" s="3">
        <f t="shared" si="23"/>
        <v>0</v>
      </c>
      <c r="BL30" s="3">
        <f t="shared" si="23"/>
        <v>0</v>
      </c>
      <c r="BM30" s="3">
        <f t="shared" si="23"/>
        <v>0</v>
      </c>
      <c r="BN30" s="3">
        <f t="shared" si="23"/>
        <v>0</v>
      </c>
      <c r="BO30" s="3">
        <f t="shared" si="23"/>
        <v>0</v>
      </c>
      <c r="BP30" s="3">
        <f t="shared" si="23"/>
        <v>0</v>
      </c>
      <c r="BQ30" s="3">
        <f t="shared" si="23"/>
        <v>0</v>
      </c>
      <c r="BR30" s="3">
        <f t="shared" si="23"/>
        <v>0</v>
      </c>
      <c r="BS30" s="3">
        <f t="shared" si="23"/>
        <v>0</v>
      </c>
      <c r="BT30" s="3">
        <f t="shared" si="23"/>
        <v>0</v>
      </c>
      <c r="BU30" s="3">
        <f t="shared" si="23"/>
        <v>0</v>
      </c>
      <c r="BV30" s="3">
        <f t="shared" si="23"/>
        <v>0</v>
      </c>
      <c r="BW30" s="3">
        <f t="shared" si="23"/>
        <v>0</v>
      </c>
      <c r="BX30" s="16">
        <f t="shared" si="10"/>
        <v>0</v>
      </c>
    </row>
    <row r="31" spans="2:77" s="19" customFormat="1" ht="7.9" customHeight="1" x14ac:dyDescent="0.15">
      <c r="B31" s="157"/>
      <c r="C31" s="169"/>
      <c r="D31" s="170"/>
      <c r="E31" s="170"/>
      <c r="F31" s="170"/>
      <c r="G31" s="171"/>
      <c r="H31" s="29" t="s">
        <v>45</v>
      </c>
      <c r="I31" s="172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31"/>
      <c r="AJ31" s="31"/>
      <c r="AK31" s="31"/>
      <c r="AL31" s="31"/>
      <c r="AM31" s="31"/>
      <c r="AN31" s="31"/>
      <c r="AO31" s="18">
        <f t="shared" si="12"/>
        <v>0</v>
      </c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9"/>
      <c r="BA31" s="137"/>
      <c r="BC31" s="20">
        <f t="shared" ref="BC31:BW31" si="24">BC30*BC$17</f>
        <v>0</v>
      </c>
      <c r="BD31" s="20">
        <f t="shared" si="24"/>
        <v>0</v>
      </c>
      <c r="BE31" s="20">
        <f t="shared" si="24"/>
        <v>0</v>
      </c>
      <c r="BF31" s="20">
        <f t="shared" si="24"/>
        <v>0</v>
      </c>
      <c r="BG31" s="20">
        <f t="shared" si="24"/>
        <v>0</v>
      </c>
      <c r="BH31" s="20">
        <f t="shared" si="24"/>
        <v>0</v>
      </c>
      <c r="BI31" s="20">
        <f t="shared" si="24"/>
        <v>0</v>
      </c>
      <c r="BJ31" s="20">
        <f t="shared" si="24"/>
        <v>0</v>
      </c>
      <c r="BK31" s="20">
        <f t="shared" si="24"/>
        <v>0</v>
      </c>
      <c r="BL31" s="20">
        <f t="shared" si="24"/>
        <v>0</v>
      </c>
      <c r="BM31" s="20">
        <f t="shared" si="24"/>
        <v>0</v>
      </c>
      <c r="BN31" s="20">
        <f t="shared" si="24"/>
        <v>0</v>
      </c>
      <c r="BO31" s="20">
        <f t="shared" si="24"/>
        <v>0</v>
      </c>
      <c r="BP31" s="20">
        <f t="shared" si="24"/>
        <v>0</v>
      </c>
      <c r="BQ31" s="20">
        <f t="shared" si="24"/>
        <v>0</v>
      </c>
      <c r="BR31" s="20">
        <f t="shared" si="24"/>
        <v>0</v>
      </c>
      <c r="BS31" s="20">
        <f t="shared" si="24"/>
        <v>0</v>
      </c>
      <c r="BT31" s="20">
        <f t="shared" si="24"/>
        <v>0</v>
      </c>
      <c r="BU31" s="20">
        <f t="shared" si="24"/>
        <v>0</v>
      </c>
      <c r="BV31" s="20">
        <f t="shared" si="24"/>
        <v>0</v>
      </c>
      <c r="BW31" s="20">
        <f t="shared" si="24"/>
        <v>0</v>
      </c>
      <c r="BX31" s="21">
        <f t="shared" si="10"/>
        <v>0</v>
      </c>
    </row>
    <row r="32" spans="2:77" s="4" customFormat="1" ht="9" customHeight="1" x14ac:dyDescent="0.15">
      <c r="B32" s="140"/>
      <c r="C32" s="127" t="s">
        <v>61</v>
      </c>
      <c r="D32" s="128"/>
      <c r="E32" s="128"/>
      <c r="F32" s="128"/>
      <c r="G32" s="129"/>
      <c r="H32" s="22" t="s">
        <v>68</v>
      </c>
      <c r="I32" s="133">
        <f>IF(C32="",1,0)</f>
        <v>0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4">
        <f t="shared" si="12"/>
        <v>0</v>
      </c>
      <c r="AP32" s="137">
        <f>COUNTIF($J32:$AN32,AP$16)</f>
        <v>0</v>
      </c>
      <c r="AQ32" s="137">
        <f>COUNTIF($J32:$AN32,AQ$16)</f>
        <v>0</v>
      </c>
      <c r="AR32" s="137">
        <f>COUNTIF($J32:$AN32,AR$16)</f>
        <v>0</v>
      </c>
      <c r="AS32" s="137">
        <f>COUNTIF($J32:$AN32,AS$16)</f>
        <v>0</v>
      </c>
      <c r="AT32" s="137">
        <f t="shared" si="8"/>
        <v>0</v>
      </c>
      <c r="AU32" s="137">
        <f t="shared" si="8"/>
        <v>0</v>
      </c>
      <c r="AV32" s="137">
        <f t="shared" si="8"/>
        <v>0</v>
      </c>
      <c r="AW32" s="137">
        <f t="shared" si="8"/>
        <v>0</v>
      </c>
      <c r="AX32" s="137">
        <f>COUNTIF($J32:$AN32,AX$16)</f>
        <v>0</v>
      </c>
      <c r="AY32" s="137">
        <f>COUNTIF($J32:$AN32,AY$16)</f>
        <v>0</v>
      </c>
      <c r="AZ32" s="138">
        <f>COUNTBLANK(J32:AN32)-(31*I32)</f>
        <v>31</v>
      </c>
      <c r="BA32" s="137">
        <f>SUM(AS32:AZ32)</f>
        <v>31</v>
      </c>
      <c r="BC32" s="3">
        <f t="shared" ref="BC32:BW32" si="25">COUNTIF($J32:$AN32,T(BC$16))*BC$10</f>
        <v>0</v>
      </c>
      <c r="BD32" s="3">
        <f t="shared" si="25"/>
        <v>0</v>
      </c>
      <c r="BE32" s="3">
        <f t="shared" si="25"/>
        <v>0</v>
      </c>
      <c r="BF32" s="3">
        <f t="shared" si="25"/>
        <v>0</v>
      </c>
      <c r="BG32" s="3">
        <f t="shared" si="25"/>
        <v>0</v>
      </c>
      <c r="BH32" s="3">
        <f t="shared" si="25"/>
        <v>0</v>
      </c>
      <c r="BI32" s="3">
        <f t="shared" si="25"/>
        <v>0</v>
      </c>
      <c r="BJ32" s="3">
        <f t="shared" si="25"/>
        <v>0</v>
      </c>
      <c r="BK32" s="3">
        <f t="shared" si="25"/>
        <v>0</v>
      </c>
      <c r="BL32" s="3">
        <f t="shared" si="25"/>
        <v>0</v>
      </c>
      <c r="BM32" s="3">
        <f t="shared" si="25"/>
        <v>0</v>
      </c>
      <c r="BN32" s="3">
        <f t="shared" si="25"/>
        <v>0</v>
      </c>
      <c r="BO32" s="3">
        <f t="shared" si="25"/>
        <v>0</v>
      </c>
      <c r="BP32" s="3">
        <f t="shared" si="25"/>
        <v>0</v>
      </c>
      <c r="BQ32" s="3">
        <f t="shared" si="25"/>
        <v>0</v>
      </c>
      <c r="BR32" s="3">
        <f t="shared" si="25"/>
        <v>0</v>
      </c>
      <c r="BS32" s="3">
        <f t="shared" si="25"/>
        <v>0</v>
      </c>
      <c r="BT32" s="3">
        <f t="shared" si="25"/>
        <v>0</v>
      </c>
      <c r="BU32" s="3">
        <f t="shared" si="25"/>
        <v>0</v>
      </c>
      <c r="BV32" s="3">
        <f t="shared" si="25"/>
        <v>0</v>
      </c>
      <c r="BW32" s="3">
        <f t="shared" si="25"/>
        <v>0</v>
      </c>
      <c r="BX32" s="16">
        <f t="shared" si="10"/>
        <v>0</v>
      </c>
    </row>
    <row r="33" spans="2:77" s="19" customFormat="1" ht="7.9" customHeight="1" x14ac:dyDescent="0.15">
      <c r="B33" s="141"/>
      <c r="C33" s="130"/>
      <c r="D33" s="131"/>
      <c r="E33" s="131"/>
      <c r="F33" s="131"/>
      <c r="G33" s="132"/>
      <c r="H33" s="25" t="s">
        <v>45</v>
      </c>
      <c r="I33" s="134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27">
        <f t="shared" si="12"/>
        <v>0</v>
      </c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9"/>
      <c r="BA33" s="137"/>
      <c r="BC33" s="20">
        <f t="shared" ref="BC33:BW33" si="26">BC32*BC$17</f>
        <v>0</v>
      </c>
      <c r="BD33" s="20">
        <f t="shared" si="26"/>
        <v>0</v>
      </c>
      <c r="BE33" s="20">
        <f t="shared" si="26"/>
        <v>0</v>
      </c>
      <c r="BF33" s="20">
        <f t="shared" si="26"/>
        <v>0</v>
      </c>
      <c r="BG33" s="20">
        <f t="shared" si="26"/>
        <v>0</v>
      </c>
      <c r="BH33" s="20">
        <f t="shared" si="26"/>
        <v>0</v>
      </c>
      <c r="BI33" s="20">
        <f t="shared" si="26"/>
        <v>0</v>
      </c>
      <c r="BJ33" s="20">
        <f t="shared" si="26"/>
        <v>0</v>
      </c>
      <c r="BK33" s="20">
        <f t="shared" si="26"/>
        <v>0</v>
      </c>
      <c r="BL33" s="20">
        <f t="shared" si="26"/>
        <v>0</v>
      </c>
      <c r="BM33" s="20">
        <f t="shared" si="26"/>
        <v>0</v>
      </c>
      <c r="BN33" s="20">
        <f t="shared" si="26"/>
        <v>0</v>
      </c>
      <c r="BO33" s="20">
        <f t="shared" si="26"/>
        <v>0</v>
      </c>
      <c r="BP33" s="20">
        <f t="shared" si="26"/>
        <v>0</v>
      </c>
      <c r="BQ33" s="20">
        <f t="shared" si="26"/>
        <v>0</v>
      </c>
      <c r="BR33" s="20">
        <f t="shared" si="26"/>
        <v>0</v>
      </c>
      <c r="BS33" s="20">
        <f t="shared" si="26"/>
        <v>0</v>
      </c>
      <c r="BT33" s="20">
        <f t="shared" si="26"/>
        <v>0</v>
      </c>
      <c r="BU33" s="20">
        <f t="shared" si="26"/>
        <v>0</v>
      </c>
      <c r="BV33" s="20">
        <f t="shared" si="26"/>
        <v>0</v>
      </c>
      <c r="BW33" s="20">
        <f t="shared" si="26"/>
        <v>0</v>
      </c>
      <c r="BX33" s="21">
        <f t="shared" si="10"/>
        <v>0</v>
      </c>
    </row>
    <row r="34" spans="2:77" s="4" customFormat="1" ht="9" customHeight="1" x14ac:dyDescent="0.15">
      <c r="B34" s="187"/>
      <c r="C34" s="158" t="s">
        <v>62</v>
      </c>
      <c r="D34" s="159"/>
      <c r="E34" s="159"/>
      <c r="F34" s="159"/>
      <c r="G34" s="160"/>
      <c r="H34" s="77" t="s">
        <v>8</v>
      </c>
      <c r="I34" s="144">
        <f>IF(C34="",1,0)</f>
        <v>0</v>
      </c>
      <c r="J34" s="13"/>
      <c r="K34" s="13"/>
      <c r="L34" s="13"/>
      <c r="M34" s="13"/>
      <c r="N34" s="13"/>
      <c r="O34" s="13"/>
      <c r="P34" s="1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13"/>
      <c r="AK34" s="13"/>
      <c r="AL34" s="13"/>
      <c r="AM34" s="13"/>
      <c r="AN34" s="13"/>
      <c r="AO34" s="15">
        <f t="shared" si="12"/>
        <v>0</v>
      </c>
      <c r="AP34" s="137">
        <f>COUNTIF($J34:$AN34,AP$16)</f>
        <v>0</v>
      </c>
      <c r="AQ34" s="137">
        <f>COUNTIF($J34:$AN34,AQ$16)</f>
        <v>0</v>
      </c>
      <c r="AR34" s="137">
        <f>COUNTIF($J34:$AN34,AR$16)</f>
        <v>0</v>
      </c>
      <c r="AS34" s="137">
        <f>COUNTIF($J34:$AN34,AS$16)</f>
        <v>0</v>
      </c>
      <c r="AT34" s="137">
        <f t="shared" si="8"/>
        <v>0</v>
      </c>
      <c r="AU34" s="137">
        <f t="shared" si="8"/>
        <v>0</v>
      </c>
      <c r="AV34" s="137">
        <f t="shared" si="8"/>
        <v>0</v>
      </c>
      <c r="AW34" s="137">
        <f t="shared" si="8"/>
        <v>0</v>
      </c>
      <c r="AX34" s="137">
        <f>COUNTIF($J34:$AN34,AX$16)</f>
        <v>0</v>
      </c>
      <c r="AY34" s="137">
        <f>COUNTIF($J34:$AN34,AY$16)</f>
        <v>0</v>
      </c>
      <c r="AZ34" s="138">
        <f>COUNTBLANK(J34:AN34)-(31*I34)</f>
        <v>31</v>
      </c>
      <c r="BA34" s="137">
        <f>SUM(AS34:AZ34)</f>
        <v>31</v>
      </c>
      <c r="BC34" s="3">
        <f t="shared" ref="BC34:BW34" si="27">COUNTIF($J34:$AN34,T(BC$16))*BC$10</f>
        <v>0</v>
      </c>
      <c r="BD34" s="3">
        <f t="shared" si="27"/>
        <v>0</v>
      </c>
      <c r="BE34" s="3">
        <f t="shared" si="27"/>
        <v>0</v>
      </c>
      <c r="BF34" s="3">
        <f t="shared" si="27"/>
        <v>0</v>
      </c>
      <c r="BG34" s="3">
        <f t="shared" si="27"/>
        <v>0</v>
      </c>
      <c r="BH34" s="3">
        <f t="shared" si="27"/>
        <v>0</v>
      </c>
      <c r="BI34" s="3">
        <f t="shared" si="27"/>
        <v>0</v>
      </c>
      <c r="BJ34" s="3">
        <f t="shared" si="27"/>
        <v>0</v>
      </c>
      <c r="BK34" s="3">
        <f t="shared" si="27"/>
        <v>0</v>
      </c>
      <c r="BL34" s="3">
        <f t="shared" si="27"/>
        <v>0</v>
      </c>
      <c r="BM34" s="3">
        <f t="shared" si="27"/>
        <v>0</v>
      </c>
      <c r="BN34" s="3">
        <f t="shared" si="27"/>
        <v>0</v>
      </c>
      <c r="BO34" s="3">
        <f t="shared" si="27"/>
        <v>0</v>
      </c>
      <c r="BP34" s="3">
        <f t="shared" si="27"/>
        <v>0</v>
      </c>
      <c r="BQ34" s="3">
        <f t="shared" si="27"/>
        <v>0</v>
      </c>
      <c r="BR34" s="3">
        <f t="shared" si="27"/>
        <v>0</v>
      </c>
      <c r="BS34" s="3">
        <f t="shared" si="27"/>
        <v>0</v>
      </c>
      <c r="BT34" s="3">
        <f t="shared" si="27"/>
        <v>0</v>
      </c>
      <c r="BU34" s="3">
        <f t="shared" si="27"/>
        <v>0</v>
      </c>
      <c r="BV34" s="3">
        <f t="shared" si="27"/>
        <v>0</v>
      </c>
      <c r="BW34" s="3">
        <f t="shared" si="27"/>
        <v>0</v>
      </c>
      <c r="BX34" s="16">
        <f t="shared" si="10"/>
        <v>0</v>
      </c>
    </row>
    <row r="35" spans="2:77" s="19" customFormat="1" ht="7.9" customHeight="1" x14ac:dyDescent="0.15">
      <c r="B35" s="165"/>
      <c r="C35" s="169"/>
      <c r="D35" s="170"/>
      <c r="E35" s="170"/>
      <c r="F35" s="170"/>
      <c r="G35" s="171"/>
      <c r="H35" s="29" t="s">
        <v>45</v>
      </c>
      <c r="I35" s="172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18">
        <f t="shared" si="12"/>
        <v>0</v>
      </c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  <c r="BA35" s="137"/>
      <c r="BC35" s="20">
        <f t="shared" ref="BC35:BW35" si="28">BC34*BC$17</f>
        <v>0</v>
      </c>
      <c r="BD35" s="20">
        <f t="shared" si="28"/>
        <v>0</v>
      </c>
      <c r="BE35" s="20">
        <f t="shared" si="28"/>
        <v>0</v>
      </c>
      <c r="BF35" s="20">
        <f t="shared" si="28"/>
        <v>0</v>
      </c>
      <c r="BG35" s="20">
        <f t="shared" si="28"/>
        <v>0</v>
      </c>
      <c r="BH35" s="20">
        <f t="shared" si="28"/>
        <v>0</v>
      </c>
      <c r="BI35" s="20">
        <f t="shared" si="28"/>
        <v>0</v>
      </c>
      <c r="BJ35" s="20">
        <f t="shared" si="28"/>
        <v>0</v>
      </c>
      <c r="BK35" s="20">
        <f t="shared" si="28"/>
        <v>0</v>
      </c>
      <c r="BL35" s="20">
        <f t="shared" si="28"/>
        <v>0</v>
      </c>
      <c r="BM35" s="20">
        <f t="shared" si="28"/>
        <v>0</v>
      </c>
      <c r="BN35" s="20">
        <f t="shared" si="28"/>
        <v>0</v>
      </c>
      <c r="BO35" s="20">
        <f t="shared" si="28"/>
        <v>0</v>
      </c>
      <c r="BP35" s="20">
        <f t="shared" si="28"/>
        <v>0</v>
      </c>
      <c r="BQ35" s="20">
        <f t="shared" si="28"/>
        <v>0</v>
      </c>
      <c r="BR35" s="20">
        <f t="shared" si="28"/>
        <v>0</v>
      </c>
      <c r="BS35" s="20">
        <f t="shared" si="28"/>
        <v>0</v>
      </c>
      <c r="BT35" s="20">
        <f t="shared" si="28"/>
        <v>0</v>
      </c>
      <c r="BU35" s="20">
        <f t="shared" si="28"/>
        <v>0</v>
      </c>
      <c r="BV35" s="20">
        <f t="shared" si="28"/>
        <v>0</v>
      </c>
      <c r="BW35" s="20">
        <f t="shared" si="28"/>
        <v>0</v>
      </c>
      <c r="BX35" s="21">
        <f t="shared" si="10"/>
        <v>0</v>
      </c>
    </row>
    <row r="36" spans="2:77" s="4" customFormat="1" ht="9" customHeight="1" x14ac:dyDescent="0.15">
      <c r="B36" s="182"/>
      <c r="C36" s="175" t="s">
        <v>63</v>
      </c>
      <c r="D36" s="176"/>
      <c r="E36" s="176"/>
      <c r="F36" s="176"/>
      <c r="G36" s="177"/>
      <c r="H36" s="22" t="s">
        <v>8</v>
      </c>
      <c r="I36" s="133">
        <f>IF(C36="",1,0)</f>
        <v>0</v>
      </c>
      <c r="J36" s="23"/>
      <c r="K36" s="23"/>
      <c r="L36" s="23"/>
      <c r="M36" s="23"/>
      <c r="N36" s="23"/>
      <c r="O36" s="23"/>
      <c r="P36" s="23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23"/>
      <c r="AJ36" s="23"/>
      <c r="AK36" s="23"/>
      <c r="AL36" s="23"/>
      <c r="AM36" s="23"/>
      <c r="AN36" s="23"/>
      <c r="AO36" s="24">
        <f t="shared" si="12"/>
        <v>0</v>
      </c>
      <c r="AP36" s="137">
        <f>COUNTIF($J36:$AN36,AP$16)</f>
        <v>0</v>
      </c>
      <c r="AQ36" s="137">
        <f>COUNTIF($J36:$AN36,AQ$16)</f>
        <v>0</v>
      </c>
      <c r="AR36" s="137">
        <f>COUNTIF($J36:$AN36,AR$16)</f>
        <v>0</v>
      </c>
      <c r="AS36" s="137">
        <f>COUNTIF($J36:$AN36,AS$16)</f>
        <v>0</v>
      </c>
      <c r="AT36" s="137">
        <f t="shared" si="8"/>
        <v>0</v>
      </c>
      <c r="AU36" s="137">
        <f t="shared" si="8"/>
        <v>0</v>
      </c>
      <c r="AV36" s="137">
        <f t="shared" si="8"/>
        <v>0</v>
      </c>
      <c r="AW36" s="137">
        <f t="shared" si="8"/>
        <v>0</v>
      </c>
      <c r="AX36" s="137">
        <f>COUNTIF($J36:$AN36,AX$16)</f>
        <v>0</v>
      </c>
      <c r="AY36" s="137">
        <f>COUNTIF($J36:$AN36,AY$16)</f>
        <v>0</v>
      </c>
      <c r="AZ36" s="138">
        <f>COUNTBLANK(J36:AN36)-(31*I36)</f>
        <v>31</v>
      </c>
      <c r="BA36" s="137">
        <f>SUM(AS36:AZ36)</f>
        <v>31</v>
      </c>
      <c r="BC36" s="3">
        <f t="shared" ref="BC36:BW36" si="29">COUNTIF($J36:$AN36,T(BC$16))*BC$10</f>
        <v>0</v>
      </c>
      <c r="BD36" s="3">
        <f t="shared" si="29"/>
        <v>0</v>
      </c>
      <c r="BE36" s="3">
        <f t="shared" si="29"/>
        <v>0</v>
      </c>
      <c r="BF36" s="3">
        <f t="shared" si="29"/>
        <v>0</v>
      </c>
      <c r="BG36" s="3">
        <f t="shared" si="29"/>
        <v>0</v>
      </c>
      <c r="BH36" s="3">
        <f t="shared" si="29"/>
        <v>0</v>
      </c>
      <c r="BI36" s="3">
        <f t="shared" si="29"/>
        <v>0</v>
      </c>
      <c r="BJ36" s="3">
        <f t="shared" si="29"/>
        <v>0</v>
      </c>
      <c r="BK36" s="3">
        <f t="shared" si="29"/>
        <v>0</v>
      </c>
      <c r="BL36" s="3">
        <f t="shared" si="29"/>
        <v>0</v>
      </c>
      <c r="BM36" s="3">
        <f t="shared" si="29"/>
        <v>0</v>
      </c>
      <c r="BN36" s="3">
        <f t="shared" si="29"/>
        <v>0</v>
      </c>
      <c r="BO36" s="3">
        <f t="shared" si="29"/>
        <v>0</v>
      </c>
      <c r="BP36" s="3">
        <f t="shared" si="29"/>
        <v>0</v>
      </c>
      <c r="BQ36" s="3">
        <f t="shared" si="29"/>
        <v>0</v>
      </c>
      <c r="BR36" s="3">
        <f t="shared" si="29"/>
        <v>0</v>
      </c>
      <c r="BS36" s="3">
        <f t="shared" si="29"/>
        <v>0</v>
      </c>
      <c r="BT36" s="3">
        <f t="shared" si="29"/>
        <v>0</v>
      </c>
      <c r="BU36" s="3">
        <f t="shared" si="29"/>
        <v>0</v>
      </c>
      <c r="BV36" s="3">
        <f t="shared" si="29"/>
        <v>0</v>
      </c>
      <c r="BW36" s="3">
        <f t="shared" si="29"/>
        <v>0</v>
      </c>
      <c r="BX36" s="16">
        <f t="shared" si="10"/>
        <v>0</v>
      </c>
    </row>
    <row r="37" spans="2:77" s="19" customFormat="1" ht="7.9" customHeight="1" x14ac:dyDescent="0.15">
      <c r="B37" s="174"/>
      <c r="C37" s="183"/>
      <c r="D37" s="184"/>
      <c r="E37" s="184"/>
      <c r="F37" s="184"/>
      <c r="G37" s="185"/>
      <c r="H37" s="25" t="s">
        <v>45</v>
      </c>
      <c r="I37" s="186"/>
      <c r="J37" s="52"/>
      <c r="K37" s="52"/>
      <c r="L37" s="52"/>
      <c r="M37" s="52"/>
      <c r="N37" s="52"/>
      <c r="O37" s="52"/>
      <c r="P37" s="52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52"/>
      <c r="AJ37" s="52"/>
      <c r="AK37" s="52"/>
      <c r="AL37" s="52"/>
      <c r="AM37" s="52"/>
      <c r="AN37" s="52"/>
      <c r="AO37" s="27">
        <f t="shared" si="12"/>
        <v>0</v>
      </c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  <c r="BA37" s="137"/>
      <c r="BC37" s="20">
        <f t="shared" ref="BC37:BW37" si="30">BC36*BC$17</f>
        <v>0</v>
      </c>
      <c r="BD37" s="20">
        <f t="shared" si="30"/>
        <v>0</v>
      </c>
      <c r="BE37" s="20">
        <f t="shared" si="30"/>
        <v>0</v>
      </c>
      <c r="BF37" s="20">
        <f t="shared" si="30"/>
        <v>0</v>
      </c>
      <c r="BG37" s="20">
        <f t="shared" si="30"/>
        <v>0</v>
      </c>
      <c r="BH37" s="20">
        <f t="shared" si="30"/>
        <v>0</v>
      </c>
      <c r="BI37" s="20">
        <f t="shared" si="30"/>
        <v>0</v>
      </c>
      <c r="BJ37" s="20">
        <f t="shared" si="30"/>
        <v>0</v>
      </c>
      <c r="BK37" s="20">
        <f t="shared" si="30"/>
        <v>0</v>
      </c>
      <c r="BL37" s="20">
        <f t="shared" si="30"/>
        <v>0</v>
      </c>
      <c r="BM37" s="20">
        <f t="shared" si="30"/>
        <v>0</v>
      </c>
      <c r="BN37" s="20">
        <f t="shared" si="30"/>
        <v>0</v>
      </c>
      <c r="BO37" s="20">
        <f t="shared" si="30"/>
        <v>0</v>
      </c>
      <c r="BP37" s="20">
        <f t="shared" si="30"/>
        <v>0</v>
      </c>
      <c r="BQ37" s="20">
        <f t="shared" si="30"/>
        <v>0</v>
      </c>
      <c r="BR37" s="20">
        <f t="shared" si="30"/>
        <v>0</v>
      </c>
      <c r="BS37" s="20">
        <f t="shared" si="30"/>
        <v>0</v>
      </c>
      <c r="BT37" s="20">
        <f t="shared" si="30"/>
        <v>0</v>
      </c>
      <c r="BU37" s="20">
        <f t="shared" si="30"/>
        <v>0</v>
      </c>
      <c r="BV37" s="20">
        <f t="shared" si="30"/>
        <v>0</v>
      </c>
      <c r="BW37" s="20">
        <f t="shared" si="30"/>
        <v>0</v>
      </c>
      <c r="BX37" s="21">
        <f t="shared" si="10"/>
        <v>0</v>
      </c>
    </row>
    <row r="38" spans="2:77" s="4" customFormat="1" ht="9" customHeight="1" x14ac:dyDescent="0.15">
      <c r="B38" s="181"/>
      <c r="C38" s="158" t="s">
        <v>76</v>
      </c>
      <c r="D38" s="159"/>
      <c r="E38" s="159"/>
      <c r="F38" s="159"/>
      <c r="G38" s="160"/>
      <c r="H38" s="28" t="s">
        <v>8</v>
      </c>
      <c r="I38" s="144">
        <f>IF(C38="",1,0)</f>
        <v>0</v>
      </c>
      <c r="J38" s="13"/>
      <c r="K38" s="13"/>
      <c r="L38" s="13"/>
      <c r="M38" s="13"/>
      <c r="N38" s="13"/>
      <c r="O38" s="13"/>
      <c r="P38" s="1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13"/>
      <c r="AK38" s="13"/>
      <c r="AL38" s="13"/>
      <c r="AM38" s="13"/>
      <c r="AN38" s="13"/>
      <c r="AO38" s="15">
        <f>BX38</f>
        <v>0</v>
      </c>
      <c r="AP38" s="137">
        <f>COUNTIF($J38:$AN38,AP$16)</f>
        <v>0</v>
      </c>
      <c r="AQ38" s="137">
        <f>COUNTIF($J38:$AN38,AQ$16)</f>
        <v>0</v>
      </c>
      <c r="AR38" s="137">
        <f>COUNTIF($J38:$AN38,AR$16)</f>
        <v>0</v>
      </c>
      <c r="AS38" s="137">
        <f>COUNTIF($J38:$AN38,AS$16)</f>
        <v>0</v>
      </c>
      <c r="AT38" s="137">
        <f t="shared" ref="AT38:AW60" si="31">COUNTIF($J38:$AN38,AT$16)</f>
        <v>0</v>
      </c>
      <c r="AU38" s="137">
        <f t="shared" si="31"/>
        <v>0</v>
      </c>
      <c r="AV38" s="137">
        <f t="shared" si="31"/>
        <v>0</v>
      </c>
      <c r="AW38" s="137">
        <f t="shared" si="31"/>
        <v>0</v>
      </c>
      <c r="AX38" s="137">
        <f>COUNTIF($J38:$AN38,AX$16)</f>
        <v>0</v>
      </c>
      <c r="AY38" s="137">
        <f>COUNTIF($J38:$AN38,AY$16)</f>
        <v>0</v>
      </c>
      <c r="AZ38" s="137">
        <f>COUNTBLANK(J38:AN38)-(31*I38)</f>
        <v>31</v>
      </c>
      <c r="BA38" s="137">
        <f>SUM(AS38:AZ38)</f>
        <v>31</v>
      </c>
      <c r="BC38" s="3">
        <f>COUNTIF($J38:$AN38,T(BC$16))*BC$10</f>
        <v>0</v>
      </c>
      <c r="BD38" s="3">
        <f t="shared" ref="BD38:BW38" si="32">COUNTIF($J38:$AN38,T(BD$16))*BD$10</f>
        <v>0</v>
      </c>
      <c r="BE38" s="3">
        <f t="shared" si="32"/>
        <v>0</v>
      </c>
      <c r="BF38" s="3">
        <f t="shared" si="32"/>
        <v>0</v>
      </c>
      <c r="BG38" s="3">
        <f t="shared" si="32"/>
        <v>0</v>
      </c>
      <c r="BH38" s="3">
        <f t="shared" si="32"/>
        <v>0</v>
      </c>
      <c r="BI38" s="3">
        <f t="shared" si="32"/>
        <v>0</v>
      </c>
      <c r="BJ38" s="3">
        <f t="shared" si="32"/>
        <v>0</v>
      </c>
      <c r="BK38" s="3">
        <f t="shared" si="32"/>
        <v>0</v>
      </c>
      <c r="BL38" s="3">
        <f t="shared" si="32"/>
        <v>0</v>
      </c>
      <c r="BM38" s="3">
        <f t="shared" si="32"/>
        <v>0</v>
      </c>
      <c r="BN38" s="3">
        <f t="shared" si="32"/>
        <v>0</v>
      </c>
      <c r="BO38" s="3">
        <f t="shared" si="32"/>
        <v>0</v>
      </c>
      <c r="BP38" s="3">
        <f t="shared" si="32"/>
        <v>0</v>
      </c>
      <c r="BQ38" s="3">
        <f t="shared" si="32"/>
        <v>0</v>
      </c>
      <c r="BR38" s="3">
        <f t="shared" si="32"/>
        <v>0</v>
      </c>
      <c r="BS38" s="3">
        <f t="shared" si="32"/>
        <v>0</v>
      </c>
      <c r="BT38" s="3">
        <f t="shared" si="32"/>
        <v>0</v>
      </c>
      <c r="BU38" s="3">
        <f t="shared" si="32"/>
        <v>0</v>
      </c>
      <c r="BV38" s="3">
        <f t="shared" si="32"/>
        <v>0</v>
      </c>
      <c r="BW38" s="3">
        <f t="shared" si="32"/>
        <v>0</v>
      </c>
      <c r="BX38" s="16">
        <f t="shared" si="10"/>
        <v>0</v>
      </c>
    </row>
    <row r="39" spans="2:77" s="19" customFormat="1" ht="7.9" customHeight="1" x14ac:dyDescent="0.15">
      <c r="B39" s="157"/>
      <c r="C39" s="169"/>
      <c r="D39" s="170"/>
      <c r="E39" s="170"/>
      <c r="F39" s="170"/>
      <c r="G39" s="171"/>
      <c r="H39" s="29" t="s">
        <v>45</v>
      </c>
      <c r="I39" s="172"/>
      <c r="J39" s="31"/>
      <c r="K39" s="31"/>
      <c r="L39" s="31"/>
      <c r="M39" s="31"/>
      <c r="N39" s="31"/>
      <c r="O39" s="31"/>
      <c r="P39" s="31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31"/>
      <c r="AK39" s="31"/>
      <c r="AL39" s="31"/>
      <c r="AM39" s="31"/>
      <c r="AN39" s="31"/>
      <c r="AO39" s="18">
        <f>BX39</f>
        <v>0</v>
      </c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  <c r="BA39" s="137"/>
      <c r="BC39" s="20">
        <f>BC38*BC$17</f>
        <v>0</v>
      </c>
      <c r="BD39" s="20">
        <f t="shared" ref="BD39:BW39" si="33">BD38*BD$17</f>
        <v>0</v>
      </c>
      <c r="BE39" s="20">
        <f t="shared" si="33"/>
        <v>0</v>
      </c>
      <c r="BF39" s="20">
        <f t="shared" si="33"/>
        <v>0</v>
      </c>
      <c r="BG39" s="20">
        <f t="shared" si="33"/>
        <v>0</v>
      </c>
      <c r="BH39" s="20">
        <f t="shared" si="33"/>
        <v>0</v>
      </c>
      <c r="BI39" s="20">
        <f t="shared" si="33"/>
        <v>0</v>
      </c>
      <c r="BJ39" s="20">
        <f t="shared" si="33"/>
        <v>0</v>
      </c>
      <c r="BK39" s="20">
        <f t="shared" si="33"/>
        <v>0</v>
      </c>
      <c r="BL39" s="20">
        <f t="shared" si="33"/>
        <v>0</v>
      </c>
      <c r="BM39" s="20">
        <f t="shared" si="33"/>
        <v>0</v>
      </c>
      <c r="BN39" s="20">
        <f t="shared" si="33"/>
        <v>0</v>
      </c>
      <c r="BO39" s="20">
        <f t="shared" si="33"/>
        <v>0</v>
      </c>
      <c r="BP39" s="20">
        <f t="shared" si="33"/>
        <v>0</v>
      </c>
      <c r="BQ39" s="20">
        <f t="shared" si="33"/>
        <v>0</v>
      </c>
      <c r="BR39" s="20">
        <f t="shared" si="33"/>
        <v>0</v>
      </c>
      <c r="BS39" s="20">
        <f t="shared" si="33"/>
        <v>0</v>
      </c>
      <c r="BT39" s="20">
        <f t="shared" si="33"/>
        <v>0</v>
      </c>
      <c r="BU39" s="20">
        <f t="shared" si="33"/>
        <v>0</v>
      </c>
      <c r="BV39" s="20">
        <f t="shared" si="33"/>
        <v>0</v>
      </c>
      <c r="BW39" s="20">
        <f t="shared" si="33"/>
        <v>0</v>
      </c>
      <c r="BX39" s="21">
        <f t="shared" si="10"/>
        <v>0</v>
      </c>
      <c r="BY39" s="20"/>
    </row>
    <row r="40" spans="2:77" s="4" customFormat="1" ht="9" customHeight="1" x14ac:dyDescent="0.15">
      <c r="B40" s="182"/>
      <c r="C40" s="175" t="s">
        <v>83</v>
      </c>
      <c r="D40" s="176"/>
      <c r="E40" s="176"/>
      <c r="F40" s="176"/>
      <c r="G40" s="177"/>
      <c r="H40" s="22" t="s">
        <v>8</v>
      </c>
      <c r="I40" s="133">
        <f>IF(C40="",1,0)</f>
        <v>0</v>
      </c>
      <c r="J40" s="23"/>
      <c r="K40" s="23"/>
      <c r="L40" s="23"/>
      <c r="M40" s="23"/>
      <c r="N40" s="23"/>
      <c r="O40" s="23"/>
      <c r="P40" s="23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24">
        <f t="shared" ref="AO40:AO59" si="34">BX40</f>
        <v>0</v>
      </c>
      <c r="AP40" s="137">
        <f>COUNTIF($J40:$AN40,AP$16)</f>
        <v>0</v>
      </c>
      <c r="AQ40" s="137">
        <f>COUNTIF($J40:$AN40,AQ$16)</f>
        <v>0</v>
      </c>
      <c r="AR40" s="137">
        <f>COUNTIF($J40:$AN40,AR$16)</f>
        <v>0</v>
      </c>
      <c r="AS40" s="137">
        <f>COUNTIF($J40:$AN40,AS$16)</f>
        <v>0</v>
      </c>
      <c r="AT40" s="137">
        <f t="shared" si="31"/>
        <v>0</v>
      </c>
      <c r="AU40" s="137">
        <f t="shared" si="31"/>
        <v>0</v>
      </c>
      <c r="AV40" s="137">
        <f t="shared" si="31"/>
        <v>0</v>
      </c>
      <c r="AW40" s="137">
        <f t="shared" si="31"/>
        <v>0</v>
      </c>
      <c r="AX40" s="137">
        <f>COUNTIF($J40:$AN40,AX$16)</f>
        <v>0</v>
      </c>
      <c r="AY40" s="137">
        <f>COUNTIF($J40:$AN40,AY$16)</f>
        <v>0</v>
      </c>
      <c r="AZ40" s="138">
        <f>COUNTBLANK(J40:AN40)-(31*I40)</f>
        <v>31</v>
      </c>
      <c r="BA40" s="137">
        <f>SUM(AS40:AZ40)</f>
        <v>31</v>
      </c>
      <c r="BB40" s="4">
        <f>COUNTIF($J40:$AN40,BB$38)</f>
        <v>0</v>
      </c>
      <c r="BC40" s="3">
        <f t="shared" ref="BC40:BW40" si="35">COUNTIF($J40:$AN40,T(BC$16))*BC$10</f>
        <v>0</v>
      </c>
      <c r="BD40" s="3">
        <f t="shared" si="35"/>
        <v>0</v>
      </c>
      <c r="BE40" s="3">
        <f t="shared" si="35"/>
        <v>0</v>
      </c>
      <c r="BF40" s="3">
        <f t="shared" si="35"/>
        <v>0</v>
      </c>
      <c r="BG40" s="3">
        <f t="shared" si="35"/>
        <v>0</v>
      </c>
      <c r="BH40" s="3">
        <f t="shared" si="35"/>
        <v>0</v>
      </c>
      <c r="BI40" s="3">
        <f t="shared" si="35"/>
        <v>0</v>
      </c>
      <c r="BJ40" s="3">
        <f t="shared" si="35"/>
        <v>0</v>
      </c>
      <c r="BK40" s="3">
        <f t="shared" si="35"/>
        <v>0</v>
      </c>
      <c r="BL40" s="3">
        <f t="shared" si="35"/>
        <v>0</v>
      </c>
      <c r="BM40" s="3">
        <f t="shared" si="35"/>
        <v>0</v>
      </c>
      <c r="BN40" s="3">
        <f t="shared" si="35"/>
        <v>0</v>
      </c>
      <c r="BO40" s="3">
        <f t="shared" si="35"/>
        <v>0</v>
      </c>
      <c r="BP40" s="3">
        <f t="shared" si="35"/>
        <v>0</v>
      </c>
      <c r="BQ40" s="3">
        <f t="shared" si="35"/>
        <v>0</v>
      </c>
      <c r="BR40" s="3">
        <f t="shared" si="35"/>
        <v>0</v>
      </c>
      <c r="BS40" s="3">
        <f t="shared" si="35"/>
        <v>0</v>
      </c>
      <c r="BT40" s="3">
        <f t="shared" si="35"/>
        <v>0</v>
      </c>
      <c r="BU40" s="3">
        <f t="shared" si="35"/>
        <v>0</v>
      </c>
      <c r="BV40" s="3">
        <f t="shared" si="35"/>
        <v>0</v>
      </c>
      <c r="BW40" s="3">
        <f t="shared" si="35"/>
        <v>0</v>
      </c>
      <c r="BX40" s="16">
        <f t="shared" si="10"/>
        <v>0</v>
      </c>
    </row>
    <row r="41" spans="2:77" s="19" customFormat="1" ht="7.9" customHeight="1" x14ac:dyDescent="0.15">
      <c r="B41" s="174"/>
      <c r="C41" s="183"/>
      <c r="D41" s="184"/>
      <c r="E41" s="184"/>
      <c r="F41" s="184"/>
      <c r="G41" s="185"/>
      <c r="H41" s="25" t="s">
        <v>45</v>
      </c>
      <c r="I41" s="186"/>
      <c r="J41" s="52"/>
      <c r="K41" s="52"/>
      <c r="L41" s="52"/>
      <c r="M41" s="52"/>
      <c r="N41" s="52"/>
      <c r="O41" s="52"/>
      <c r="P41" s="52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52"/>
      <c r="AJ41" s="52"/>
      <c r="AK41" s="52"/>
      <c r="AL41" s="52"/>
      <c r="AM41" s="52"/>
      <c r="AN41" s="52"/>
      <c r="AO41" s="27">
        <f t="shared" si="34"/>
        <v>0</v>
      </c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  <c r="BA41" s="137"/>
      <c r="BC41" s="20">
        <f t="shared" ref="BC41:BW41" si="36">BC40*BC$17</f>
        <v>0</v>
      </c>
      <c r="BD41" s="20">
        <f t="shared" si="36"/>
        <v>0</v>
      </c>
      <c r="BE41" s="20">
        <f t="shared" si="36"/>
        <v>0</v>
      </c>
      <c r="BF41" s="20">
        <f t="shared" si="36"/>
        <v>0</v>
      </c>
      <c r="BG41" s="20">
        <f t="shared" si="36"/>
        <v>0</v>
      </c>
      <c r="BH41" s="20">
        <f t="shared" si="36"/>
        <v>0</v>
      </c>
      <c r="BI41" s="20">
        <f t="shared" si="36"/>
        <v>0</v>
      </c>
      <c r="BJ41" s="20">
        <f t="shared" si="36"/>
        <v>0</v>
      </c>
      <c r="BK41" s="20">
        <f t="shared" si="36"/>
        <v>0</v>
      </c>
      <c r="BL41" s="20">
        <f t="shared" si="36"/>
        <v>0</v>
      </c>
      <c r="BM41" s="20">
        <f t="shared" si="36"/>
        <v>0</v>
      </c>
      <c r="BN41" s="20">
        <f t="shared" si="36"/>
        <v>0</v>
      </c>
      <c r="BO41" s="20">
        <f t="shared" si="36"/>
        <v>0</v>
      </c>
      <c r="BP41" s="20">
        <f t="shared" si="36"/>
        <v>0</v>
      </c>
      <c r="BQ41" s="20">
        <f t="shared" si="36"/>
        <v>0</v>
      </c>
      <c r="BR41" s="20">
        <f t="shared" si="36"/>
        <v>0</v>
      </c>
      <c r="BS41" s="20">
        <f t="shared" si="36"/>
        <v>0</v>
      </c>
      <c r="BT41" s="20">
        <f t="shared" si="36"/>
        <v>0</v>
      </c>
      <c r="BU41" s="20">
        <f t="shared" si="36"/>
        <v>0</v>
      </c>
      <c r="BV41" s="20">
        <f t="shared" si="36"/>
        <v>0</v>
      </c>
      <c r="BW41" s="20">
        <f t="shared" si="36"/>
        <v>0</v>
      </c>
      <c r="BX41" s="21">
        <f t="shared" si="10"/>
        <v>0</v>
      </c>
    </row>
    <row r="42" spans="2:77" s="4" customFormat="1" ht="9" customHeight="1" x14ac:dyDescent="0.15">
      <c r="B42" s="164"/>
      <c r="C42" s="166" t="s">
        <v>84</v>
      </c>
      <c r="D42" s="167"/>
      <c r="E42" s="167"/>
      <c r="F42" s="167"/>
      <c r="G42" s="168"/>
      <c r="H42" s="12" t="s">
        <v>8</v>
      </c>
      <c r="I42" s="144">
        <f>IF(C42="",1,0)</f>
        <v>0</v>
      </c>
      <c r="J42" s="13"/>
      <c r="K42" s="13"/>
      <c r="L42" s="13"/>
      <c r="M42" s="13"/>
      <c r="N42" s="13"/>
      <c r="O42" s="13"/>
      <c r="P42" s="1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15">
        <f t="shared" si="34"/>
        <v>0</v>
      </c>
      <c r="AP42" s="137">
        <f>COUNTIF($J42:$AN42,AP$16)</f>
        <v>0</v>
      </c>
      <c r="AQ42" s="137">
        <f>COUNTIF($J42:$AN42,AQ$16)</f>
        <v>0</v>
      </c>
      <c r="AR42" s="137">
        <f>COUNTIF($J42:$AN42,AR$16)</f>
        <v>0</v>
      </c>
      <c r="AS42" s="137">
        <f>COUNTIF($J42:$AN42,AS$16)</f>
        <v>0</v>
      </c>
      <c r="AT42" s="137">
        <f t="shared" si="31"/>
        <v>0</v>
      </c>
      <c r="AU42" s="137">
        <f t="shared" si="31"/>
        <v>0</v>
      </c>
      <c r="AV42" s="137">
        <f t="shared" si="31"/>
        <v>0</v>
      </c>
      <c r="AW42" s="137">
        <f t="shared" si="31"/>
        <v>0</v>
      </c>
      <c r="AX42" s="137">
        <f>COUNTIF($J42:$AN42,AX$16)</f>
        <v>0</v>
      </c>
      <c r="AY42" s="137">
        <f>COUNTIF($J42:$AN42,AY$16)</f>
        <v>0</v>
      </c>
      <c r="AZ42" s="138">
        <f>COUNTBLANK(J42:AN42)-(31*I42)</f>
        <v>31</v>
      </c>
      <c r="BA42" s="137">
        <f>SUM(AS42:AZ42)</f>
        <v>31</v>
      </c>
      <c r="BC42" s="3">
        <f t="shared" ref="BC42:BW42" si="37">COUNTIF($J42:$AN42,T(BC$16))*BC$10</f>
        <v>0</v>
      </c>
      <c r="BD42" s="3">
        <f t="shared" si="37"/>
        <v>0</v>
      </c>
      <c r="BE42" s="3">
        <f t="shared" si="37"/>
        <v>0</v>
      </c>
      <c r="BF42" s="3">
        <f t="shared" si="37"/>
        <v>0</v>
      </c>
      <c r="BG42" s="3">
        <f t="shared" si="37"/>
        <v>0</v>
      </c>
      <c r="BH42" s="3">
        <f t="shared" si="37"/>
        <v>0</v>
      </c>
      <c r="BI42" s="3">
        <f t="shared" si="37"/>
        <v>0</v>
      </c>
      <c r="BJ42" s="3">
        <f t="shared" si="37"/>
        <v>0</v>
      </c>
      <c r="BK42" s="3">
        <f t="shared" si="37"/>
        <v>0</v>
      </c>
      <c r="BL42" s="3">
        <f t="shared" si="37"/>
        <v>0</v>
      </c>
      <c r="BM42" s="3">
        <f t="shared" si="37"/>
        <v>0</v>
      </c>
      <c r="BN42" s="3">
        <f t="shared" si="37"/>
        <v>0</v>
      </c>
      <c r="BO42" s="3">
        <f t="shared" si="37"/>
        <v>0</v>
      </c>
      <c r="BP42" s="3">
        <f t="shared" si="37"/>
        <v>0</v>
      </c>
      <c r="BQ42" s="3">
        <f t="shared" si="37"/>
        <v>0</v>
      </c>
      <c r="BR42" s="3">
        <f t="shared" si="37"/>
        <v>0</v>
      </c>
      <c r="BS42" s="3">
        <f t="shared" si="37"/>
        <v>0</v>
      </c>
      <c r="BT42" s="3">
        <f t="shared" si="37"/>
        <v>0</v>
      </c>
      <c r="BU42" s="3">
        <f t="shared" si="37"/>
        <v>0</v>
      </c>
      <c r="BV42" s="3">
        <f t="shared" si="37"/>
        <v>0</v>
      </c>
      <c r="BW42" s="3">
        <f t="shared" si="37"/>
        <v>0</v>
      </c>
      <c r="BX42" s="16">
        <f t="shared" si="10"/>
        <v>0</v>
      </c>
    </row>
    <row r="43" spans="2:77" s="19" customFormat="1" ht="7.9" customHeight="1" x14ac:dyDescent="0.15">
      <c r="B43" s="165"/>
      <c r="C43" s="169"/>
      <c r="D43" s="170"/>
      <c r="E43" s="170"/>
      <c r="F43" s="170"/>
      <c r="G43" s="171"/>
      <c r="H43" s="17" t="s">
        <v>45</v>
      </c>
      <c r="I43" s="172"/>
      <c r="J43" s="31"/>
      <c r="K43" s="31"/>
      <c r="L43" s="31"/>
      <c r="M43" s="31"/>
      <c r="N43" s="31"/>
      <c r="O43" s="31"/>
      <c r="P43" s="31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31"/>
      <c r="AJ43" s="31"/>
      <c r="AK43" s="31"/>
      <c r="AL43" s="31"/>
      <c r="AM43" s="31"/>
      <c r="AN43" s="31"/>
      <c r="AO43" s="18">
        <f t="shared" si="34"/>
        <v>0</v>
      </c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9"/>
      <c r="BA43" s="137"/>
      <c r="BC43" s="20">
        <f t="shared" ref="BC43:BW43" si="38">BC42*BC$17</f>
        <v>0</v>
      </c>
      <c r="BD43" s="20">
        <f t="shared" si="38"/>
        <v>0</v>
      </c>
      <c r="BE43" s="20">
        <f t="shared" si="38"/>
        <v>0</v>
      </c>
      <c r="BF43" s="20">
        <f t="shared" si="38"/>
        <v>0</v>
      </c>
      <c r="BG43" s="20">
        <f t="shared" si="38"/>
        <v>0</v>
      </c>
      <c r="BH43" s="20">
        <f t="shared" si="38"/>
        <v>0</v>
      </c>
      <c r="BI43" s="20">
        <f t="shared" si="38"/>
        <v>0</v>
      </c>
      <c r="BJ43" s="20">
        <f t="shared" si="38"/>
        <v>0</v>
      </c>
      <c r="BK43" s="20">
        <f t="shared" si="38"/>
        <v>0</v>
      </c>
      <c r="BL43" s="20">
        <f t="shared" si="38"/>
        <v>0</v>
      </c>
      <c r="BM43" s="20">
        <f t="shared" si="38"/>
        <v>0</v>
      </c>
      <c r="BN43" s="20">
        <f t="shared" si="38"/>
        <v>0</v>
      </c>
      <c r="BO43" s="20">
        <f t="shared" si="38"/>
        <v>0</v>
      </c>
      <c r="BP43" s="20">
        <f t="shared" si="38"/>
        <v>0</v>
      </c>
      <c r="BQ43" s="20">
        <f t="shared" si="38"/>
        <v>0</v>
      </c>
      <c r="BR43" s="20">
        <f t="shared" si="38"/>
        <v>0</v>
      </c>
      <c r="BS43" s="20">
        <f t="shared" si="38"/>
        <v>0</v>
      </c>
      <c r="BT43" s="20">
        <f t="shared" si="38"/>
        <v>0</v>
      </c>
      <c r="BU43" s="20">
        <f t="shared" si="38"/>
        <v>0</v>
      </c>
      <c r="BV43" s="20">
        <f t="shared" si="38"/>
        <v>0</v>
      </c>
      <c r="BW43" s="20">
        <f t="shared" si="38"/>
        <v>0</v>
      </c>
      <c r="BX43" s="21">
        <f t="shared" si="10"/>
        <v>0</v>
      </c>
    </row>
    <row r="44" spans="2:77" s="4" customFormat="1" ht="9" customHeight="1" x14ac:dyDescent="0.15">
      <c r="B44" s="182"/>
      <c r="C44" s="175" t="s">
        <v>85</v>
      </c>
      <c r="D44" s="176"/>
      <c r="E44" s="176"/>
      <c r="F44" s="176"/>
      <c r="G44" s="177"/>
      <c r="H44" s="76" t="s">
        <v>8</v>
      </c>
      <c r="I44" s="133">
        <f>IF(C44="",1,0)</f>
        <v>0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86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4">
        <f t="shared" si="34"/>
        <v>0</v>
      </c>
      <c r="AP44" s="137">
        <f>COUNTIF($J44:$AN44,AP$16)</f>
        <v>0</v>
      </c>
      <c r="AQ44" s="137">
        <f>COUNTIF($J44:$AN44,AQ$16)</f>
        <v>0</v>
      </c>
      <c r="AR44" s="137">
        <f>COUNTIF($J44:$AN44,AR$16)</f>
        <v>0</v>
      </c>
      <c r="AS44" s="137">
        <f>COUNTIF($J44:$AN44,AS$16)</f>
        <v>0</v>
      </c>
      <c r="AT44" s="137">
        <f t="shared" si="31"/>
        <v>0</v>
      </c>
      <c r="AU44" s="137">
        <f t="shared" si="31"/>
        <v>0</v>
      </c>
      <c r="AV44" s="137">
        <f t="shared" si="31"/>
        <v>0</v>
      </c>
      <c r="AW44" s="137">
        <f t="shared" si="31"/>
        <v>0</v>
      </c>
      <c r="AX44" s="137">
        <f>COUNTIF($J44:$AN44,AX$16)</f>
        <v>0</v>
      </c>
      <c r="AY44" s="137">
        <f>COUNTIF($J44:$AN44,AY$16)</f>
        <v>0</v>
      </c>
      <c r="AZ44" s="138">
        <f>COUNTBLANK(J44:AN44)-(31*I44)</f>
        <v>31</v>
      </c>
      <c r="BA44" s="137">
        <f>SUM(AS44:AZ44)</f>
        <v>31</v>
      </c>
      <c r="BC44" s="3">
        <f t="shared" ref="BC44:BW44" si="39">COUNTIF($J44:$AN44,T(BC$16))*BC$10</f>
        <v>0</v>
      </c>
      <c r="BD44" s="3">
        <f t="shared" si="39"/>
        <v>0</v>
      </c>
      <c r="BE44" s="3">
        <f t="shared" si="39"/>
        <v>0</v>
      </c>
      <c r="BF44" s="3">
        <f t="shared" si="39"/>
        <v>0</v>
      </c>
      <c r="BG44" s="3">
        <f t="shared" si="39"/>
        <v>0</v>
      </c>
      <c r="BH44" s="3">
        <f t="shared" si="39"/>
        <v>0</v>
      </c>
      <c r="BI44" s="3">
        <f t="shared" si="39"/>
        <v>0</v>
      </c>
      <c r="BJ44" s="3">
        <f t="shared" si="39"/>
        <v>0</v>
      </c>
      <c r="BK44" s="3">
        <f t="shared" si="39"/>
        <v>0</v>
      </c>
      <c r="BL44" s="3">
        <f t="shared" si="39"/>
        <v>0</v>
      </c>
      <c r="BM44" s="3">
        <f t="shared" si="39"/>
        <v>0</v>
      </c>
      <c r="BN44" s="3">
        <f t="shared" si="39"/>
        <v>0</v>
      </c>
      <c r="BO44" s="3">
        <f t="shared" si="39"/>
        <v>0</v>
      </c>
      <c r="BP44" s="3">
        <f t="shared" si="39"/>
        <v>0</v>
      </c>
      <c r="BQ44" s="3">
        <f t="shared" si="39"/>
        <v>0</v>
      </c>
      <c r="BR44" s="3">
        <f t="shared" si="39"/>
        <v>0</v>
      </c>
      <c r="BS44" s="3">
        <f t="shared" si="39"/>
        <v>0</v>
      </c>
      <c r="BT44" s="3">
        <f t="shared" si="39"/>
        <v>0</v>
      </c>
      <c r="BU44" s="3">
        <f t="shared" si="39"/>
        <v>0</v>
      </c>
      <c r="BV44" s="3">
        <f t="shared" si="39"/>
        <v>0</v>
      </c>
      <c r="BW44" s="3">
        <f t="shared" si="39"/>
        <v>0</v>
      </c>
      <c r="BX44" s="16">
        <f t="shared" si="10"/>
        <v>0</v>
      </c>
    </row>
    <row r="45" spans="2:77" s="19" customFormat="1" ht="7.9" customHeight="1" x14ac:dyDescent="0.15">
      <c r="B45" s="182"/>
      <c r="C45" s="178"/>
      <c r="D45" s="179"/>
      <c r="E45" s="179"/>
      <c r="F45" s="179"/>
      <c r="G45" s="180"/>
      <c r="H45" s="25" t="s">
        <v>45</v>
      </c>
      <c r="I45" s="134"/>
      <c r="J45" s="52"/>
      <c r="K45" s="52"/>
      <c r="L45" s="52"/>
      <c r="M45" s="52"/>
      <c r="N45" s="52"/>
      <c r="O45" s="52"/>
      <c r="P45" s="52"/>
      <c r="Q45" s="52"/>
      <c r="R45" s="52"/>
      <c r="S45" s="55"/>
      <c r="T45" s="55"/>
      <c r="U45" s="52"/>
      <c r="V45" s="52"/>
      <c r="W45" s="52"/>
      <c r="X45" s="52"/>
      <c r="Y45" s="55"/>
      <c r="Z45" s="55"/>
      <c r="AA45" s="52"/>
      <c r="AB45" s="52"/>
      <c r="AC45" s="55"/>
      <c r="AD45" s="52"/>
      <c r="AE45" s="52"/>
      <c r="AF45" s="52"/>
      <c r="AG45" s="55"/>
      <c r="AH45" s="55"/>
      <c r="AI45" s="52"/>
      <c r="AJ45" s="52"/>
      <c r="AK45" s="52"/>
      <c r="AL45" s="52"/>
      <c r="AM45" s="52"/>
      <c r="AN45" s="52"/>
      <c r="AO45" s="27">
        <f t="shared" si="34"/>
        <v>0</v>
      </c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9"/>
      <c r="BA45" s="137"/>
      <c r="BC45" s="20">
        <f t="shared" ref="BC45:BW45" si="40">BC44*BC$17</f>
        <v>0</v>
      </c>
      <c r="BD45" s="20">
        <f t="shared" si="40"/>
        <v>0</v>
      </c>
      <c r="BE45" s="20">
        <f t="shared" si="40"/>
        <v>0</v>
      </c>
      <c r="BF45" s="20">
        <f t="shared" si="40"/>
        <v>0</v>
      </c>
      <c r="BG45" s="20">
        <f t="shared" si="40"/>
        <v>0</v>
      </c>
      <c r="BH45" s="20">
        <f t="shared" si="40"/>
        <v>0</v>
      </c>
      <c r="BI45" s="20">
        <f t="shared" si="40"/>
        <v>0</v>
      </c>
      <c r="BJ45" s="20">
        <f t="shared" si="40"/>
        <v>0</v>
      </c>
      <c r="BK45" s="20">
        <f t="shared" si="40"/>
        <v>0</v>
      </c>
      <c r="BL45" s="20">
        <f t="shared" si="40"/>
        <v>0</v>
      </c>
      <c r="BM45" s="20">
        <f t="shared" si="40"/>
        <v>0</v>
      </c>
      <c r="BN45" s="20">
        <f t="shared" si="40"/>
        <v>0</v>
      </c>
      <c r="BO45" s="20">
        <f t="shared" si="40"/>
        <v>0</v>
      </c>
      <c r="BP45" s="20">
        <f t="shared" si="40"/>
        <v>0</v>
      </c>
      <c r="BQ45" s="20">
        <f t="shared" si="40"/>
        <v>0</v>
      </c>
      <c r="BR45" s="20">
        <f t="shared" si="40"/>
        <v>0</v>
      </c>
      <c r="BS45" s="20">
        <f t="shared" si="40"/>
        <v>0</v>
      </c>
      <c r="BT45" s="20">
        <f t="shared" si="40"/>
        <v>0</v>
      </c>
      <c r="BU45" s="20">
        <f t="shared" si="40"/>
        <v>0</v>
      </c>
      <c r="BV45" s="20">
        <f t="shared" si="40"/>
        <v>0</v>
      </c>
      <c r="BW45" s="20">
        <f t="shared" si="40"/>
        <v>0</v>
      </c>
      <c r="BX45" s="21">
        <f t="shared" si="10"/>
        <v>0</v>
      </c>
    </row>
    <row r="46" spans="2:77" s="19" customFormat="1" ht="7.9" customHeight="1" x14ac:dyDescent="0.15">
      <c r="B46" s="181"/>
      <c r="C46" s="158" t="s">
        <v>86</v>
      </c>
      <c r="D46" s="159"/>
      <c r="E46" s="159"/>
      <c r="F46" s="159"/>
      <c r="G46" s="160"/>
      <c r="H46" s="77" t="s">
        <v>8</v>
      </c>
      <c r="I46" s="144">
        <f>IF(C46="",1,0)</f>
        <v>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63"/>
      <c r="AB46" s="63"/>
      <c r="AC46" s="6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5">
        <f t="shared" si="34"/>
        <v>0</v>
      </c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80"/>
      <c r="BA46" s="79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1"/>
    </row>
    <row r="47" spans="2:77" s="19" customFormat="1" ht="7.9" customHeight="1" x14ac:dyDescent="0.15">
      <c r="B47" s="181"/>
      <c r="C47" s="161"/>
      <c r="D47" s="162"/>
      <c r="E47" s="162"/>
      <c r="F47" s="162"/>
      <c r="G47" s="163"/>
      <c r="H47" s="29" t="s">
        <v>45</v>
      </c>
      <c r="I47" s="145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18">
        <f t="shared" si="34"/>
        <v>0</v>
      </c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80"/>
      <c r="BA47" s="79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1"/>
    </row>
    <row r="48" spans="2:77" s="4" customFormat="1" ht="9" customHeight="1" x14ac:dyDescent="0.15">
      <c r="B48" s="173"/>
      <c r="C48" s="175" t="s">
        <v>88</v>
      </c>
      <c r="D48" s="176"/>
      <c r="E48" s="176"/>
      <c r="F48" s="176"/>
      <c r="G48" s="177"/>
      <c r="H48" s="76" t="s">
        <v>8</v>
      </c>
      <c r="I48" s="133">
        <f>IF(C48="",1,0)</f>
        <v>0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4">
        <f t="shared" si="34"/>
        <v>0</v>
      </c>
      <c r="AP48" s="137">
        <f>COUNTIF($J48:$AN48,AP$16)</f>
        <v>0</v>
      </c>
      <c r="AQ48" s="137">
        <f>COUNTIF($J48:$AN48,AQ$16)</f>
        <v>0</v>
      </c>
      <c r="AR48" s="137">
        <f>COUNTIF($J48:$AN48,AR$16)</f>
        <v>0</v>
      </c>
      <c r="AS48" s="137">
        <f>COUNTIF($J48:$AN48,AS$16)</f>
        <v>0</v>
      </c>
      <c r="AT48" s="137">
        <f t="shared" si="31"/>
        <v>0</v>
      </c>
      <c r="AU48" s="137">
        <f t="shared" si="31"/>
        <v>0</v>
      </c>
      <c r="AV48" s="137">
        <f t="shared" si="31"/>
        <v>0</v>
      </c>
      <c r="AW48" s="137">
        <f t="shared" si="31"/>
        <v>0</v>
      </c>
      <c r="AX48" s="137">
        <f>COUNTIF($J48:$AN48,AX$16)</f>
        <v>0</v>
      </c>
      <c r="AY48" s="137">
        <f>COUNTIF($J48:$AN48,AY$16)</f>
        <v>0</v>
      </c>
      <c r="AZ48" s="138">
        <f>COUNTBLANK(J48:AN48)-(31*I48)</f>
        <v>31</v>
      </c>
      <c r="BA48" s="137">
        <f>SUM(AS48:AZ48)</f>
        <v>31</v>
      </c>
      <c r="BC48" s="3">
        <f t="shared" ref="BC48:BW48" si="41">COUNTIF($J48:$AN48,T(BC$16))*BC$10</f>
        <v>0</v>
      </c>
      <c r="BD48" s="3">
        <f t="shared" si="41"/>
        <v>0</v>
      </c>
      <c r="BE48" s="3">
        <f t="shared" si="41"/>
        <v>0</v>
      </c>
      <c r="BF48" s="3">
        <f t="shared" si="41"/>
        <v>0</v>
      </c>
      <c r="BG48" s="3">
        <f t="shared" si="41"/>
        <v>0</v>
      </c>
      <c r="BH48" s="3">
        <f t="shared" si="41"/>
        <v>0</v>
      </c>
      <c r="BI48" s="3">
        <f t="shared" si="41"/>
        <v>0</v>
      </c>
      <c r="BJ48" s="3">
        <f t="shared" si="41"/>
        <v>0</v>
      </c>
      <c r="BK48" s="3">
        <f t="shared" si="41"/>
        <v>0</v>
      </c>
      <c r="BL48" s="3">
        <f t="shared" si="41"/>
        <v>0</v>
      </c>
      <c r="BM48" s="3">
        <f t="shared" si="41"/>
        <v>0</v>
      </c>
      <c r="BN48" s="3">
        <f t="shared" si="41"/>
        <v>0</v>
      </c>
      <c r="BO48" s="3">
        <f t="shared" si="41"/>
        <v>0</v>
      </c>
      <c r="BP48" s="3">
        <f t="shared" si="41"/>
        <v>0</v>
      </c>
      <c r="BQ48" s="3">
        <f t="shared" si="41"/>
        <v>0</v>
      </c>
      <c r="BR48" s="3">
        <f t="shared" si="41"/>
        <v>0</v>
      </c>
      <c r="BS48" s="3">
        <f t="shared" si="41"/>
        <v>0</v>
      </c>
      <c r="BT48" s="3">
        <f t="shared" si="41"/>
        <v>0</v>
      </c>
      <c r="BU48" s="3">
        <f t="shared" si="41"/>
        <v>0</v>
      </c>
      <c r="BV48" s="3">
        <f t="shared" si="41"/>
        <v>0</v>
      </c>
      <c r="BW48" s="3">
        <f t="shared" si="41"/>
        <v>0</v>
      </c>
      <c r="BX48" s="16">
        <f t="shared" si="10"/>
        <v>0</v>
      </c>
    </row>
    <row r="49" spans="2:76" s="19" customFormat="1" ht="7.9" customHeight="1" x14ac:dyDescent="0.15">
      <c r="B49" s="174"/>
      <c r="C49" s="178"/>
      <c r="D49" s="179"/>
      <c r="E49" s="179"/>
      <c r="F49" s="179"/>
      <c r="G49" s="180"/>
      <c r="H49" s="25" t="s">
        <v>45</v>
      </c>
      <c r="I49" s="134"/>
      <c r="J49" s="55"/>
      <c r="K49" s="55"/>
      <c r="L49" s="55"/>
      <c r="M49" s="55"/>
      <c r="N49" s="55"/>
      <c r="O49" s="55"/>
      <c r="P49" s="52"/>
      <c r="Q49" s="52"/>
      <c r="R49" s="52"/>
      <c r="S49" s="52"/>
      <c r="T49" s="52"/>
      <c r="U49" s="52"/>
      <c r="V49" s="55"/>
      <c r="W49" s="52"/>
      <c r="X49" s="52"/>
      <c r="Y49" s="52"/>
      <c r="Z49" s="52"/>
      <c r="AA49" s="52"/>
      <c r="AB49" s="52"/>
      <c r="AC49" s="55"/>
      <c r="AD49" s="52"/>
      <c r="AE49" s="52"/>
      <c r="AF49" s="52"/>
      <c r="AG49" s="52"/>
      <c r="AH49" s="52"/>
      <c r="AI49" s="52"/>
      <c r="AJ49" s="55"/>
      <c r="AK49" s="55"/>
      <c r="AL49" s="55"/>
      <c r="AM49" s="55"/>
      <c r="AN49" s="55"/>
      <c r="AO49" s="27">
        <f t="shared" si="34"/>
        <v>0</v>
      </c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  <c r="BA49" s="137"/>
      <c r="BC49" s="20">
        <f t="shared" ref="BC49:BW49" si="42">BC48*BC$17</f>
        <v>0</v>
      </c>
      <c r="BD49" s="20">
        <f t="shared" si="42"/>
        <v>0</v>
      </c>
      <c r="BE49" s="20">
        <f t="shared" si="42"/>
        <v>0</v>
      </c>
      <c r="BF49" s="20">
        <f t="shared" si="42"/>
        <v>0</v>
      </c>
      <c r="BG49" s="20">
        <f t="shared" si="42"/>
        <v>0</v>
      </c>
      <c r="BH49" s="20">
        <f t="shared" si="42"/>
        <v>0</v>
      </c>
      <c r="BI49" s="20">
        <f t="shared" si="42"/>
        <v>0</v>
      </c>
      <c r="BJ49" s="20">
        <f t="shared" si="42"/>
        <v>0</v>
      </c>
      <c r="BK49" s="20">
        <f t="shared" si="42"/>
        <v>0</v>
      </c>
      <c r="BL49" s="20">
        <f t="shared" si="42"/>
        <v>0</v>
      </c>
      <c r="BM49" s="20">
        <f t="shared" si="42"/>
        <v>0</v>
      </c>
      <c r="BN49" s="20">
        <f t="shared" si="42"/>
        <v>0</v>
      </c>
      <c r="BO49" s="20">
        <f t="shared" si="42"/>
        <v>0</v>
      </c>
      <c r="BP49" s="20">
        <f t="shared" si="42"/>
        <v>0</v>
      </c>
      <c r="BQ49" s="20">
        <f t="shared" si="42"/>
        <v>0</v>
      </c>
      <c r="BR49" s="20">
        <f t="shared" si="42"/>
        <v>0</v>
      </c>
      <c r="BS49" s="20">
        <f t="shared" si="42"/>
        <v>0</v>
      </c>
      <c r="BT49" s="20">
        <f t="shared" si="42"/>
        <v>0</v>
      </c>
      <c r="BU49" s="20">
        <f t="shared" si="42"/>
        <v>0</v>
      </c>
      <c r="BV49" s="20">
        <f t="shared" si="42"/>
        <v>0</v>
      </c>
      <c r="BW49" s="20">
        <f t="shared" si="42"/>
        <v>0</v>
      </c>
      <c r="BX49" s="21">
        <f t="shared" si="10"/>
        <v>0</v>
      </c>
    </row>
    <row r="50" spans="2:76" s="4" customFormat="1" ht="9" customHeight="1" x14ac:dyDescent="0.15">
      <c r="B50" s="156"/>
      <c r="C50" s="158" t="s">
        <v>87</v>
      </c>
      <c r="D50" s="159"/>
      <c r="E50" s="159"/>
      <c r="F50" s="159"/>
      <c r="G50" s="160"/>
      <c r="H50" s="28" t="s">
        <v>8</v>
      </c>
      <c r="I50" s="144">
        <f>IF(C50="",1,0)</f>
        <v>0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5">
        <f t="shared" si="34"/>
        <v>0</v>
      </c>
      <c r="AP50" s="137">
        <f>COUNTIF($J50:$AN50,AP$16)</f>
        <v>0</v>
      </c>
      <c r="AQ50" s="137">
        <f>COUNTIF($J50:$AN50,AQ$16)</f>
        <v>0</v>
      </c>
      <c r="AR50" s="137">
        <f>COUNTIF($J50:$AN50,AR$16)</f>
        <v>0</v>
      </c>
      <c r="AS50" s="137">
        <f>COUNTIF($J50:$AN50,AS$16)</f>
        <v>0</v>
      </c>
      <c r="AT50" s="137">
        <f t="shared" si="31"/>
        <v>0</v>
      </c>
      <c r="AU50" s="137">
        <f t="shared" si="31"/>
        <v>0</v>
      </c>
      <c r="AV50" s="137">
        <f t="shared" si="31"/>
        <v>0</v>
      </c>
      <c r="AW50" s="137">
        <f t="shared" si="31"/>
        <v>0</v>
      </c>
      <c r="AX50" s="137">
        <f>COUNTIF($J50:$AN50,AX$16)</f>
        <v>0</v>
      </c>
      <c r="AY50" s="137">
        <f>COUNTIF($J50:$AN50,AY$16)</f>
        <v>0</v>
      </c>
      <c r="AZ50" s="138">
        <f>COUNTBLANK(J50:AN50)-(31*I50)</f>
        <v>31</v>
      </c>
      <c r="BA50" s="137">
        <f>SUM(AS50:AZ50)</f>
        <v>31</v>
      </c>
      <c r="BC50" s="3">
        <f t="shared" ref="BC50:BW50" si="43">COUNTIF($J50:$AN50,T(BC$16))*BC$10</f>
        <v>0</v>
      </c>
      <c r="BD50" s="3">
        <f t="shared" si="43"/>
        <v>0</v>
      </c>
      <c r="BE50" s="3">
        <f t="shared" si="43"/>
        <v>0</v>
      </c>
      <c r="BF50" s="3">
        <f t="shared" si="43"/>
        <v>0</v>
      </c>
      <c r="BG50" s="3">
        <f t="shared" si="43"/>
        <v>0</v>
      </c>
      <c r="BH50" s="3">
        <f t="shared" si="43"/>
        <v>0</v>
      </c>
      <c r="BI50" s="3">
        <f t="shared" si="43"/>
        <v>0</v>
      </c>
      <c r="BJ50" s="3">
        <f t="shared" si="43"/>
        <v>0</v>
      </c>
      <c r="BK50" s="3">
        <f t="shared" si="43"/>
        <v>0</v>
      </c>
      <c r="BL50" s="3">
        <f t="shared" si="43"/>
        <v>0</v>
      </c>
      <c r="BM50" s="3">
        <f t="shared" si="43"/>
        <v>0</v>
      </c>
      <c r="BN50" s="3">
        <f t="shared" si="43"/>
        <v>0</v>
      </c>
      <c r="BO50" s="3">
        <f t="shared" si="43"/>
        <v>0</v>
      </c>
      <c r="BP50" s="3">
        <f t="shared" si="43"/>
        <v>0</v>
      </c>
      <c r="BQ50" s="3">
        <f t="shared" si="43"/>
        <v>0</v>
      </c>
      <c r="BR50" s="3">
        <f t="shared" si="43"/>
        <v>0</v>
      </c>
      <c r="BS50" s="3">
        <f t="shared" si="43"/>
        <v>0</v>
      </c>
      <c r="BT50" s="3">
        <f t="shared" si="43"/>
        <v>0</v>
      </c>
      <c r="BU50" s="3">
        <f t="shared" si="43"/>
        <v>0</v>
      </c>
      <c r="BV50" s="3">
        <f t="shared" si="43"/>
        <v>0</v>
      </c>
      <c r="BW50" s="3">
        <f t="shared" si="43"/>
        <v>0</v>
      </c>
      <c r="BX50" s="16">
        <f t="shared" si="10"/>
        <v>0</v>
      </c>
    </row>
    <row r="51" spans="2:76" s="19" customFormat="1" ht="7.9" customHeight="1" x14ac:dyDescent="0.15">
      <c r="B51" s="157"/>
      <c r="C51" s="161"/>
      <c r="D51" s="162"/>
      <c r="E51" s="162"/>
      <c r="F51" s="162"/>
      <c r="G51" s="163"/>
      <c r="H51" s="29" t="s">
        <v>45</v>
      </c>
      <c r="I51" s="145"/>
      <c r="J51" s="31"/>
      <c r="K51" s="31"/>
      <c r="L51" s="31"/>
      <c r="M51" s="31"/>
      <c r="N51" s="31"/>
      <c r="O51" s="31"/>
      <c r="P51" s="31"/>
      <c r="Q51" s="31"/>
      <c r="R51" s="31"/>
      <c r="S51" s="53"/>
      <c r="T51" s="31"/>
      <c r="U51" s="31"/>
      <c r="V51" s="31"/>
      <c r="W51" s="31"/>
      <c r="X51" s="31"/>
      <c r="Y51" s="31"/>
      <c r="Z51" s="53"/>
      <c r="AA51" s="31"/>
      <c r="AB51" s="31"/>
      <c r="AC51" s="31"/>
      <c r="AD51" s="31"/>
      <c r="AE51" s="31"/>
      <c r="AF51" s="31"/>
      <c r="AG51" s="53"/>
      <c r="AH51" s="31"/>
      <c r="AI51" s="31"/>
      <c r="AJ51" s="31"/>
      <c r="AK51" s="31"/>
      <c r="AL51" s="31"/>
      <c r="AM51" s="31"/>
      <c r="AN51" s="31"/>
      <c r="AO51" s="18">
        <f t="shared" si="34"/>
        <v>0</v>
      </c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9"/>
      <c r="BA51" s="137"/>
      <c r="BC51" s="20">
        <f t="shared" ref="BC51:BW51" si="44">BC50*BC$17</f>
        <v>0</v>
      </c>
      <c r="BD51" s="20">
        <f t="shared" si="44"/>
        <v>0</v>
      </c>
      <c r="BE51" s="20">
        <f t="shared" si="44"/>
        <v>0</v>
      </c>
      <c r="BF51" s="20">
        <f t="shared" si="44"/>
        <v>0</v>
      </c>
      <c r="BG51" s="20">
        <f t="shared" si="44"/>
        <v>0</v>
      </c>
      <c r="BH51" s="20">
        <f t="shared" si="44"/>
        <v>0</v>
      </c>
      <c r="BI51" s="20">
        <f t="shared" si="44"/>
        <v>0</v>
      </c>
      <c r="BJ51" s="20">
        <f t="shared" si="44"/>
        <v>0</v>
      </c>
      <c r="BK51" s="20">
        <f t="shared" si="44"/>
        <v>0</v>
      </c>
      <c r="BL51" s="20">
        <f t="shared" si="44"/>
        <v>0</v>
      </c>
      <c r="BM51" s="20">
        <f t="shared" si="44"/>
        <v>0</v>
      </c>
      <c r="BN51" s="20">
        <f t="shared" si="44"/>
        <v>0</v>
      </c>
      <c r="BO51" s="20">
        <f t="shared" si="44"/>
        <v>0</v>
      </c>
      <c r="BP51" s="20">
        <f t="shared" si="44"/>
        <v>0</v>
      </c>
      <c r="BQ51" s="20">
        <f t="shared" si="44"/>
        <v>0</v>
      </c>
      <c r="BR51" s="20">
        <f t="shared" si="44"/>
        <v>0</v>
      </c>
      <c r="BS51" s="20">
        <f t="shared" si="44"/>
        <v>0</v>
      </c>
      <c r="BT51" s="20">
        <f t="shared" si="44"/>
        <v>0</v>
      </c>
      <c r="BU51" s="20">
        <f t="shared" si="44"/>
        <v>0</v>
      </c>
      <c r="BV51" s="20">
        <f t="shared" si="44"/>
        <v>0</v>
      </c>
      <c r="BW51" s="20">
        <f t="shared" si="44"/>
        <v>0</v>
      </c>
      <c r="BX51" s="21">
        <f t="shared" si="10"/>
        <v>0</v>
      </c>
    </row>
    <row r="52" spans="2:76" s="4" customFormat="1" ht="9" customHeight="1" x14ac:dyDescent="0.15">
      <c r="B52" s="140"/>
      <c r="C52" s="127" t="s">
        <v>64</v>
      </c>
      <c r="D52" s="128"/>
      <c r="E52" s="128"/>
      <c r="F52" s="128"/>
      <c r="G52" s="129"/>
      <c r="H52" s="76" t="s">
        <v>8</v>
      </c>
      <c r="I52" s="133">
        <f>IF(C52="",1,0)</f>
        <v>0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4">
        <f t="shared" si="34"/>
        <v>0</v>
      </c>
      <c r="AP52" s="137">
        <f>COUNTIF($J52:$AN52,AP$16)</f>
        <v>0</v>
      </c>
      <c r="AQ52" s="137">
        <f>COUNTIF($J52:$AN52,AQ$16)</f>
        <v>0</v>
      </c>
      <c r="AR52" s="137">
        <f>COUNTIF($J52:$AN52,AR$16)</f>
        <v>0</v>
      </c>
      <c r="AS52" s="137">
        <f>COUNTIF($J52:$AN52,AS$16)</f>
        <v>0</v>
      </c>
      <c r="AT52" s="137">
        <f t="shared" si="31"/>
        <v>0</v>
      </c>
      <c r="AU52" s="137">
        <f t="shared" si="31"/>
        <v>0</v>
      </c>
      <c r="AV52" s="137">
        <f t="shared" si="31"/>
        <v>0</v>
      </c>
      <c r="AW52" s="137">
        <f t="shared" si="31"/>
        <v>0</v>
      </c>
      <c r="AX52" s="137">
        <f>COUNTIF($J52:$AN52,AX$16)</f>
        <v>0</v>
      </c>
      <c r="AY52" s="137">
        <f>COUNTIF($J52:$AN52,AY$16)</f>
        <v>0</v>
      </c>
      <c r="AZ52" s="138">
        <f>COUNTBLANK(J52:AN52)-(31*I52)</f>
        <v>31</v>
      </c>
      <c r="BA52" s="137">
        <f>SUM(AS52:AZ52)</f>
        <v>31</v>
      </c>
      <c r="BC52" s="3">
        <f t="shared" ref="BC52:BW52" si="45">COUNTIF($J52:$AN52,T(BC$16))*BC$10</f>
        <v>0</v>
      </c>
      <c r="BD52" s="3">
        <f t="shared" si="45"/>
        <v>0</v>
      </c>
      <c r="BE52" s="3">
        <f t="shared" si="45"/>
        <v>0</v>
      </c>
      <c r="BF52" s="3">
        <f t="shared" si="45"/>
        <v>0</v>
      </c>
      <c r="BG52" s="3">
        <f t="shared" si="45"/>
        <v>0</v>
      </c>
      <c r="BH52" s="3">
        <f t="shared" si="45"/>
        <v>0</v>
      </c>
      <c r="BI52" s="3">
        <f t="shared" si="45"/>
        <v>0</v>
      </c>
      <c r="BJ52" s="3">
        <f t="shared" si="45"/>
        <v>0</v>
      </c>
      <c r="BK52" s="3">
        <f t="shared" si="45"/>
        <v>0</v>
      </c>
      <c r="BL52" s="3">
        <f t="shared" si="45"/>
        <v>0</v>
      </c>
      <c r="BM52" s="3">
        <f t="shared" si="45"/>
        <v>0</v>
      </c>
      <c r="BN52" s="3">
        <f t="shared" si="45"/>
        <v>0</v>
      </c>
      <c r="BO52" s="3">
        <f t="shared" si="45"/>
        <v>0</v>
      </c>
      <c r="BP52" s="3">
        <f t="shared" si="45"/>
        <v>0</v>
      </c>
      <c r="BQ52" s="3">
        <f t="shared" si="45"/>
        <v>0</v>
      </c>
      <c r="BR52" s="3">
        <f t="shared" si="45"/>
        <v>0</v>
      </c>
      <c r="BS52" s="3">
        <f t="shared" si="45"/>
        <v>0</v>
      </c>
      <c r="BT52" s="3">
        <f t="shared" si="45"/>
        <v>0</v>
      </c>
      <c r="BU52" s="3">
        <f t="shared" si="45"/>
        <v>0</v>
      </c>
      <c r="BV52" s="3">
        <f t="shared" si="45"/>
        <v>0</v>
      </c>
      <c r="BW52" s="3">
        <f t="shared" si="45"/>
        <v>0</v>
      </c>
      <c r="BX52" s="16">
        <f t="shared" si="10"/>
        <v>0</v>
      </c>
    </row>
    <row r="53" spans="2:76" s="19" customFormat="1" ht="7.9" customHeight="1" x14ac:dyDescent="0.15">
      <c r="B53" s="141"/>
      <c r="C53" s="130"/>
      <c r="D53" s="131"/>
      <c r="E53" s="131"/>
      <c r="F53" s="131"/>
      <c r="G53" s="132"/>
      <c r="H53" s="25" t="s">
        <v>45</v>
      </c>
      <c r="I53" s="13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27">
        <f t="shared" si="34"/>
        <v>0</v>
      </c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  <c r="BA53" s="137"/>
      <c r="BC53" s="20">
        <f t="shared" ref="BC53:BW53" si="46">BC52*BC$17</f>
        <v>0</v>
      </c>
      <c r="BD53" s="20">
        <f t="shared" si="46"/>
        <v>0</v>
      </c>
      <c r="BE53" s="20">
        <f t="shared" si="46"/>
        <v>0</v>
      </c>
      <c r="BF53" s="20">
        <f t="shared" si="46"/>
        <v>0</v>
      </c>
      <c r="BG53" s="20">
        <f t="shared" si="46"/>
        <v>0</v>
      </c>
      <c r="BH53" s="20">
        <f t="shared" si="46"/>
        <v>0</v>
      </c>
      <c r="BI53" s="20">
        <f t="shared" si="46"/>
        <v>0</v>
      </c>
      <c r="BJ53" s="20">
        <f t="shared" si="46"/>
        <v>0</v>
      </c>
      <c r="BK53" s="20">
        <f t="shared" si="46"/>
        <v>0</v>
      </c>
      <c r="BL53" s="20">
        <f t="shared" si="46"/>
        <v>0</v>
      </c>
      <c r="BM53" s="20">
        <f t="shared" si="46"/>
        <v>0</v>
      </c>
      <c r="BN53" s="20">
        <f t="shared" si="46"/>
        <v>0</v>
      </c>
      <c r="BO53" s="20">
        <f t="shared" si="46"/>
        <v>0</v>
      </c>
      <c r="BP53" s="20">
        <f t="shared" si="46"/>
        <v>0</v>
      </c>
      <c r="BQ53" s="20">
        <f t="shared" si="46"/>
        <v>0</v>
      </c>
      <c r="BR53" s="20">
        <f t="shared" si="46"/>
        <v>0</v>
      </c>
      <c r="BS53" s="20">
        <f t="shared" si="46"/>
        <v>0</v>
      </c>
      <c r="BT53" s="20">
        <f t="shared" si="46"/>
        <v>0</v>
      </c>
      <c r="BU53" s="20">
        <f t="shared" si="46"/>
        <v>0</v>
      </c>
      <c r="BV53" s="20">
        <f t="shared" si="46"/>
        <v>0</v>
      </c>
      <c r="BW53" s="20">
        <f t="shared" si="46"/>
        <v>0</v>
      </c>
      <c r="BX53" s="21">
        <f t="shared" si="10"/>
        <v>0</v>
      </c>
    </row>
    <row r="54" spans="2:76" s="19" customFormat="1" ht="7.9" customHeight="1" x14ac:dyDescent="0.15">
      <c r="B54" s="142"/>
      <c r="C54" s="121"/>
      <c r="D54" s="122"/>
      <c r="E54" s="122"/>
      <c r="F54" s="122"/>
      <c r="G54" s="123"/>
      <c r="H54" s="28" t="s">
        <v>8</v>
      </c>
      <c r="I54" s="144">
        <f t="shared" ref="I54" si="47">IF(C54="",1,0)</f>
        <v>1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24">
        <f t="shared" ref="AO54:AO57" si="48">BX54</f>
        <v>0</v>
      </c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80"/>
      <c r="BA54" s="79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1"/>
    </row>
    <row r="55" spans="2:76" s="19" customFormat="1" ht="7.9" customHeight="1" x14ac:dyDescent="0.15">
      <c r="B55" s="143"/>
      <c r="C55" s="124"/>
      <c r="D55" s="125"/>
      <c r="E55" s="125"/>
      <c r="F55" s="125"/>
      <c r="G55" s="126"/>
      <c r="H55" s="29" t="s">
        <v>45</v>
      </c>
      <c r="I55" s="14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27">
        <f t="shared" si="48"/>
        <v>0</v>
      </c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80"/>
      <c r="BA55" s="79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1"/>
    </row>
    <row r="56" spans="2:76" s="19" customFormat="1" ht="7.9" customHeight="1" x14ac:dyDescent="0.15">
      <c r="B56" s="140"/>
      <c r="C56" s="127"/>
      <c r="D56" s="128"/>
      <c r="E56" s="128"/>
      <c r="F56" s="128"/>
      <c r="G56" s="129"/>
      <c r="H56" s="28" t="s">
        <v>8</v>
      </c>
      <c r="I56" s="133">
        <f t="shared" ref="I56" si="49">IF(C56="",1,0)</f>
        <v>1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4">
        <f t="shared" si="48"/>
        <v>0</v>
      </c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80"/>
      <c r="BA56" s="79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1"/>
    </row>
    <row r="57" spans="2:76" s="19" customFormat="1" ht="7.9" customHeight="1" x14ac:dyDescent="0.15">
      <c r="B57" s="141"/>
      <c r="C57" s="130"/>
      <c r="D57" s="131"/>
      <c r="E57" s="131"/>
      <c r="F57" s="131"/>
      <c r="G57" s="132"/>
      <c r="H57" s="29" t="s">
        <v>45</v>
      </c>
      <c r="I57" s="13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27">
        <f t="shared" si="48"/>
        <v>0</v>
      </c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80"/>
      <c r="BA57" s="79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1"/>
    </row>
    <row r="58" spans="2:76" s="4" customFormat="1" ht="9" customHeight="1" x14ac:dyDescent="0.15">
      <c r="B58" s="142" t="s">
        <v>65</v>
      </c>
      <c r="C58" s="121" t="s">
        <v>66</v>
      </c>
      <c r="D58" s="122"/>
      <c r="E58" s="122"/>
      <c r="F58" s="122"/>
      <c r="G58" s="123"/>
      <c r="H58" s="28" t="s">
        <v>1</v>
      </c>
      <c r="I58" s="144">
        <f>IF(C58="",1,0)</f>
        <v>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5">
        <f t="shared" si="34"/>
        <v>0</v>
      </c>
      <c r="AP58" s="137">
        <f>COUNTIF($J58:$AN58,AP$16)</f>
        <v>0</v>
      </c>
      <c r="AQ58" s="137">
        <f>COUNTIF($J58:$AN58,AQ$16)</f>
        <v>0</v>
      </c>
      <c r="AR58" s="137">
        <f>COUNTIF($J58:$AN58,AR$16)</f>
        <v>0</v>
      </c>
      <c r="AS58" s="137">
        <f>COUNTIF($J58:$AN58,AS$16)</f>
        <v>0</v>
      </c>
      <c r="AT58" s="137">
        <f t="shared" si="31"/>
        <v>0</v>
      </c>
      <c r="AU58" s="137">
        <f t="shared" si="31"/>
        <v>0</v>
      </c>
      <c r="AV58" s="137">
        <f t="shared" si="31"/>
        <v>0</v>
      </c>
      <c r="AW58" s="137">
        <f t="shared" si="31"/>
        <v>0</v>
      </c>
      <c r="AX58" s="137">
        <f>COUNTIF($J58:$AN58,AX$16)</f>
        <v>0</v>
      </c>
      <c r="AY58" s="137">
        <f>COUNTIF($J58:$AN58,AY$16)</f>
        <v>0</v>
      </c>
      <c r="AZ58" s="138">
        <f>COUNTBLANK(J58:AN58)-(31*I58)</f>
        <v>31</v>
      </c>
      <c r="BA58" s="137">
        <f>SUM(AS58:AZ58)</f>
        <v>31</v>
      </c>
      <c r="BC58" s="3">
        <f t="shared" ref="BC58:BW58" si="50">COUNTIF($J58:$AN58,T(BC$16))*BC$10</f>
        <v>0</v>
      </c>
      <c r="BD58" s="3">
        <f t="shared" si="50"/>
        <v>0</v>
      </c>
      <c r="BE58" s="3">
        <f t="shared" si="50"/>
        <v>0</v>
      </c>
      <c r="BF58" s="3">
        <f t="shared" si="50"/>
        <v>0</v>
      </c>
      <c r="BG58" s="3">
        <f t="shared" si="50"/>
        <v>0</v>
      </c>
      <c r="BH58" s="3">
        <f t="shared" si="50"/>
        <v>0</v>
      </c>
      <c r="BI58" s="3">
        <f t="shared" si="50"/>
        <v>0</v>
      </c>
      <c r="BJ58" s="3">
        <f t="shared" si="50"/>
        <v>0</v>
      </c>
      <c r="BK58" s="3">
        <f t="shared" si="50"/>
        <v>0</v>
      </c>
      <c r="BL58" s="3">
        <f t="shared" si="50"/>
        <v>0</v>
      </c>
      <c r="BM58" s="3">
        <f t="shared" si="50"/>
        <v>0</v>
      </c>
      <c r="BN58" s="3">
        <f t="shared" si="50"/>
        <v>0</v>
      </c>
      <c r="BO58" s="3">
        <f t="shared" si="50"/>
        <v>0</v>
      </c>
      <c r="BP58" s="3">
        <f t="shared" si="50"/>
        <v>0</v>
      </c>
      <c r="BQ58" s="3">
        <f t="shared" si="50"/>
        <v>0</v>
      </c>
      <c r="BR58" s="3">
        <f t="shared" si="50"/>
        <v>0</v>
      </c>
      <c r="BS58" s="3">
        <f t="shared" si="50"/>
        <v>0</v>
      </c>
      <c r="BT58" s="3">
        <f t="shared" si="50"/>
        <v>0</v>
      </c>
      <c r="BU58" s="3">
        <f t="shared" si="50"/>
        <v>0</v>
      </c>
      <c r="BV58" s="3">
        <f t="shared" si="50"/>
        <v>0</v>
      </c>
      <c r="BW58" s="3">
        <f t="shared" si="50"/>
        <v>0</v>
      </c>
      <c r="BX58" s="16">
        <f t="shared" si="10"/>
        <v>0</v>
      </c>
    </row>
    <row r="59" spans="2:76" s="19" customFormat="1" ht="7.9" customHeight="1" x14ac:dyDescent="0.15">
      <c r="B59" s="143"/>
      <c r="C59" s="124"/>
      <c r="D59" s="125"/>
      <c r="E59" s="125"/>
      <c r="F59" s="125"/>
      <c r="G59" s="126"/>
      <c r="H59" s="29" t="s">
        <v>21</v>
      </c>
      <c r="I59" s="145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18">
        <f t="shared" si="34"/>
        <v>0</v>
      </c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9"/>
      <c r="BA59" s="137"/>
      <c r="BC59" s="20">
        <f t="shared" ref="BC59:BW59" si="51">BC58*BC$17</f>
        <v>0</v>
      </c>
      <c r="BD59" s="20">
        <f t="shared" si="51"/>
        <v>0</v>
      </c>
      <c r="BE59" s="20">
        <f t="shared" si="51"/>
        <v>0</v>
      </c>
      <c r="BF59" s="20">
        <f t="shared" si="51"/>
        <v>0</v>
      </c>
      <c r="BG59" s="20">
        <f t="shared" si="51"/>
        <v>0</v>
      </c>
      <c r="BH59" s="20">
        <f t="shared" si="51"/>
        <v>0</v>
      </c>
      <c r="BI59" s="20">
        <f t="shared" si="51"/>
        <v>0</v>
      </c>
      <c r="BJ59" s="20">
        <f t="shared" si="51"/>
        <v>0</v>
      </c>
      <c r="BK59" s="20">
        <f t="shared" si="51"/>
        <v>0</v>
      </c>
      <c r="BL59" s="20">
        <f t="shared" si="51"/>
        <v>0</v>
      </c>
      <c r="BM59" s="20">
        <f t="shared" si="51"/>
        <v>0</v>
      </c>
      <c r="BN59" s="20">
        <f t="shared" si="51"/>
        <v>0</v>
      </c>
      <c r="BO59" s="20">
        <f t="shared" si="51"/>
        <v>0</v>
      </c>
      <c r="BP59" s="20">
        <f t="shared" si="51"/>
        <v>0</v>
      </c>
      <c r="BQ59" s="20">
        <f t="shared" si="51"/>
        <v>0</v>
      </c>
      <c r="BR59" s="20">
        <f t="shared" si="51"/>
        <v>0</v>
      </c>
      <c r="BS59" s="20">
        <f t="shared" si="51"/>
        <v>0</v>
      </c>
      <c r="BT59" s="20">
        <f t="shared" si="51"/>
        <v>0</v>
      </c>
      <c r="BU59" s="20">
        <f t="shared" si="51"/>
        <v>0</v>
      </c>
      <c r="BV59" s="20">
        <f t="shared" si="51"/>
        <v>0</v>
      </c>
      <c r="BW59" s="20">
        <f t="shared" si="51"/>
        <v>0</v>
      </c>
      <c r="BX59" s="21">
        <f t="shared" si="10"/>
        <v>0</v>
      </c>
    </row>
    <row r="60" spans="2:76" s="4" customFormat="1" ht="9" customHeight="1" x14ac:dyDescent="0.15">
      <c r="B60" s="140" t="s">
        <v>65</v>
      </c>
      <c r="C60" s="127" t="s">
        <v>67</v>
      </c>
      <c r="D60" s="128"/>
      <c r="E60" s="128"/>
      <c r="F60" s="128"/>
      <c r="G60" s="129"/>
      <c r="H60" s="22" t="s">
        <v>1</v>
      </c>
      <c r="I60" s="133">
        <f>IF(C60="",1,0)</f>
        <v>0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4">
        <f t="shared" ref="AO60:AO61" si="52">BX60</f>
        <v>0</v>
      </c>
      <c r="AP60" s="137">
        <f>COUNTIF($J60:$AN60,AP$16)</f>
        <v>0</v>
      </c>
      <c r="AQ60" s="137">
        <f>COUNTIF($J60:$AN60,AQ$16)</f>
        <v>0</v>
      </c>
      <c r="AR60" s="137">
        <f>COUNTIF($J60:$AN60,AR$16)</f>
        <v>0</v>
      </c>
      <c r="AS60" s="137">
        <f>COUNTIF($J60:$AN60,AS$16)</f>
        <v>0</v>
      </c>
      <c r="AT60" s="137">
        <f t="shared" si="31"/>
        <v>0</v>
      </c>
      <c r="AU60" s="137">
        <f t="shared" si="31"/>
        <v>0</v>
      </c>
      <c r="AV60" s="137">
        <f t="shared" si="31"/>
        <v>0</v>
      </c>
      <c r="AW60" s="137">
        <f t="shared" si="31"/>
        <v>0</v>
      </c>
      <c r="AX60" s="137">
        <f>COUNTIF($J60:$AN60,AX$16)</f>
        <v>0</v>
      </c>
      <c r="AY60" s="137">
        <f>COUNTIF($J60:$AN60,AY$16)</f>
        <v>0</v>
      </c>
      <c r="AZ60" s="138">
        <f>COUNTBLANK(J60:AN60)-(31*I60)</f>
        <v>31</v>
      </c>
      <c r="BA60" s="137">
        <f>SUM(AS60:AZ60)</f>
        <v>31</v>
      </c>
      <c r="BC60" s="3">
        <f t="shared" ref="BC60:BW60" si="53">COUNTIF($J60:$AN60,T(BC$16))*BC$10</f>
        <v>0</v>
      </c>
      <c r="BD60" s="3">
        <f t="shared" si="53"/>
        <v>0</v>
      </c>
      <c r="BE60" s="3">
        <f t="shared" si="53"/>
        <v>0</v>
      </c>
      <c r="BF60" s="3">
        <f t="shared" si="53"/>
        <v>0</v>
      </c>
      <c r="BG60" s="3">
        <f t="shared" si="53"/>
        <v>0</v>
      </c>
      <c r="BH60" s="3">
        <f t="shared" si="53"/>
        <v>0</v>
      </c>
      <c r="BI60" s="3">
        <f t="shared" si="53"/>
        <v>0</v>
      </c>
      <c r="BJ60" s="3">
        <f t="shared" si="53"/>
        <v>0</v>
      </c>
      <c r="BK60" s="3">
        <f t="shared" si="53"/>
        <v>0</v>
      </c>
      <c r="BL60" s="3">
        <f t="shared" si="53"/>
        <v>0</v>
      </c>
      <c r="BM60" s="3">
        <f t="shared" si="53"/>
        <v>0</v>
      </c>
      <c r="BN60" s="3">
        <f t="shared" si="53"/>
        <v>0</v>
      </c>
      <c r="BO60" s="3">
        <f t="shared" si="53"/>
        <v>0</v>
      </c>
      <c r="BP60" s="3">
        <f t="shared" si="53"/>
        <v>0</v>
      </c>
      <c r="BQ60" s="3">
        <f t="shared" si="53"/>
        <v>0</v>
      </c>
      <c r="BR60" s="3">
        <f t="shared" si="53"/>
        <v>0</v>
      </c>
      <c r="BS60" s="3">
        <f t="shared" si="53"/>
        <v>0</v>
      </c>
      <c r="BT60" s="3">
        <f t="shared" si="53"/>
        <v>0</v>
      </c>
      <c r="BU60" s="3">
        <f t="shared" si="53"/>
        <v>0</v>
      </c>
      <c r="BV60" s="3">
        <f t="shared" si="53"/>
        <v>0</v>
      </c>
      <c r="BW60" s="3">
        <f t="shared" si="53"/>
        <v>0</v>
      </c>
      <c r="BX60" s="16">
        <f t="shared" si="10"/>
        <v>0</v>
      </c>
    </row>
    <row r="61" spans="2:76" s="19" customFormat="1" ht="7.9" customHeight="1" x14ac:dyDescent="0.15">
      <c r="B61" s="141"/>
      <c r="C61" s="130"/>
      <c r="D61" s="131"/>
      <c r="E61" s="131"/>
      <c r="F61" s="131"/>
      <c r="G61" s="132"/>
      <c r="H61" s="25" t="s">
        <v>21</v>
      </c>
      <c r="I61" s="134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7">
        <f t="shared" si="52"/>
        <v>0</v>
      </c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9"/>
      <c r="BA61" s="137"/>
      <c r="BC61" s="20">
        <f t="shared" ref="BC61:BW61" si="54">BC60*BC$17</f>
        <v>0</v>
      </c>
      <c r="BD61" s="20">
        <f t="shared" si="54"/>
        <v>0</v>
      </c>
      <c r="BE61" s="20">
        <f t="shared" si="54"/>
        <v>0</v>
      </c>
      <c r="BF61" s="20">
        <f t="shared" si="54"/>
        <v>0</v>
      </c>
      <c r="BG61" s="20">
        <f t="shared" si="54"/>
        <v>0</v>
      </c>
      <c r="BH61" s="20">
        <f t="shared" si="54"/>
        <v>0</v>
      </c>
      <c r="BI61" s="20">
        <f t="shared" si="54"/>
        <v>0</v>
      </c>
      <c r="BJ61" s="20">
        <f t="shared" si="54"/>
        <v>0</v>
      </c>
      <c r="BK61" s="20">
        <f t="shared" si="54"/>
        <v>0</v>
      </c>
      <c r="BL61" s="20">
        <f t="shared" si="54"/>
        <v>0</v>
      </c>
      <c r="BM61" s="20">
        <f t="shared" si="54"/>
        <v>0</v>
      </c>
      <c r="BN61" s="20">
        <f t="shared" si="54"/>
        <v>0</v>
      </c>
      <c r="BO61" s="20">
        <f t="shared" si="54"/>
        <v>0</v>
      </c>
      <c r="BP61" s="20">
        <f t="shared" si="54"/>
        <v>0</v>
      </c>
      <c r="BQ61" s="20">
        <f t="shared" si="54"/>
        <v>0</v>
      </c>
      <c r="BR61" s="20">
        <f t="shared" si="54"/>
        <v>0</v>
      </c>
      <c r="BS61" s="20">
        <f t="shared" si="54"/>
        <v>0</v>
      </c>
      <c r="BT61" s="20">
        <f t="shared" si="54"/>
        <v>0</v>
      </c>
      <c r="BU61" s="20">
        <f t="shared" si="54"/>
        <v>0</v>
      </c>
      <c r="BV61" s="20">
        <f t="shared" si="54"/>
        <v>0</v>
      </c>
      <c r="BW61" s="20">
        <f t="shared" si="54"/>
        <v>0</v>
      </c>
      <c r="BX61" s="21">
        <f t="shared" si="10"/>
        <v>0</v>
      </c>
    </row>
    <row r="62" spans="2:76" ht="12" customHeight="1" x14ac:dyDescent="0.15">
      <c r="B62" s="32"/>
      <c r="C62" s="33"/>
      <c r="D62" s="33"/>
      <c r="E62" s="33"/>
      <c r="F62" s="33"/>
      <c r="G62" s="33"/>
      <c r="H62" s="34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146" t="s">
        <v>22</v>
      </c>
      <c r="AM62" s="147"/>
      <c r="AN62" s="148" t="e">
        <f>SUM(AO19,AO21,AO23,AO25,AO27,AO29,AO31,AO33,AO35,AO37,AO39,AO41,AO43,AO45,AO49,AO51,AO53,#REF!,AO59,AO61)</f>
        <v>#REF!</v>
      </c>
      <c r="AO62" s="149"/>
      <c r="AP62" s="45"/>
      <c r="AQ62" s="45"/>
      <c r="AR62" s="45"/>
      <c r="AS62" s="37"/>
      <c r="AT62" s="37"/>
      <c r="AU62" s="37"/>
      <c r="AV62" s="37"/>
      <c r="AW62" s="37"/>
      <c r="AX62" s="37"/>
      <c r="AY62" s="37"/>
      <c r="AZ62" s="37"/>
      <c r="BA62" s="37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9"/>
    </row>
    <row r="63" spans="2:76" ht="3.6" customHeight="1" x14ac:dyDescent="0.15"/>
    <row r="64" spans="2:76" s="40" customFormat="1" ht="11.45" customHeight="1" x14ac:dyDescent="0.15">
      <c r="B64" s="150" t="s">
        <v>7</v>
      </c>
      <c r="C64" s="151"/>
      <c r="D64" s="151"/>
      <c r="E64" s="151"/>
      <c r="F64" s="151"/>
      <c r="G64" s="152"/>
      <c r="J64" s="153" t="s">
        <v>17</v>
      </c>
      <c r="K64" s="136"/>
      <c r="L64" s="135" t="s">
        <v>18</v>
      </c>
      <c r="M64" s="136"/>
      <c r="N64" s="154" t="s">
        <v>16</v>
      </c>
      <c r="O64" s="155"/>
      <c r="P64" s="135" t="s">
        <v>19</v>
      </c>
      <c r="Q64" s="136"/>
      <c r="R64" s="135" t="s">
        <v>20</v>
      </c>
      <c r="S64" s="136"/>
      <c r="T64" s="41"/>
      <c r="U64" s="153" t="s">
        <v>17</v>
      </c>
      <c r="V64" s="136"/>
      <c r="W64" s="135" t="s">
        <v>18</v>
      </c>
      <c r="X64" s="136"/>
      <c r="Y64" s="135" t="s">
        <v>16</v>
      </c>
      <c r="Z64" s="136"/>
      <c r="AA64" s="135" t="s">
        <v>19</v>
      </c>
      <c r="AB64" s="136"/>
      <c r="AC64" s="135" t="s">
        <v>20</v>
      </c>
      <c r="AD64" s="136"/>
      <c r="AE64" s="41"/>
      <c r="AF64" s="153" t="s">
        <v>17</v>
      </c>
      <c r="AG64" s="136"/>
      <c r="AH64" s="135" t="s">
        <v>18</v>
      </c>
      <c r="AI64" s="136"/>
      <c r="AJ64" s="135" t="s">
        <v>16</v>
      </c>
      <c r="AK64" s="136"/>
      <c r="AL64" s="135" t="s">
        <v>19</v>
      </c>
      <c r="AM64" s="136"/>
      <c r="AN64" s="135" t="s">
        <v>20</v>
      </c>
      <c r="AO64" s="136"/>
      <c r="AP64" s="46"/>
      <c r="AQ64" s="46"/>
      <c r="AR64" s="46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</row>
    <row r="65" spans="2:75" s="40" customFormat="1" ht="11.45" customHeight="1" x14ac:dyDescent="0.15">
      <c r="B65" s="115">
        <v>4</v>
      </c>
      <c r="C65" s="116"/>
      <c r="D65" s="43" t="s">
        <v>9</v>
      </c>
      <c r="E65" s="116">
        <v>29</v>
      </c>
      <c r="F65" s="116"/>
      <c r="G65" s="44" t="s">
        <v>8</v>
      </c>
      <c r="J65" s="114" t="s">
        <v>43</v>
      </c>
      <c r="K65" s="114"/>
      <c r="L65" s="113"/>
      <c r="M65" s="113"/>
      <c r="N65" s="113"/>
      <c r="O65" s="113"/>
      <c r="P65" s="109">
        <v>0</v>
      </c>
      <c r="Q65" s="109"/>
      <c r="R65" s="110">
        <f t="shared" ref="R65:R71" si="55">IF(OR(L65="",N65=""),0,N65-L65-P65)</f>
        <v>0</v>
      </c>
      <c r="S65" s="110"/>
      <c r="U65" s="114" t="s">
        <v>37</v>
      </c>
      <c r="V65" s="114"/>
      <c r="W65" s="113">
        <v>0.375</v>
      </c>
      <c r="X65" s="113"/>
      <c r="Y65" s="113">
        <v>0.70833333333333337</v>
      </c>
      <c r="Z65" s="113"/>
      <c r="AA65" s="109">
        <v>4.1666666666666664E-2</v>
      </c>
      <c r="AB65" s="109"/>
      <c r="AC65" s="110">
        <f t="shared" ref="AC65:AC71" si="56">IF(OR(W65="",Y65=""),0,Y65-W65-AA65)</f>
        <v>0.29166666666666669</v>
      </c>
      <c r="AD65" s="110"/>
      <c r="AF65" s="114" t="s">
        <v>48</v>
      </c>
      <c r="AG65" s="114"/>
      <c r="AH65" s="113"/>
      <c r="AI65" s="113"/>
      <c r="AJ65" s="113"/>
      <c r="AK65" s="113"/>
      <c r="AL65" s="109">
        <v>0</v>
      </c>
      <c r="AM65" s="109"/>
      <c r="AN65" s="110">
        <f t="shared" ref="AN65:AN71" si="57">IF(OR(AH65="",AJ65=""),0,AJ65-AH65-AL65)</f>
        <v>0</v>
      </c>
      <c r="AO65" s="110"/>
      <c r="AP65" s="47"/>
      <c r="AQ65" s="47"/>
      <c r="AR65" s="47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</row>
    <row r="66" spans="2:75" s="40" customFormat="1" ht="11.45" customHeight="1" x14ac:dyDescent="0.15">
      <c r="B66" s="115">
        <v>5</v>
      </c>
      <c r="C66" s="116"/>
      <c r="D66" s="43" t="s">
        <v>9</v>
      </c>
      <c r="E66" s="116">
        <v>4</v>
      </c>
      <c r="F66" s="116"/>
      <c r="G66" s="44" t="s">
        <v>8</v>
      </c>
      <c r="J66" s="114" t="s">
        <v>24</v>
      </c>
      <c r="K66" s="114"/>
      <c r="L66" s="113"/>
      <c r="M66" s="113"/>
      <c r="N66" s="113"/>
      <c r="O66" s="113"/>
      <c r="P66" s="109">
        <v>0</v>
      </c>
      <c r="Q66" s="109"/>
      <c r="R66" s="110">
        <f t="shared" si="55"/>
        <v>0</v>
      </c>
      <c r="S66" s="110"/>
      <c r="U66" s="114" t="s">
        <v>38</v>
      </c>
      <c r="V66" s="114"/>
      <c r="W66" s="113">
        <v>0.4375</v>
      </c>
      <c r="X66" s="113"/>
      <c r="Y66" s="113">
        <v>0.70833333333333337</v>
      </c>
      <c r="Z66" s="113"/>
      <c r="AA66" s="109">
        <v>2.0833333333333332E-2</v>
      </c>
      <c r="AB66" s="109"/>
      <c r="AC66" s="110">
        <f t="shared" si="56"/>
        <v>0.25000000000000006</v>
      </c>
      <c r="AD66" s="110"/>
      <c r="AF66" s="114" t="s">
        <v>32</v>
      </c>
      <c r="AG66" s="114"/>
      <c r="AH66" s="113"/>
      <c r="AI66" s="113"/>
      <c r="AJ66" s="113"/>
      <c r="AK66" s="113"/>
      <c r="AL66" s="109">
        <v>0</v>
      </c>
      <c r="AM66" s="109"/>
      <c r="AN66" s="110">
        <f t="shared" si="57"/>
        <v>0</v>
      </c>
      <c r="AO66" s="110"/>
      <c r="AP66" s="47"/>
      <c r="AQ66" s="47"/>
      <c r="AR66" s="47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</row>
    <row r="67" spans="2:75" s="40" customFormat="1" ht="11.45" customHeight="1" x14ac:dyDescent="0.15">
      <c r="B67" s="115">
        <v>5</v>
      </c>
      <c r="C67" s="116"/>
      <c r="D67" s="43" t="s">
        <v>9</v>
      </c>
      <c r="E67" s="116">
        <v>5</v>
      </c>
      <c r="F67" s="116"/>
      <c r="G67" s="44" t="s">
        <v>8</v>
      </c>
      <c r="J67" s="114" t="s">
        <v>44</v>
      </c>
      <c r="K67" s="114"/>
      <c r="L67" s="113"/>
      <c r="M67" s="113"/>
      <c r="N67" s="113"/>
      <c r="O67" s="113"/>
      <c r="P67" s="109">
        <v>0</v>
      </c>
      <c r="Q67" s="109"/>
      <c r="R67" s="110">
        <f t="shared" si="55"/>
        <v>0</v>
      </c>
      <c r="S67" s="110"/>
      <c r="U67" s="114" t="s">
        <v>35</v>
      </c>
      <c r="V67" s="114"/>
      <c r="W67" s="118">
        <v>0.39583333333333331</v>
      </c>
      <c r="X67" s="119"/>
      <c r="Y67" s="118">
        <v>0.66666666666666663</v>
      </c>
      <c r="Z67" s="119"/>
      <c r="AA67" s="109">
        <v>2.0833333333333332E-2</v>
      </c>
      <c r="AB67" s="109"/>
      <c r="AC67" s="110">
        <f t="shared" si="56"/>
        <v>0.24999999999999997</v>
      </c>
      <c r="AD67" s="110"/>
      <c r="AF67" s="114" t="s">
        <v>33</v>
      </c>
      <c r="AG67" s="114"/>
      <c r="AH67" s="113"/>
      <c r="AI67" s="113"/>
      <c r="AJ67" s="113"/>
      <c r="AK67" s="113"/>
      <c r="AL67" s="109">
        <v>0</v>
      </c>
      <c r="AM67" s="109"/>
      <c r="AN67" s="110">
        <f t="shared" si="57"/>
        <v>0</v>
      </c>
      <c r="AO67" s="110"/>
      <c r="AP67" s="47"/>
      <c r="AQ67" s="47"/>
      <c r="AR67" s="47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</row>
    <row r="68" spans="2:75" s="40" customFormat="1" ht="11.45" customHeight="1" x14ac:dyDescent="0.15">
      <c r="B68" s="115">
        <v>5</v>
      </c>
      <c r="C68" s="116"/>
      <c r="D68" s="43" t="s">
        <v>9</v>
      </c>
      <c r="E68" s="116">
        <v>6</v>
      </c>
      <c r="F68" s="116"/>
      <c r="G68" s="44" t="s">
        <v>8</v>
      </c>
      <c r="J68" s="117" t="s">
        <v>47</v>
      </c>
      <c r="K68" s="117"/>
      <c r="L68" s="113"/>
      <c r="M68" s="113"/>
      <c r="N68" s="113"/>
      <c r="O68" s="113"/>
      <c r="P68" s="109">
        <v>0</v>
      </c>
      <c r="Q68" s="109"/>
      <c r="R68" s="110">
        <f t="shared" si="55"/>
        <v>0</v>
      </c>
      <c r="S68" s="110"/>
      <c r="U68" s="120" t="s">
        <v>39</v>
      </c>
      <c r="V68" s="114"/>
      <c r="W68" s="113">
        <v>0.625</v>
      </c>
      <c r="X68" s="113"/>
      <c r="Y68" s="113">
        <v>0.70833333333333337</v>
      </c>
      <c r="Z68" s="113"/>
      <c r="AA68" s="109">
        <v>0</v>
      </c>
      <c r="AB68" s="109"/>
      <c r="AC68" s="110">
        <f t="shared" si="56"/>
        <v>8.333333333333337E-2</v>
      </c>
      <c r="AD68" s="110"/>
      <c r="AF68" s="114" t="s">
        <v>27</v>
      </c>
      <c r="AG68" s="114"/>
      <c r="AH68" s="113"/>
      <c r="AI68" s="113"/>
      <c r="AJ68" s="113"/>
      <c r="AK68" s="113"/>
      <c r="AL68" s="109">
        <v>0</v>
      </c>
      <c r="AM68" s="109"/>
      <c r="AN68" s="110">
        <f t="shared" si="57"/>
        <v>0</v>
      </c>
      <c r="AO68" s="110"/>
      <c r="AP68" s="47"/>
      <c r="AQ68" s="47"/>
      <c r="AR68" s="47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</row>
    <row r="69" spans="2:75" s="40" customFormat="1" ht="11.45" customHeight="1" x14ac:dyDescent="0.15">
      <c r="B69" s="115"/>
      <c r="C69" s="116"/>
      <c r="D69" s="43" t="s">
        <v>9</v>
      </c>
      <c r="E69" s="116"/>
      <c r="F69" s="116"/>
      <c r="G69" s="44" t="s">
        <v>8</v>
      </c>
      <c r="J69" s="114" t="s">
        <v>51</v>
      </c>
      <c r="K69" s="114"/>
      <c r="L69" s="113">
        <v>0.35416666666666669</v>
      </c>
      <c r="M69" s="113"/>
      <c r="N69" s="113">
        <v>0.88541666666666663</v>
      </c>
      <c r="O69" s="113"/>
      <c r="P69" s="109">
        <v>5.2083333333333336E-2</v>
      </c>
      <c r="Q69" s="109"/>
      <c r="R69" s="110">
        <f t="shared" si="55"/>
        <v>0.47916666666666669</v>
      </c>
      <c r="S69" s="110"/>
      <c r="U69" s="114" t="s">
        <v>40</v>
      </c>
      <c r="V69" s="114"/>
      <c r="W69" s="113">
        <v>0.6875</v>
      </c>
      <c r="X69" s="113"/>
      <c r="Y69" s="113">
        <v>0.70833333333333337</v>
      </c>
      <c r="Z69" s="113"/>
      <c r="AA69" s="109">
        <v>0</v>
      </c>
      <c r="AB69" s="109"/>
      <c r="AC69" s="110">
        <f t="shared" si="56"/>
        <v>2.083333333333337E-2</v>
      </c>
      <c r="AD69" s="110"/>
      <c r="AF69" s="114" t="s">
        <v>28</v>
      </c>
      <c r="AG69" s="114"/>
      <c r="AH69" s="113"/>
      <c r="AI69" s="113"/>
      <c r="AJ69" s="113"/>
      <c r="AK69" s="113"/>
      <c r="AL69" s="109">
        <v>0</v>
      </c>
      <c r="AM69" s="109"/>
      <c r="AN69" s="110">
        <f t="shared" si="57"/>
        <v>0</v>
      </c>
      <c r="AO69" s="110"/>
      <c r="AP69" s="47"/>
      <c r="AQ69" s="47"/>
      <c r="AR69" s="47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</row>
    <row r="70" spans="2:75" s="40" customFormat="1" ht="11.45" customHeight="1" x14ac:dyDescent="0.15">
      <c r="B70" s="35"/>
      <c r="C70" s="35"/>
      <c r="E70" s="35"/>
      <c r="F70" s="35"/>
      <c r="J70" s="114" t="s">
        <v>34</v>
      </c>
      <c r="K70" s="114"/>
      <c r="L70" s="113">
        <v>0.35416666666666669</v>
      </c>
      <c r="M70" s="113"/>
      <c r="N70" s="113">
        <v>0.625</v>
      </c>
      <c r="O70" s="113"/>
      <c r="P70" s="109">
        <v>2.0833333333333332E-2</v>
      </c>
      <c r="Q70" s="109"/>
      <c r="R70" s="110">
        <f t="shared" si="55"/>
        <v>0.24999999999999997</v>
      </c>
      <c r="S70" s="110"/>
      <c r="U70" s="114" t="s">
        <v>41</v>
      </c>
      <c r="V70" s="114"/>
      <c r="W70" s="113">
        <v>0.35416666666666669</v>
      </c>
      <c r="X70" s="113"/>
      <c r="Y70" s="113">
        <v>0.375</v>
      </c>
      <c r="Z70" s="113"/>
      <c r="AA70" s="109">
        <v>0</v>
      </c>
      <c r="AB70" s="109"/>
      <c r="AC70" s="110">
        <f t="shared" si="56"/>
        <v>2.0833333333333315E-2</v>
      </c>
      <c r="AD70" s="110"/>
      <c r="AF70" s="114" t="s">
        <v>23</v>
      </c>
      <c r="AG70" s="114"/>
      <c r="AH70" s="113"/>
      <c r="AI70" s="113"/>
      <c r="AJ70" s="113"/>
      <c r="AK70" s="113"/>
      <c r="AL70" s="109">
        <v>0</v>
      </c>
      <c r="AM70" s="109"/>
      <c r="AN70" s="110">
        <f t="shared" si="57"/>
        <v>0</v>
      </c>
      <c r="AO70" s="110"/>
      <c r="AP70" s="47"/>
      <c r="AQ70" s="47"/>
      <c r="AR70" s="47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</row>
    <row r="71" spans="2:75" ht="11.45" customHeight="1" x14ac:dyDescent="0.15">
      <c r="J71" s="114" t="s">
        <v>36</v>
      </c>
      <c r="K71" s="114"/>
      <c r="L71" s="113">
        <v>0.35416666666666669</v>
      </c>
      <c r="M71" s="113"/>
      <c r="N71" s="113">
        <v>0.6875</v>
      </c>
      <c r="O71" s="113"/>
      <c r="P71" s="109">
        <v>4.1666666666666664E-2</v>
      </c>
      <c r="Q71" s="109"/>
      <c r="R71" s="110">
        <f t="shared" si="55"/>
        <v>0.29166666666666663</v>
      </c>
      <c r="S71" s="110"/>
      <c r="U71" s="114" t="s">
        <v>42</v>
      </c>
      <c r="V71" s="114"/>
      <c r="W71" s="113">
        <v>0.35416666666666669</v>
      </c>
      <c r="X71" s="113"/>
      <c r="Y71" s="113">
        <v>0.4375</v>
      </c>
      <c r="Z71" s="113"/>
      <c r="AA71" s="109">
        <v>0</v>
      </c>
      <c r="AB71" s="109"/>
      <c r="AC71" s="110">
        <f t="shared" si="56"/>
        <v>8.3333333333333315E-2</v>
      </c>
      <c r="AD71" s="110"/>
      <c r="AF71" s="114" t="s">
        <v>29</v>
      </c>
      <c r="AG71" s="114"/>
      <c r="AH71" s="113"/>
      <c r="AI71" s="113"/>
      <c r="AJ71" s="113"/>
      <c r="AK71" s="113"/>
      <c r="AL71" s="109">
        <v>0</v>
      </c>
      <c r="AM71" s="109"/>
      <c r="AN71" s="110">
        <f t="shared" si="57"/>
        <v>0</v>
      </c>
      <c r="AO71" s="110"/>
    </row>
  </sheetData>
  <sheetProtection selectLockedCells="1"/>
  <mergeCells count="457">
    <mergeCell ref="B54:B55"/>
    <mergeCell ref="C54:G55"/>
    <mergeCell ref="I54:I55"/>
    <mergeCell ref="B56:B57"/>
    <mergeCell ref="C56:G57"/>
    <mergeCell ref="I56:I57"/>
    <mergeCell ref="AP16:AP17"/>
    <mergeCell ref="AQ16:AQ17"/>
    <mergeCell ref="AR16:AR17"/>
    <mergeCell ref="AR18:AR19"/>
    <mergeCell ref="AP30:AP31"/>
    <mergeCell ref="AQ30:AQ31"/>
    <mergeCell ref="AR30:AR31"/>
    <mergeCell ref="B32:B33"/>
    <mergeCell ref="C32:G33"/>
    <mergeCell ref="I32:I33"/>
    <mergeCell ref="AP32:AP33"/>
    <mergeCell ref="AQ32:AQ33"/>
    <mergeCell ref="B30:B31"/>
    <mergeCell ref="C30:G31"/>
    <mergeCell ref="I30:I31"/>
    <mergeCell ref="AP22:AP23"/>
    <mergeCell ref="AQ22:AQ23"/>
    <mergeCell ref="AR22:AR23"/>
    <mergeCell ref="AA2:AN2"/>
    <mergeCell ref="AK9:AM9"/>
    <mergeCell ref="B16:B17"/>
    <mergeCell ref="C16:H17"/>
    <mergeCell ref="I16:I17"/>
    <mergeCell ref="AO16:AO17"/>
    <mergeCell ref="C2:F2"/>
    <mergeCell ref="G2:H2"/>
    <mergeCell ref="J2:L2"/>
    <mergeCell ref="M2:N2"/>
    <mergeCell ref="O2:X2"/>
    <mergeCell ref="Y2:Z2"/>
    <mergeCell ref="C8:AJ8"/>
    <mergeCell ref="C9:AC9"/>
    <mergeCell ref="C4:AN4"/>
    <mergeCell ref="AP18:AP19"/>
    <mergeCell ref="AQ18:AQ19"/>
    <mergeCell ref="AZ20:AZ21"/>
    <mergeCell ref="BA20:BA21"/>
    <mergeCell ref="AV16:AV17"/>
    <mergeCell ref="AW16:AW17"/>
    <mergeCell ref="AX16:AX17"/>
    <mergeCell ref="AY16:AY17"/>
    <mergeCell ref="AZ16:AZ17"/>
    <mergeCell ref="BA16:BA17"/>
    <mergeCell ref="AU20:AU21"/>
    <mergeCell ref="AV20:AV21"/>
    <mergeCell ref="AW20:AW21"/>
    <mergeCell ref="AX20:AX21"/>
    <mergeCell ref="AY20:AY21"/>
    <mergeCell ref="AS16:AS17"/>
    <mergeCell ref="AT16:AT17"/>
    <mergeCell ref="AU16:AU17"/>
    <mergeCell ref="B22:B23"/>
    <mergeCell ref="C22:G23"/>
    <mergeCell ref="AS22:AS23"/>
    <mergeCell ref="AT22:AT23"/>
    <mergeCell ref="AT20:AT21"/>
    <mergeCell ref="AY18:AY19"/>
    <mergeCell ref="AZ18:AZ19"/>
    <mergeCell ref="BA18:BA19"/>
    <mergeCell ref="B20:B21"/>
    <mergeCell ref="C20:G21"/>
    <mergeCell ref="I20:I21"/>
    <mergeCell ref="AP20:AP21"/>
    <mergeCell ref="AQ20:AQ21"/>
    <mergeCell ref="AR20:AR21"/>
    <mergeCell ref="AS20:AS21"/>
    <mergeCell ref="AS18:AS19"/>
    <mergeCell ref="AT18:AT19"/>
    <mergeCell ref="AU18:AU19"/>
    <mergeCell ref="AV18:AV19"/>
    <mergeCell ref="AW18:AW19"/>
    <mergeCell ref="AX18:AX19"/>
    <mergeCell ref="B18:B19"/>
    <mergeCell ref="C18:G19"/>
    <mergeCell ref="I18:I19"/>
    <mergeCell ref="B24:B25"/>
    <mergeCell ref="C24:G25"/>
    <mergeCell ref="I24:I25"/>
    <mergeCell ref="AP24:AP25"/>
    <mergeCell ref="AQ24:AQ25"/>
    <mergeCell ref="AR24:AR25"/>
    <mergeCell ref="AS24:AS25"/>
    <mergeCell ref="AT24:AT25"/>
    <mergeCell ref="AU24:AU25"/>
    <mergeCell ref="I22:I23"/>
    <mergeCell ref="AS28:AS29"/>
    <mergeCell ref="AS26:AS27"/>
    <mergeCell ref="AV24:AV25"/>
    <mergeCell ref="AW24:AW25"/>
    <mergeCell ref="AX24:AX25"/>
    <mergeCell ref="AY24:AY25"/>
    <mergeCell ref="AZ24:AZ25"/>
    <mergeCell ref="BA24:BA25"/>
    <mergeCell ref="BA22:BA23"/>
    <mergeCell ref="AU22:AU23"/>
    <mergeCell ref="AV22:AV23"/>
    <mergeCell ref="AW22:AW23"/>
    <mergeCell ref="AX22:AX23"/>
    <mergeCell ref="AY22:AY23"/>
    <mergeCell ref="AZ22:AZ23"/>
    <mergeCell ref="AT26:AT27"/>
    <mergeCell ref="AY26:AY27"/>
    <mergeCell ref="AZ26:AZ27"/>
    <mergeCell ref="BA26:BA27"/>
    <mergeCell ref="AU26:AU27"/>
    <mergeCell ref="AV26:AV27"/>
    <mergeCell ref="AW26:AW27"/>
    <mergeCell ref="AX26:AX27"/>
    <mergeCell ref="B26:B27"/>
    <mergeCell ref="C26:G27"/>
    <mergeCell ref="I26:I27"/>
    <mergeCell ref="AP26:AP27"/>
    <mergeCell ref="AQ26:AQ27"/>
    <mergeCell ref="AR26:AR27"/>
    <mergeCell ref="AS30:AS31"/>
    <mergeCell ref="AT30:AT31"/>
    <mergeCell ref="AT28:AT29"/>
    <mergeCell ref="B28:B29"/>
    <mergeCell ref="C28:G29"/>
    <mergeCell ref="I28:I29"/>
    <mergeCell ref="AP28:AP29"/>
    <mergeCell ref="AQ28:AQ29"/>
    <mergeCell ref="AR28:AR29"/>
    <mergeCell ref="AZ28:AZ29"/>
    <mergeCell ref="BA28:BA29"/>
    <mergeCell ref="AU28:AU29"/>
    <mergeCell ref="AV28:AV29"/>
    <mergeCell ref="AW28:AW29"/>
    <mergeCell ref="AX28:AX29"/>
    <mergeCell ref="AY28:AY29"/>
    <mergeCell ref="BA30:BA31"/>
    <mergeCell ref="AU30:AU31"/>
    <mergeCell ref="AV30:AV31"/>
    <mergeCell ref="AW30:AW31"/>
    <mergeCell ref="AX30:AX31"/>
    <mergeCell ref="AY30:AY31"/>
    <mergeCell ref="AZ30:AZ31"/>
    <mergeCell ref="AV32:AV33"/>
    <mergeCell ref="AW32:AW33"/>
    <mergeCell ref="AX32:AX33"/>
    <mergeCell ref="AY32:AY33"/>
    <mergeCell ref="AR34:AR35"/>
    <mergeCell ref="AZ36:AZ37"/>
    <mergeCell ref="BA36:BA37"/>
    <mergeCell ref="AZ32:AZ33"/>
    <mergeCell ref="BA32:BA33"/>
    <mergeCell ref="BA34:BA35"/>
    <mergeCell ref="AY36:AY37"/>
    <mergeCell ref="AR32:AR33"/>
    <mergeCell ref="AS32:AS33"/>
    <mergeCell ref="AT32:AT33"/>
    <mergeCell ref="AU32:AU33"/>
    <mergeCell ref="AV36:AV37"/>
    <mergeCell ref="AW36:AW37"/>
    <mergeCell ref="AX36:AX37"/>
    <mergeCell ref="AT38:AT39"/>
    <mergeCell ref="AT36:AT37"/>
    <mergeCell ref="AY34:AY35"/>
    <mergeCell ref="AZ34:AZ35"/>
    <mergeCell ref="B36:B37"/>
    <mergeCell ref="C36:G37"/>
    <mergeCell ref="I36:I37"/>
    <mergeCell ref="AP36:AP37"/>
    <mergeCell ref="AQ36:AQ37"/>
    <mergeCell ref="AR36:AR37"/>
    <mergeCell ref="AS36:AS37"/>
    <mergeCell ref="AS34:AS35"/>
    <mergeCell ref="AT34:AT35"/>
    <mergeCell ref="AU34:AU35"/>
    <mergeCell ref="AV34:AV35"/>
    <mergeCell ref="AW34:AW35"/>
    <mergeCell ref="AX34:AX35"/>
    <mergeCell ref="B34:B35"/>
    <mergeCell ref="C34:G35"/>
    <mergeCell ref="I34:I35"/>
    <mergeCell ref="AP34:AP35"/>
    <mergeCell ref="AQ34:AQ35"/>
    <mergeCell ref="AU36:AU37"/>
    <mergeCell ref="AQ38:AQ39"/>
    <mergeCell ref="AV40:AV41"/>
    <mergeCell ref="AW40:AW41"/>
    <mergeCell ref="AX40:AX41"/>
    <mergeCell ref="AY40:AY41"/>
    <mergeCell ref="AZ40:AZ41"/>
    <mergeCell ref="BA40:BA41"/>
    <mergeCell ref="BA38:BA39"/>
    <mergeCell ref="B40:B41"/>
    <mergeCell ref="C40:G41"/>
    <mergeCell ref="I40:I41"/>
    <mergeCell ref="AP40:AP41"/>
    <mergeCell ref="AQ40:AQ41"/>
    <mergeCell ref="AR40:AR41"/>
    <mergeCell ref="AS40:AS41"/>
    <mergeCell ref="AT40:AT41"/>
    <mergeCell ref="AU40:AU41"/>
    <mergeCell ref="AU38:AU39"/>
    <mergeCell ref="AV38:AV39"/>
    <mergeCell ref="AW38:AW39"/>
    <mergeCell ref="AX38:AX39"/>
    <mergeCell ref="AY38:AY39"/>
    <mergeCell ref="AZ38:AZ39"/>
    <mergeCell ref="B38:B39"/>
    <mergeCell ref="C38:G39"/>
    <mergeCell ref="AR38:AR39"/>
    <mergeCell ref="B44:B45"/>
    <mergeCell ref="C44:G45"/>
    <mergeCell ref="I44:I45"/>
    <mergeCell ref="AP44:AP45"/>
    <mergeCell ref="AQ44:AQ45"/>
    <mergeCell ref="AR44:AR45"/>
    <mergeCell ref="AS44:AS45"/>
    <mergeCell ref="AS42:AS43"/>
    <mergeCell ref="AS38:AS39"/>
    <mergeCell ref="I38:I39"/>
    <mergeCell ref="AP38:AP39"/>
    <mergeCell ref="AT42:AT43"/>
    <mergeCell ref="B42:B43"/>
    <mergeCell ref="C42:G43"/>
    <mergeCell ref="I42:I43"/>
    <mergeCell ref="AP42:AP43"/>
    <mergeCell ref="AQ42:AQ43"/>
    <mergeCell ref="AR42:AR43"/>
    <mergeCell ref="AP48:AP49"/>
    <mergeCell ref="AQ48:AQ49"/>
    <mergeCell ref="AR48:AR49"/>
    <mergeCell ref="AS48:AS49"/>
    <mergeCell ref="AT48:AT49"/>
    <mergeCell ref="AT44:AT45"/>
    <mergeCell ref="B48:B49"/>
    <mergeCell ref="C48:G49"/>
    <mergeCell ref="I48:I49"/>
    <mergeCell ref="B46:B47"/>
    <mergeCell ref="C46:G47"/>
    <mergeCell ref="I46:I47"/>
    <mergeCell ref="AY42:AY43"/>
    <mergeCell ref="AZ42:AZ43"/>
    <mergeCell ref="BA42:BA43"/>
    <mergeCell ref="AU42:AU43"/>
    <mergeCell ref="AV42:AV43"/>
    <mergeCell ref="AW42:AW43"/>
    <mergeCell ref="AX42:AX43"/>
    <mergeCell ref="AZ44:AZ45"/>
    <mergeCell ref="BA44:BA45"/>
    <mergeCell ref="AU44:AU45"/>
    <mergeCell ref="AV44:AV45"/>
    <mergeCell ref="AW44:AW45"/>
    <mergeCell ref="AX44:AX45"/>
    <mergeCell ref="AY44:AY45"/>
    <mergeCell ref="BA48:BA49"/>
    <mergeCell ref="AU48:AU49"/>
    <mergeCell ref="AV48:AV49"/>
    <mergeCell ref="AW48:AW49"/>
    <mergeCell ref="AV50:AV51"/>
    <mergeCell ref="AW50:AW51"/>
    <mergeCell ref="AX50:AX51"/>
    <mergeCell ref="AY50:AY51"/>
    <mergeCell ref="AR52:AR53"/>
    <mergeCell ref="AZ50:AZ51"/>
    <mergeCell ref="BA50:BA51"/>
    <mergeCell ref="BA52:BA53"/>
    <mergeCell ref="AX48:AX49"/>
    <mergeCell ref="AY48:AY49"/>
    <mergeCell ref="AZ48:AZ49"/>
    <mergeCell ref="B50:B51"/>
    <mergeCell ref="C50:G51"/>
    <mergeCell ref="I50:I51"/>
    <mergeCell ref="AP50:AP51"/>
    <mergeCell ref="AQ50:AQ51"/>
    <mergeCell ref="AR50:AR51"/>
    <mergeCell ref="AS50:AS51"/>
    <mergeCell ref="AT50:AT51"/>
    <mergeCell ref="AU50:AU51"/>
    <mergeCell ref="AS58:AS59"/>
    <mergeCell ref="AT58:AT59"/>
    <mergeCell ref="AY52:AY53"/>
    <mergeCell ref="AZ52:AZ53"/>
    <mergeCell ref="AS52:AS53"/>
    <mergeCell ref="AT52:AT53"/>
    <mergeCell ref="AU52:AU53"/>
    <mergeCell ref="AV52:AV53"/>
    <mergeCell ref="AW52:AW53"/>
    <mergeCell ref="AX52:AX53"/>
    <mergeCell ref="AP52:AP53"/>
    <mergeCell ref="AQ52:AQ53"/>
    <mergeCell ref="B52:B53"/>
    <mergeCell ref="I58:I59"/>
    <mergeCell ref="AP58:AP59"/>
    <mergeCell ref="AQ58:AQ59"/>
    <mergeCell ref="E65:F65"/>
    <mergeCell ref="Y64:Z64"/>
    <mergeCell ref="AL62:AM62"/>
    <mergeCell ref="AN62:AO62"/>
    <mergeCell ref="B64:G64"/>
    <mergeCell ref="J64:K64"/>
    <mergeCell ref="L64:M64"/>
    <mergeCell ref="N64:O64"/>
    <mergeCell ref="P64:Q64"/>
    <mergeCell ref="R64:S64"/>
    <mergeCell ref="U64:V64"/>
    <mergeCell ref="W64:X64"/>
    <mergeCell ref="AL64:AM64"/>
    <mergeCell ref="AN64:AO64"/>
    <mergeCell ref="AA64:AB64"/>
    <mergeCell ref="AC64:AD64"/>
    <mergeCell ref="AF64:AG64"/>
    <mergeCell ref="AJ64:AK64"/>
    <mergeCell ref="AV60:AV61"/>
    <mergeCell ref="AW60:AW61"/>
    <mergeCell ref="AX60:AX61"/>
    <mergeCell ref="AY60:AY61"/>
    <mergeCell ref="AZ60:AZ61"/>
    <mergeCell ref="BA60:BA61"/>
    <mergeCell ref="BA58:BA59"/>
    <mergeCell ref="B60:B61"/>
    <mergeCell ref="C60:G61"/>
    <mergeCell ref="I60:I61"/>
    <mergeCell ref="AP60:AP61"/>
    <mergeCell ref="AQ60:AQ61"/>
    <mergeCell ref="AR60:AR61"/>
    <mergeCell ref="AS60:AS61"/>
    <mergeCell ref="AT60:AT61"/>
    <mergeCell ref="AU60:AU61"/>
    <mergeCell ref="AU58:AU59"/>
    <mergeCell ref="AV58:AV59"/>
    <mergeCell ref="AW58:AW59"/>
    <mergeCell ref="AX58:AX59"/>
    <mergeCell ref="AY58:AY59"/>
    <mergeCell ref="AZ58:AZ59"/>
    <mergeCell ref="B58:B59"/>
    <mergeCell ref="AR58:AR59"/>
    <mergeCell ref="C58:G59"/>
    <mergeCell ref="L65:M65"/>
    <mergeCell ref="N65:O65"/>
    <mergeCell ref="P65:Q65"/>
    <mergeCell ref="R65:S65"/>
    <mergeCell ref="U65:V65"/>
    <mergeCell ref="C52:G53"/>
    <mergeCell ref="I52:I53"/>
    <mergeCell ref="AH64:AI64"/>
    <mergeCell ref="U66:V66"/>
    <mergeCell ref="W66:X66"/>
    <mergeCell ref="AJ65:AK65"/>
    <mergeCell ref="Y66:Z66"/>
    <mergeCell ref="AL65:AM65"/>
    <mergeCell ref="AN65:AO65"/>
    <mergeCell ref="B66:C66"/>
    <mergeCell ref="E66:F66"/>
    <mergeCell ref="J66:K66"/>
    <mergeCell ref="L66:M66"/>
    <mergeCell ref="N66:O66"/>
    <mergeCell ref="P66:Q66"/>
    <mergeCell ref="R66:S66"/>
    <mergeCell ref="W65:X65"/>
    <mergeCell ref="Y65:Z65"/>
    <mergeCell ref="AA65:AB65"/>
    <mergeCell ref="AC65:AD65"/>
    <mergeCell ref="AF65:AG65"/>
    <mergeCell ref="AH65:AI65"/>
    <mergeCell ref="AH66:AI66"/>
    <mergeCell ref="AJ66:AK66"/>
    <mergeCell ref="AL66:AM66"/>
    <mergeCell ref="AN66:AO66"/>
    <mergeCell ref="AA66:AB66"/>
    <mergeCell ref="AC66:AD66"/>
    <mergeCell ref="AF66:AG66"/>
    <mergeCell ref="B65:C65"/>
    <mergeCell ref="J65:K65"/>
    <mergeCell ref="AN67:AO67"/>
    <mergeCell ref="B68:C68"/>
    <mergeCell ref="E68:F68"/>
    <mergeCell ref="J68:K68"/>
    <mergeCell ref="L68:M68"/>
    <mergeCell ref="N68:O68"/>
    <mergeCell ref="R67:S67"/>
    <mergeCell ref="U67:V67"/>
    <mergeCell ref="W67:X67"/>
    <mergeCell ref="Y67:Z67"/>
    <mergeCell ref="AA67:AB67"/>
    <mergeCell ref="AC67:AD67"/>
    <mergeCell ref="AJ68:AK68"/>
    <mergeCell ref="AL68:AM68"/>
    <mergeCell ref="AN68:AO68"/>
    <mergeCell ref="P68:Q68"/>
    <mergeCell ref="R68:S68"/>
    <mergeCell ref="U68:V68"/>
    <mergeCell ref="W68:X68"/>
    <mergeCell ref="Y68:Z68"/>
    <mergeCell ref="AJ69:AK69"/>
    <mergeCell ref="AJ71:AK71"/>
    <mergeCell ref="AL67:AM67"/>
    <mergeCell ref="AA68:AB68"/>
    <mergeCell ref="B69:C69"/>
    <mergeCell ref="E69:F69"/>
    <mergeCell ref="J69:K69"/>
    <mergeCell ref="L69:M69"/>
    <mergeCell ref="N69:O69"/>
    <mergeCell ref="P69:Q69"/>
    <mergeCell ref="AC68:AD68"/>
    <mergeCell ref="AF68:AG68"/>
    <mergeCell ref="AL69:AM69"/>
    <mergeCell ref="B67:C67"/>
    <mergeCell ref="AF67:AG67"/>
    <mergeCell ref="E67:F67"/>
    <mergeCell ref="J67:K67"/>
    <mergeCell ref="L67:M67"/>
    <mergeCell ref="N67:O67"/>
    <mergeCell ref="P67:Q67"/>
    <mergeCell ref="AH67:AI67"/>
    <mergeCell ref="AJ67:AK67"/>
    <mergeCell ref="AC69:AD69"/>
    <mergeCell ref="U70:V70"/>
    <mergeCell ref="W70:X70"/>
    <mergeCell ref="Y70:Z70"/>
    <mergeCell ref="AA70:AB70"/>
    <mergeCell ref="AC70:AD70"/>
    <mergeCell ref="AF70:AG70"/>
    <mergeCell ref="AF69:AG69"/>
    <mergeCell ref="AH69:AI69"/>
    <mergeCell ref="L70:M70"/>
    <mergeCell ref="N70:O70"/>
    <mergeCell ref="P70:Q70"/>
    <mergeCell ref="R70:S70"/>
    <mergeCell ref="R69:S69"/>
    <mergeCell ref="U69:V69"/>
    <mergeCell ref="W69:X69"/>
    <mergeCell ref="Y69:Z69"/>
    <mergeCell ref="AA69:AB69"/>
    <mergeCell ref="AL71:AM71"/>
    <mergeCell ref="AN71:AO71"/>
    <mergeCell ref="C7:AJ7"/>
    <mergeCell ref="C5:AJ5"/>
    <mergeCell ref="C6:AJ6"/>
    <mergeCell ref="W71:X71"/>
    <mergeCell ref="Y71:Z71"/>
    <mergeCell ref="AA71:AB71"/>
    <mergeCell ref="AC71:AD71"/>
    <mergeCell ref="AF71:AG71"/>
    <mergeCell ref="AH71:AI71"/>
    <mergeCell ref="AH70:AI70"/>
    <mergeCell ref="AJ70:AK70"/>
    <mergeCell ref="AL70:AM70"/>
    <mergeCell ref="AN70:AO70"/>
    <mergeCell ref="J71:K71"/>
    <mergeCell ref="L71:M71"/>
    <mergeCell ref="N71:O71"/>
    <mergeCell ref="P71:Q71"/>
    <mergeCell ref="R71:S71"/>
    <mergeCell ref="U71:V71"/>
    <mergeCell ref="AH68:AI68"/>
    <mergeCell ref="AN69:AO69"/>
    <mergeCell ref="J70:K70"/>
  </mergeCells>
  <phoneticPr fontId="1"/>
  <conditionalFormatting sqref="J65:V71">
    <cfRule type="expression" dxfId="23" priority="1">
      <formula>R65=0</formula>
    </cfRule>
  </conditionalFormatting>
  <conditionalFormatting sqref="AF65:AG71">
    <cfRule type="expression" dxfId="22" priority="2">
      <formula>AN65=0</formula>
    </cfRule>
  </conditionalFormatting>
  <conditionalFormatting sqref="AP16:AW16 J16:AN17">
    <cfRule type="expression" dxfId="21" priority="8">
      <formula>J$15=7</formula>
    </cfRule>
    <cfRule type="expression" dxfId="20" priority="9">
      <formula>J$13=6</formula>
    </cfRule>
    <cfRule type="expression" dxfId="19" priority="10">
      <formula>J$12="F"</formula>
    </cfRule>
  </conditionalFormatting>
  <dataValidations count="2">
    <dataValidation type="list" allowBlank="1" showInputMessage="1" showErrorMessage="1" sqref="J60:AN60" xr:uid="{00000000-0002-0000-0200-000000000000}">
      <formula1>$BC$16:$BW$16</formula1>
    </dataValidation>
    <dataValidation type="list" allowBlank="1" showInputMessage="1" sqref="J18:AN59" xr:uid="{1DF19872-5CB4-4387-AC8D-08411B6DB550}">
      <formula1>#REF!</formula1>
    </dataValidation>
  </dataValidations>
  <pageMargins left="0.25" right="0.25" top="0.75" bottom="0.75" header="0.3" footer="0.3"/>
  <pageSetup paperSize="9" scale="91" orientation="landscape" r:id="rId1"/>
  <headerFooter>
    <oddFooter xml:space="preserve">&amp;C                    </oddFooter>
  </headerFooter>
  <ignoredErrors>
    <ignoredError xmlns:x16r3="http://schemas.microsoft.com/office/spreadsheetml/2018/08/main" sqref="AO54:AO56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DC27-861E-4182-A366-A671CB667752}">
  <dimension ref="A1:BY65"/>
  <sheetViews>
    <sheetView showGridLines="0" tabSelected="1" zoomScale="120" zoomScaleNormal="120" workbookViewId="0">
      <pane xSplit="9" ySplit="10" topLeftCell="J11" activePane="bottomRight" state="frozen"/>
      <selection pane="topRight" activeCell="J1" sqref="J1"/>
      <selection pane="bottomLeft" activeCell="A12" sqref="A12"/>
      <selection pane="bottomRight" activeCell="X16" sqref="X16"/>
    </sheetView>
  </sheetViews>
  <sheetFormatPr defaultColWidth="9" defaultRowHeight="13.5" x14ac:dyDescent="0.15"/>
  <cols>
    <col min="1" max="1" width="1.375" style="5" customWidth="1"/>
    <col min="2" max="2" width="2.875" style="5" customWidth="1"/>
    <col min="3" max="7" width="2.5" style="5" customWidth="1"/>
    <col min="8" max="8" width="3.625" style="5" customWidth="1"/>
    <col min="9" max="9" width="3.375" style="5" bestFit="1" customWidth="1"/>
    <col min="10" max="10" width="5.375" style="5" bestFit="1" customWidth="1"/>
    <col min="11" max="40" width="3.75" style="5" customWidth="1"/>
    <col min="41" max="41" width="6.25" style="19" customWidth="1"/>
    <col min="42" max="53" width="3.75" style="5" customWidth="1"/>
    <col min="54" max="54" width="0.625" style="5" customWidth="1"/>
    <col min="55" max="75" width="6.625" style="3" hidden="1" customWidth="1"/>
    <col min="76" max="76" width="10" style="4" customWidth="1"/>
    <col min="77" max="77" width="10.375" style="5" customWidth="1"/>
    <col min="78" max="16384" width="9" style="5"/>
  </cols>
  <sheetData>
    <row r="1" spans="2:77" s="1" customFormat="1" ht="21" x14ac:dyDescent="0.2">
      <c r="C1" s="210">
        <v>2025</v>
      </c>
      <c r="D1" s="210"/>
      <c r="E1" s="210"/>
      <c r="F1" s="210"/>
      <c r="G1" s="211" t="s">
        <v>2</v>
      </c>
      <c r="H1" s="211"/>
      <c r="I1" s="2"/>
      <c r="J1" s="210">
        <v>4</v>
      </c>
      <c r="K1" s="210"/>
      <c r="L1" s="210"/>
      <c r="M1" s="211" t="s">
        <v>3</v>
      </c>
      <c r="N1" s="211"/>
      <c r="O1" s="212" t="s">
        <v>15</v>
      </c>
      <c r="P1" s="212"/>
      <c r="Q1" s="212"/>
      <c r="R1" s="212"/>
      <c r="S1" s="212"/>
      <c r="T1" s="212"/>
      <c r="U1" s="212"/>
      <c r="V1" s="212"/>
      <c r="W1" s="212"/>
      <c r="X1" s="212"/>
      <c r="Y1" s="213" t="s">
        <v>25</v>
      </c>
      <c r="Z1" s="213"/>
      <c r="AA1" s="210" t="s">
        <v>26</v>
      </c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19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4"/>
    </row>
    <row r="2" spans="2:77" ht="18" customHeight="1" x14ac:dyDescent="0.2">
      <c r="L2" s="1"/>
      <c r="U2" s="1"/>
      <c r="AG2" s="6"/>
      <c r="AI2" s="6"/>
      <c r="AK2" s="197" t="s">
        <v>4</v>
      </c>
      <c r="AL2" s="197"/>
      <c r="AM2" s="197"/>
      <c r="AN2" s="82">
        <v>1</v>
      </c>
      <c r="AO2" s="91"/>
      <c r="AP2" s="7"/>
      <c r="AQ2" s="7"/>
      <c r="AR2" s="7"/>
    </row>
    <row r="3" spans="2:77" ht="14.25" customHeight="1" x14ac:dyDescent="0.15">
      <c r="J3" s="6"/>
      <c r="K3" s="6"/>
      <c r="M3" s="6"/>
      <c r="N3" s="6"/>
      <c r="Q3" s="6"/>
      <c r="R3" s="6"/>
      <c r="S3" s="6"/>
      <c r="T3" s="6"/>
      <c r="U3" s="6"/>
      <c r="V3" s="6"/>
      <c r="W3" s="6"/>
      <c r="X3" s="6"/>
      <c r="Z3" s="6"/>
      <c r="AA3" s="6"/>
      <c r="AB3" s="6"/>
      <c r="AC3" s="6"/>
      <c r="AD3" s="6"/>
      <c r="AE3" s="6"/>
      <c r="AF3" s="6"/>
      <c r="AG3" s="6"/>
      <c r="AI3" s="6"/>
      <c r="AJ3" s="6"/>
      <c r="AN3" s="6"/>
      <c r="BC3" s="8">
        <f>IF(BC10=0,0,1)</f>
        <v>0</v>
      </c>
      <c r="BD3" s="8">
        <f t="shared" ref="BD3:BW3" si="0">IF(BD10=0,0,1)</f>
        <v>0</v>
      </c>
      <c r="BE3" s="8">
        <f t="shared" si="0"/>
        <v>0</v>
      </c>
      <c r="BF3" s="8">
        <f t="shared" si="0"/>
        <v>0</v>
      </c>
      <c r="BG3" s="8">
        <f t="shared" si="0"/>
        <v>1</v>
      </c>
      <c r="BH3" s="8">
        <f t="shared" si="0"/>
        <v>0</v>
      </c>
      <c r="BI3" s="8">
        <f t="shared" si="0"/>
        <v>1</v>
      </c>
      <c r="BJ3" s="8">
        <f t="shared" si="0"/>
        <v>1</v>
      </c>
      <c r="BK3" s="8">
        <f t="shared" si="0"/>
        <v>1</v>
      </c>
      <c r="BL3" s="8">
        <f t="shared" si="0"/>
        <v>1</v>
      </c>
      <c r="BM3" s="8">
        <f t="shared" si="0"/>
        <v>1</v>
      </c>
      <c r="BN3" s="8">
        <f t="shared" si="0"/>
        <v>1</v>
      </c>
      <c r="BO3" s="8">
        <f t="shared" si="0"/>
        <v>0</v>
      </c>
      <c r="BP3" s="8">
        <f t="shared" si="0"/>
        <v>0</v>
      </c>
      <c r="BQ3" s="8">
        <f t="shared" si="0"/>
        <v>0</v>
      </c>
      <c r="BR3" s="8">
        <f t="shared" si="0"/>
        <v>0</v>
      </c>
      <c r="BS3" s="8">
        <f t="shared" si="0"/>
        <v>0</v>
      </c>
      <c r="BT3" s="8">
        <f>IF(BT10=0,0,1)</f>
        <v>0</v>
      </c>
      <c r="BU3" s="8">
        <f t="shared" si="0"/>
        <v>0</v>
      </c>
      <c r="BV3" s="8">
        <f t="shared" si="0"/>
        <v>0</v>
      </c>
      <c r="BW3" s="8">
        <f t="shared" si="0"/>
        <v>0</v>
      </c>
    </row>
    <row r="4" spans="2:77" ht="12.75" customHeight="1" x14ac:dyDescent="0.15">
      <c r="H4" s="5" t="s">
        <v>3</v>
      </c>
      <c r="J4" s="9">
        <f>MONTH(J9)</f>
        <v>4</v>
      </c>
      <c r="K4" s="9">
        <f t="shared" ref="K4:AN4" si="1">MONTH(K9)</f>
        <v>4</v>
      </c>
      <c r="L4" s="9">
        <f t="shared" si="1"/>
        <v>4</v>
      </c>
      <c r="M4" s="9">
        <f t="shared" si="1"/>
        <v>4</v>
      </c>
      <c r="N4" s="9">
        <f t="shared" si="1"/>
        <v>4</v>
      </c>
      <c r="O4" s="9">
        <f t="shared" si="1"/>
        <v>4</v>
      </c>
      <c r="P4" s="9">
        <f t="shared" si="1"/>
        <v>4</v>
      </c>
      <c r="Q4" s="9">
        <f t="shared" si="1"/>
        <v>4</v>
      </c>
      <c r="R4" s="9">
        <f t="shared" si="1"/>
        <v>4</v>
      </c>
      <c r="S4" s="9">
        <f t="shared" si="1"/>
        <v>4</v>
      </c>
      <c r="T4" s="9">
        <f t="shared" si="1"/>
        <v>4</v>
      </c>
      <c r="U4" s="9">
        <f t="shared" si="1"/>
        <v>4</v>
      </c>
      <c r="V4" s="9">
        <f t="shared" si="1"/>
        <v>4</v>
      </c>
      <c r="W4" s="9">
        <f t="shared" si="1"/>
        <v>4</v>
      </c>
      <c r="X4" s="9">
        <f t="shared" si="1"/>
        <v>4</v>
      </c>
      <c r="Y4" s="9">
        <f t="shared" si="1"/>
        <v>4</v>
      </c>
      <c r="Z4" s="9">
        <f t="shared" si="1"/>
        <v>4</v>
      </c>
      <c r="AA4" s="9">
        <f t="shared" si="1"/>
        <v>4</v>
      </c>
      <c r="AB4" s="9">
        <f t="shared" si="1"/>
        <v>4</v>
      </c>
      <c r="AC4" s="9">
        <f t="shared" si="1"/>
        <v>4</v>
      </c>
      <c r="AD4" s="9">
        <f t="shared" si="1"/>
        <v>4</v>
      </c>
      <c r="AE4" s="9">
        <f t="shared" si="1"/>
        <v>4</v>
      </c>
      <c r="AF4" s="9">
        <f t="shared" si="1"/>
        <v>4</v>
      </c>
      <c r="AG4" s="9">
        <f t="shared" si="1"/>
        <v>4</v>
      </c>
      <c r="AH4" s="9">
        <f t="shared" si="1"/>
        <v>4</v>
      </c>
      <c r="AI4" s="9">
        <f t="shared" si="1"/>
        <v>4</v>
      </c>
      <c r="AJ4" s="9">
        <f t="shared" si="1"/>
        <v>4</v>
      </c>
      <c r="AK4" s="9">
        <f t="shared" si="1"/>
        <v>4</v>
      </c>
      <c r="AL4" s="9">
        <f t="shared" si="1"/>
        <v>4</v>
      </c>
      <c r="AM4" s="9">
        <f t="shared" si="1"/>
        <v>4</v>
      </c>
      <c r="AN4" s="9">
        <f t="shared" si="1"/>
        <v>5</v>
      </c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</row>
    <row r="5" spans="2:77" ht="9.75" customHeight="1" x14ac:dyDescent="0.15">
      <c r="J5" s="9" t="str">
        <f t="shared" ref="J5:AN5" si="2">IF($J$1=J4,"T","F")</f>
        <v>T</v>
      </c>
      <c r="K5" s="9" t="str">
        <f t="shared" si="2"/>
        <v>T</v>
      </c>
      <c r="L5" s="9" t="str">
        <f t="shared" si="2"/>
        <v>T</v>
      </c>
      <c r="M5" s="9" t="str">
        <f t="shared" si="2"/>
        <v>T</v>
      </c>
      <c r="N5" s="9" t="str">
        <f t="shared" si="2"/>
        <v>T</v>
      </c>
      <c r="O5" s="9" t="str">
        <f t="shared" si="2"/>
        <v>T</v>
      </c>
      <c r="P5" s="9" t="str">
        <f t="shared" si="2"/>
        <v>T</v>
      </c>
      <c r="Q5" s="9" t="str">
        <f t="shared" si="2"/>
        <v>T</v>
      </c>
      <c r="R5" s="9" t="str">
        <f t="shared" si="2"/>
        <v>T</v>
      </c>
      <c r="S5" s="9" t="str">
        <f t="shared" si="2"/>
        <v>T</v>
      </c>
      <c r="T5" s="9" t="str">
        <f t="shared" si="2"/>
        <v>T</v>
      </c>
      <c r="U5" s="9" t="str">
        <f t="shared" si="2"/>
        <v>T</v>
      </c>
      <c r="V5" s="9" t="str">
        <f t="shared" si="2"/>
        <v>T</v>
      </c>
      <c r="W5" s="9" t="str">
        <f t="shared" si="2"/>
        <v>T</v>
      </c>
      <c r="X5" s="9" t="str">
        <f t="shared" si="2"/>
        <v>T</v>
      </c>
      <c r="Y5" s="9" t="str">
        <f t="shared" si="2"/>
        <v>T</v>
      </c>
      <c r="Z5" s="9" t="str">
        <f t="shared" si="2"/>
        <v>T</v>
      </c>
      <c r="AA5" s="9" t="str">
        <f t="shared" si="2"/>
        <v>T</v>
      </c>
      <c r="AB5" s="9" t="str">
        <f t="shared" si="2"/>
        <v>T</v>
      </c>
      <c r="AC5" s="9" t="str">
        <f t="shared" si="2"/>
        <v>T</v>
      </c>
      <c r="AD5" s="9" t="str">
        <f t="shared" si="2"/>
        <v>T</v>
      </c>
      <c r="AE5" s="9" t="str">
        <f t="shared" si="2"/>
        <v>T</v>
      </c>
      <c r="AF5" s="9" t="str">
        <f t="shared" si="2"/>
        <v>T</v>
      </c>
      <c r="AG5" s="9" t="str">
        <f t="shared" si="2"/>
        <v>T</v>
      </c>
      <c r="AH5" s="9" t="str">
        <f t="shared" si="2"/>
        <v>T</v>
      </c>
      <c r="AI5" s="9" t="str">
        <f t="shared" si="2"/>
        <v>T</v>
      </c>
      <c r="AJ5" s="9" t="str">
        <f t="shared" si="2"/>
        <v>T</v>
      </c>
      <c r="AK5" s="9" t="str">
        <f t="shared" si="2"/>
        <v>T</v>
      </c>
      <c r="AL5" s="9" t="str">
        <f t="shared" si="2"/>
        <v>T</v>
      </c>
      <c r="AM5" s="9" t="str">
        <f t="shared" si="2"/>
        <v>T</v>
      </c>
      <c r="AN5" s="9" t="str">
        <f t="shared" si="2"/>
        <v>F</v>
      </c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</row>
    <row r="6" spans="2:77" ht="9.75" customHeight="1" x14ac:dyDescent="0.15">
      <c r="H6" s="5" t="s">
        <v>6</v>
      </c>
      <c r="J6" s="9">
        <f>WEEKDAY(J9,2)</f>
        <v>2</v>
      </c>
      <c r="K6" s="9">
        <f t="shared" ref="K6:AN6" si="3">WEEKDAY(K9,2)</f>
        <v>3</v>
      </c>
      <c r="L6" s="9">
        <f t="shared" si="3"/>
        <v>4</v>
      </c>
      <c r="M6" s="9">
        <f t="shared" si="3"/>
        <v>5</v>
      </c>
      <c r="N6" s="9">
        <f t="shared" si="3"/>
        <v>6</v>
      </c>
      <c r="O6" s="9">
        <f t="shared" si="3"/>
        <v>7</v>
      </c>
      <c r="P6" s="9">
        <f t="shared" si="3"/>
        <v>1</v>
      </c>
      <c r="Q6" s="9">
        <f t="shared" si="3"/>
        <v>2</v>
      </c>
      <c r="R6" s="9">
        <f t="shared" si="3"/>
        <v>3</v>
      </c>
      <c r="S6" s="9">
        <f t="shared" si="3"/>
        <v>4</v>
      </c>
      <c r="T6" s="9">
        <f t="shared" si="3"/>
        <v>5</v>
      </c>
      <c r="U6" s="9">
        <f t="shared" si="3"/>
        <v>6</v>
      </c>
      <c r="V6" s="9">
        <f t="shared" si="3"/>
        <v>7</v>
      </c>
      <c r="W6" s="9">
        <f t="shared" si="3"/>
        <v>1</v>
      </c>
      <c r="X6" s="9">
        <f t="shared" si="3"/>
        <v>2</v>
      </c>
      <c r="Y6" s="9">
        <f t="shared" si="3"/>
        <v>3</v>
      </c>
      <c r="Z6" s="9">
        <f t="shared" si="3"/>
        <v>4</v>
      </c>
      <c r="AA6" s="9">
        <f t="shared" si="3"/>
        <v>5</v>
      </c>
      <c r="AB6" s="9">
        <f t="shared" si="3"/>
        <v>6</v>
      </c>
      <c r="AC6" s="9">
        <f t="shared" si="3"/>
        <v>7</v>
      </c>
      <c r="AD6" s="9">
        <f t="shared" si="3"/>
        <v>1</v>
      </c>
      <c r="AE6" s="9">
        <f t="shared" si="3"/>
        <v>2</v>
      </c>
      <c r="AF6" s="9">
        <f t="shared" si="3"/>
        <v>3</v>
      </c>
      <c r="AG6" s="9">
        <f t="shared" si="3"/>
        <v>4</v>
      </c>
      <c r="AH6" s="9">
        <f t="shared" si="3"/>
        <v>5</v>
      </c>
      <c r="AI6" s="9">
        <f t="shared" si="3"/>
        <v>6</v>
      </c>
      <c r="AJ6" s="9">
        <f t="shared" si="3"/>
        <v>7</v>
      </c>
      <c r="AK6" s="9">
        <f t="shared" si="3"/>
        <v>1</v>
      </c>
      <c r="AL6" s="9">
        <f t="shared" si="3"/>
        <v>2</v>
      </c>
      <c r="AM6" s="9">
        <f t="shared" si="3"/>
        <v>3</v>
      </c>
      <c r="AN6" s="9">
        <f t="shared" si="3"/>
        <v>4</v>
      </c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</row>
    <row r="7" spans="2:77" ht="5.25" customHeight="1" x14ac:dyDescent="0.15">
      <c r="H7" s="5" t="s">
        <v>8</v>
      </c>
      <c r="J7" s="9">
        <f>DAY(J9)</f>
        <v>1</v>
      </c>
      <c r="K7" s="9">
        <f t="shared" ref="K7:AN7" si="4">DAY(K9)</f>
        <v>2</v>
      </c>
      <c r="L7" s="9">
        <f t="shared" si="4"/>
        <v>3</v>
      </c>
      <c r="M7" s="9">
        <f t="shared" si="4"/>
        <v>4</v>
      </c>
      <c r="N7" s="9">
        <f t="shared" si="4"/>
        <v>5</v>
      </c>
      <c r="O7" s="9">
        <f t="shared" si="4"/>
        <v>6</v>
      </c>
      <c r="P7" s="9">
        <f t="shared" si="4"/>
        <v>7</v>
      </c>
      <c r="Q7" s="9">
        <f t="shared" si="4"/>
        <v>8</v>
      </c>
      <c r="R7" s="9">
        <f t="shared" si="4"/>
        <v>9</v>
      </c>
      <c r="S7" s="9">
        <f t="shared" si="4"/>
        <v>10</v>
      </c>
      <c r="T7" s="9">
        <f t="shared" si="4"/>
        <v>11</v>
      </c>
      <c r="U7" s="9">
        <f t="shared" si="4"/>
        <v>12</v>
      </c>
      <c r="V7" s="9">
        <f t="shared" si="4"/>
        <v>13</v>
      </c>
      <c r="W7" s="9">
        <f t="shared" si="4"/>
        <v>14</v>
      </c>
      <c r="X7" s="9">
        <f t="shared" si="4"/>
        <v>15</v>
      </c>
      <c r="Y7" s="9">
        <f t="shared" si="4"/>
        <v>16</v>
      </c>
      <c r="Z7" s="9">
        <f t="shared" si="4"/>
        <v>17</v>
      </c>
      <c r="AA7" s="9">
        <f t="shared" si="4"/>
        <v>18</v>
      </c>
      <c r="AB7" s="9">
        <f t="shared" si="4"/>
        <v>19</v>
      </c>
      <c r="AC7" s="9">
        <f t="shared" si="4"/>
        <v>20</v>
      </c>
      <c r="AD7" s="9">
        <f t="shared" si="4"/>
        <v>21</v>
      </c>
      <c r="AE7" s="9">
        <f t="shared" si="4"/>
        <v>22</v>
      </c>
      <c r="AF7" s="9">
        <f t="shared" si="4"/>
        <v>23</v>
      </c>
      <c r="AG7" s="9">
        <f t="shared" si="4"/>
        <v>24</v>
      </c>
      <c r="AH7" s="9">
        <f t="shared" si="4"/>
        <v>25</v>
      </c>
      <c r="AI7" s="9">
        <f t="shared" si="4"/>
        <v>26</v>
      </c>
      <c r="AJ7" s="9">
        <f t="shared" si="4"/>
        <v>27</v>
      </c>
      <c r="AK7" s="9">
        <f t="shared" si="4"/>
        <v>28</v>
      </c>
      <c r="AL7" s="9">
        <f t="shared" si="4"/>
        <v>29</v>
      </c>
      <c r="AM7" s="9">
        <f t="shared" si="4"/>
        <v>30</v>
      </c>
      <c r="AN7" s="9">
        <f t="shared" si="4"/>
        <v>1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</row>
    <row r="8" spans="2:77" ht="12" customHeight="1" x14ac:dyDescent="0.15">
      <c r="H8" s="5" t="s">
        <v>10</v>
      </c>
      <c r="J8" s="9">
        <f t="shared" ref="J8:AN8" si="5">IF(AND(J4=$B$59,J7=$E$59),7,IF(AND(J4=$B$60,J7=$E$60),7,IF(AND(J4=$B$61,J7=$E$61),7,IF(AND(J4=$B$62,J7=$E$62),7,IF(AND(J4=$B$63,J7=$E$63),7,J6)))))</f>
        <v>2</v>
      </c>
      <c r="K8" s="9">
        <f t="shared" si="5"/>
        <v>3</v>
      </c>
      <c r="L8" s="9">
        <f t="shared" si="5"/>
        <v>4</v>
      </c>
      <c r="M8" s="9">
        <f t="shared" si="5"/>
        <v>5</v>
      </c>
      <c r="N8" s="9">
        <f t="shared" si="5"/>
        <v>6</v>
      </c>
      <c r="O8" s="9">
        <f t="shared" si="5"/>
        <v>7</v>
      </c>
      <c r="P8" s="9">
        <f t="shared" si="5"/>
        <v>1</v>
      </c>
      <c r="Q8" s="9">
        <f t="shared" si="5"/>
        <v>2</v>
      </c>
      <c r="R8" s="9">
        <f t="shared" si="5"/>
        <v>3</v>
      </c>
      <c r="S8" s="9">
        <f t="shared" si="5"/>
        <v>4</v>
      </c>
      <c r="T8" s="9">
        <f t="shared" si="5"/>
        <v>5</v>
      </c>
      <c r="U8" s="9">
        <f t="shared" si="5"/>
        <v>6</v>
      </c>
      <c r="V8" s="9">
        <f t="shared" si="5"/>
        <v>7</v>
      </c>
      <c r="W8" s="9">
        <f t="shared" si="5"/>
        <v>1</v>
      </c>
      <c r="X8" s="9">
        <f t="shared" si="5"/>
        <v>2</v>
      </c>
      <c r="Y8" s="9">
        <f t="shared" si="5"/>
        <v>3</v>
      </c>
      <c r="Z8" s="9">
        <f t="shared" si="5"/>
        <v>4</v>
      </c>
      <c r="AA8" s="9">
        <f t="shared" si="5"/>
        <v>5</v>
      </c>
      <c r="AB8" s="9">
        <f t="shared" si="5"/>
        <v>6</v>
      </c>
      <c r="AC8" s="9">
        <f t="shared" si="5"/>
        <v>7</v>
      </c>
      <c r="AD8" s="9">
        <f t="shared" si="5"/>
        <v>1</v>
      </c>
      <c r="AE8" s="9">
        <f t="shared" si="5"/>
        <v>2</v>
      </c>
      <c r="AF8" s="9">
        <f t="shared" si="5"/>
        <v>3</v>
      </c>
      <c r="AG8" s="9">
        <f t="shared" si="5"/>
        <v>4</v>
      </c>
      <c r="AH8" s="9">
        <f t="shared" si="5"/>
        <v>5</v>
      </c>
      <c r="AI8" s="9">
        <f t="shared" si="5"/>
        <v>6</v>
      </c>
      <c r="AJ8" s="9">
        <f t="shared" si="5"/>
        <v>7</v>
      </c>
      <c r="AK8" s="9">
        <f t="shared" si="5"/>
        <v>1</v>
      </c>
      <c r="AL8" s="9">
        <f t="shared" si="5"/>
        <v>7</v>
      </c>
      <c r="AM8" s="9">
        <f t="shared" si="5"/>
        <v>3</v>
      </c>
      <c r="AN8" s="9">
        <f t="shared" si="5"/>
        <v>4</v>
      </c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</row>
    <row r="9" spans="2:77" x14ac:dyDescent="0.15">
      <c r="B9" s="198"/>
      <c r="C9" s="200" t="s">
        <v>0</v>
      </c>
      <c r="D9" s="201"/>
      <c r="E9" s="201"/>
      <c r="F9" s="201"/>
      <c r="G9" s="201"/>
      <c r="H9" s="202"/>
      <c r="I9" s="206" t="s">
        <v>14</v>
      </c>
      <c r="J9" s="68">
        <f>DATE(C1,J1,AN2)</f>
        <v>45748</v>
      </c>
      <c r="K9" s="68">
        <f>J9+1</f>
        <v>45749</v>
      </c>
      <c r="L9" s="68">
        <f t="shared" ref="L9:AN9" si="6">K9+1</f>
        <v>45750</v>
      </c>
      <c r="M9" s="68">
        <f t="shared" si="6"/>
        <v>45751</v>
      </c>
      <c r="N9" s="68">
        <f t="shared" si="6"/>
        <v>45752</v>
      </c>
      <c r="O9" s="68">
        <f t="shared" si="6"/>
        <v>45753</v>
      </c>
      <c r="P9" s="68">
        <f t="shared" si="6"/>
        <v>45754</v>
      </c>
      <c r="Q9" s="68">
        <f t="shared" si="6"/>
        <v>45755</v>
      </c>
      <c r="R9" s="68">
        <f t="shared" si="6"/>
        <v>45756</v>
      </c>
      <c r="S9" s="68">
        <f t="shared" si="6"/>
        <v>45757</v>
      </c>
      <c r="T9" s="68">
        <f t="shared" si="6"/>
        <v>45758</v>
      </c>
      <c r="U9" s="68">
        <f t="shared" si="6"/>
        <v>45759</v>
      </c>
      <c r="V9" s="68">
        <f t="shared" si="6"/>
        <v>45760</v>
      </c>
      <c r="W9" s="68">
        <f t="shared" si="6"/>
        <v>45761</v>
      </c>
      <c r="X9" s="68">
        <f t="shared" si="6"/>
        <v>45762</v>
      </c>
      <c r="Y9" s="68">
        <f t="shared" si="6"/>
        <v>45763</v>
      </c>
      <c r="Z9" s="68">
        <f t="shared" si="6"/>
        <v>45764</v>
      </c>
      <c r="AA9" s="68">
        <f t="shared" si="6"/>
        <v>45765</v>
      </c>
      <c r="AB9" s="68">
        <f t="shared" si="6"/>
        <v>45766</v>
      </c>
      <c r="AC9" s="68">
        <f t="shared" si="6"/>
        <v>45767</v>
      </c>
      <c r="AD9" s="68">
        <f t="shared" si="6"/>
        <v>45768</v>
      </c>
      <c r="AE9" s="68">
        <f t="shared" si="6"/>
        <v>45769</v>
      </c>
      <c r="AF9" s="68">
        <f t="shared" si="6"/>
        <v>45770</v>
      </c>
      <c r="AG9" s="68">
        <f t="shared" si="6"/>
        <v>45771</v>
      </c>
      <c r="AH9" s="68">
        <f t="shared" si="6"/>
        <v>45772</v>
      </c>
      <c r="AI9" s="68">
        <f t="shared" si="6"/>
        <v>45773</v>
      </c>
      <c r="AJ9" s="68">
        <f t="shared" si="6"/>
        <v>45774</v>
      </c>
      <c r="AK9" s="68">
        <f t="shared" si="6"/>
        <v>45775</v>
      </c>
      <c r="AL9" s="68">
        <f t="shared" si="6"/>
        <v>45776</v>
      </c>
      <c r="AM9" s="68">
        <f t="shared" si="6"/>
        <v>45777</v>
      </c>
      <c r="AN9" s="68">
        <f t="shared" si="6"/>
        <v>45778</v>
      </c>
      <c r="AO9" s="215"/>
      <c r="AP9" s="192" t="str">
        <f>J59</f>
        <v>当</v>
      </c>
      <c r="AQ9" s="192" t="str">
        <f>J60</f>
        <v>1</v>
      </c>
      <c r="AR9" s="192" t="str">
        <f>J61</f>
        <v>2</v>
      </c>
      <c r="AS9" s="195" t="str">
        <f>J63</f>
        <v>⑯</v>
      </c>
      <c r="AT9" s="191" t="str">
        <f>AF60</f>
        <v>ＡＭ休</v>
      </c>
      <c r="AU9" s="191" t="str">
        <f>AF61</f>
        <v>ＰＭ休</v>
      </c>
      <c r="AV9" s="191" t="str">
        <f>AF62</f>
        <v>出</v>
      </c>
      <c r="AW9" s="191" t="str">
        <f>AF63</f>
        <v>ＡＭ出</v>
      </c>
      <c r="AX9" s="217" t="str">
        <f>AF64</f>
        <v>ＰＭ出</v>
      </c>
      <c r="AY9" s="194" t="str">
        <f>AF65</f>
        <v>×</v>
      </c>
      <c r="AZ9" s="193" t="s">
        <v>11</v>
      </c>
      <c r="BA9" s="193" t="s">
        <v>12</v>
      </c>
      <c r="BC9" s="10" t="str">
        <f>T(J59)</f>
        <v>当</v>
      </c>
      <c r="BD9" s="10" t="str">
        <f>T(J60)</f>
        <v>1</v>
      </c>
      <c r="BE9" s="10" t="str">
        <f>T(J61)</f>
        <v>2</v>
      </c>
      <c r="BF9" s="10" t="str">
        <f>T(J62)</f>
        <v>明</v>
      </c>
      <c r="BG9" s="10" t="str">
        <f>T(J63)</f>
        <v>⑯</v>
      </c>
      <c r="BH9" s="10" t="str">
        <f>T(J64)</f>
        <v>時間休</v>
      </c>
      <c r="BI9" s="10" t="str">
        <f>T(J65)</f>
        <v>7</v>
      </c>
      <c r="BJ9" s="10" t="str">
        <f>T(U59)</f>
        <v>⑥</v>
      </c>
      <c r="BK9" s="10" t="str">
        <f>T(U60)</f>
        <v>⑥18</v>
      </c>
      <c r="BL9" s="10" t="str">
        <f>T(U61)</f>
        <v>⑥2</v>
      </c>
      <c r="BM9" s="10" t="str">
        <f>T(U62)</f>
        <v>早HD</v>
      </c>
      <c r="BN9" s="10" t="str">
        <f>T(U63)</f>
        <v>時短</v>
      </c>
      <c r="BO9" s="10" t="str">
        <f>T(U64)</f>
        <v>年休</v>
      </c>
      <c r="BP9" s="10" t="str">
        <f>T(AF59)</f>
        <v>振休</v>
      </c>
      <c r="BQ9" s="10" t="str">
        <f>T(U65)</f>
        <v>代休</v>
      </c>
      <c r="BR9" s="10" t="str">
        <f>T(AF60)</f>
        <v>ＡＭ休</v>
      </c>
      <c r="BS9" s="10" t="str">
        <f>T(AF61)</f>
        <v>ＰＭ休</v>
      </c>
      <c r="BT9" s="10" t="str">
        <f>T(AF62)</f>
        <v>出</v>
      </c>
      <c r="BU9" s="10" t="str">
        <f>T(AF63)</f>
        <v>ＡＭ出</v>
      </c>
      <c r="BV9" s="10" t="str">
        <f>T(AF64)</f>
        <v>ＰＭ出</v>
      </c>
      <c r="BW9" s="10" t="str">
        <f>T(AF65)</f>
        <v>×</v>
      </c>
    </row>
    <row r="10" spans="2:77" x14ac:dyDescent="0.15">
      <c r="B10" s="199"/>
      <c r="C10" s="203"/>
      <c r="D10" s="204"/>
      <c r="E10" s="204"/>
      <c r="F10" s="204"/>
      <c r="G10" s="204"/>
      <c r="H10" s="205"/>
      <c r="I10" s="207"/>
      <c r="J10" s="69">
        <f>J9</f>
        <v>45748</v>
      </c>
      <c r="K10" s="69">
        <f t="shared" ref="K10:AN10" si="7">K9</f>
        <v>45749</v>
      </c>
      <c r="L10" s="69">
        <f t="shared" si="7"/>
        <v>45750</v>
      </c>
      <c r="M10" s="69">
        <f t="shared" si="7"/>
        <v>45751</v>
      </c>
      <c r="N10" s="69">
        <f t="shared" si="7"/>
        <v>45752</v>
      </c>
      <c r="O10" s="69">
        <f t="shared" si="7"/>
        <v>45753</v>
      </c>
      <c r="P10" s="69">
        <f t="shared" si="7"/>
        <v>45754</v>
      </c>
      <c r="Q10" s="69">
        <f t="shared" si="7"/>
        <v>45755</v>
      </c>
      <c r="R10" s="69">
        <f t="shared" si="7"/>
        <v>45756</v>
      </c>
      <c r="S10" s="69">
        <f t="shared" si="7"/>
        <v>45757</v>
      </c>
      <c r="T10" s="69">
        <f t="shared" si="7"/>
        <v>45758</v>
      </c>
      <c r="U10" s="69">
        <f t="shared" si="7"/>
        <v>45759</v>
      </c>
      <c r="V10" s="69">
        <f t="shared" si="7"/>
        <v>45760</v>
      </c>
      <c r="W10" s="69">
        <f t="shared" si="7"/>
        <v>45761</v>
      </c>
      <c r="X10" s="69">
        <f t="shared" si="7"/>
        <v>45762</v>
      </c>
      <c r="Y10" s="69">
        <f t="shared" si="7"/>
        <v>45763</v>
      </c>
      <c r="Z10" s="69">
        <f t="shared" si="7"/>
        <v>45764</v>
      </c>
      <c r="AA10" s="69">
        <f t="shared" si="7"/>
        <v>45765</v>
      </c>
      <c r="AB10" s="69">
        <f t="shared" si="7"/>
        <v>45766</v>
      </c>
      <c r="AC10" s="69">
        <f t="shared" si="7"/>
        <v>45767</v>
      </c>
      <c r="AD10" s="69">
        <f t="shared" si="7"/>
        <v>45768</v>
      </c>
      <c r="AE10" s="69">
        <f t="shared" si="7"/>
        <v>45769</v>
      </c>
      <c r="AF10" s="69">
        <f t="shared" si="7"/>
        <v>45770</v>
      </c>
      <c r="AG10" s="69">
        <f t="shared" si="7"/>
        <v>45771</v>
      </c>
      <c r="AH10" s="69">
        <f t="shared" si="7"/>
        <v>45772</v>
      </c>
      <c r="AI10" s="69">
        <f t="shared" si="7"/>
        <v>45773</v>
      </c>
      <c r="AJ10" s="69">
        <f t="shared" si="7"/>
        <v>45774</v>
      </c>
      <c r="AK10" s="69">
        <f t="shared" si="7"/>
        <v>45775</v>
      </c>
      <c r="AL10" s="69">
        <f t="shared" si="7"/>
        <v>45776</v>
      </c>
      <c r="AM10" s="69">
        <f t="shared" si="7"/>
        <v>45777</v>
      </c>
      <c r="AN10" s="69">
        <f t="shared" si="7"/>
        <v>45778</v>
      </c>
      <c r="AO10" s="216"/>
      <c r="AP10" s="192"/>
      <c r="AQ10" s="192"/>
      <c r="AR10" s="192"/>
      <c r="AS10" s="195"/>
      <c r="AT10" s="191"/>
      <c r="AU10" s="191"/>
      <c r="AV10" s="191"/>
      <c r="AW10" s="191"/>
      <c r="AX10" s="217"/>
      <c r="AY10" s="193"/>
      <c r="AZ10" s="193"/>
      <c r="BA10" s="193"/>
      <c r="BC10" s="11">
        <f>R59</f>
        <v>0</v>
      </c>
      <c r="BD10" s="11">
        <f>R60</f>
        <v>0</v>
      </c>
      <c r="BE10" s="11">
        <f>R61</f>
        <v>0</v>
      </c>
      <c r="BF10" s="11">
        <f>R62</f>
        <v>0</v>
      </c>
      <c r="BG10" s="11">
        <f>R63</f>
        <v>0.64583333333333337</v>
      </c>
      <c r="BH10" s="11">
        <f>R64</f>
        <v>0</v>
      </c>
      <c r="BI10" s="11">
        <f>R65</f>
        <v>0.29166666666666663</v>
      </c>
      <c r="BJ10" s="11">
        <f>AC59</f>
        <v>0.24999999999999997</v>
      </c>
      <c r="BK10" s="11">
        <f>AC60</f>
        <v>0.24999999999999997</v>
      </c>
      <c r="BL10" s="11">
        <f>AC61</f>
        <v>0.24999999999999997</v>
      </c>
      <c r="BM10" s="11">
        <f>AC62</f>
        <v>0.32291666666666669</v>
      </c>
      <c r="BN10" s="11">
        <f>AC63</f>
        <v>0.23958333333333329</v>
      </c>
      <c r="BO10" s="11">
        <f>AC64</f>
        <v>0</v>
      </c>
      <c r="BP10" s="11">
        <f>AC65</f>
        <v>0</v>
      </c>
      <c r="BQ10" s="11">
        <f>AN59</f>
        <v>0</v>
      </c>
      <c r="BR10" s="11">
        <f>AN60</f>
        <v>0</v>
      </c>
      <c r="BS10" s="11">
        <f>AN61</f>
        <v>0</v>
      </c>
      <c r="BT10" s="11">
        <f>AN62</f>
        <v>0</v>
      </c>
      <c r="BU10" s="11">
        <f>AN63</f>
        <v>0</v>
      </c>
      <c r="BV10" s="11">
        <f>AM64</f>
        <v>0</v>
      </c>
      <c r="BW10" s="11">
        <f>AN64</f>
        <v>0</v>
      </c>
    </row>
    <row r="11" spans="2:77" x14ac:dyDescent="0.15">
      <c r="B11" s="61"/>
      <c r="C11" s="58"/>
      <c r="D11" s="59"/>
      <c r="E11" s="59"/>
      <c r="F11" s="59"/>
      <c r="G11" s="59"/>
      <c r="H11" s="57"/>
      <c r="I11" s="60"/>
      <c r="J11" s="84"/>
      <c r="K11" s="84"/>
      <c r="L11" s="84"/>
      <c r="M11" s="83"/>
      <c r="N11" s="84"/>
      <c r="O11" s="83"/>
      <c r="P11" s="84"/>
      <c r="Q11" s="84"/>
      <c r="R11" s="84"/>
      <c r="S11" s="84"/>
      <c r="T11" s="83"/>
      <c r="U11" s="84"/>
      <c r="V11" s="84"/>
      <c r="W11" s="87"/>
      <c r="X11" s="83"/>
      <c r="Y11" s="90"/>
      <c r="Z11" s="84"/>
      <c r="AA11" s="83"/>
      <c r="AB11" s="83"/>
      <c r="AC11" s="84"/>
      <c r="AD11" s="84"/>
      <c r="AE11" s="84"/>
      <c r="AF11" s="83"/>
      <c r="AG11" s="84"/>
      <c r="AH11" s="84"/>
      <c r="AI11" s="83"/>
      <c r="AJ11" s="83"/>
      <c r="AK11" s="83"/>
      <c r="AL11" s="83"/>
      <c r="AM11" s="83"/>
      <c r="AN11" s="83"/>
      <c r="AO11" s="92"/>
      <c r="AP11" s="71"/>
      <c r="AQ11" s="71"/>
      <c r="AR11" s="71"/>
      <c r="AS11" s="73"/>
      <c r="AT11" s="73"/>
      <c r="AU11" s="70"/>
      <c r="AV11" s="70"/>
      <c r="AW11" s="71"/>
      <c r="AX11" s="72"/>
      <c r="AY11" s="72"/>
      <c r="AZ11" s="72"/>
      <c r="BA11" s="72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</row>
    <row r="12" spans="2:77" s="4" customFormat="1" ht="9" customHeight="1" x14ac:dyDescent="0.15">
      <c r="B12" s="156" t="s">
        <v>52</v>
      </c>
      <c r="C12" s="166" t="s">
        <v>53</v>
      </c>
      <c r="D12" s="167"/>
      <c r="E12" s="167"/>
      <c r="F12" s="167"/>
      <c r="G12" s="168"/>
      <c r="H12" s="12" t="s">
        <v>8</v>
      </c>
      <c r="I12" s="144">
        <f>IF(C12="",1,0)</f>
        <v>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93"/>
      <c r="AP12" s="137">
        <f>COUNTIF($J12:$AN13,AP$9)</f>
        <v>0</v>
      </c>
      <c r="AQ12" s="137">
        <f>COUNTIF($J12:$AN13,AQ$9)</f>
        <v>0</v>
      </c>
      <c r="AR12" s="137">
        <f>COUNTIF($J12:$AN13,AR$9)</f>
        <v>0</v>
      </c>
      <c r="AS12" s="137">
        <f>COUNTIF($J12:$AN12,AS$9)</f>
        <v>0</v>
      </c>
      <c r="AT12" s="137">
        <f t="shared" ref="AT12:AW30" si="8">COUNTIF($J12:$AN12,AT$9)</f>
        <v>0</v>
      </c>
      <c r="AU12" s="137">
        <f t="shared" si="8"/>
        <v>0</v>
      </c>
      <c r="AV12" s="137">
        <f t="shared" si="8"/>
        <v>0</v>
      </c>
      <c r="AW12" s="137">
        <f t="shared" si="8"/>
        <v>0</v>
      </c>
      <c r="AX12" s="137">
        <f>COUNTIF($J12:$AN12,AX$9)</f>
        <v>0</v>
      </c>
      <c r="AY12" s="137">
        <f>COUNTIF($J12:$AN12,AY$9)</f>
        <v>0</v>
      </c>
      <c r="AZ12" s="137">
        <f>COUNTBLANK(J12:AN12)-(31*I12)</f>
        <v>31</v>
      </c>
      <c r="BA12" s="137">
        <f>SUM(AS12:AZ12)</f>
        <v>31</v>
      </c>
      <c r="BC12" s="3">
        <f>COUNTIF($J12:$AN12,T(BC$9))*BC$3</f>
        <v>0</v>
      </c>
      <c r="BD12" s="3">
        <f t="shared" ref="BD12:BW12" si="9">COUNTIF($J12:$AN12,T(BD$9))*BD$3</f>
        <v>0</v>
      </c>
      <c r="BE12" s="3">
        <f t="shared" si="9"/>
        <v>0</v>
      </c>
      <c r="BF12" s="3">
        <f t="shared" si="9"/>
        <v>0</v>
      </c>
      <c r="BG12" s="3">
        <f t="shared" si="9"/>
        <v>0</v>
      </c>
      <c r="BH12" s="3">
        <f t="shared" si="9"/>
        <v>0</v>
      </c>
      <c r="BI12" s="3">
        <f t="shared" si="9"/>
        <v>0</v>
      </c>
      <c r="BJ12" s="3">
        <f t="shared" si="9"/>
        <v>0</v>
      </c>
      <c r="BK12" s="3">
        <f t="shared" si="9"/>
        <v>0</v>
      </c>
      <c r="BL12" s="3">
        <f t="shared" si="9"/>
        <v>0</v>
      </c>
      <c r="BM12" s="3">
        <f t="shared" si="9"/>
        <v>0</v>
      </c>
      <c r="BN12" s="3">
        <f t="shared" si="9"/>
        <v>0</v>
      </c>
      <c r="BO12" s="3">
        <f t="shared" si="9"/>
        <v>0</v>
      </c>
      <c r="BP12" s="3">
        <f t="shared" si="9"/>
        <v>0</v>
      </c>
      <c r="BQ12" s="3">
        <f t="shared" si="9"/>
        <v>0</v>
      </c>
      <c r="BR12" s="3">
        <f t="shared" si="9"/>
        <v>0</v>
      </c>
      <c r="BS12" s="3">
        <f t="shared" si="9"/>
        <v>0</v>
      </c>
      <c r="BT12" s="3">
        <f t="shared" si="9"/>
        <v>0</v>
      </c>
      <c r="BU12" s="3">
        <f t="shared" si="9"/>
        <v>0</v>
      </c>
      <c r="BV12" s="3">
        <f t="shared" si="9"/>
        <v>0</v>
      </c>
      <c r="BW12" s="3">
        <f t="shared" si="9"/>
        <v>0</v>
      </c>
      <c r="BX12" s="16">
        <f t="shared" ref="BX12:BX55" si="10">SUM(BC12:BW12)</f>
        <v>0</v>
      </c>
    </row>
    <row r="13" spans="2:77" s="19" customFormat="1" ht="9" customHeight="1" x14ac:dyDescent="0.15">
      <c r="B13" s="181"/>
      <c r="C13" s="161"/>
      <c r="D13" s="162"/>
      <c r="E13" s="162"/>
      <c r="F13" s="162"/>
      <c r="G13" s="163"/>
      <c r="H13" s="17" t="s">
        <v>45</v>
      </c>
      <c r="I13" s="145"/>
      <c r="J13" s="53"/>
      <c r="K13" s="53"/>
      <c r="L13" s="78"/>
      <c r="M13" s="53"/>
      <c r="N13" s="53"/>
      <c r="O13" s="74"/>
      <c r="P13" s="74"/>
      <c r="Q13" s="74"/>
      <c r="R13" s="74"/>
      <c r="S13" s="74"/>
      <c r="T13" s="74"/>
      <c r="U13" s="74"/>
      <c r="V13" s="74"/>
      <c r="W13" s="74"/>
      <c r="X13" s="66"/>
      <c r="Y13" s="66"/>
      <c r="Z13" s="74"/>
      <c r="AA13" s="74"/>
      <c r="AB13" s="74"/>
      <c r="AC13" s="74"/>
      <c r="AD13" s="66"/>
      <c r="AE13" s="74"/>
      <c r="AF13" s="74"/>
      <c r="AG13" s="53"/>
      <c r="AH13" s="53"/>
      <c r="AI13" s="53"/>
      <c r="AJ13" s="53"/>
      <c r="AK13" s="53"/>
      <c r="AL13" s="53"/>
      <c r="AM13" s="53"/>
      <c r="AN13" s="54"/>
      <c r="AO13" s="18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9"/>
      <c r="BA13" s="137"/>
      <c r="BC13" s="20">
        <f>BC12*BC$10</f>
        <v>0</v>
      </c>
      <c r="BD13" s="20">
        <f t="shared" ref="BD13:BW13" si="11">BD12*BD$10</f>
        <v>0</v>
      </c>
      <c r="BE13" s="20">
        <f t="shared" si="11"/>
        <v>0</v>
      </c>
      <c r="BF13" s="20">
        <f t="shared" si="11"/>
        <v>0</v>
      </c>
      <c r="BG13" s="20">
        <f t="shared" si="11"/>
        <v>0</v>
      </c>
      <c r="BH13" s="20">
        <f t="shared" si="11"/>
        <v>0</v>
      </c>
      <c r="BI13" s="20">
        <f t="shared" si="11"/>
        <v>0</v>
      </c>
      <c r="BJ13" s="20">
        <f t="shared" si="11"/>
        <v>0</v>
      </c>
      <c r="BK13" s="20">
        <f t="shared" si="11"/>
        <v>0</v>
      </c>
      <c r="BL13" s="20">
        <f t="shared" si="11"/>
        <v>0</v>
      </c>
      <c r="BM13" s="20">
        <f t="shared" si="11"/>
        <v>0</v>
      </c>
      <c r="BN13" s="20">
        <f t="shared" si="11"/>
        <v>0</v>
      </c>
      <c r="BO13" s="20">
        <f t="shared" si="11"/>
        <v>0</v>
      </c>
      <c r="BP13" s="20">
        <f t="shared" si="11"/>
        <v>0</v>
      </c>
      <c r="BQ13" s="20">
        <f t="shared" si="11"/>
        <v>0</v>
      </c>
      <c r="BR13" s="20">
        <f t="shared" si="11"/>
        <v>0</v>
      </c>
      <c r="BS13" s="20">
        <f t="shared" si="11"/>
        <v>0</v>
      </c>
      <c r="BT13" s="20">
        <f t="shared" si="11"/>
        <v>0</v>
      </c>
      <c r="BU13" s="20">
        <f t="shared" si="11"/>
        <v>0</v>
      </c>
      <c r="BV13" s="20">
        <f t="shared" si="11"/>
        <v>0</v>
      </c>
      <c r="BW13" s="20">
        <f t="shared" si="11"/>
        <v>0</v>
      </c>
      <c r="BX13" s="21">
        <f t="shared" si="10"/>
        <v>0</v>
      </c>
      <c r="BY13" s="20"/>
    </row>
    <row r="14" spans="2:77" s="97" customFormat="1" ht="9" customHeight="1" x14ac:dyDescent="0.15">
      <c r="B14" s="182" t="s">
        <v>54</v>
      </c>
      <c r="C14" s="175" t="s">
        <v>55</v>
      </c>
      <c r="D14" s="176"/>
      <c r="E14" s="176"/>
      <c r="F14" s="176"/>
      <c r="G14" s="177"/>
      <c r="H14" s="22" t="s">
        <v>8</v>
      </c>
      <c r="I14" s="133">
        <f>IF(C14="",1,0)</f>
        <v>0</v>
      </c>
      <c r="J14" s="23"/>
      <c r="K14" s="23"/>
      <c r="L14" s="23"/>
      <c r="M14" s="23"/>
      <c r="N14" s="23"/>
      <c r="O14" s="23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23"/>
      <c r="AI14" s="23"/>
      <c r="AJ14" s="23"/>
      <c r="AK14" s="23"/>
      <c r="AL14" s="62"/>
      <c r="AM14" s="23"/>
      <c r="AN14" s="23"/>
      <c r="AO14" s="94"/>
      <c r="AP14" s="218">
        <f>COUNTIF($J14:$AN15,AP$9)</f>
        <v>0</v>
      </c>
      <c r="AQ14" s="218">
        <f>COUNTIF($J14:$AN15,AQ$9)</f>
        <v>0</v>
      </c>
      <c r="AR14" s="218">
        <f>COUNTIF($J14:$AN15,AR$9)</f>
        <v>0</v>
      </c>
      <c r="AS14" s="218">
        <f>COUNTIF($J14:$AN14,AS$9)</f>
        <v>0</v>
      </c>
      <c r="AT14" s="218">
        <f t="shared" si="8"/>
        <v>0</v>
      </c>
      <c r="AU14" s="218">
        <f t="shared" si="8"/>
        <v>0</v>
      </c>
      <c r="AV14" s="218">
        <f t="shared" si="8"/>
        <v>0</v>
      </c>
      <c r="AW14" s="218">
        <f t="shared" si="8"/>
        <v>0</v>
      </c>
      <c r="AX14" s="218">
        <f>COUNTIF($J14:$AN14,AX$9)</f>
        <v>0</v>
      </c>
      <c r="AY14" s="218">
        <f>COUNTIF($J14:$AN14,AY$9)</f>
        <v>0</v>
      </c>
      <c r="AZ14" s="221">
        <f>COUNTBLANK(J14:AN14)-(31*I14)</f>
        <v>31</v>
      </c>
      <c r="BA14" s="218">
        <f>SUM(AS14:AZ14)</f>
        <v>31</v>
      </c>
      <c r="BB14" s="97">
        <f>COUNTIF($J14:$AN14,BB$32)</f>
        <v>0</v>
      </c>
      <c r="BC14" s="98">
        <f t="shared" ref="BC14:BW14" si="12">COUNTIF($J14:$AN14,T(BC$9))*BC$3</f>
        <v>0</v>
      </c>
      <c r="BD14" s="98">
        <f t="shared" si="12"/>
        <v>0</v>
      </c>
      <c r="BE14" s="98">
        <f t="shared" si="12"/>
        <v>0</v>
      </c>
      <c r="BF14" s="98">
        <f t="shared" si="12"/>
        <v>0</v>
      </c>
      <c r="BG14" s="98">
        <f t="shared" si="12"/>
        <v>0</v>
      </c>
      <c r="BH14" s="98">
        <f t="shared" si="12"/>
        <v>0</v>
      </c>
      <c r="BI14" s="98">
        <f t="shared" si="12"/>
        <v>0</v>
      </c>
      <c r="BJ14" s="98">
        <f t="shared" si="12"/>
        <v>0</v>
      </c>
      <c r="BK14" s="98">
        <f t="shared" si="12"/>
        <v>0</v>
      </c>
      <c r="BL14" s="98">
        <f t="shared" si="12"/>
        <v>0</v>
      </c>
      <c r="BM14" s="98">
        <f t="shared" si="12"/>
        <v>0</v>
      </c>
      <c r="BN14" s="98">
        <f t="shared" si="12"/>
        <v>0</v>
      </c>
      <c r="BO14" s="98">
        <f t="shared" si="12"/>
        <v>0</v>
      </c>
      <c r="BP14" s="98">
        <f t="shared" si="12"/>
        <v>0</v>
      </c>
      <c r="BQ14" s="98">
        <f t="shared" si="12"/>
        <v>0</v>
      </c>
      <c r="BR14" s="98">
        <f t="shared" si="12"/>
        <v>0</v>
      </c>
      <c r="BS14" s="98">
        <f t="shared" si="12"/>
        <v>0</v>
      </c>
      <c r="BT14" s="98">
        <f t="shared" si="12"/>
        <v>0</v>
      </c>
      <c r="BU14" s="98">
        <f t="shared" si="12"/>
        <v>0</v>
      </c>
      <c r="BV14" s="98">
        <f t="shared" si="12"/>
        <v>0</v>
      </c>
      <c r="BW14" s="98">
        <f t="shared" si="12"/>
        <v>0</v>
      </c>
      <c r="BX14" s="98">
        <f t="shared" si="10"/>
        <v>0</v>
      </c>
    </row>
    <row r="15" spans="2:77" s="99" customFormat="1" ht="9" customHeight="1" x14ac:dyDescent="0.15">
      <c r="B15" s="174"/>
      <c r="C15" s="183"/>
      <c r="D15" s="184"/>
      <c r="E15" s="184"/>
      <c r="F15" s="184"/>
      <c r="G15" s="185"/>
      <c r="H15" s="25" t="s">
        <v>45</v>
      </c>
      <c r="I15" s="186"/>
      <c r="J15" s="52"/>
      <c r="K15" s="52"/>
      <c r="L15" s="52"/>
      <c r="M15" s="52"/>
      <c r="N15" s="52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75"/>
      <c r="AB15" s="67"/>
      <c r="AC15" s="67"/>
      <c r="AD15" s="67"/>
      <c r="AE15" s="67"/>
      <c r="AF15" s="67"/>
      <c r="AG15" s="52"/>
      <c r="AH15" s="52"/>
      <c r="AI15" s="52"/>
      <c r="AJ15" s="52"/>
      <c r="AK15" s="52"/>
      <c r="AL15" s="52"/>
      <c r="AM15" s="52"/>
      <c r="AN15" s="64"/>
      <c r="AO15" s="27"/>
      <c r="AP15" s="218"/>
      <c r="AQ15" s="218"/>
      <c r="AR15" s="218"/>
      <c r="AS15" s="219"/>
      <c r="AT15" s="219"/>
      <c r="AU15" s="219"/>
      <c r="AV15" s="219"/>
      <c r="AW15" s="219"/>
      <c r="AX15" s="219"/>
      <c r="AY15" s="219"/>
      <c r="AZ15" s="222"/>
      <c r="BA15" s="219"/>
      <c r="BC15" s="100">
        <f t="shared" ref="BC15:BW15" si="13">BC14*BC$10</f>
        <v>0</v>
      </c>
      <c r="BD15" s="100">
        <f t="shared" si="13"/>
        <v>0</v>
      </c>
      <c r="BE15" s="100">
        <f t="shared" si="13"/>
        <v>0</v>
      </c>
      <c r="BF15" s="100">
        <f t="shared" si="13"/>
        <v>0</v>
      </c>
      <c r="BG15" s="100">
        <f t="shared" si="13"/>
        <v>0</v>
      </c>
      <c r="BH15" s="100">
        <f t="shared" si="13"/>
        <v>0</v>
      </c>
      <c r="BI15" s="100">
        <f t="shared" si="13"/>
        <v>0</v>
      </c>
      <c r="BJ15" s="100">
        <f t="shared" si="13"/>
        <v>0</v>
      </c>
      <c r="BK15" s="100">
        <f t="shared" si="13"/>
        <v>0</v>
      </c>
      <c r="BL15" s="100">
        <f t="shared" si="13"/>
        <v>0</v>
      </c>
      <c r="BM15" s="100">
        <f t="shared" si="13"/>
        <v>0</v>
      </c>
      <c r="BN15" s="100">
        <f t="shared" si="13"/>
        <v>0</v>
      </c>
      <c r="BO15" s="100">
        <f t="shared" si="13"/>
        <v>0</v>
      </c>
      <c r="BP15" s="100">
        <f t="shared" si="13"/>
        <v>0</v>
      </c>
      <c r="BQ15" s="100">
        <f t="shared" si="13"/>
        <v>0</v>
      </c>
      <c r="BR15" s="100">
        <f t="shared" si="13"/>
        <v>0</v>
      </c>
      <c r="BS15" s="100">
        <f t="shared" si="13"/>
        <v>0</v>
      </c>
      <c r="BT15" s="100">
        <f t="shared" si="13"/>
        <v>0</v>
      </c>
      <c r="BU15" s="100">
        <f t="shared" si="13"/>
        <v>0</v>
      </c>
      <c r="BV15" s="100">
        <f t="shared" si="13"/>
        <v>0</v>
      </c>
      <c r="BW15" s="100">
        <f t="shared" si="13"/>
        <v>0</v>
      </c>
      <c r="BX15" s="100">
        <f t="shared" si="10"/>
        <v>0</v>
      </c>
    </row>
    <row r="16" spans="2:77" s="4" customFormat="1" ht="9" customHeight="1" x14ac:dyDescent="0.15">
      <c r="B16" s="181" t="s">
        <v>56</v>
      </c>
      <c r="C16" s="158" t="s">
        <v>57</v>
      </c>
      <c r="D16" s="159"/>
      <c r="E16" s="159"/>
      <c r="F16" s="159"/>
      <c r="G16" s="160"/>
      <c r="H16" s="28" t="s">
        <v>8</v>
      </c>
      <c r="I16" s="144">
        <f>IF(C16="",1,0)</f>
        <v>0</v>
      </c>
      <c r="J16" s="13" t="s">
        <v>77</v>
      </c>
      <c r="K16" s="13" t="s">
        <v>79</v>
      </c>
      <c r="L16" s="13" t="s">
        <v>78</v>
      </c>
      <c r="M16" s="13" t="s">
        <v>96</v>
      </c>
      <c r="N16" s="13" t="s">
        <v>95</v>
      </c>
      <c r="O16" s="63" t="s">
        <v>94</v>
      </c>
      <c r="P16" s="63" t="s">
        <v>80</v>
      </c>
      <c r="Q16" s="63" t="s">
        <v>89</v>
      </c>
      <c r="R16" s="63" t="s">
        <v>90</v>
      </c>
      <c r="S16" s="63" t="s">
        <v>71</v>
      </c>
      <c r="T16" s="63" t="s">
        <v>91</v>
      </c>
      <c r="U16" s="63" t="s">
        <v>92</v>
      </c>
      <c r="V16" s="63" t="s">
        <v>97</v>
      </c>
      <c r="W16" s="63" t="s">
        <v>73</v>
      </c>
      <c r="X16" s="63" t="s">
        <v>98</v>
      </c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95"/>
      <c r="AP16" s="137">
        <f>COUNTIF($J16:$AN17,AP$9)</f>
        <v>1</v>
      </c>
      <c r="AQ16" s="137">
        <f>COUNTIF($J16:$AN17,AQ$9)</f>
        <v>1</v>
      </c>
      <c r="AR16" s="137">
        <f>COUNTIF($J16:$AN17,AR$9)</f>
        <v>1</v>
      </c>
      <c r="AS16" s="137">
        <f>COUNTIF($J16:$AN16,AS$9)</f>
        <v>1</v>
      </c>
      <c r="AT16" s="137">
        <f t="shared" si="8"/>
        <v>1</v>
      </c>
      <c r="AU16" s="137">
        <f t="shared" si="8"/>
        <v>0</v>
      </c>
      <c r="AV16" s="137">
        <f t="shared" si="8"/>
        <v>0</v>
      </c>
      <c r="AW16" s="137">
        <f t="shared" si="8"/>
        <v>0</v>
      </c>
      <c r="AX16" s="137">
        <f>COUNTIF($J16:$AN16,AX$9)</f>
        <v>1</v>
      </c>
      <c r="AY16" s="137">
        <f>COUNTIF($J16:$AN16,AY$9)</f>
        <v>0</v>
      </c>
      <c r="AZ16" s="138">
        <f>COUNTBLANK(J16:AN16)-(31*I16)</f>
        <v>16</v>
      </c>
      <c r="BA16" s="137">
        <f>SUM(AS16:AZ16)</f>
        <v>19</v>
      </c>
      <c r="BC16" s="3">
        <f t="shared" ref="BC16:BW16" si="14">COUNTIF($J16:$AN16,T(BC$9))*BC$3</f>
        <v>0</v>
      </c>
      <c r="BD16" s="3">
        <f t="shared" si="14"/>
        <v>0</v>
      </c>
      <c r="BE16" s="3">
        <f t="shared" si="14"/>
        <v>0</v>
      </c>
      <c r="BF16" s="3">
        <f t="shared" si="14"/>
        <v>0</v>
      </c>
      <c r="BG16" s="3">
        <f t="shared" si="14"/>
        <v>1</v>
      </c>
      <c r="BH16" s="3">
        <f t="shared" si="14"/>
        <v>0</v>
      </c>
      <c r="BI16" s="3">
        <f t="shared" si="14"/>
        <v>1</v>
      </c>
      <c r="BJ16" s="3">
        <f t="shared" si="14"/>
        <v>1</v>
      </c>
      <c r="BK16" s="3">
        <f t="shared" si="14"/>
        <v>1</v>
      </c>
      <c r="BL16" s="3">
        <f t="shared" si="14"/>
        <v>1</v>
      </c>
      <c r="BM16" s="3">
        <f t="shared" si="14"/>
        <v>2</v>
      </c>
      <c r="BN16" s="3">
        <f t="shared" si="14"/>
        <v>1</v>
      </c>
      <c r="BO16" s="3">
        <f t="shared" si="14"/>
        <v>0</v>
      </c>
      <c r="BP16" s="3">
        <f t="shared" si="14"/>
        <v>0</v>
      </c>
      <c r="BQ16" s="3">
        <f t="shared" si="14"/>
        <v>0</v>
      </c>
      <c r="BR16" s="3">
        <f t="shared" si="14"/>
        <v>0</v>
      </c>
      <c r="BS16" s="3">
        <f t="shared" si="14"/>
        <v>0</v>
      </c>
      <c r="BT16" s="3">
        <f t="shared" si="14"/>
        <v>0</v>
      </c>
      <c r="BU16" s="3">
        <f t="shared" si="14"/>
        <v>0</v>
      </c>
      <c r="BV16" s="3">
        <f t="shared" si="14"/>
        <v>0</v>
      </c>
      <c r="BW16" s="3">
        <f t="shared" si="14"/>
        <v>0</v>
      </c>
      <c r="BX16" s="3">
        <f t="shared" si="10"/>
        <v>8</v>
      </c>
    </row>
    <row r="17" spans="1:76" s="19" customFormat="1" ht="9" customHeight="1" x14ac:dyDescent="0.15">
      <c r="B17" s="157"/>
      <c r="C17" s="169"/>
      <c r="D17" s="170"/>
      <c r="E17" s="170"/>
      <c r="F17" s="170"/>
      <c r="G17" s="171"/>
      <c r="H17" s="29" t="s">
        <v>45</v>
      </c>
      <c r="I17" s="172"/>
      <c r="J17" s="31" t="s">
        <v>93</v>
      </c>
      <c r="K17" s="31"/>
      <c r="L17" s="31"/>
      <c r="M17" s="31"/>
      <c r="N17" s="31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88"/>
      <c r="AO17" s="89"/>
      <c r="AP17" s="137"/>
      <c r="AQ17" s="137"/>
      <c r="AR17" s="137"/>
      <c r="AS17" s="220"/>
      <c r="AT17" s="220"/>
      <c r="AU17" s="220"/>
      <c r="AV17" s="220"/>
      <c r="AW17" s="220"/>
      <c r="AX17" s="220"/>
      <c r="AY17" s="220"/>
      <c r="AZ17" s="223"/>
      <c r="BA17" s="220"/>
      <c r="BC17" s="96">
        <f t="shared" ref="BC17:BW17" si="15">BC16*BC$10</f>
        <v>0</v>
      </c>
      <c r="BD17" s="96">
        <f t="shared" si="15"/>
        <v>0</v>
      </c>
      <c r="BE17" s="96">
        <f t="shared" si="15"/>
        <v>0</v>
      </c>
      <c r="BF17" s="96">
        <f t="shared" si="15"/>
        <v>0</v>
      </c>
      <c r="BG17" s="96">
        <f t="shared" si="15"/>
        <v>0.64583333333333337</v>
      </c>
      <c r="BH17" s="96">
        <f t="shared" si="15"/>
        <v>0</v>
      </c>
      <c r="BI17" s="96">
        <f t="shared" si="15"/>
        <v>0.29166666666666663</v>
      </c>
      <c r="BJ17" s="96">
        <f t="shared" si="15"/>
        <v>0.24999999999999997</v>
      </c>
      <c r="BK17" s="96">
        <f t="shared" si="15"/>
        <v>0.24999999999999997</v>
      </c>
      <c r="BL17" s="96">
        <f t="shared" si="15"/>
        <v>0.24999999999999997</v>
      </c>
      <c r="BM17" s="96">
        <f t="shared" si="15"/>
        <v>0.64583333333333337</v>
      </c>
      <c r="BN17" s="96">
        <f t="shared" si="15"/>
        <v>0.23958333333333329</v>
      </c>
      <c r="BO17" s="96">
        <f t="shared" si="15"/>
        <v>0</v>
      </c>
      <c r="BP17" s="96">
        <f t="shared" si="15"/>
        <v>0</v>
      </c>
      <c r="BQ17" s="96">
        <f t="shared" si="15"/>
        <v>0</v>
      </c>
      <c r="BR17" s="96">
        <f t="shared" si="15"/>
        <v>0</v>
      </c>
      <c r="BS17" s="96">
        <f t="shared" si="15"/>
        <v>0</v>
      </c>
      <c r="BT17" s="96">
        <f t="shared" si="15"/>
        <v>0</v>
      </c>
      <c r="BU17" s="96">
        <f t="shared" si="15"/>
        <v>0</v>
      </c>
      <c r="BV17" s="96">
        <f t="shared" si="15"/>
        <v>0</v>
      </c>
      <c r="BW17" s="96">
        <f t="shared" si="15"/>
        <v>0</v>
      </c>
      <c r="BX17" s="96">
        <f t="shared" si="10"/>
        <v>2.572916666666667</v>
      </c>
    </row>
    <row r="18" spans="1:76" s="97" customFormat="1" ht="9" customHeight="1" x14ac:dyDescent="0.15">
      <c r="B18" s="182" t="s">
        <v>56</v>
      </c>
      <c r="C18" s="175" t="s">
        <v>58</v>
      </c>
      <c r="D18" s="176"/>
      <c r="E18" s="176"/>
      <c r="F18" s="176"/>
      <c r="G18" s="177"/>
      <c r="H18" s="22" t="s">
        <v>8</v>
      </c>
      <c r="I18" s="133">
        <f>IF(C18="",1,0)</f>
        <v>0</v>
      </c>
      <c r="J18" s="62"/>
      <c r="K18" s="62"/>
      <c r="L18" s="62"/>
      <c r="M18" s="62"/>
      <c r="N18" s="23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23"/>
      <c r="AI18" s="23"/>
      <c r="AJ18" s="23"/>
      <c r="AK18" s="23"/>
      <c r="AL18" s="23"/>
      <c r="AM18" s="23"/>
      <c r="AN18" s="30"/>
      <c r="AO18" s="94"/>
      <c r="AP18" s="218">
        <f>COUNTIF($J18:$AN19,AP$9)</f>
        <v>0</v>
      </c>
      <c r="AQ18" s="218">
        <f>COUNTIF($J18:$AN19,AQ$9)</f>
        <v>0</v>
      </c>
      <c r="AR18" s="218">
        <f>COUNTIF($J18:$AN19,AR$9)</f>
        <v>0</v>
      </c>
      <c r="AS18" s="218">
        <f>COUNTIF($J18:$AN18,AS$9)</f>
        <v>0</v>
      </c>
      <c r="AT18" s="218">
        <f t="shared" si="8"/>
        <v>0</v>
      </c>
      <c r="AU18" s="218">
        <f t="shared" si="8"/>
        <v>0</v>
      </c>
      <c r="AV18" s="218">
        <f t="shared" si="8"/>
        <v>0</v>
      </c>
      <c r="AW18" s="218">
        <f t="shared" si="8"/>
        <v>0</v>
      </c>
      <c r="AX18" s="218">
        <f>COUNTIF($J18:$AN18,AX$9)</f>
        <v>0</v>
      </c>
      <c r="AY18" s="218">
        <f>COUNTIF($J18:$AN18,AY$9)</f>
        <v>0</v>
      </c>
      <c r="AZ18" s="221">
        <f>COUNTBLANK(J18:AN18)-(31*I18)</f>
        <v>31</v>
      </c>
      <c r="BA18" s="218">
        <f>SUM(AS18:AZ18)</f>
        <v>31</v>
      </c>
      <c r="BC18" s="98">
        <f t="shared" ref="BC18:BW18" si="16">COUNTIF($J18:$AN18,T(BC$9))*BC$3</f>
        <v>0</v>
      </c>
      <c r="BD18" s="98">
        <f t="shared" si="16"/>
        <v>0</v>
      </c>
      <c r="BE18" s="98">
        <f t="shared" si="16"/>
        <v>0</v>
      </c>
      <c r="BF18" s="98">
        <f t="shared" si="16"/>
        <v>0</v>
      </c>
      <c r="BG18" s="98">
        <f t="shared" si="16"/>
        <v>0</v>
      </c>
      <c r="BH18" s="98">
        <f t="shared" si="16"/>
        <v>0</v>
      </c>
      <c r="BI18" s="98">
        <f t="shared" si="16"/>
        <v>0</v>
      </c>
      <c r="BJ18" s="98">
        <f t="shared" si="16"/>
        <v>0</v>
      </c>
      <c r="BK18" s="98">
        <f t="shared" si="16"/>
        <v>0</v>
      </c>
      <c r="BL18" s="98">
        <f t="shared" si="16"/>
        <v>0</v>
      </c>
      <c r="BM18" s="98">
        <f t="shared" si="16"/>
        <v>0</v>
      </c>
      <c r="BN18" s="98">
        <f t="shared" si="16"/>
        <v>0</v>
      </c>
      <c r="BO18" s="98">
        <f t="shared" si="16"/>
        <v>0</v>
      </c>
      <c r="BP18" s="98">
        <f t="shared" si="16"/>
        <v>0</v>
      </c>
      <c r="BQ18" s="98">
        <f t="shared" si="16"/>
        <v>0</v>
      </c>
      <c r="BR18" s="98">
        <f t="shared" si="16"/>
        <v>0</v>
      </c>
      <c r="BS18" s="98">
        <f t="shared" si="16"/>
        <v>0</v>
      </c>
      <c r="BT18" s="98">
        <f t="shared" si="16"/>
        <v>0</v>
      </c>
      <c r="BU18" s="98">
        <f t="shared" si="16"/>
        <v>0</v>
      </c>
      <c r="BV18" s="98">
        <f t="shared" si="16"/>
        <v>0</v>
      </c>
      <c r="BW18" s="98">
        <f t="shared" si="16"/>
        <v>0</v>
      </c>
      <c r="BX18" s="98">
        <f t="shared" si="10"/>
        <v>0</v>
      </c>
    </row>
    <row r="19" spans="1:76" s="99" customFormat="1" ht="9" customHeight="1" x14ac:dyDescent="0.15">
      <c r="B19" s="174"/>
      <c r="C19" s="183"/>
      <c r="D19" s="184"/>
      <c r="E19" s="184"/>
      <c r="F19" s="184"/>
      <c r="G19" s="185"/>
      <c r="H19" s="25" t="s">
        <v>45</v>
      </c>
      <c r="I19" s="186"/>
      <c r="J19" s="52"/>
      <c r="K19" s="52"/>
      <c r="L19" s="52"/>
      <c r="M19" s="52"/>
      <c r="N19" s="52"/>
      <c r="O19" s="52"/>
      <c r="P19" s="67"/>
      <c r="Q19" s="67"/>
      <c r="R19" s="67"/>
      <c r="S19" s="67"/>
      <c r="T19" s="67"/>
      <c r="U19" s="67"/>
      <c r="V19" s="67"/>
      <c r="W19" s="67"/>
      <c r="X19" s="67"/>
      <c r="Y19" s="52"/>
      <c r="Z19" s="67"/>
      <c r="AA19" s="67"/>
      <c r="AB19" s="67"/>
      <c r="AC19" s="67"/>
      <c r="AD19" s="67"/>
      <c r="AE19" s="67"/>
      <c r="AF19" s="67"/>
      <c r="AG19" s="67"/>
      <c r="AH19" s="52"/>
      <c r="AI19" s="52"/>
      <c r="AJ19" s="52"/>
      <c r="AK19" s="52"/>
      <c r="AL19" s="52"/>
      <c r="AM19" s="52"/>
      <c r="AN19" s="52"/>
      <c r="AO19" s="27"/>
      <c r="AP19" s="218"/>
      <c r="AQ19" s="218"/>
      <c r="AR19" s="218"/>
      <c r="AS19" s="219"/>
      <c r="AT19" s="219"/>
      <c r="AU19" s="219"/>
      <c r="AV19" s="219"/>
      <c r="AW19" s="219"/>
      <c r="AX19" s="219"/>
      <c r="AY19" s="219"/>
      <c r="AZ19" s="222"/>
      <c r="BA19" s="219"/>
      <c r="BC19" s="100">
        <f t="shared" ref="BC19:BW19" si="17">BC18*BC$10</f>
        <v>0</v>
      </c>
      <c r="BD19" s="100">
        <f t="shared" si="17"/>
        <v>0</v>
      </c>
      <c r="BE19" s="100">
        <f t="shared" si="17"/>
        <v>0</v>
      </c>
      <c r="BF19" s="100">
        <f t="shared" si="17"/>
        <v>0</v>
      </c>
      <c r="BG19" s="100">
        <f t="shared" si="17"/>
        <v>0</v>
      </c>
      <c r="BH19" s="100">
        <f t="shared" si="17"/>
        <v>0</v>
      </c>
      <c r="BI19" s="100">
        <f t="shared" si="17"/>
        <v>0</v>
      </c>
      <c r="BJ19" s="100">
        <f t="shared" si="17"/>
        <v>0</v>
      </c>
      <c r="BK19" s="100">
        <f t="shared" si="17"/>
        <v>0</v>
      </c>
      <c r="BL19" s="100">
        <f t="shared" si="17"/>
        <v>0</v>
      </c>
      <c r="BM19" s="100">
        <f t="shared" si="17"/>
        <v>0</v>
      </c>
      <c r="BN19" s="100">
        <f t="shared" si="17"/>
        <v>0</v>
      </c>
      <c r="BO19" s="100">
        <f t="shared" si="17"/>
        <v>0</v>
      </c>
      <c r="BP19" s="100">
        <f t="shared" si="17"/>
        <v>0</v>
      </c>
      <c r="BQ19" s="100">
        <f t="shared" si="17"/>
        <v>0</v>
      </c>
      <c r="BR19" s="100">
        <f t="shared" si="17"/>
        <v>0</v>
      </c>
      <c r="BS19" s="100">
        <f t="shared" si="17"/>
        <v>0</v>
      </c>
      <c r="BT19" s="100">
        <f t="shared" si="17"/>
        <v>0</v>
      </c>
      <c r="BU19" s="100">
        <f t="shared" si="17"/>
        <v>0</v>
      </c>
      <c r="BV19" s="100">
        <f t="shared" si="17"/>
        <v>0</v>
      </c>
      <c r="BW19" s="100">
        <f t="shared" si="17"/>
        <v>0</v>
      </c>
      <c r="BX19" s="100">
        <f t="shared" si="10"/>
        <v>0</v>
      </c>
    </row>
    <row r="20" spans="1:76" s="4" customFormat="1" ht="9" customHeight="1" x14ac:dyDescent="0.15">
      <c r="B20" s="224" t="s">
        <v>56</v>
      </c>
      <c r="C20" s="158" t="s">
        <v>60</v>
      </c>
      <c r="D20" s="159"/>
      <c r="E20" s="159"/>
      <c r="F20" s="159"/>
      <c r="G20" s="160"/>
      <c r="H20" s="28" t="s">
        <v>8</v>
      </c>
      <c r="I20" s="144">
        <f>IF(C20="",1,0)</f>
        <v>0</v>
      </c>
      <c r="J20" s="13"/>
      <c r="K20" s="13"/>
      <c r="L20" s="13"/>
      <c r="M20" s="13"/>
      <c r="N20" s="13"/>
      <c r="O20" s="13"/>
      <c r="P20" s="13"/>
      <c r="Q20" s="1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13"/>
      <c r="AJ20" s="13"/>
      <c r="AK20" s="13"/>
      <c r="AL20" s="13"/>
      <c r="AM20" s="13"/>
      <c r="AN20" s="14"/>
      <c r="AO20" s="93"/>
      <c r="AP20" s="137">
        <f>COUNTIF($J20:$AN21,AP$9)</f>
        <v>0</v>
      </c>
      <c r="AQ20" s="137">
        <f>COUNTIF($J20:$AN21,AQ$9)</f>
        <v>0</v>
      </c>
      <c r="AR20" s="137">
        <f>COUNTIF($J20:$AN21,AR$9)</f>
        <v>0</v>
      </c>
      <c r="AS20" s="137">
        <f>COUNTIF($J20:$AN20,AS$9)</f>
        <v>0</v>
      </c>
      <c r="AT20" s="137">
        <f t="shared" si="8"/>
        <v>0</v>
      </c>
      <c r="AU20" s="137">
        <f t="shared" si="8"/>
        <v>0</v>
      </c>
      <c r="AV20" s="137">
        <f t="shared" si="8"/>
        <v>0</v>
      </c>
      <c r="AW20" s="137">
        <f t="shared" si="8"/>
        <v>0</v>
      </c>
      <c r="AX20" s="137">
        <f>COUNTIF($J20:$AN20,AX$9)</f>
        <v>0</v>
      </c>
      <c r="AY20" s="137">
        <f>COUNTIF($J20:$AN20,AY$9)</f>
        <v>0</v>
      </c>
      <c r="AZ20" s="138">
        <f>COUNTBLANK(J20:AN20)-(31*I20)</f>
        <v>31</v>
      </c>
      <c r="BA20" s="137">
        <f>SUM(AS20:AZ20)</f>
        <v>31</v>
      </c>
      <c r="BC20" s="3">
        <f t="shared" ref="BC20:BW20" si="18">COUNTIF($J20:$AN20,T(BC$9))*BC$3</f>
        <v>0</v>
      </c>
      <c r="BD20" s="3">
        <f t="shared" si="18"/>
        <v>0</v>
      </c>
      <c r="BE20" s="3">
        <f t="shared" si="18"/>
        <v>0</v>
      </c>
      <c r="BF20" s="3">
        <f t="shared" si="18"/>
        <v>0</v>
      </c>
      <c r="BG20" s="3">
        <f t="shared" si="18"/>
        <v>0</v>
      </c>
      <c r="BH20" s="3">
        <f t="shared" si="18"/>
        <v>0</v>
      </c>
      <c r="BI20" s="3">
        <f t="shared" si="18"/>
        <v>0</v>
      </c>
      <c r="BJ20" s="3">
        <f t="shared" si="18"/>
        <v>0</v>
      </c>
      <c r="BK20" s="3">
        <f t="shared" si="18"/>
        <v>0</v>
      </c>
      <c r="BL20" s="3">
        <f t="shared" si="18"/>
        <v>0</v>
      </c>
      <c r="BM20" s="3">
        <f t="shared" si="18"/>
        <v>0</v>
      </c>
      <c r="BN20" s="3">
        <f t="shared" si="18"/>
        <v>0</v>
      </c>
      <c r="BO20" s="3">
        <f t="shared" si="18"/>
        <v>0</v>
      </c>
      <c r="BP20" s="3">
        <f t="shared" si="18"/>
        <v>0</v>
      </c>
      <c r="BQ20" s="3">
        <f t="shared" si="18"/>
        <v>0</v>
      </c>
      <c r="BR20" s="3">
        <f t="shared" si="18"/>
        <v>0</v>
      </c>
      <c r="BS20" s="3">
        <f t="shared" si="18"/>
        <v>0</v>
      </c>
      <c r="BT20" s="3">
        <f t="shared" si="18"/>
        <v>0</v>
      </c>
      <c r="BU20" s="3">
        <f t="shared" si="18"/>
        <v>0</v>
      </c>
      <c r="BV20" s="3">
        <f t="shared" si="18"/>
        <v>0</v>
      </c>
      <c r="BW20" s="3">
        <f t="shared" si="18"/>
        <v>0</v>
      </c>
      <c r="BX20" s="3">
        <f t="shared" si="10"/>
        <v>0</v>
      </c>
    </row>
    <row r="21" spans="1:76" s="19" customFormat="1" ht="9" customHeight="1" x14ac:dyDescent="0.15">
      <c r="B21" s="225"/>
      <c r="C21" s="169"/>
      <c r="D21" s="170"/>
      <c r="E21" s="170"/>
      <c r="F21" s="170"/>
      <c r="G21" s="171"/>
      <c r="H21" s="29" t="s">
        <v>45</v>
      </c>
      <c r="I21" s="172"/>
      <c r="J21" s="31"/>
      <c r="K21" s="31"/>
      <c r="L21" s="31"/>
      <c r="M21" s="31"/>
      <c r="N21" s="31"/>
      <c r="O21" s="31"/>
      <c r="P21" s="31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85"/>
      <c r="AH21" s="85"/>
      <c r="AI21" s="31"/>
      <c r="AJ21" s="31"/>
      <c r="AK21" s="31"/>
      <c r="AL21" s="31"/>
      <c r="AM21" s="31"/>
      <c r="AN21" s="65"/>
      <c r="AO21" s="18"/>
      <c r="AP21" s="137"/>
      <c r="AQ21" s="137"/>
      <c r="AR21" s="137"/>
      <c r="AS21" s="220"/>
      <c r="AT21" s="220"/>
      <c r="AU21" s="220"/>
      <c r="AV21" s="220"/>
      <c r="AW21" s="220"/>
      <c r="AX21" s="220"/>
      <c r="AY21" s="220"/>
      <c r="AZ21" s="223"/>
      <c r="BA21" s="220"/>
      <c r="BC21" s="96">
        <f t="shared" ref="BC21:BW21" si="19">BC20*BC$10</f>
        <v>0</v>
      </c>
      <c r="BD21" s="96">
        <f t="shared" si="19"/>
        <v>0</v>
      </c>
      <c r="BE21" s="96">
        <f t="shared" si="19"/>
        <v>0</v>
      </c>
      <c r="BF21" s="96">
        <f t="shared" si="19"/>
        <v>0</v>
      </c>
      <c r="BG21" s="96">
        <f t="shared" si="19"/>
        <v>0</v>
      </c>
      <c r="BH21" s="96">
        <f t="shared" si="19"/>
        <v>0</v>
      </c>
      <c r="BI21" s="96">
        <f t="shared" si="19"/>
        <v>0</v>
      </c>
      <c r="BJ21" s="96">
        <f t="shared" si="19"/>
        <v>0</v>
      </c>
      <c r="BK21" s="96">
        <f t="shared" si="19"/>
        <v>0</v>
      </c>
      <c r="BL21" s="96">
        <f t="shared" si="19"/>
        <v>0</v>
      </c>
      <c r="BM21" s="96">
        <f t="shared" si="19"/>
        <v>0</v>
      </c>
      <c r="BN21" s="96">
        <f t="shared" si="19"/>
        <v>0</v>
      </c>
      <c r="BO21" s="96">
        <f t="shared" si="19"/>
        <v>0</v>
      </c>
      <c r="BP21" s="96">
        <f t="shared" si="19"/>
        <v>0</v>
      </c>
      <c r="BQ21" s="96">
        <f t="shared" si="19"/>
        <v>0</v>
      </c>
      <c r="BR21" s="96">
        <f t="shared" si="19"/>
        <v>0</v>
      </c>
      <c r="BS21" s="96">
        <f t="shared" si="19"/>
        <v>0</v>
      </c>
      <c r="BT21" s="96">
        <f t="shared" si="19"/>
        <v>0</v>
      </c>
      <c r="BU21" s="96">
        <f t="shared" si="19"/>
        <v>0</v>
      </c>
      <c r="BV21" s="96">
        <f t="shared" si="19"/>
        <v>0</v>
      </c>
      <c r="BW21" s="96">
        <f t="shared" si="19"/>
        <v>0</v>
      </c>
      <c r="BX21" s="96">
        <f t="shared" si="10"/>
        <v>0</v>
      </c>
    </row>
    <row r="22" spans="1:76" s="4" customFormat="1" ht="9" customHeight="1" x14ac:dyDescent="0.15">
      <c r="B22" s="182"/>
      <c r="C22" s="175" t="s">
        <v>59</v>
      </c>
      <c r="D22" s="176"/>
      <c r="E22" s="176"/>
      <c r="F22" s="176"/>
      <c r="G22" s="177"/>
      <c r="H22" s="76" t="s">
        <v>8</v>
      </c>
      <c r="I22" s="133">
        <f>IF(C22="",1,0)</f>
        <v>0</v>
      </c>
      <c r="J22" s="23"/>
      <c r="K22" s="23"/>
      <c r="L22" s="23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23"/>
      <c r="AJ22" s="23"/>
      <c r="AK22" s="23"/>
      <c r="AL22" s="23"/>
      <c r="AM22" s="23"/>
      <c r="AN22" s="23"/>
      <c r="AO22" s="94"/>
      <c r="AP22" s="218">
        <f>COUNTIF($J22:$AN23,AP$9)</f>
        <v>0</v>
      </c>
      <c r="AQ22" s="218">
        <f>COUNTIF($J22:$AN23,AQ$9)</f>
        <v>0</v>
      </c>
      <c r="AR22" s="218">
        <f>COUNTIF($J22:$AN23,AR$9)</f>
        <v>0</v>
      </c>
      <c r="AS22" s="218">
        <f>COUNTIF($J22:$AN22,AS$9)</f>
        <v>0</v>
      </c>
      <c r="AT22" s="218">
        <f t="shared" si="8"/>
        <v>0</v>
      </c>
      <c r="AU22" s="218">
        <f t="shared" si="8"/>
        <v>0</v>
      </c>
      <c r="AV22" s="218">
        <f t="shared" si="8"/>
        <v>0</v>
      </c>
      <c r="AW22" s="218">
        <f t="shared" si="8"/>
        <v>0</v>
      </c>
      <c r="AX22" s="218">
        <f>COUNTIF($J22:$AN22,AX$9)</f>
        <v>0</v>
      </c>
      <c r="AY22" s="218">
        <f>COUNTIF($J22:$AN22,AY$9)</f>
        <v>0</v>
      </c>
      <c r="AZ22" s="221">
        <f>COUNTBLANK(J22:AN22)-(31*I22)</f>
        <v>31</v>
      </c>
      <c r="BA22" s="218">
        <f>SUM(AS22:AZ22)</f>
        <v>31</v>
      </c>
      <c r="BC22" s="3">
        <f t="shared" ref="BC22:BW22" si="20">COUNTIF($J22:$AN22,T(BC$9))*BC$3</f>
        <v>0</v>
      </c>
      <c r="BD22" s="3">
        <f t="shared" si="20"/>
        <v>0</v>
      </c>
      <c r="BE22" s="3">
        <f t="shared" si="20"/>
        <v>0</v>
      </c>
      <c r="BF22" s="3">
        <f t="shared" si="20"/>
        <v>0</v>
      </c>
      <c r="BG22" s="3">
        <f t="shared" si="20"/>
        <v>0</v>
      </c>
      <c r="BH22" s="3">
        <f t="shared" si="20"/>
        <v>0</v>
      </c>
      <c r="BI22" s="3">
        <f t="shared" si="20"/>
        <v>0</v>
      </c>
      <c r="BJ22" s="3">
        <f t="shared" si="20"/>
        <v>0</v>
      </c>
      <c r="BK22" s="3">
        <f t="shared" si="20"/>
        <v>0</v>
      </c>
      <c r="BL22" s="3">
        <f t="shared" si="20"/>
        <v>0</v>
      </c>
      <c r="BM22" s="3">
        <f t="shared" si="20"/>
        <v>0</v>
      </c>
      <c r="BN22" s="3">
        <f t="shared" si="20"/>
        <v>0</v>
      </c>
      <c r="BO22" s="3">
        <f t="shared" si="20"/>
        <v>0</v>
      </c>
      <c r="BP22" s="3">
        <f t="shared" si="20"/>
        <v>0</v>
      </c>
      <c r="BQ22" s="3">
        <f t="shared" si="20"/>
        <v>0</v>
      </c>
      <c r="BR22" s="3">
        <f t="shared" si="20"/>
        <v>0</v>
      </c>
      <c r="BS22" s="3">
        <f t="shared" si="20"/>
        <v>0</v>
      </c>
      <c r="BT22" s="3">
        <f t="shared" si="20"/>
        <v>0</v>
      </c>
      <c r="BU22" s="3">
        <f t="shared" si="20"/>
        <v>0</v>
      </c>
      <c r="BV22" s="3">
        <f t="shared" si="20"/>
        <v>0</v>
      </c>
      <c r="BW22" s="3">
        <f t="shared" si="20"/>
        <v>0</v>
      </c>
      <c r="BX22" s="16">
        <f t="shared" si="10"/>
        <v>0</v>
      </c>
    </row>
    <row r="23" spans="1:76" s="19" customFormat="1" ht="9" customHeight="1" x14ac:dyDescent="0.15">
      <c r="B23" s="174"/>
      <c r="C23" s="178"/>
      <c r="D23" s="179"/>
      <c r="E23" s="179"/>
      <c r="F23" s="179"/>
      <c r="G23" s="180"/>
      <c r="H23" s="25" t="s">
        <v>45</v>
      </c>
      <c r="I23" s="186"/>
      <c r="J23" s="52"/>
      <c r="K23" s="52"/>
      <c r="L23" s="52"/>
      <c r="M23" s="52"/>
      <c r="N23" s="67"/>
      <c r="O23" s="67"/>
      <c r="P23" s="67"/>
      <c r="Q23" s="67"/>
      <c r="R23" s="102"/>
      <c r="S23" s="67"/>
      <c r="T23" s="67"/>
      <c r="U23" s="67"/>
      <c r="V23" s="67"/>
      <c r="W23" s="67"/>
      <c r="X23" s="67"/>
      <c r="Y23" s="67"/>
      <c r="Z23" s="67"/>
      <c r="AA23" s="108"/>
      <c r="AB23" s="67"/>
      <c r="AC23" s="67"/>
      <c r="AD23" s="67"/>
      <c r="AE23" s="67"/>
      <c r="AF23" s="67"/>
      <c r="AG23" s="67"/>
      <c r="AH23" s="67"/>
      <c r="AI23" s="52"/>
      <c r="AJ23" s="52"/>
      <c r="AK23" s="67"/>
      <c r="AL23" s="52"/>
      <c r="AM23" s="52"/>
      <c r="AN23" s="64"/>
      <c r="AO23" s="27"/>
      <c r="AP23" s="218"/>
      <c r="AQ23" s="218"/>
      <c r="AR23" s="218"/>
      <c r="AS23" s="219"/>
      <c r="AT23" s="219"/>
      <c r="AU23" s="219"/>
      <c r="AV23" s="219"/>
      <c r="AW23" s="219"/>
      <c r="AX23" s="219"/>
      <c r="AY23" s="219"/>
      <c r="AZ23" s="222"/>
      <c r="BA23" s="219"/>
      <c r="BC23" s="20">
        <f t="shared" ref="BC23:BW23" si="21">BC22*BC$10</f>
        <v>0</v>
      </c>
      <c r="BD23" s="20">
        <f t="shared" si="21"/>
        <v>0</v>
      </c>
      <c r="BE23" s="20">
        <f t="shared" si="21"/>
        <v>0</v>
      </c>
      <c r="BF23" s="20">
        <f t="shared" si="21"/>
        <v>0</v>
      </c>
      <c r="BG23" s="20">
        <f t="shared" si="21"/>
        <v>0</v>
      </c>
      <c r="BH23" s="20">
        <f t="shared" si="21"/>
        <v>0</v>
      </c>
      <c r="BI23" s="20">
        <f t="shared" si="21"/>
        <v>0</v>
      </c>
      <c r="BJ23" s="20">
        <f t="shared" si="21"/>
        <v>0</v>
      </c>
      <c r="BK23" s="20">
        <f t="shared" si="21"/>
        <v>0</v>
      </c>
      <c r="BL23" s="20">
        <f t="shared" si="21"/>
        <v>0</v>
      </c>
      <c r="BM23" s="20">
        <f t="shared" si="21"/>
        <v>0</v>
      </c>
      <c r="BN23" s="20">
        <f t="shared" si="21"/>
        <v>0</v>
      </c>
      <c r="BO23" s="20">
        <f t="shared" si="21"/>
        <v>0</v>
      </c>
      <c r="BP23" s="20">
        <f t="shared" si="21"/>
        <v>0</v>
      </c>
      <c r="BQ23" s="20">
        <f t="shared" si="21"/>
        <v>0</v>
      </c>
      <c r="BR23" s="20">
        <f t="shared" si="21"/>
        <v>0</v>
      </c>
      <c r="BS23" s="20">
        <f t="shared" si="21"/>
        <v>0</v>
      </c>
      <c r="BT23" s="20">
        <f t="shared" si="21"/>
        <v>0</v>
      </c>
      <c r="BU23" s="20">
        <f t="shared" si="21"/>
        <v>0</v>
      </c>
      <c r="BV23" s="20">
        <f t="shared" si="21"/>
        <v>0</v>
      </c>
      <c r="BW23" s="20">
        <f t="shared" si="21"/>
        <v>0</v>
      </c>
      <c r="BX23" s="21">
        <f t="shared" si="10"/>
        <v>0</v>
      </c>
    </row>
    <row r="24" spans="1:76" s="4" customFormat="1" ht="9" customHeight="1" x14ac:dyDescent="0.15">
      <c r="B24" s="157"/>
      <c r="C24" s="158" t="s">
        <v>31</v>
      </c>
      <c r="D24" s="159"/>
      <c r="E24" s="159"/>
      <c r="F24" s="159"/>
      <c r="G24" s="160"/>
      <c r="H24" s="77" t="s">
        <v>8</v>
      </c>
      <c r="I24" s="144">
        <f>IF(C24="",1,0)</f>
        <v>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93"/>
      <c r="AP24" s="137">
        <f>COUNTIF($J24:$AN25,AP$9)</f>
        <v>0</v>
      </c>
      <c r="AQ24" s="137">
        <f>COUNTIF($J24:$AN25,AQ$9)</f>
        <v>0</v>
      </c>
      <c r="AR24" s="137">
        <f>COUNTIF($J24:$AN25,AR$9)</f>
        <v>0</v>
      </c>
      <c r="AS24" s="137">
        <f>COUNTIF($J24:$AN24,AS$9)</f>
        <v>0</v>
      </c>
      <c r="AT24" s="137">
        <f t="shared" si="8"/>
        <v>0</v>
      </c>
      <c r="AU24" s="137">
        <f t="shared" si="8"/>
        <v>0</v>
      </c>
      <c r="AV24" s="137">
        <f t="shared" si="8"/>
        <v>0</v>
      </c>
      <c r="AW24" s="137">
        <f t="shared" si="8"/>
        <v>0</v>
      </c>
      <c r="AX24" s="137">
        <f>COUNTIF($J24:$AN24,AX$9)</f>
        <v>0</v>
      </c>
      <c r="AY24" s="137">
        <f>COUNTIF($J24:$AN24,AY$9)</f>
        <v>0</v>
      </c>
      <c r="AZ24" s="138">
        <f>COUNTBLANK(J24:AN24)-(31*I24)</f>
        <v>31</v>
      </c>
      <c r="BA24" s="137">
        <f>SUM(AS24:AZ24)</f>
        <v>31</v>
      </c>
      <c r="BC24" s="3">
        <f t="shared" ref="BC24:BW24" si="22">COUNTIF($J24:$AN24,T(BC$9))*BC$3</f>
        <v>0</v>
      </c>
      <c r="BD24" s="3">
        <f t="shared" si="22"/>
        <v>0</v>
      </c>
      <c r="BE24" s="3">
        <f t="shared" si="22"/>
        <v>0</v>
      </c>
      <c r="BF24" s="3">
        <f t="shared" si="22"/>
        <v>0</v>
      </c>
      <c r="BG24" s="3">
        <f t="shared" si="22"/>
        <v>0</v>
      </c>
      <c r="BH24" s="3">
        <f t="shared" si="22"/>
        <v>0</v>
      </c>
      <c r="BI24" s="3">
        <f t="shared" si="22"/>
        <v>0</v>
      </c>
      <c r="BJ24" s="3">
        <f t="shared" si="22"/>
        <v>0</v>
      </c>
      <c r="BK24" s="3">
        <f t="shared" si="22"/>
        <v>0</v>
      </c>
      <c r="BL24" s="3">
        <f t="shared" si="22"/>
        <v>0</v>
      </c>
      <c r="BM24" s="3">
        <f t="shared" si="22"/>
        <v>0</v>
      </c>
      <c r="BN24" s="3">
        <f t="shared" si="22"/>
        <v>0</v>
      </c>
      <c r="BO24" s="3">
        <f t="shared" si="22"/>
        <v>0</v>
      </c>
      <c r="BP24" s="3">
        <f t="shared" si="22"/>
        <v>0</v>
      </c>
      <c r="BQ24" s="3">
        <f t="shared" si="22"/>
        <v>0</v>
      </c>
      <c r="BR24" s="3">
        <f t="shared" si="22"/>
        <v>0</v>
      </c>
      <c r="BS24" s="3">
        <f t="shared" si="22"/>
        <v>0</v>
      </c>
      <c r="BT24" s="3">
        <f t="shared" si="22"/>
        <v>0</v>
      </c>
      <c r="BU24" s="3">
        <f t="shared" si="22"/>
        <v>0</v>
      </c>
      <c r="BV24" s="3">
        <f t="shared" si="22"/>
        <v>0</v>
      </c>
      <c r="BW24" s="3">
        <f t="shared" si="22"/>
        <v>0</v>
      </c>
      <c r="BX24" s="16">
        <f t="shared" si="10"/>
        <v>0</v>
      </c>
    </row>
    <row r="25" spans="1:76" s="19" customFormat="1" ht="9" customHeight="1" x14ac:dyDescent="0.15">
      <c r="B25" s="157"/>
      <c r="C25" s="169"/>
      <c r="D25" s="170"/>
      <c r="E25" s="170"/>
      <c r="F25" s="170"/>
      <c r="G25" s="171"/>
      <c r="H25" s="29" t="s">
        <v>45</v>
      </c>
      <c r="I25" s="172"/>
      <c r="J25" s="31"/>
      <c r="K25" s="31"/>
      <c r="L25" s="31"/>
      <c r="M25" s="66"/>
      <c r="N25" s="66"/>
      <c r="O25" s="66"/>
      <c r="P25" s="66"/>
      <c r="Q25" s="66"/>
      <c r="R25" s="31"/>
      <c r="S25" s="107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31"/>
      <c r="AJ25" s="31"/>
      <c r="AK25" s="31"/>
      <c r="AL25" s="31"/>
      <c r="AM25" s="31"/>
      <c r="AN25" s="65"/>
      <c r="AO25" s="18"/>
      <c r="AP25" s="137"/>
      <c r="AQ25" s="137"/>
      <c r="AR25" s="137"/>
      <c r="AS25" s="220"/>
      <c r="AT25" s="220"/>
      <c r="AU25" s="220"/>
      <c r="AV25" s="220"/>
      <c r="AW25" s="220"/>
      <c r="AX25" s="220"/>
      <c r="AY25" s="220"/>
      <c r="AZ25" s="223"/>
      <c r="BA25" s="220"/>
      <c r="BC25" s="20">
        <f t="shared" ref="BC25:BW25" si="23">BC24*BC$10</f>
        <v>0</v>
      </c>
      <c r="BD25" s="20">
        <f t="shared" si="23"/>
        <v>0</v>
      </c>
      <c r="BE25" s="20">
        <f t="shared" si="23"/>
        <v>0</v>
      </c>
      <c r="BF25" s="20">
        <f t="shared" si="23"/>
        <v>0</v>
      </c>
      <c r="BG25" s="20">
        <f t="shared" si="23"/>
        <v>0</v>
      </c>
      <c r="BH25" s="20">
        <f t="shared" si="23"/>
        <v>0</v>
      </c>
      <c r="BI25" s="20">
        <f t="shared" si="23"/>
        <v>0</v>
      </c>
      <c r="BJ25" s="20">
        <f t="shared" si="23"/>
        <v>0</v>
      </c>
      <c r="BK25" s="20">
        <f t="shared" si="23"/>
        <v>0</v>
      </c>
      <c r="BL25" s="20">
        <f t="shared" si="23"/>
        <v>0</v>
      </c>
      <c r="BM25" s="20">
        <f t="shared" si="23"/>
        <v>0</v>
      </c>
      <c r="BN25" s="20">
        <f t="shared" si="23"/>
        <v>0</v>
      </c>
      <c r="BO25" s="20">
        <f t="shared" si="23"/>
        <v>0</v>
      </c>
      <c r="BP25" s="20">
        <f t="shared" si="23"/>
        <v>0</v>
      </c>
      <c r="BQ25" s="20">
        <f t="shared" si="23"/>
        <v>0</v>
      </c>
      <c r="BR25" s="20">
        <f t="shared" si="23"/>
        <v>0</v>
      </c>
      <c r="BS25" s="20">
        <f t="shared" si="23"/>
        <v>0</v>
      </c>
      <c r="BT25" s="20">
        <f t="shared" si="23"/>
        <v>0</v>
      </c>
      <c r="BU25" s="20">
        <f t="shared" si="23"/>
        <v>0</v>
      </c>
      <c r="BV25" s="20">
        <f t="shared" si="23"/>
        <v>0</v>
      </c>
      <c r="BW25" s="20">
        <f t="shared" si="23"/>
        <v>0</v>
      </c>
      <c r="BX25" s="21">
        <f t="shared" si="10"/>
        <v>0</v>
      </c>
    </row>
    <row r="26" spans="1:76" s="4" customFormat="1" ht="9" customHeight="1" x14ac:dyDescent="0.15">
      <c r="A26" s="103"/>
      <c r="B26" s="226"/>
      <c r="C26" s="175" t="s">
        <v>61</v>
      </c>
      <c r="D26" s="176"/>
      <c r="E26" s="176"/>
      <c r="F26" s="176"/>
      <c r="G26" s="177"/>
      <c r="H26" s="22" t="s">
        <v>8</v>
      </c>
      <c r="I26" s="133">
        <f>IF(C26="",1,0)</f>
        <v>0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30"/>
      <c r="AN26" s="30"/>
      <c r="AO26" s="94"/>
      <c r="AP26" s="218">
        <f>COUNTIF($J26:$AN27,AP$9)</f>
        <v>0</v>
      </c>
      <c r="AQ26" s="218">
        <f>COUNTIF($J26:$AN27,AQ$9)</f>
        <v>0</v>
      </c>
      <c r="AR26" s="218">
        <f>COUNTIF($J26:$AN27,AR$9)</f>
        <v>0</v>
      </c>
      <c r="AS26" s="218">
        <f>COUNTIF($J26:$AN26,AS$9)</f>
        <v>0</v>
      </c>
      <c r="AT26" s="218">
        <f t="shared" si="8"/>
        <v>0</v>
      </c>
      <c r="AU26" s="218">
        <f t="shared" si="8"/>
        <v>0</v>
      </c>
      <c r="AV26" s="218">
        <f t="shared" si="8"/>
        <v>0</v>
      </c>
      <c r="AW26" s="218">
        <f t="shared" si="8"/>
        <v>0</v>
      </c>
      <c r="AX26" s="218">
        <f>COUNTIF($J26:$AN26,AX$9)</f>
        <v>0</v>
      </c>
      <c r="AY26" s="218">
        <f>COUNTIF($J26:$AN26,AY$9)</f>
        <v>0</v>
      </c>
      <c r="AZ26" s="221">
        <f>COUNTBLANK(J26:AN26)-(31*I26)</f>
        <v>31</v>
      </c>
      <c r="BA26" s="218">
        <f>SUM(AS26:AZ26)</f>
        <v>31</v>
      </c>
      <c r="BC26" s="3">
        <f t="shared" ref="BC26:BW26" si="24">COUNTIF($J26:$AN26,T(BC$9))*BC$3</f>
        <v>0</v>
      </c>
      <c r="BD26" s="3">
        <f t="shared" si="24"/>
        <v>0</v>
      </c>
      <c r="BE26" s="3">
        <f t="shared" si="24"/>
        <v>0</v>
      </c>
      <c r="BF26" s="3">
        <f t="shared" si="24"/>
        <v>0</v>
      </c>
      <c r="BG26" s="3">
        <f t="shared" si="24"/>
        <v>0</v>
      </c>
      <c r="BH26" s="3">
        <f t="shared" si="24"/>
        <v>0</v>
      </c>
      <c r="BI26" s="3">
        <f t="shared" si="24"/>
        <v>0</v>
      </c>
      <c r="BJ26" s="3">
        <f t="shared" si="24"/>
        <v>0</v>
      </c>
      <c r="BK26" s="3">
        <f t="shared" si="24"/>
        <v>0</v>
      </c>
      <c r="BL26" s="3">
        <f t="shared" si="24"/>
        <v>0</v>
      </c>
      <c r="BM26" s="3">
        <f t="shared" si="24"/>
        <v>0</v>
      </c>
      <c r="BN26" s="3">
        <f t="shared" si="24"/>
        <v>0</v>
      </c>
      <c r="BO26" s="3">
        <f t="shared" si="24"/>
        <v>0</v>
      </c>
      <c r="BP26" s="3">
        <f t="shared" si="24"/>
        <v>0</v>
      </c>
      <c r="BQ26" s="3">
        <f t="shared" si="24"/>
        <v>0</v>
      </c>
      <c r="BR26" s="3">
        <f t="shared" si="24"/>
        <v>0</v>
      </c>
      <c r="BS26" s="3">
        <f t="shared" si="24"/>
        <v>0</v>
      </c>
      <c r="BT26" s="3">
        <f t="shared" si="24"/>
        <v>0</v>
      </c>
      <c r="BU26" s="3">
        <f t="shared" si="24"/>
        <v>0</v>
      </c>
      <c r="BV26" s="3">
        <f t="shared" si="24"/>
        <v>0</v>
      </c>
      <c r="BW26" s="3">
        <f t="shared" si="24"/>
        <v>0</v>
      </c>
      <c r="BX26" s="16">
        <f t="shared" si="10"/>
        <v>0</v>
      </c>
    </row>
    <row r="27" spans="1:76" s="19" customFormat="1" ht="9" customHeight="1" x14ac:dyDescent="0.15">
      <c r="A27" s="104"/>
      <c r="B27" s="227"/>
      <c r="C27" s="178"/>
      <c r="D27" s="179"/>
      <c r="E27" s="179"/>
      <c r="F27" s="179"/>
      <c r="G27" s="180"/>
      <c r="H27" s="25" t="s">
        <v>45</v>
      </c>
      <c r="I27" s="134"/>
      <c r="J27" s="52"/>
      <c r="K27" s="101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64"/>
      <c r="AO27" s="27"/>
      <c r="AP27" s="218"/>
      <c r="AQ27" s="218"/>
      <c r="AR27" s="218"/>
      <c r="AS27" s="219"/>
      <c r="AT27" s="219"/>
      <c r="AU27" s="219"/>
      <c r="AV27" s="219"/>
      <c r="AW27" s="219"/>
      <c r="AX27" s="219"/>
      <c r="AY27" s="219"/>
      <c r="AZ27" s="222"/>
      <c r="BA27" s="219"/>
      <c r="BC27" s="20">
        <f t="shared" ref="BC27:BW27" si="25">BC26*BC$10</f>
        <v>0</v>
      </c>
      <c r="BD27" s="20">
        <f t="shared" si="25"/>
        <v>0</v>
      </c>
      <c r="BE27" s="20">
        <f t="shared" si="25"/>
        <v>0</v>
      </c>
      <c r="BF27" s="20">
        <f t="shared" si="25"/>
        <v>0</v>
      </c>
      <c r="BG27" s="20">
        <f t="shared" si="25"/>
        <v>0</v>
      </c>
      <c r="BH27" s="20">
        <f t="shared" si="25"/>
        <v>0</v>
      </c>
      <c r="BI27" s="20">
        <f t="shared" si="25"/>
        <v>0</v>
      </c>
      <c r="BJ27" s="20">
        <f t="shared" si="25"/>
        <v>0</v>
      </c>
      <c r="BK27" s="20">
        <f t="shared" si="25"/>
        <v>0</v>
      </c>
      <c r="BL27" s="20">
        <f t="shared" si="25"/>
        <v>0</v>
      </c>
      <c r="BM27" s="20">
        <f t="shared" si="25"/>
        <v>0</v>
      </c>
      <c r="BN27" s="20">
        <f t="shared" si="25"/>
        <v>0</v>
      </c>
      <c r="BO27" s="20">
        <f t="shared" si="25"/>
        <v>0</v>
      </c>
      <c r="BP27" s="20">
        <f t="shared" si="25"/>
        <v>0</v>
      </c>
      <c r="BQ27" s="20">
        <f t="shared" si="25"/>
        <v>0</v>
      </c>
      <c r="BR27" s="20">
        <f t="shared" si="25"/>
        <v>0</v>
      </c>
      <c r="BS27" s="20">
        <f t="shared" si="25"/>
        <v>0</v>
      </c>
      <c r="BT27" s="20">
        <f t="shared" si="25"/>
        <v>0</v>
      </c>
      <c r="BU27" s="20">
        <f t="shared" si="25"/>
        <v>0</v>
      </c>
      <c r="BV27" s="20">
        <f t="shared" si="25"/>
        <v>0</v>
      </c>
      <c r="BW27" s="20">
        <f t="shared" si="25"/>
        <v>0</v>
      </c>
      <c r="BX27" s="21">
        <f t="shared" si="10"/>
        <v>0</v>
      </c>
    </row>
    <row r="28" spans="1:76" s="4" customFormat="1" ht="9" customHeight="1" x14ac:dyDescent="0.15">
      <c r="A28" s="103"/>
      <c r="B28" s="229"/>
      <c r="C28" s="158" t="s">
        <v>62</v>
      </c>
      <c r="D28" s="159"/>
      <c r="E28" s="159"/>
      <c r="F28" s="159"/>
      <c r="G28" s="160"/>
      <c r="H28" s="77" t="s">
        <v>8</v>
      </c>
      <c r="I28" s="144">
        <f>IF(C28="",1,0)</f>
        <v>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93"/>
      <c r="AP28" s="137">
        <f>COUNTIF($J28:$AN29,AP$9)</f>
        <v>0</v>
      </c>
      <c r="AQ28" s="137">
        <f>COUNTIF($J28:$AN29,AQ$9)</f>
        <v>0</v>
      </c>
      <c r="AR28" s="137">
        <f>COUNTIF($J28:$AN29,AR$9)</f>
        <v>0</v>
      </c>
      <c r="AS28" s="137">
        <f>COUNTIF($J28:$AN28,AS$9)</f>
        <v>0</v>
      </c>
      <c r="AT28" s="137">
        <f t="shared" si="8"/>
        <v>0</v>
      </c>
      <c r="AU28" s="137">
        <f t="shared" si="8"/>
        <v>0</v>
      </c>
      <c r="AV28" s="137">
        <f t="shared" si="8"/>
        <v>0</v>
      </c>
      <c r="AW28" s="137">
        <f t="shared" si="8"/>
        <v>0</v>
      </c>
      <c r="AX28" s="137">
        <f>COUNTIF($J28:$AN28,AX$9)</f>
        <v>0</v>
      </c>
      <c r="AY28" s="137">
        <f>COUNTIF($J28:$AN28,AY$9)</f>
        <v>0</v>
      </c>
      <c r="AZ28" s="138">
        <f>COUNTBLANK(J28:AN28)-(31*I28)</f>
        <v>31</v>
      </c>
      <c r="BA28" s="137">
        <f>SUM(AS28:AZ28)</f>
        <v>31</v>
      </c>
      <c r="BC28" s="3">
        <f t="shared" ref="BC28:BW28" si="26">COUNTIF($J28:$AN28,T(BC$9))*BC$3</f>
        <v>0</v>
      </c>
      <c r="BD28" s="3">
        <f t="shared" si="26"/>
        <v>0</v>
      </c>
      <c r="BE28" s="3">
        <f t="shared" si="26"/>
        <v>0</v>
      </c>
      <c r="BF28" s="3">
        <f t="shared" si="26"/>
        <v>0</v>
      </c>
      <c r="BG28" s="3">
        <f t="shared" si="26"/>
        <v>0</v>
      </c>
      <c r="BH28" s="3">
        <f t="shared" si="26"/>
        <v>0</v>
      </c>
      <c r="BI28" s="3">
        <f t="shared" si="26"/>
        <v>0</v>
      </c>
      <c r="BJ28" s="3">
        <f t="shared" si="26"/>
        <v>0</v>
      </c>
      <c r="BK28" s="3">
        <f t="shared" si="26"/>
        <v>0</v>
      </c>
      <c r="BL28" s="3">
        <f t="shared" si="26"/>
        <v>0</v>
      </c>
      <c r="BM28" s="3">
        <f t="shared" si="26"/>
        <v>0</v>
      </c>
      <c r="BN28" s="3">
        <f t="shared" si="26"/>
        <v>0</v>
      </c>
      <c r="BO28" s="3">
        <f t="shared" si="26"/>
        <v>0</v>
      </c>
      <c r="BP28" s="3">
        <f t="shared" si="26"/>
        <v>0</v>
      </c>
      <c r="BQ28" s="3">
        <f t="shared" si="26"/>
        <v>0</v>
      </c>
      <c r="BR28" s="3">
        <f t="shared" si="26"/>
        <v>0</v>
      </c>
      <c r="BS28" s="3">
        <f t="shared" si="26"/>
        <v>0</v>
      </c>
      <c r="BT28" s="3">
        <f t="shared" si="26"/>
        <v>0</v>
      </c>
      <c r="BU28" s="3">
        <f t="shared" si="26"/>
        <v>0</v>
      </c>
      <c r="BV28" s="3">
        <f t="shared" si="26"/>
        <v>0</v>
      </c>
      <c r="BW28" s="3">
        <f t="shared" si="26"/>
        <v>0</v>
      </c>
      <c r="BX28" s="16">
        <f t="shared" si="10"/>
        <v>0</v>
      </c>
    </row>
    <row r="29" spans="1:76" s="19" customFormat="1" ht="9" customHeight="1" x14ac:dyDescent="0.15">
      <c r="A29" s="104"/>
      <c r="B29" s="230"/>
      <c r="C29" s="169"/>
      <c r="D29" s="170"/>
      <c r="E29" s="170"/>
      <c r="F29" s="170"/>
      <c r="G29" s="171"/>
      <c r="H29" s="29" t="s">
        <v>45</v>
      </c>
      <c r="I29" s="172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66"/>
      <c r="AM29" s="31"/>
      <c r="AN29" s="65"/>
      <c r="AO29" s="18"/>
      <c r="AP29" s="137"/>
      <c r="AQ29" s="137"/>
      <c r="AR29" s="137"/>
      <c r="AS29" s="220"/>
      <c r="AT29" s="220"/>
      <c r="AU29" s="220"/>
      <c r="AV29" s="220"/>
      <c r="AW29" s="220"/>
      <c r="AX29" s="220"/>
      <c r="AY29" s="220"/>
      <c r="AZ29" s="223"/>
      <c r="BA29" s="220"/>
      <c r="BC29" s="20">
        <f t="shared" ref="BC29:BW29" si="27">BC28*BC$10</f>
        <v>0</v>
      </c>
      <c r="BD29" s="20">
        <f t="shared" si="27"/>
        <v>0</v>
      </c>
      <c r="BE29" s="20">
        <f t="shared" si="27"/>
        <v>0</v>
      </c>
      <c r="BF29" s="20">
        <f t="shared" si="27"/>
        <v>0</v>
      </c>
      <c r="BG29" s="20">
        <f t="shared" si="27"/>
        <v>0</v>
      </c>
      <c r="BH29" s="20">
        <f t="shared" si="27"/>
        <v>0</v>
      </c>
      <c r="BI29" s="20">
        <f t="shared" si="27"/>
        <v>0</v>
      </c>
      <c r="BJ29" s="20">
        <f t="shared" si="27"/>
        <v>0</v>
      </c>
      <c r="BK29" s="20">
        <f t="shared" si="27"/>
        <v>0</v>
      </c>
      <c r="BL29" s="20">
        <f t="shared" si="27"/>
        <v>0</v>
      </c>
      <c r="BM29" s="20">
        <f t="shared" si="27"/>
        <v>0</v>
      </c>
      <c r="BN29" s="20">
        <f t="shared" si="27"/>
        <v>0</v>
      </c>
      <c r="BO29" s="20">
        <f t="shared" si="27"/>
        <v>0</v>
      </c>
      <c r="BP29" s="20">
        <f t="shared" si="27"/>
        <v>0</v>
      </c>
      <c r="BQ29" s="20">
        <f t="shared" si="27"/>
        <v>0</v>
      </c>
      <c r="BR29" s="20">
        <f t="shared" si="27"/>
        <v>0</v>
      </c>
      <c r="BS29" s="20">
        <f t="shared" si="27"/>
        <v>0</v>
      </c>
      <c r="BT29" s="20">
        <f t="shared" si="27"/>
        <v>0</v>
      </c>
      <c r="BU29" s="20">
        <f t="shared" si="27"/>
        <v>0</v>
      </c>
      <c r="BV29" s="20">
        <f t="shared" si="27"/>
        <v>0</v>
      </c>
      <c r="BW29" s="20">
        <f t="shared" si="27"/>
        <v>0</v>
      </c>
      <c r="BX29" s="21">
        <f t="shared" si="10"/>
        <v>0</v>
      </c>
    </row>
    <row r="30" spans="1:76" s="97" customFormat="1" ht="9" customHeight="1" x14ac:dyDescent="0.15">
      <c r="A30" s="105"/>
      <c r="B30" s="228"/>
      <c r="C30" s="175" t="s">
        <v>63</v>
      </c>
      <c r="D30" s="176"/>
      <c r="E30" s="176"/>
      <c r="F30" s="176"/>
      <c r="G30" s="177"/>
      <c r="H30" s="22" t="s">
        <v>8</v>
      </c>
      <c r="I30" s="133">
        <f>IF(C30="",1,0)</f>
        <v>0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94"/>
      <c r="AP30" s="218">
        <f>COUNTIF($J30:$AN31,AP$9)</f>
        <v>0</v>
      </c>
      <c r="AQ30" s="218">
        <f>COUNTIF($J30:$AN31,AQ$9)</f>
        <v>0</v>
      </c>
      <c r="AR30" s="218">
        <f>COUNTIF($J30:$AN31,AR$9)</f>
        <v>0</v>
      </c>
      <c r="AS30" s="218">
        <f>COUNTIF($J30:$AN30,AS$9)</f>
        <v>0</v>
      </c>
      <c r="AT30" s="218">
        <f t="shared" si="8"/>
        <v>0</v>
      </c>
      <c r="AU30" s="218">
        <f t="shared" si="8"/>
        <v>0</v>
      </c>
      <c r="AV30" s="218">
        <f t="shared" si="8"/>
        <v>0</v>
      </c>
      <c r="AW30" s="218">
        <f t="shared" si="8"/>
        <v>0</v>
      </c>
      <c r="AX30" s="218">
        <f>COUNTIF($J30:$AN30,AX$9)</f>
        <v>0</v>
      </c>
      <c r="AY30" s="218">
        <f>COUNTIF($J30:$AN30,AY$9)</f>
        <v>0</v>
      </c>
      <c r="AZ30" s="221">
        <f>COUNTBLANK(J30:AN30)-(31*I30)</f>
        <v>31</v>
      </c>
      <c r="BA30" s="218">
        <f>SUM(AS30:AZ30)</f>
        <v>31</v>
      </c>
      <c r="BC30" s="98">
        <f t="shared" ref="BC30:BW30" si="28">COUNTIF($J30:$AN30,T(BC$9))*BC$3</f>
        <v>0</v>
      </c>
      <c r="BD30" s="98">
        <f t="shared" si="28"/>
        <v>0</v>
      </c>
      <c r="BE30" s="98">
        <f t="shared" si="28"/>
        <v>0</v>
      </c>
      <c r="BF30" s="98">
        <f t="shared" si="28"/>
        <v>0</v>
      </c>
      <c r="BG30" s="98">
        <f t="shared" si="28"/>
        <v>0</v>
      </c>
      <c r="BH30" s="98">
        <f t="shared" si="28"/>
        <v>0</v>
      </c>
      <c r="BI30" s="98">
        <f t="shared" si="28"/>
        <v>0</v>
      </c>
      <c r="BJ30" s="98">
        <f t="shared" si="28"/>
        <v>0</v>
      </c>
      <c r="BK30" s="98">
        <f t="shared" si="28"/>
        <v>0</v>
      </c>
      <c r="BL30" s="98">
        <f t="shared" si="28"/>
        <v>0</v>
      </c>
      <c r="BM30" s="98">
        <f t="shared" si="28"/>
        <v>0</v>
      </c>
      <c r="BN30" s="98">
        <f t="shared" si="28"/>
        <v>0</v>
      </c>
      <c r="BO30" s="98">
        <f t="shared" si="28"/>
        <v>0</v>
      </c>
      <c r="BP30" s="98">
        <f t="shared" si="28"/>
        <v>0</v>
      </c>
      <c r="BQ30" s="98">
        <f t="shared" si="28"/>
        <v>0</v>
      </c>
      <c r="BR30" s="98">
        <f t="shared" si="28"/>
        <v>0</v>
      </c>
      <c r="BS30" s="98">
        <f t="shared" si="28"/>
        <v>0</v>
      </c>
      <c r="BT30" s="98">
        <f t="shared" si="28"/>
        <v>0</v>
      </c>
      <c r="BU30" s="98">
        <f t="shared" si="28"/>
        <v>0</v>
      </c>
      <c r="BV30" s="98">
        <f t="shared" si="28"/>
        <v>0</v>
      </c>
      <c r="BW30" s="98">
        <f t="shared" si="28"/>
        <v>0</v>
      </c>
      <c r="BX30" s="98">
        <f t="shared" si="10"/>
        <v>0</v>
      </c>
    </row>
    <row r="31" spans="1:76" s="99" customFormat="1" ht="9" customHeight="1" x14ac:dyDescent="0.15">
      <c r="A31" s="106"/>
      <c r="B31" s="228"/>
      <c r="C31" s="183"/>
      <c r="D31" s="184"/>
      <c r="E31" s="184"/>
      <c r="F31" s="184"/>
      <c r="G31" s="185"/>
      <c r="H31" s="25" t="s">
        <v>45</v>
      </c>
      <c r="I31" s="186"/>
      <c r="J31" s="52"/>
      <c r="K31" s="52"/>
      <c r="L31" s="52"/>
      <c r="M31" s="67"/>
      <c r="N31" s="67"/>
      <c r="O31" s="52"/>
      <c r="P31" s="52"/>
      <c r="Q31" s="67"/>
      <c r="R31" s="67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67"/>
      <c r="AH31" s="67"/>
      <c r="AI31" s="52"/>
      <c r="AJ31" s="52"/>
      <c r="AK31" s="52"/>
      <c r="AL31" s="52"/>
      <c r="AM31" s="52"/>
      <c r="AN31" s="64"/>
      <c r="AO31" s="27"/>
      <c r="AP31" s="218"/>
      <c r="AQ31" s="218"/>
      <c r="AR31" s="218"/>
      <c r="AS31" s="219"/>
      <c r="AT31" s="219"/>
      <c r="AU31" s="219"/>
      <c r="AV31" s="219"/>
      <c r="AW31" s="219"/>
      <c r="AX31" s="219"/>
      <c r="AY31" s="219"/>
      <c r="AZ31" s="222"/>
      <c r="BA31" s="219"/>
      <c r="BC31" s="100">
        <f t="shared" ref="BC31:BW31" si="29">BC30*BC$10</f>
        <v>0</v>
      </c>
      <c r="BD31" s="100">
        <f t="shared" si="29"/>
        <v>0</v>
      </c>
      <c r="BE31" s="100">
        <f t="shared" si="29"/>
        <v>0</v>
      </c>
      <c r="BF31" s="100">
        <f t="shared" si="29"/>
        <v>0</v>
      </c>
      <c r="BG31" s="100">
        <f t="shared" si="29"/>
        <v>0</v>
      </c>
      <c r="BH31" s="100">
        <f t="shared" si="29"/>
        <v>0</v>
      </c>
      <c r="BI31" s="100">
        <f t="shared" si="29"/>
        <v>0</v>
      </c>
      <c r="BJ31" s="100">
        <f t="shared" si="29"/>
        <v>0</v>
      </c>
      <c r="BK31" s="100">
        <f t="shared" si="29"/>
        <v>0</v>
      </c>
      <c r="BL31" s="100">
        <f t="shared" si="29"/>
        <v>0</v>
      </c>
      <c r="BM31" s="100">
        <f t="shared" si="29"/>
        <v>0</v>
      </c>
      <c r="BN31" s="100">
        <f t="shared" si="29"/>
        <v>0</v>
      </c>
      <c r="BO31" s="100">
        <f t="shared" si="29"/>
        <v>0</v>
      </c>
      <c r="BP31" s="100">
        <f t="shared" si="29"/>
        <v>0</v>
      </c>
      <c r="BQ31" s="100">
        <f t="shared" si="29"/>
        <v>0</v>
      </c>
      <c r="BR31" s="100">
        <f t="shared" si="29"/>
        <v>0</v>
      </c>
      <c r="BS31" s="100">
        <f t="shared" si="29"/>
        <v>0</v>
      </c>
      <c r="BT31" s="100">
        <f t="shared" si="29"/>
        <v>0</v>
      </c>
      <c r="BU31" s="100">
        <f t="shared" si="29"/>
        <v>0</v>
      </c>
      <c r="BV31" s="100">
        <f t="shared" si="29"/>
        <v>0</v>
      </c>
      <c r="BW31" s="100">
        <f t="shared" si="29"/>
        <v>0</v>
      </c>
      <c r="BX31" s="100">
        <f t="shared" si="10"/>
        <v>0</v>
      </c>
    </row>
    <row r="32" spans="1:76" s="4" customFormat="1" ht="9" customHeight="1" x14ac:dyDescent="0.15">
      <c r="A32" s="103"/>
      <c r="B32" s="232"/>
      <c r="C32" s="158" t="s">
        <v>76</v>
      </c>
      <c r="D32" s="159"/>
      <c r="E32" s="159"/>
      <c r="F32" s="159"/>
      <c r="G32" s="160"/>
      <c r="H32" s="28" t="s">
        <v>8</v>
      </c>
      <c r="I32" s="144">
        <f>IF(C32="",1,0)</f>
        <v>0</v>
      </c>
      <c r="J32" s="63"/>
      <c r="K32" s="13"/>
      <c r="L32" s="13"/>
      <c r="M32" s="63"/>
      <c r="N32" s="63"/>
      <c r="O32" s="13"/>
      <c r="P32" s="13"/>
      <c r="Q32" s="63"/>
      <c r="R32" s="6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63"/>
      <c r="AH32" s="63"/>
      <c r="AI32" s="63"/>
      <c r="AJ32" s="13"/>
      <c r="AK32" s="13"/>
      <c r="AL32" s="63"/>
      <c r="AM32" s="13"/>
      <c r="AN32" s="14"/>
      <c r="AO32" s="93"/>
      <c r="AP32" s="137">
        <f>COUNTIF($J32:$AN33,AP$9)</f>
        <v>0</v>
      </c>
      <c r="AQ32" s="137">
        <f>COUNTIF($J32:$AN33,AQ$9)</f>
        <v>0</v>
      </c>
      <c r="AR32" s="137">
        <f>COUNTIF($J32:$AN33,AR$9)</f>
        <v>0</v>
      </c>
      <c r="AS32" s="137">
        <f>COUNTIF($J32:$AN32,AS$9)</f>
        <v>0</v>
      </c>
      <c r="AT32" s="137">
        <f t="shared" ref="AT32:AW54" si="30">COUNTIF($J32:$AN32,AT$9)</f>
        <v>0</v>
      </c>
      <c r="AU32" s="137">
        <f t="shared" si="30"/>
        <v>0</v>
      </c>
      <c r="AV32" s="137">
        <f t="shared" si="30"/>
        <v>0</v>
      </c>
      <c r="AW32" s="137">
        <f t="shared" si="30"/>
        <v>0</v>
      </c>
      <c r="AX32" s="137">
        <f>COUNTIF($J32:$AN32,AX$9)</f>
        <v>0</v>
      </c>
      <c r="AY32" s="137">
        <f>COUNTIF($J32:$AN32,AY$9)</f>
        <v>0</v>
      </c>
      <c r="AZ32" s="137">
        <f>COUNTBLANK(J32:AN32)-(31*I32)</f>
        <v>31</v>
      </c>
      <c r="BA32" s="137">
        <f>SUM(AS32:AZ32)</f>
        <v>31</v>
      </c>
      <c r="BC32" s="3">
        <f>COUNTIF($J32:$AN32,T(BC$9))*BC$3</f>
        <v>0</v>
      </c>
      <c r="BD32" s="3">
        <f t="shared" ref="BD32:BW32" si="31">COUNTIF($J32:$AN32,T(BD$9))*BD$3</f>
        <v>0</v>
      </c>
      <c r="BE32" s="3">
        <f t="shared" si="31"/>
        <v>0</v>
      </c>
      <c r="BF32" s="3">
        <f t="shared" si="31"/>
        <v>0</v>
      </c>
      <c r="BG32" s="3">
        <f t="shared" si="31"/>
        <v>0</v>
      </c>
      <c r="BH32" s="3">
        <f t="shared" si="31"/>
        <v>0</v>
      </c>
      <c r="BI32" s="3">
        <f t="shared" si="31"/>
        <v>0</v>
      </c>
      <c r="BJ32" s="3">
        <f t="shared" si="31"/>
        <v>0</v>
      </c>
      <c r="BK32" s="3">
        <f t="shared" si="31"/>
        <v>0</v>
      </c>
      <c r="BL32" s="3">
        <f t="shared" si="31"/>
        <v>0</v>
      </c>
      <c r="BM32" s="3">
        <f t="shared" si="31"/>
        <v>0</v>
      </c>
      <c r="BN32" s="3">
        <f t="shared" si="31"/>
        <v>0</v>
      </c>
      <c r="BO32" s="3">
        <f t="shared" si="31"/>
        <v>0</v>
      </c>
      <c r="BP32" s="3">
        <f t="shared" si="31"/>
        <v>0</v>
      </c>
      <c r="BQ32" s="3">
        <f t="shared" si="31"/>
        <v>0</v>
      </c>
      <c r="BR32" s="3">
        <f t="shared" si="31"/>
        <v>0</v>
      </c>
      <c r="BS32" s="3">
        <f t="shared" si="31"/>
        <v>0</v>
      </c>
      <c r="BT32" s="3">
        <f t="shared" si="31"/>
        <v>0</v>
      </c>
      <c r="BU32" s="3">
        <f t="shared" si="31"/>
        <v>0</v>
      </c>
      <c r="BV32" s="3">
        <f t="shared" si="31"/>
        <v>0</v>
      </c>
      <c r="BW32" s="3">
        <f t="shared" si="31"/>
        <v>0</v>
      </c>
      <c r="BX32" s="3">
        <f t="shared" si="10"/>
        <v>0</v>
      </c>
    </row>
    <row r="33" spans="1:77" s="19" customFormat="1" ht="9" customHeight="1" x14ac:dyDescent="0.15">
      <c r="A33" s="104"/>
      <c r="B33" s="232"/>
      <c r="C33" s="169"/>
      <c r="D33" s="170"/>
      <c r="E33" s="170"/>
      <c r="F33" s="170"/>
      <c r="G33" s="171"/>
      <c r="H33" s="29" t="s">
        <v>45</v>
      </c>
      <c r="I33" s="172"/>
      <c r="J33" s="66"/>
      <c r="K33" s="31"/>
      <c r="L33" s="31"/>
      <c r="M33" s="66"/>
      <c r="N33" s="66"/>
      <c r="O33" s="31"/>
      <c r="P33" s="31"/>
      <c r="Q33" s="66"/>
      <c r="R33" s="66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66"/>
      <c r="AH33" s="66"/>
      <c r="AI33" s="66"/>
      <c r="AJ33" s="31"/>
      <c r="AK33" s="31"/>
      <c r="AL33" s="66"/>
      <c r="AM33" s="31"/>
      <c r="AN33" s="65"/>
      <c r="AO33" s="18"/>
      <c r="AP33" s="137"/>
      <c r="AQ33" s="137"/>
      <c r="AR33" s="137"/>
      <c r="AS33" s="220"/>
      <c r="AT33" s="220"/>
      <c r="AU33" s="220"/>
      <c r="AV33" s="220"/>
      <c r="AW33" s="220"/>
      <c r="AX33" s="220"/>
      <c r="AY33" s="220"/>
      <c r="AZ33" s="223"/>
      <c r="BA33" s="220"/>
      <c r="BC33" s="96">
        <f>BC32*BC$10</f>
        <v>0</v>
      </c>
      <c r="BD33" s="96">
        <f t="shared" ref="BD33:BW33" si="32">BD32*BD$10</f>
        <v>0</v>
      </c>
      <c r="BE33" s="96">
        <f t="shared" si="32"/>
        <v>0</v>
      </c>
      <c r="BF33" s="96">
        <f t="shared" si="32"/>
        <v>0</v>
      </c>
      <c r="BG33" s="96">
        <f t="shared" si="32"/>
        <v>0</v>
      </c>
      <c r="BH33" s="96">
        <f t="shared" si="32"/>
        <v>0</v>
      </c>
      <c r="BI33" s="96">
        <f t="shared" si="32"/>
        <v>0</v>
      </c>
      <c r="BJ33" s="96">
        <f t="shared" si="32"/>
        <v>0</v>
      </c>
      <c r="BK33" s="96">
        <f t="shared" si="32"/>
        <v>0</v>
      </c>
      <c r="BL33" s="96">
        <f t="shared" si="32"/>
        <v>0</v>
      </c>
      <c r="BM33" s="96">
        <f t="shared" si="32"/>
        <v>0</v>
      </c>
      <c r="BN33" s="96">
        <f t="shared" si="32"/>
        <v>0</v>
      </c>
      <c r="BO33" s="96">
        <f t="shared" si="32"/>
        <v>0</v>
      </c>
      <c r="BP33" s="96">
        <f t="shared" si="32"/>
        <v>0</v>
      </c>
      <c r="BQ33" s="96">
        <f t="shared" si="32"/>
        <v>0</v>
      </c>
      <c r="BR33" s="96">
        <f t="shared" si="32"/>
        <v>0</v>
      </c>
      <c r="BS33" s="96">
        <f t="shared" si="32"/>
        <v>0</v>
      </c>
      <c r="BT33" s="96">
        <f t="shared" si="32"/>
        <v>0</v>
      </c>
      <c r="BU33" s="96">
        <f t="shared" si="32"/>
        <v>0</v>
      </c>
      <c r="BV33" s="96">
        <f t="shared" si="32"/>
        <v>0</v>
      </c>
      <c r="BW33" s="96">
        <f t="shared" si="32"/>
        <v>0</v>
      </c>
      <c r="BX33" s="96">
        <f t="shared" si="10"/>
        <v>0</v>
      </c>
      <c r="BY33" s="96"/>
    </row>
    <row r="34" spans="1:77" s="97" customFormat="1" ht="9" customHeight="1" x14ac:dyDescent="0.15">
      <c r="A34" s="105"/>
      <c r="B34" s="228"/>
      <c r="C34" s="175" t="s">
        <v>83</v>
      </c>
      <c r="D34" s="176"/>
      <c r="E34" s="176"/>
      <c r="F34" s="176"/>
      <c r="G34" s="177"/>
      <c r="H34" s="22" t="s">
        <v>8</v>
      </c>
      <c r="I34" s="133">
        <f>IF(C34="",1,0)</f>
        <v>0</v>
      </c>
      <c r="J34" s="62"/>
      <c r="K34" s="62"/>
      <c r="L34" s="62"/>
      <c r="M34" s="23"/>
      <c r="N34" s="62"/>
      <c r="O34" s="62"/>
      <c r="P34" s="62"/>
      <c r="Q34" s="62"/>
      <c r="R34" s="62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62"/>
      <c r="AI34" s="62"/>
      <c r="AJ34" s="62"/>
      <c r="AK34" s="23"/>
      <c r="AL34" s="62"/>
      <c r="AM34" s="62"/>
      <c r="AN34" s="30"/>
      <c r="AO34" s="94"/>
      <c r="AP34" s="218">
        <f>COUNTIF($J34:$AN35,AP$9)</f>
        <v>0</v>
      </c>
      <c r="AQ34" s="218">
        <f>COUNTIF($J34:$AN35,AQ$9)</f>
        <v>0</v>
      </c>
      <c r="AR34" s="218">
        <f>COUNTIF($J34:$AN35,AR$9)</f>
        <v>0</v>
      </c>
      <c r="AS34" s="218">
        <f>COUNTIF($J34:$AN34,AS$9)</f>
        <v>0</v>
      </c>
      <c r="AT34" s="218">
        <f t="shared" si="30"/>
        <v>0</v>
      </c>
      <c r="AU34" s="218">
        <f t="shared" si="30"/>
        <v>0</v>
      </c>
      <c r="AV34" s="218">
        <f t="shared" si="30"/>
        <v>0</v>
      </c>
      <c r="AW34" s="218">
        <f t="shared" si="30"/>
        <v>0</v>
      </c>
      <c r="AX34" s="218">
        <f>COUNTIF($J34:$AN34,AX$9)</f>
        <v>0</v>
      </c>
      <c r="AY34" s="218">
        <f>COUNTIF($J34:$AN34,AY$9)</f>
        <v>0</v>
      </c>
      <c r="AZ34" s="221">
        <f>COUNTBLANK(J34:AN34)-(31*I34)</f>
        <v>31</v>
      </c>
      <c r="BA34" s="218">
        <f>SUM(AS34:AZ34)</f>
        <v>31</v>
      </c>
      <c r="BB34" s="97">
        <f>COUNTIF($J34:$AN34,BB$32)</f>
        <v>0</v>
      </c>
      <c r="BC34" s="98">
        <f t="shared" ref="BC34:BW34" si="33">COUNTIF($J34:$AN34,T(BC$9))*BC$3</f>
        <v>0</v>
      </c>
      <c r="BD34" s="98">
        <f t="shared" si="33"/>
        <v>0</v>
      </c>
      <c r="BE34" s="98">
        <f t="shared" si="33"/>
        <v>0</v>
      </c>
      <c r="BF34" s="98">
        <f t="shared" si="33"/>
        <v>0</v>
      </c>
      <c r="BG34" s="98">
        <f t="shared" si="33"/>
        <v>0</v>
      </c>
      <c r="BH34" s="98">
        <f t="shared" si="33"/>
        <v>0</v>
      </c>
      <c r="BI34" s="98">
        <f t="shared" si="33"/>
        <v>0</v>
      </c>
      <c r="BJ34" s="98">
        <f t="shared" si="33"/>
        <v>0</v>
      </c>
      <c r="BK34" s="98">
        <f t="shared" si="33"/>
        <v>0</v>
      </c>
      <c r="BL34" s="98">
        <f t="shared" si="33"/>
        <v>0</v>
      </c>
      <c r="BM34" s="98">
        <f t="shared" si="33"/>
        <v>0</v>
      </c>
      <c r="BN34" s="98">
        <f t="shared" si="33"/>
        <v>0</v>
      </c>
      <c r="BO34" s="98">
        <f t="shared" si="33"/>
        <v>0</v>
      </c>
      <c r="BP34" s="98">
        <f t="shared" si="33"/>
        <v>0</v>
      </c>
      <c r="BQ34" s="98">
        <f t="shared" si="33"/>
        <v>0</v>
      </c>
      <c r="BR34" s="98">
        <f t="shared" si="33"/>
        <v>0</v>
      </c>
      <c r="BS34" s="98">
        <f t="shared" si="33"/>
        <v>0</v>
      </c>
      <c r="BT34" s="98">
        <f t="shared" si="33"/>
        <v>0</v>
      </c>
      <c r="BU34" s="98">
        <f t="shared" si="33"/>
        <v>0</v>
      </c>
      <c r="BV34" s="98">
        <f t="shared" si="33"/>
        <v>0</v>
      </c>
      <c r="BW34" s="98">
        <f t="shared" si="33"/>
        <v>0</v>
      </c>
      <c r="BX34" s="98">
        <f t="shared" si="10"/>
        <v>0</v>
      </c>
    </row>
    <row r="35" spans="1:77" s="99" customFormat="1" ht="9" customHeight="1" x14ac:dyDescent="0.15">
      <c r="A35" s="106"/>
      <c r="B35" s="228"/>
      <c r="C35" s="183"/>
      <c r="D35" s="184"/>
      <c r="E35" s="184"/>
      <c r="F35" s="184"/>
      <c r="G35" s="185"/>
      <c r="H35" s="25" t="s">
        <v>45</v>
      </c>
      <c r="I35" s="186"/>
      <c r="J35" s="52"/>
      <c r="K35" s="52"/>
      <c r="L35" s="52"/>
      <c r="M35" s="52"/>
      <c r="N35" s="52"/>
      <c r="O35" s="52"/>
      <c r="P35" s="52"/>
      <c r="Q35" s="52"/>
      <c r="R35" s="67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7"/>
      <c r="AI35" s="52"/>
      <c r="AJ35" s="52"/>
      <c r="AK35" s="52"/>
      <c r="AL35" s="67"/>
      <c r="AM35" s="52"/>
      <c r="AN35" s="64"/>
      <c r="AO35" s="27"/>
      <c r="AP35" s="218"/>
      <c r="AQ35" s="218"/>
      <c r="AR35" s="218"/>
      <c r="AS35" s="219"/>
      <c r="AT35" s="219"/>
      <c r="AU35" s="219"/>
      <c r="AV35" s="219"/>
      <c r="AW35" s="219"/>
      <c r="AX35" s="219"/>
      <c r="AY35" s="219"/>
      <c r="AZ35" s="222"/>
      <c r="BA35" s="219"/>
      <c r="BC35" s="100">
        <f t="shared" ref="BC35:BW35" si="34">BC34*BC$10</f>
        <v>0</v>
      </c>
      <c r="BD35" s="100">
        <f t="shared" si="34"/>
        <v>0</v>
      </c>
      <c r="BE35" s="100">
        <f t="shared" si="34"/>
        <v>0</v>
      </c>
      <c r="BF35" s="100">
        <f t="shared" si="34"/>
        <v>0</v>
      </c>
      <c r="BG35" s="100">
        <f t="shared" si="34"/>
        <v>0</v>
      </c>
      <c r="BH35" s="100">
        <f t="shared" si="34"/>
        <v>0</v>
      </c>
      <c r="BI35" s="100">
        <f t="shared" si="34"/>
        <v>0</v>
      </c>
      <c r="BJ35" s="100">
        <f t="shared" si="34"/>
        <v>0</v>
      </c>
      <c r="BK35" s="100">
        <f t="shared" si="34"/>
        <v>0</v>
      </c>
      <c r="BL35" s="100">
        <f t="shared" si="34"/>
        <v>0</v>
      </c>
      <c r="BM35" s="100">
        <f t="shared" si="34"/>
        <v>0</v>
      </c>
      <c r="BN35" s="100">
        <f t="shared" si="34"/>
        <v>0</v>
      </c>
      <c r="BO35" s="100">
        <f t="shared" si="34"/>
        <v>0</v>
      </c>
      <c r="BP35" s="100">
        <f t="shared" si="34"/>
        <v>0</v>
      </c>
      <c r="BQ35" s="100">
        <f t="shared" si="34"/>
        <v>0</v>
      </c>
      <c r="BR35" s="100">
        <f t="shared" si="34"/>
        <v>0</v>
      </c>
      <c r="BS35" s="100">
        <f t="shared" si="34"/>
        <v>0</v>
      </c>
      <c r="BT35" s="100">
        <f t="shared" si="34"/>
        <v>0</v>
      </c>
      <c r="BU35" s="100">
        <f t="shared" si="34"/>
        <v>0</v>
      </c>
      <c r="BV35" s="100">
        <f t="shared" si="34"/>
        <v>0</v>
      </c>
      <c r="BW35" s="100">
        <f t="shared" si="34"/>
        <v>0</v>
      </c>
      <c r="BX35" s="100">
        <f t="shared" si="10"/>
        <v>0</v>
      </c>
    </row>
    <row r="36" spans="1:77" s="4" customFormat="1" ht="9" customHeight="1" x14ac:dyDescent="0.15">
      <c r="A36" s="103"/>
      <c r="B36" s="229"/>
      <c r="C36" s="166" t="s">
        <v>84</v>
      </c>
      <c r="D36" s="167"/>
      <c r="E36" s="167"/>
      <c r="F36" s="167"/>
      <c r="G36" s="168"/>
      <c r="H36" s="12" t="s">
        <v>8</v>
      </c>
      <c r="I36" s="144">
        <f>IF(C36="",1,0)</f>
        <v>0</v>
      </c>
      <c r="J36" s="13"/>
      <c r="K36" s="13"/>
      <c r="L36" s="13"/>
      <c r="M36" s="63"/>
      <c r="N36" s="13"/>
      <c r="O36" s="13"/>
      <c r="P36" s="13"/>
      <c r="Q36" s="13"/>
      <c r="R36" s="63"/>
      <c r="S36" s="13"/>
      <c r="T36" s="13"/>
      <c r="U36" s="13"/>
      <c r="V36" s="13"/>
      <c r="W36" s="13"/>
      <c r="X36" s="13"/>
      <c r="Y36" s="13"/>
      <c r="Z36" s="13"/>
      <c r="AA36" s="63"/>
      <c r="AB36" s="63"/>
      <c r="AC36" s="13"/>
      <c r="AD36" s="13"/>
      <c r="AE36" s="13"/>
      <c r="AF36" s="13"/>
      <c r="AG36" s="63"/>
      <c r="AH36" s="63"/>
      <c r="AI36" s="63"/>
      <c r="AJ36" s="63"/>
      <c r="AK36" s="63"/>
      <c r="AL36" s="63"/>
      <c r="AM36" s="63"/>
      <c r="AN36" s="14"/>
      <c r="AO36" s="93"/>
      <c r="AP36" s="137">
        <f>COUNTIF($J36:$AN37,AP$9)</f>
        <v>0</v>
      </c>
      <c r="AQ36" s="137">
        <f>COUNTIF($J36:$AN37,AQ$9)</f>
        <v>0</v>
      </c>
      <c r="AR36" s="137">
        <f>COUNTIF($J36:$AN37,AR$9)</f>
        <v>0</v>
      </c>
      <c r="AS36" s="137">
        <f>COUNTIF($J36:$AN36,AS$9)</f>
        <v>0</v>
      </c>
      <c r="AT36" s="137">
        <f t="shared" si="30"/>
        <v>0</v>
      </c>
      <c r="AU36" s="137">
        <f t="shared" si="30"/>
        <v>0</v>
      </c>
      <c r="AV36" s="137">
        <f t="shared" si="30"/>
        <v>0</v>
      </c>
      <c r="AW36" s="137">
        <f t="shared" si="30"/>
        <v>0</v>
      </c>
      <c r="AX36" s="137">
        <f>COUNTIF($J36:$AN36,AX$9)</f>
        <v>0</v>
      </c>
      <c r="AY36" s="137">
        <f>COUNTIF($J36:$AN36,AY$9)</f>
        <v>0</v>
      </c>
      <c r="AZ36" s="138">
        <f>COUNTBLANK(J36:AN36)-(31*I36)</f>
        <v>31</v>
      </c>
      <c r="BA36" s="137">
        <f>SUM(AS36:AZ36)</f>
        <v>31</v>
      </c>
      <c r="BC36" s="3">
        <f t="shared" ref="BC36:BW36" si="35">COUNTIF($J36:$AN36,T(BC$9))*BC$3</f>
        <v>0</v>
      </c>
      <c r="BD36" s="3">
        <f t="shared" si="35"/>
        <v>0</v>
      </c>
      <c r="BE36" s="3">
        <f t="shared" si="35"/>
        <v>0</v>
      </c>
      <c r="BF36" s="3">
        <f t="shared" si="35"/>
        <v>0</v>
      </c>
      <c r="BG36" s="3">
        <f t="shared" si="35"/>
        <v>0</v>
      </c>
      <c r="BH36" s="3">
        <f t="shared" si="35"/>
        <v>0</v>
      </c>
      <c r="BI36" s="3">
        <f t="shared" si="35"/>
        <v>0</v>
      </c>
      <c r="BJ36" s="3">
        <f t="shared" si="35"/>
        <v>0</v>
      </c>
      <c r="BK36" s="3">
        <f t="shared" si="35"/>
        <v>0</v>
      </c>
      <c r="BL36" s="3">
        <f t="shared" si="35"/>
        <v>0</v>
      </c>
      <c r="BM36" s="3">
        <f t="shared" si="35"/>
        <v>0</v>
      </c>
      <c r="BN36" s="3">
        <f t="shared" si="35"/>
        <v>0</v>
      </c>
      <c r="BO36" s="3">
        <f t="shared" si="35"/>
        <v>0</v>
      </c>
      <c r="BP36" s="3">
        <f t="shared" si="35"/>
        <v>0</v>
      </c>
      <c r="BQ36" s="3">
        <f t="shared" si="35"/>
        <v>0</v>
      </c>
      <c r="BR36" s="3">
        <f t="shared" si="35"/>
        <v>0</v>
      </c>
      <c r="BS36" s="3">
        <f t="shared" si="35"/>
        <v>0</v>
      </c>
      <c r="BT36" s="3">
        <f t="shared" si="35"/>
        <v>0</v>
      </c>
      <c r="BU36" s="3">
        <f t="shared" si="35"/>
        <v>0</v>
      </c>
      <c r="BV36" s="3">
        <f t="shared" si="35"/>
        <v>0</v>
      </c>
      <c r="BW36" s="3">
        <f t="shared" si="35"/>
        <v>0</v>
      </c>
      <c r="BX36" s="16">
        <f t="shared" si="10"/>
        <v>0</v>
      </c>
    </row>
    <row r="37" spans="1:77" s="19" customFormat="1" ht="9" customHeight="1" x14ac:dyDescent="0.15">
      <c r="A37" s="104"/>
      <c r="B37" s="230"/>
      <c r="C37" s="169"/>
      <c r="D37" s="170"/>
      <c r="E37" s="170"/>
      <c r="F37" s="170"/>
      <c r="G37" s="171"/>
      <c r="H37" s="17" t="s">
        <v>45</v>
      </c>
      <c r="I37" s="172"/>
      <c r="J37" s="31"/>
      <c r="K37" s="31"/>
      <c r="L37" s="31"/>
      <c r="M37" s="66"/>
      <c r="N37" s="31"/>
      <c r="O37" s="31"/>
      <c r="P37" s="31"/>
      <c r="Q37" s="31"/>
      <c r="R37" s="66"/>
      <c r="S37" s="31"/>
      <c r="T37" s="31"/>
      <c r="U37" s="31"/>
      <c r="V37" s="31"/>
      <c r="W37" s="31"/>
      <c r="X37" s="31"/>
      <c r="Y37" s="31"/>
      <c r="Z37" s="31"/>
      <c r="AA37" s="66"/>
      <c r="AB37" s="66"/>
      <c r="AC37" s="31"/>
      <c r="AD37" s="31"/>
      <c r="AE37" s="31"/>
      <c r="AF37" s="31"/>
      <c r="AG37" s="66"/>
      <c r="AH37" s="66"/>
      <c r="AI37" s="31"/>
      <c r="AJ37" s="31"/>
      <c r="AK37" s="31"/>
      <c r="AL37" s="66"/>
      <c r="AM37" s="66"/>
      <c r="AN37" s="65"/>
      <c r="AO37" s="18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  <c r="BA37" s="137"/>
      <c r="BC37" s="20">
        <f t="shared" ref="BC37:BW37" si="36">BC36*BC$10</f>
        <v>0</v>
      </c>
      <c r="BD37" s="20">
        <f t="shared" si="36"/>
        <v>0</v>
      </c>
      <c r="BE37" s="20">
        <f t="shared" si="36"/>
        <v>0</v>
      </c>
      <c r="BF37" s="20">
        <f t="shared" si="36"/>
        <v>0</v>
      </c>
      <c r="BG37" s="20">
        <f t="shared" si="36"/>
        <v>0</v>
      </c>
      <c r="BH37" s="20">
        <f t="shared" si="36"/>
        <v>0</v>
      </c>
      <c r="BI37" s="20">
        <f t="shared" si="36"/>
        <v>0</v>
      </c>
      <c r="BJ37" s="20">
        <f t="shared" si="36"/>
        <v>0</v>
      </c>
      <c r="BK37" s="20">
        <f t="shared" si="36"/>
        <v>0</v>
      </c>
      <c r="BL37" s="20">
        <f t="shared" si="36"/>
        <v>0</v>
      </c>
      <c r="BM37" s="20">
        <f t="shared" si="36"/>
        <v>0</v>
      </c>
      <c r="BN37" s="20">
        <f t="shared" si="36"/>
        <v>0</v>
      </c>
      <c r="BO37" s="20">
        <f t="shared" si="36"/>
        <v>0</v>
      </c>
      <c r="BP37" s="20">
        <f t="shared" si="36"/>
        <v>0</v>
      </c>
      <c r="BQ37" s="20">
        <f t="shared" si="36"/>
        <v>0</v>
      </c>
      <c r="BR37" s="20">
        <f t="shared" si="36"/>
        <v>0</v>
      </c>
      <c r="BS37" s="20">
        <f t="shared" si="36"/>
        <v>0</v>
      </c>
      <c r="BT37" s="20">
        <f t="shared" si="36"/>
        <v>0</v>
      </c>
      <c r="BU37" s="20">
        <f t="shared" si="36"/>
        <v>0</v>
      </c>
      <c r="BV37" s="20">
        <f t="shared" si="36"/>
        <v>0</v>
      </c>
      <c r="BW37" s="20">
        <f t="shared" si="36"/>
        <v>0</v>
      </c>
      <c r="BX37" s="21">
        <f t="shared" si="10"/>
        <v>0</v>
      </c>
    </row>
    <row r="38" spans="1:77" s="97" customFormat="1" ht="9" customHeight="1" x14ac:dyDescent="0.15">
      <c r="B38" s="182"/>
      <c r="C38" s="175" t="s">
        <v>85</v>
      </c>
      <c r="D38" s="176"/>
      <c r="E38" s="176"/>
      <c r="F38" s="176"/>
      <c r="G38" s="177"/>
      <c r="H38" s="76" t="s">
        <v>8</v>
      </c>
      <c r="I38" s="133">
        <f>IF(C38="",1,0)</f>
        <v>0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94"/>
      <c r="AP38" s="218">
        <f>COUNTIF($J38:$AN39,AP$9)</f>
        <v>0</v>
      </c>
      <c r="AQ38" s="218">
        <f>COUNTIF($J38:$AN39,AQ$9)</f>
        <v>0</v>
      </c>
      <c r="AR38" s="218">
        <f>COUNTIF($J38:$AN39,AR$9)</f>
        <v>0</v>
      </c>
      <c r="AS38" s="218">
        <f>COUNTIF($J38:$AN38,AS$9)</f>
        <v>0</v>
      </c>
      <c r="AT38" s="218">
        <f t="shared" si="30"/>
        <v>0</v>
      </c>
      <c r="AU38" s="218">
        <f t="shared" si="30"/>
        <v>0</v>
      </c>
      <c r="AV38" s="218">
        <f t="shared" si="30"/>
        <v>0</v>
      </c>
      <c r="AW38" s="218">
        <f t="shared" si="30"/>
        <v>0</v>
      </c>
      <c r="AX38" s="218">
        <f>COUNTIF($J38:$AN38,AX$9)</f>
        <v>0</v>
      </c>
      <c r="AY38" s="218">
        <f>COUNTIF($J38:$AN38,AY$9)</f>
        <v>0</v>
      </c>
      <c r="AZ38" s="221">
        <f>COUNTBLANK(J38:AN38)-(31*I38)</f>
        <v>31</v>
      </c>
      <c r="BA38" s="218">
        <f>SUM(AS38:AZ38)</f>
        <v>31</v>
      </c>
      <c r="BC38" s="98">
        <f t="shared" ref="BC38:BW38" si="37">COUNTIF($J38:$AN38,T(BC$9))*BC$3</f>
        <v>0</v>
      </c>
      <c r="BD38" s="98">
        <f t="shared" si="37"/>
        <v>0</v>
      </c>
      <c r="BE38" s="98">
        <f t="shared" si="37"/>
        <v>0</v>
      </c>
      <c r="BF38" s="98">
        <f t="shared" si="37"/>
        <v>0</v>
      </c>
      <c r="BG38" s="98">
        <f t="shared" si="37"/>
        <v>0</v>
      </c>
      <c r="BH38" s="98">
        <f t="shared" si="37"/>
        <v>0</v>
      </c>
      <c r="BI38" s="98">
        <f t="shared" si="37"/>
        <v>0</v>
      </c>
      <c r="BJ38" s="98">
        <f t="shared" si="37"/>
        <v>0</v>
      </c>
      <c r="BK38" s="98">
        <f t="shared" si="37"/>
        <v>0</v>
      </c>
      <c r="BL38" s="98">
        <f t="shared" si="37"/>
        <v>0</v>
      </c>
      <c r="BM38" s="98">
        <f t="shared" si="37"/>
        <v>0</v>
      </c>
      <c r="BN38" s="98">
        <f t="shared" si="37"/>
        <v>0</v>
      </c>
      <c r="BO38" s="98">
        <f t="shared" si="37"/>
        <v>0</v>
      </c>
      <c r="BP38" s="98">
        <f t="shared" si="37"/>
        <v>0</v>
      </c>
      <c r="BQ38" s="98">
        <f t="shared" si="37"/>
        <v>0</v>
      </c>
      <c r="BR38" s="98">
        <f t="shared" si="37"/>
        <v>0</v>
      </c>
      <c r="BS38" s="98">
        <f t="shared" si="37"/>
        <v>0</v>
      </c>
      <c r="BT38" s="98">
        <f t="shared" si="37"/>
        <v>0</v>
      </c>
      <c r="BU38" s="98">
        <f t="shared" si="37"/>
        <v>0</v>
      </c>
      <c r="BV38" s="98">
        <f t="shared" si="37"/>
        <v>0</v>
      </c>
      <c r="BW38" s="98">
        <f t="shared" si="37"/>
        <v>0</v>
      </c>
      <c r="BX38" s="98">
        <f t="shared" si="10"/>
        <v>0</v>
      </c>
    </row>
    <row r="39" spans="1:77" s="99" customFormat="1" ht="9" customHeight="1" x14ac:dyDescent="0.15">
      <c r="B39" s="182"/>
      <c r="C39" s="178"/>
      <c r="D39" s="179"/>
      <c r="E39" s="179"/>
      <c r="F39" s="179"/>
      <c r="G39" s="180"/>
      <c r="H39" s="25" t="s">
        <v>45</v>
      </c>
      <c r="I39" s="134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64"/>
      <c r="AO39" s="27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31"/>
      <c r="BA39" s="218"/>
      <c r="BC39" s="100">
        <f t="shared" ref="BC39:BW39" si="38">BC38*BC$10</f>
        <v>0</v>
      </c>
      <c r="BD39" s="100">
        <f t="shared" si="38"/>
        <v>0</v>
      </c>
      <c r="BE39" s="100">
        <f t="shared" si="38"/>
        <v>0</v>
      </c>
      <c r="BF39" s="100">
        <f t="shared" si="38"/>
        <v>0</v>
      </c>
      <c r="BG39" s="100">
        <f t="shared" si="38"/>
        <v>0</v>
      </c>
      <c r="BH39" s="100">
        <f t="shared" si="38"/>
        <v>0</v>
      </c>
      <c r="BI39" s="100">
        <f t="shared" si="38"/>
        <v>0</v>
      </c>
      <c r="BJ39" s="100">
        <f t="shared" si="38"/>
        <v>0</v>
      </c>
      <c r="BK39" s="100">
        <f t="shared" si="38"/>
        <v>0</v>
      </c>
      <c r="BL39" s="100">
        <f t="shared" si="38"/>
        <v>0</v>
      </c>
      <c r="BM39" s="100">
        <f t="shared" si="38"/>
        <v>0</v>
      </c>
      <c r="BN39" s="100">
        <f t="shared" si="38"/>
        <v>0</v>
      </c>
      <c r="BO39" s="100">
        <f t="shared" si="38"/>
        <v>0</v>
      </c>
      <c r="BP39" s="100">
        <f t="shared" si="38"/>
        <v>0</v>
      </c>
      <c r="BQ39" s="100">
        <f t="shared" si="38"/>
        <v>0</v>
      </c>
      <c r="BR39" s="100">
        <f t="shared" si="38"/>
        <v>0</v>
      </c>
      <c r="BS39" s="100">
        <f t="shared" si="38"/>
        <v>0</v>
      </c>
      <c r="BT39" s="100">
        <f t="shared" si="38"/>
        <v>0</v>
      </c>
      <c r="BU39" s="100">
        <f t="shared" si="38"/>
        <v>0</v>
      </c>
      <c r="BV39" s="100">
        <f t="shared" si="38"/>
        <v>0</v>
      </c>
      <c r="BW39" s="100">
        <f t="shared" si="38"/>
        <v>0</v>
      </c>
      <c r="BX39" s="100">
        <f t="shared" si="10"/>
        <v>0</v>
      </c>
    </row>
    <row r="40" spans="1:77" s="4" customFormat="1" ht="9" customHeight="1" x14ac:dyDescent="0.15">
      <c r="B40" s="181"/>
      <c r="C40" s="158" t="s">
        <v>86</v>
      </c>
      <c r="D40" s="159"/>
      <c r="E40" s="159"/>
      <c r="F40" s="159"/>
      <c r="G40" s="160"/>
      <c r="H40" s="77" t="s">
        <v>8</v>
      </c>
      <c r="I40" s="144">
        <f>IF(C40="",1,0)</f>
        <v>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63"/>
      <c r="AC40" s="6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4"/>
      <c r="AO40" s="93"/>
      <c r="AP40" s="137">
        <f>COUNTIF($J40:$AN41,AP$9)</f>
        <v>0</v>
      </c>
      <c r="AQ40" s="137">
        <f>COUNTIF($J40:$AN41,AQ$9)</f>
        <v>0</v>
      </c>
      <c r="AR40" s="137">
        <f>COUNTIF($J40:$AN41,AR$9)</f>
        <v>0</v>
      </c>
      <c r="AS40" s="137">
        <f>COUNTIF($J40:$AN40,AS$9)</f>
        <v>0</v>
      </c>
      <c r="AT40" s="137">
        <f t="shared" si="30"/>
        <v>0</v>
      </c>
      <c r="AU40" s="137">
        <f t="shared" si="30"/>
        <v>0</v>
      </c>
      <c r="AV40" s="137">
        <f t="shared" si="30"/>
        <v>0</v>
      </c>
      <c r="AW40" s="137">
        <f t="shared" si="30"/>
        <v>0</v>
      </c>
      <c r="AX40" s="137">
        <f>COUNTIF($J40:$AN40,AX$9)</f>
        <v>0</v>
      </c>
      <c r="AY40" s="137">
        <f>COUNTIF($J40:$AN40,AY$9)</f>
        <v>0</v>
      </c>
      <c r="AZ40" s="138">
        <f>COUNTBLANK(J40:AN40)-(31*I40)</f>
        <v>31</v>
      </c>
      <c r="BA40" s="137">
        <f>SUM(AS40:AZ40)</f>
        <v>31</v>
      </c>
      <c r="BC40" s="3">
        <f t="shared" ref="BC40:BW44" si="39">COUNTIF($J40:$AN40,T(BC$9))*BC$3</f>
        <v>0</v>
      </c>
      <c r="BD40" s="3">
        <f t="shared" si="39"/>
        <v>0</v>
      </c>
      <c r="BE40" s="3">
        <f t="shared" si="39"/>
        <v>0</v>
      </c>
      <c r="BF40" s="3">
        <f t="shared" si="39"/>
        <v>0</v>
      </c>
      <c r="BG40" s="3">
        <f t="shared" si="39"/>
        <v>0</v>
      </c>
      <c r="BH40" s="3">
        <f t="shared" si="39"/>
        <v>0</v>
      </c>
      <c r="BI40" s="3">
        <f t="shared" si="39"/>
        <v>0</v>
      </c>
      <c r="BJ40" s="3">
        <f t="shared" si="39"/>
        <v>0</v>
      </c>
      <c r="BK40" s="3">
        <f t="shared" si="39"/>
        <v>0</v>
      </c>
      <c r="BL40" s="3">
        <f t="shared" si="39"/>
        <v>0</v>
      </c>
      <c r="BM40" s="3">
        <f t="shared" si="39"/>
        <v>0</v>
      </c>
      <c r="BN40" s="3">
        <f t="shared" si="39"/>
        <v>0</v>
      </c>
      <c r="BO40" s="3">
        <f t="shared" si="39"/>
        <v>0</v>
      </c>
      <c r="BP40" s="3">
        <f t="shared" si="39"/>
        <v>0</v>
      </c>
      <c r="BQ40" s="3">
        <f t="shared" si="39"/>
        <v>0</v>
      </c>
      <c r="BR40" s="3">
        <f t="shared" si="39"/>
        <v>0</v>
      </c>
      <c r="BS40" s="3">
        <f t="shared" si="39"/>
        <v>0</v>
      </c>
      <c r="BT40" s="3">
        <f t="shared" si="39"/>
        <v>0</v>
      </c>
      <c r="BU40" s="3">
        <f t="shared" si="39"/>
        <v>0</v>
      </c>
      <c r="BV40" s="3">
        <f t="shared" si="39"/>
        <v>0</v>
      </c>
      <c r="BW40" s="3">
        <f t="shared" si="39"/>
        <v>0</v>
      </c>
      <c r="BX40" s="3">
        <f t="shared" si="10"/>
        <v>0</v>
      </c>
    </row>
    <row r="41" spans="1:77" s="19" customFormat="1" ht="9" customHeight="1" x14ac:dyDescent="0.15">
      <c r="B41" s="181"/>
      <c r="C41" s="161"/>
      <c r="D41" s="162"/>
      <c r="E41" s="162"/>
      <c r="F41" s="162"/>
      <c r="G41" s="163"/>
      <c r="H41" s="29" t="s">
        <v>45</v>
      </c>
      <c r="I41" s="145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65"/>
      <c r="AO41" s="18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  <c r="BA41" s="137"/>
      <c r="BC41" s="96">
        <f t="shared" ref="BC41:BW41" si="40">BC40*BC$10</f>
        <v>0</v>
      </c>
      <c r="BD41" s="96">
        <f t="shared" si="40"/>
        <v>0</v>
      </c>
      <c r="BE41" s="96">
        <f t="shared" si="40"/>
        <v>0</v>
      </c>
      <c r="BF41" s="96">
        <f t="shared" si="40"/>
        <v>0</v>
      </c>
      <c r="BG41" s="96">
        <f t="shared" si="40"/>
        <v>0</v>
      </c>
      <c r="BH41" s="96">
        <f t="shared" si="40"/>
        <v>0</v>
      </c>
      <c r="BI41" s="96">
        <f t="shared" si="40"/>
        <v>0</v>
      </c>
      <c r="BJ41" s="96">
        <f t="shared" si="40"/>
        <v>0</v>
      </c>
      <c r="BK41" s="96">
        <f t="shared" si="40"/>
        <v>0</v>
      </c>
      <c r="BL41" s="96">
        <f t="shared" si="40"/>
        <v>0</v>
      </c>
      <c r="BM41" s="96">
        <f t="shared" si="40"/>
        <v>0</v>
      </c>
      <c r="BN41" s="96">
        <f t="shared" si="40"/>
        <v>0</v>
      </c>
      <c r="BO41" s="96">
        <f t="shared" si="40"/>
        <v>0</v>
      </c>
      <c r="BP41" s="96">
        <f t="shared" si="40"/>
        <v>0</v>
      </c>
      <c r="BQ41" s="96">
        <f t="shared" si="40"/>
        <v>0</v>
      </c>
      <c r="BR41" s="96">
        <f t="shared" si="40"/>
        <v>0</v>
      </c>
      <c r="BS41" s="96">
        <f t="shared" si="40"/>
        <v>0</v>
      </c>
      <c r="BT41" s="96">
        <f t="shared" si="40"/>
        <v>0</v>
      </c>
      <c r="BU41" s="96">
        <f t="shared" si="40"/>
        <v>0</v>
      </c>
      <c r="BV41" s="96">
        <f t="shared" si="40"/>
        <v>0</v>
      </c>
      <c r="BW41" s="96">
        <f t="shared" si="40"/>
        <v>0</v>
      </c>
      <c r="BX41" s="96">
        <f t="shared" si="10"/>
        <v>0</v>
      </c>
    </row>
    <row r="42" spans="1:77" s="99" customFormat="1" ht="9" customHeight="1" x14ac:dyDescent="0.15">
      <c r="B42" s="173"/>
      <c r="C42" s="175" t="s">
        <v>88</v>
      </c>
      <c r="D42" s="176"/>
      <c r="E42" s="176"/>
      <c r="F42" s="176"/>
      <c r="G42" s="177"/>
      <c r="H42" s="76" t="s">
        <v>8</v>
      </c>
      <c r="I42" s="133">
        <f>IF(C42="",1,0)</f>
        <v>0</v>
      </c>
      <c r="J42" s="23"/>
      <c r="K42" s="23"/>
      <c r="L42" s="23"/>
      <c r="M42" s="23"/>
      <c r="N42" s="23"/>
      <c r="O42" s="62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94"/>
      <c r="AP42" s="218">
        <f>COUNTIF($J42:$AN43,AP$9)</f>
        <v>0</v>
      </c>
      <c r="AQ42" s="218">
        <f>COUNTIF($J42:$AN43,AQ$9)</f>
        <v>0</v>
      </c>
      <c r="AR42" s="218">
        <f>COUNTIF($J42:$AN43,AR$9)</f>
        <v>0</v>
      </c>
      <c r="AS42" s="218">
        <f>COUNTIF($J42:$AN42,AS$9)</f>
        <v>0</v>
      </c>
      <c r="AT42" s="218">
        <f t="shared" si="30"/>
        <v>0</v>
      </c>
      <c r="AU42" s="218">
        <f t="shared" si="30"/>
        <v>0</v>
      </c>
      <c r="AV42" s="218">
        <f t="shared" si="30"/>
        <v>0</v>
      </c>
      <c r="AW42" s="218">
        <f t="shared" si="30"/>
        <v>0</v>
      </c>
      <c r="AX42" s="218">
        <f>COUNTIF($J42:$AN42,AX$9)</f>
        <v>0</v>
      </c>
      <c r="AY42" s="218">
        <f>COUNTIF($J42:$AN42,AY$9)</f>
        <v>0</v>
      </c>
      <c r="AZ42" s="221">
        <f>COUNTBLANK(J42:AN42)-(31*I42)</f>
        <v>31</v>
      </c>
      <c r="BA42" s="218">
        <f>SUM(AS42:AZ42)</f>
        <v>31</v>
      </c>
      <c r="BC42" s="98">
        <f t="shared" si="39"/>
        <v>0</v>
      </c>
      <c r="BD42" s="98">
        <f t="shared" si="39"/>
        <v>0</v>
      </c>
      <c r="BE42" s="98">
        <f t="shared" si="39"/>
        <v>0</v>
      </c>
      <c r="BF42" s="98">
        <f t="shared" si="39"/>
        <v>0</v>
      </c>
      <c r="BG42" s="98">
        <f t="shared" si="39"/>
        <v>0</v>
      </c>
      <c r="BH42" s="98">
        <f t="shared" si="39"/>
        <v>0</v>
      </c>
      <c r="BI42" s="98">
        <f t="shared" si="39"/>
        <v>0</v>
      </c>
      <c r="BJ42" s="98">
        <f t="shared" si="39"/>
        <v>0</v>
      </c>
      <c r="BK42" s="98">
        <f t="shared" si="39"/>
        <v>0</v>
      </c>
      <c r="BL42" s="98">
        <f t="shared" si="39"/>
        <v>0</v>
      </c>
      <c r="BM42" s="98">
        <f t="shared" si="39"/>
        <v>0</v>
      </c>
      <c r="BN42" s="98">
        <f t="shared" si="39"/>
        <v>0</v>
      </c>
      <c r="BO42" s="98">
        <f t="shared" si="39"/>
        <v>0</v>
      </c>
      <c r="BP42" s="98">
        <f t="shared" si="39"/>
        <v>0</v>
      </c>
      <c r="BQ42" s="98">
        <f t="shared" si="39"/>
        <v>0</v>
      </c>
      <c r="BR42" s="98">
        <f t="shared" si="39"/>
        <v>0</v>
      </c>
      <c r="BS42" s="98">
        <f t="shared" si="39"/>
        <v>0</v>
      </c>
      <c r="BT42" s="98">
        <f t="shared" si="39"/>
        <v>0</v>
      </c>
      <c r="BU42" s="98">
        <f t="shared" si="39"/>
        <v>0</v>
      </c>
      <c r="BV42" s="98">
        <f t="shared" si="39"/>
        <v>0</v>
      </c>
      <c r="BW42" s="98">
        <f t="shared" si="39"/>
        <v>0</v>
      </c>
      <c r="BX42" s="98">
        <f t="shared" ref="BX42:BX45" si="41">SUM(BC42:BW42)</f>
        <v>0</v>
      </c>
    </row>
    <row r="43" spans="1:77" s="99" customFormat="1" ht="9" customHeight="1" x14ac:dyDescent="0.15">
      <c r="B43" s="174"/>
      <c r="C43" s="178"/>
      <c r="D43" s="179"/>
      <c r="E43" s="179"/>
      <c r="F43" s="179"/>
      <c r="G43" s="180"/>
      <c r="H43" s="25" t="s">
        <v>45</v>
      </c>
      <c r="I43" s="134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5"/>
      <c r="AK43" s="52"/>
      <c r="AL43" s="52"/>
      <c r="AM43" s="52"/>
      <c r="AN43" s="52"/>
      <c r="AO43" s="27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31"/>
      <c r="BA43" s="218"/>
      <c r="BC43" s="100">
        <f t="shared" ref="BC43:BW43" si="42">BC42*BC$10</f>
        <v>0</v>
      </c>
      <c r="BD43" s="100">
        <f t="shared" si="42"/>
        <v>0</v>
      </c>
      <c r="BE43" s="100">
        <f t="shared" si="42"/>
        <v>0</v>
      </c>
      <c r="BF43" s="100">
        <f t="shared" si="42"/>
        <v>0</v>
      </c>
      <c r="BG43" s="100">
        <f t="shared" si="42"/>
        <v>0</v>
      </c>
      <c r="BH43" s="100">
        <f t="shared" si="42"/>
        <v>0</v>
      </c>
      <c r="BI43" s="100">
        <f t="shared" si="42"/>
        <v>0</v>
      </c>
      <c r="BJ43" s="100">
        <f t="shared" si="42"/>
        <v>0</v>
      </c>
      <c r="BK43" s="100">
        <f t="shared" si="42"/>
        <v>0</v>
      </c>
      <c r="BL43" s="100">
        <f t="shared" si="42"/>
        <v>0</v>
      </c>
      <c r="BM43" s="100">
        <f t="shared" si="42"/>
        <v>0</v>
      </c>
      <c r="BN43" s="100">
        <f t="shared" si="42"/>
        <v>0</v>
      </c>
      <c r="BO43" s="100">
        <f t="shared" si="42"/>
        <v>0</v>
      </c>
      <c r="BP43" s="100">
        <f t="shared" si="42"/>
        <v>0</v>
      </c>
      <c r="BQ43" s="100">
        <f t="shared" si="42"/>
        <v>0</v>
      </c>
      <c r="BR43" s="100">
        <f t="shared" si="42"/>
        <v>0</v>
      </c>
      <c r="BS43" s="100">
        <f t="shared" si="42"/>
        <v>0</v>
      </c>
      <c r="BT43" s="100">
        <f t="shared" si="42"/>
        <v>0</v>
      </c>
      <c r="BU43" s="100">
        <f t="shared" si="42"/>
        <v>0</v>
      </c>
      <c r="BV43" s="100">
        <f t="shared" si="42"/>
        <v>0</v>
      </c>
      <c r="BW43" s="100">
        <f t="shared" si="42"/>
        <v>0</v>
      </c>
      <c r="BX43" s="100">
        <f t="shared" si="41"/>
        <v>0</v>
      </c>
    </row>
    <row r="44" spans="1:77" s="19" customFormat="1" ht="9" customHeight="1" x14ac:dyDescent="0.15">
      <c r="B44" s="156"/>
      <c r="C44" s="158" t="s">
        <v>87</v>
      </c>
      <c r="D44" s="159"/>
      <c r="E44" s="159"/>
      <c r="F44" s="159"/>
      <c r="G44" s="160"/>
      <c r="H44" s="28" t="s">
        <v>8</v>
      </c>
      <c r="I44" s="144">
        <f>IF(C44="",1,0)</f>
        <v>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93"/>
      <c r="AP44" s="137">
        <f>COUNTIF($J44:$AN45,AP$9)</f>
        <v>0</v>
      </c>
      <c r="AQ44" s="137">
        <f>COUNTIF($J44:$AN45,AQ$9)</f>
        <v>0</v>
      </c>
      <c r="AR44" s="137">
        <f>COUNTIF($J44:$AN45,AR$9)</f>
        <v>0</v>
      </c>
      <c r="AS44" s="137">
        <f>COUNTIF($J44:$AN44,AS$9)</f>
        <v>0</v>
      </c>
      <c r="AT44" s="137">
        <f t="shared" si="30"/>
        <v>0</v>
      </c>
      <c r="AU44" s="137">
        <f t="shared" si="30"/>
        <v>0</v>
      </c>
      <c r="AV44" s="137">
        <f t="shared" si="30"/>
        <v>0</v>
      </c>
      <c r="AW44" s="137">
        <f t="shared" si="30"/>
        <v>0</v>
      </c>
      <c r="AX44" s="137">
        <f>COUNTIF($J44:$AN44,AX$9)</f>
        <v>0</v>
      </c>
      <c r="AY44" s="137">
        <f>COUNTIF($J44:$AN44,AY$9)</f>
        <v>0</v>
      </c>
      <c r="AZ44" s="138">
        <f>COUNTBLANK(J44:AN44)-(31*I44)</f>
        <v>31</v>
      </c>
      <c r="BA44" s="137">
        <f>SUM(AS44:AZ44)</f>
        <v>31</v>
      </c>
      <c r="BB44" s="4"/>
      <c r="BC44" s="3">
        <f t="shared" si="39"/>
        <v>0</v>
      </c>
      <c r="BD44" s="3">
        <f t="shared" si="39"/>
        <v>0</v>
      </c>
      <c r="BE44" s="3">
        <f t="shared" si="39"/>
        <v>0</v>
      </c>
      <c r="BF44" s="3">
        <f t="shared" si="39"/>
        <v>0</v>
      </c>
      <c r="BG44" s="3">
        <f t="shared" si="39"/>
        <v>0</v>
      </c>
      <c r="BH44" s="3">
        <f t="shared" si="39"/>
        <v>0</v>
      </c>
      <c r="BI44" s="3">
        <f t="shared" si="39"/>
        <v>0</v>
      </c>
      <c r="BJ44" s="3">
        <f t="shared" si="39"/>
        <v>0</v>
      </c>
      <c r="BK44" s="3">
        <f t="shared" si="39"/>
        <v>0</v>
      </c>
      <c r="BL44" s="3">
        <f t="shared" si="39"/>
        <v>0</v>
      </c>
      <c r="BM44" s="3">
        <f t="shared" si="39"/>
        <v>0</v>
      </c>
      <c r="BN44" s="3">
        <f t="shared" si="39"/>
        <v>0</v>
      </c>
      <c r="BO44" s="3">
        <f t="shared" si="39"/>
        <v>0</v>
      </c>
      <c r="BP44" s="3">
        <f t="shared" si="39"/>
        <v>0</v>
      </c>
      <c r="BQ44" s="3">
        <f t="shared" si="39"/>
        <v>0</v>
      </c>
      <c r="BR44" s="3">
        <f t="shared" si="39"/>
        <v>0</v>
      </c>
      <c r="BS44" s="3">
        <f t="shared" si="39"/>
        <v>0</v>
      </c>
      <c r="BT44" s="3">
        <f t="shared" si="39"/>
        <v>0</v>
      </c>
      <c r="BU44" s="3">
        <f t="shared" si="39"/>
        <v>0</v>
      </c>
      <c r="BV44" s="3">
        <f t="shared" si="39"/>
        <v>0</v>
      </c>
      <c r="BW44" s="3">
        <f t="shared" si="39"/>
        <v>0</v>
      </c>
      <c r="BX44" s="16">
        <f t="shared" si="41"/>
        <v>0</v>
      </c>
    </row>
    <row r="45" spans="1:77" s="19" customFormat="1" ht="9" customHeight="1" x14ac:dyDescent="0.15">
      <c r="B45" s="157"/>
      <c r="C45" s="161"/>
      <c r="D45" s="162"/>
      <c r="E45" s="162"/>
      <c r="F45" s="162"/>
      <c r="G45" s="163"/>
      <c r="H45" s="29" t="s">
        <v>45</v>
      </c>
      <c r="I45" s="145"/>
      <c r="J45" s="31"/>
      <c r="K45" s="31"/>
      <c r="L45" s="31"/>
      <c r="M45" s="31"/>
      <c r="N45" s="53"/>
      <c r="O45" s="31"/>
      <c r="P45" s="53"/>
      <c r="Q45" s="31"/>
      <c r="R45" s="31"/>
      <c r="S45" s="31"/>
      <c r="T45" s="31"/>
      <c r="U45" s="53"/>
      <c r="V45" s="31"/>
      <c r="W45" s="53"/>
      <c r="X45" s="31"/>
      <c r="Y45" s="31"/>
      <c r="Z45" s="31"/>
      <c r="AA45" s="31"/>
      <c r="AB45" s="53"/>
      <c r="AC45" s="31"/>
      <c r="AD45" s="53"/>
      <c r="AE45" s="31"/>
      <c r="AF45" s="31"/>
      <c r="AG45" s="31"/>
      <c r="AH45" s="31"/>
      <c r="AI45" s="53"/>
      <c r="AJ45" s="31"/>
      <c r="AK45" s="31"/>
      <c r="AL45" s="31"/>
      <c r="AM45" s="53"/>
      <c r="AN45" s="31"/>
      <c r="AO45" s="18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9"/>
      <c r="BA45" s="137"/>
      <c r="BC45" s="20">
        <f t="shared" ref="BC45:BW45" si="43">BC44*BC$10</f>
        <v>0</v>
      </c>
      <c r="BD45" s="20">
        <f t="shared" si="43"/>
        <v>0</v>
      </c>
      <c r="BE45" s="20">
        <f t="shared" si="43"/>
        <v>0</v>
      </c>
      <c r="BF45" s="20">
        <f t="shared" si="43"/>
        <v>0</v>
      </c>
      <c r="BG45" s="20">
        <f t="shared" si="43"/>
        <v>0</v>
      </c>
      <c r="BH45" s="20">
        <f t="shared" si="43"/>
        <v>0</v>
      </c>
      <c r="BI45" s="20">
        <f t="shared" si="43"/>
        <v>0</v>
      </c>
      <c r="BJ45" s="20">
        <f t="shared" si="43"/>
        <v>0</v>
      </c>
      <c r="BK45" s="20">
        <f t="shared" si="43"/>
        <v>0</v>
      </c>
      <c r="BL45" s="20">
        <f t="shared" si="43"/>
        <v>0</v>
      </c>
      <c r="BM45" s="20">
        <f t="shared" si="43"/>
        <v>0</v>
      </c>
      <c r="BN45" s="20">
        <f t="shared" si="43"/>
        <v>0</v>
      </c>
      <c r="BO45" s="20">
        <f t="shared" si="43"/>
        <v>0</v>
      </c>
      <c r="BP45" s="20">
        <f t="shared" si="43"/>
        <v>0</v>
      </c>
      <c r="BQ45" s="20">
        <f t="shared" si="43"/>
        <v>0</v>
      </c>
      <c r="BR45" s="20">
        <f t="shared" si="43"/>
        <v>0</v>
      </c>
      <c r="BS45" s="20">
        <f t="shared" si="43"/>
        <v>0</v>
      </c>
      <c r="BT45" s="20">
        <f t="shared" si="43"/>
        <v>0</v>
      </c>
      <c r="BU45" s="20">
        <f t="shared" si="43"/>
        <v>0</v>
      </c>
      <c r="BV45" s="20">
        <f t="shared" si="43"/>
        <v>0</v>
      </c>
      <c r="BW45" s="20">
        <f t="shared" si="43"/>
        <v>0</v>
      </c>
      <c r="BX45" s="21">
        <f t="shared" si="41"/>
        <v>0</v>
      </c>
    </row>
    <row r="46" spans="1:77" s="4" customFormat="1" ht="9" customHeight="1" x14ac:dyDescent="0.15">
      <c r="B46" s="182"/>
      <c r="C46" s="175" t="s">
        <v>64</v>
      </c>
      <c r="D46" s="176"/>
      <c r="E46" s="176"/>
      <c r="F46" s="176"/>
      <c r="G46" s="177"/>
      <c r="H46" s="22" t="s">
        <v>8</v>
      </c>
      <c r="I46" s="133">
        <f>IF(C46="",1,0)</f>
        <v>0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94"/>
      <c r="AP46" s="218">
        <f>COUNTIF($J46:$AN47,AP$9)</f>
        <v>0</v>
      </c>
      <c r="AQ46" s="218">
        <f>COUNTIF($J46:$AN47,AQ$9)</f>
        <v>0</v>
      </c>
      <c r="AR46" s="218">
        <f>COUNTIF($J46:$AN47,AR$9)</f>
        <v>0</v>
      </c>
      <c r="AS46" s="218">
        <f>COUNTIF($J46:$AN46,AS$9)</f>
        <v>0</v>
      </c>
      <c r="AT46" s="218">
        <f t="shared" si="30"/>
        <v>0</v>
      </c>
      <c r="AU46" s="218">
        <f t="shared" si="30"/>
        <v>0</v>
      </c>
      <c r="AV46" s="218">
        <f t="shared" si="30"/>
        <v>0</v>
      </c>
      <c r="AW46" s="218">
        <f t="shared" si="30"/>
        <v>0</v>
      </c>
      <c r="AX46" s="218">
        <f>COUNTIF($J46:$AN46,AX$9)</f>
        <v>0</v>
      </c>
      <c r="AY46" s="218">
        <f>COUNTIF($J46:$AN46,AY$9)</f>
        <v>0</v>
      </c>
      <c r="AZ46" s="221">
        <f>COUNTBLANK(J46:AN46)-(31*I46)</f>
        <v>31</v>
      </c>
      <c r="BA46" s="218">
        <f>SUM(AS46:AZ46)</f>
        <v>31</v>
      </c>
      <c r="BC46" s="3">
        <f t="shared" ref="BC46:BW46" si="44">COUNTIF($J46:$AN46,T(BC$9))*BC$3</f>
        <v>0</v>
      </c>
      <c r="BD46" s="3">
        <f t="shared" si="44"/>
        <v>0</v>
      </c>
      <c r="BE46" s="3">
        <f t="shared" si="44"/>
        <v>0</v>
      </c>
      <c r="BF46" s="3">
        <f t="shared" si="44"/>
        <v>0</v>
      </c>
      <c r="BG46" s="3">
        <f t="shared" si="44"/>
        <v>0</v>
      </c>
      <c r="BH46" s="3">
        <f t="shared" si="44"/>
        <v>0</v>
      </c>
      <c r="BI46" s="3">
        <f t="shared" si="44"/>
        <v>0</v>
      </c>
      <c r="BJ46" s="3">
        <f t="shared" si="44"/>
        <v>0</v>
      </c>
      <c r="BK46" s="3">
        <f t="shared" si="44"/>
        <v>0</v>
      </c>
      <c r="BL46" s="3">
        <f t="shared" si="44"/>
        <v>0</v>
      </c>
      <c r="BM46" s="3">
        <f t="shared" si="44"/>
        <v>0</v>
      </c>
      <c r="BN46" s="3">
        <f t="shared" si="44"/>
        <v>0</v>
      </c>
      <c r="BO46" s="3">
        <f t="shared" si="44"/>
        <v>0</v>
      </c>
      <c r="BP46" s="3">
        <f t="shared" si="44"/>
        <v>0</v>
      </c>
      <c r="BQ46" s="3">
        <f t="shared" si="44"/>
        <v>0</v>
      </c>
      <c r="BR46" s="3">
        <f t="shared" si="44"/>
        <v>0</v>
      </c>
      <c r="BS46" s="3">
        <f t="shared" si="44"/>
        <v>0</v>
      </c>
      <c r="BT46" s="3">
        <f t="shared" si="44"/>
        <v>0</v>
      </c>
      <c r="BU46" s="3">
        <f t="shared" si="44"/>
        <v>0</v>
      </c>
      <c r="BV46" s="3">
        <f t="shared" si="44"/>
        <v>0</v>
      </c>
      <c r="BW46" s="3">
        <f t="shared" si="44"/>
        <v>0</v>
      </c>
      <c r="BX46" s="16">
        <f t="shared" si="10"/>
        <v>0</v>
      </c>
    </row>
    <row r="47" spans="1:77" s="19" customFormat="1" ht="9" customHeight="1" x14ac:dyDescent="0.15">
      <c r="B47" s="182"/>
      <c r="C47" s="178"/>
      <c r="D47" s="179"/>
      <c r="E47" s="179"/>
      <c r="F47" s="179"/>
      <c r="G47" s="180"/>
      <c r="H47" s="25" t="s">
        <v>45</v>
      </c>
      <c r="I47" s="13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27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31"/>
      <c r="BA47" s="218"/>
      <c r="BC47" s="20">
        <f t="shared" ref="BC47:BW47" si="45">BC46*BC$10</f>
        <v>0</v>
      </c>
      <c r="BD47" s="20">
        <f t="shared" si="45"/>
        <v>0</v>
      </c>
      <c r="BE47" s="20">
        <f t="shared" si="45"/>
        <v>0</v>
      </c>
      <c r="BF47" s="20">
        <f t="shared" si="45"/>
        <v>0</v>
      </c>
      <c r="BG47" s="20">
        <f t="shared" si="45"/>
        <v>0</v>
      </c>
      <c r="BH47" s="20">
        <f t="shared" si="45"/>
        <v>0</v>
      </c>
      <c r="BI47" s="20">
        <f t="shared" si="45"/>
        <v>0</v>
      </c>
      <c r="BJ47" s="20">
        <f t="shared" si="45"/>
        <v>0</v>
      </c>
      <c r="BK47" s="20">
        <f t="shared" si="45"/>
        <v>0</v>
      </c>
      <c r="BL47" s="20">
        <f t="shared" si="45"/>
        <v>0</v>
      </c>
      <c r="BM47" s="20">
        <f t="shared" si="45"/>
        <v>0</v>
      </c>
      <c r="BN47" s="20">
        <f t="shared" si="45"/>
        <v>0</v>
      </c>
      <c r="BO47" s="20">
        <f t="shared" si="45"/>
        <v>0</v>
      </c>
      <c r="BP47" s="20">
        <f t="shared" si="45"/>
        <v>0</v>
      </c>
      <c r="BQ47" s="20">
        <f t="shared" si="45"/>
        <v>0</v>
      </c>
      <c r="BR47" s="20">
        <f t="shared" si="45"/>
        <v>0</v>
      </c>
      <c r="BS47" s="20">
        <f t="shared" si="45"/>
        <v>0</v>
      </c>
      <c r="BT47" s="20">
        <f t="shared" si="45"/>
        <v>0</v>
      </c>
      <c r="BU47" s="20">
        <f t="shared" si="45"/>
        <v>0</v>
      </c>
      <c r="BV47" s="20">
        <f t="shared" si="45"/>
        <v>0</v>
      </c>
      <c r="BW47" s="20">
        <f t="shared" si="45"/>
        <v>0</v>
      </c>
      <c r="BX47" s="21">
        <f t="shared" si="10"/>
        <v>0</v>
      </c>
    </row>
    <row r="48" spans="1:77" s="4" customFormat="1" ht="9" customHeight="1" x14ac:dyDescent="0.15">
      <c r="B48" s="181"/>
      <c r="C48" s="121"/>
      <c r="D48" s="122"/>
      <c r="E48" s="122"/>
      <c r="F48" s="122"/>
      <c r="G48" s="123"/>
      <c r="H48" s="28" t="s">
        <v>1</v>
      </c>
      <c r="I48" s="144">
        <f>IF(C48="",1,0)</f>
        <v>1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93"/>
      <c r="AP48" s="137">
        <f>COUNTIF($J48:$AN49,AP$9)</f>
        <v>0</v>
      </c>
      <c r="AQ48" s="137">
        <f>COUNTIF($J48:$AN49,AQ$9)</f>
        <v>0</v>
      </c>
      <c r="AR48" s="137">
        <f>COUNTIF($J48:$AN49,AR$9)</f>
        <v>0</v>
      </c>
      <c r="AS48" s="137">
        <f>COUNTIF($J48:$AN48,AS$9)</f>
        <v>0</v>
      </c>
      <c r="AT48" s="137">
        <f t="shared" si="30"/>
        <v>0</v>
      </c>
      <c r="AU48" s="137">
        <f t="shared" si="30"/>
        <v>0</v>
      </c>
      <c r="AV48" s="137">
        <f t="shared" si="30"/>
        <v>0</v>
      </c>
      <c r="AW48" s="137">
        <f t="shared" si="30"/>
        <v>0</v>
      </c>
      <c r="AX48" s="137">
        <f>COUNTIF($J48:$AN48,AX$9)</f>
        <v>0</v>
      </c>
      <c r="AY48" s="137">
        <f>COUNTIF($J48:$AN48,AY$9)</f>
        <v>0</v>
      </c>
      <c r="AZ48" s="138">
        <f>COUNTBLANK(J48:AN48)-(31*I48)</f>
        <v>0</v>
      </c>
      <c r="BA48" s="137">
        <f>SUM(AS48:AZ48)</f>
        <v>0</v>
      </c>
      <c r="BC48" s="3">
        <f t="shared" ref="BC48:BW48" si="46">COUNTIF($J48:$AN48,T(BC$9))*BC$3</f>
        <v>0</v>
      </c>
      <c r="BD48" s="3">
        <f t="shared" si="46"/>
        <v>0</v>
      </c>
      <c r="BE48" s="3">
        <f t="shared" si="46"/>
        <v>0</v>
      </c>
      <c r="BF48" s="3">
        <f t="shared" si="46"/>
        <v>0</v>
      </c>
      <c r="BG48" s="3">
        <f t="shared" si="46"/>
        <v>0</v>
      </c>
      <c r="BH48" s="3">
        <f t="shared" si="46"/>
        <v>0</v>
      </c>
      <c r="BI48" s="3">
        <f t="shared" si="46"/>
        <v>0</v>
      </c>
      <c r="BJ48" s="3">
        <f t="shared" si="46"/>
        <v>0</v>
      </c>
      <c r="BK48" s="3">
        <f t="shared" si="46"/>
        <v>0</v>
      </c>
      <c r="BL48" s="3">
        <f t="shared" si="46"/>
        <v>0</v>
      </c>
      <c r="BM48" s="3">
        <f t="shared" si="46"/>
        <v>0</v>
      </c>
      <c r="BN48" s="3">
        <f t="shared" si="46"/>
        <v>0</v>
      </c>
      <c r="BO48" s="3">
        <f t="shared" si="46"/>
        <v>0</v>
      </c>
      <c r="BP48" s="3">
        <f t="shared" si="46"/>
        <v>0</v>
      </c>
      <c r="BQ48" s="3">
        <f t="shared" si="46"/>
        <v>0</v>
      </c>
      <c r="BR48" s="3">
        <f t="shared" si="46"/>
        <v>0</v>
      </c>
      <c r="BS48" s="3">
        <f t="shared" si="46"/>
        <v>0</v>
      </c>
      <c r="BT48" s="3">
        <f t="shared" si="46"/>
        <v>0</v>
      </c>
      <c r="BU48" s="3">
        <f t="shared" si="46"/>
        <v>0</v>
      </c>
      <c r="BV48" s="3">
        <f t="shared" si="46"/>
        <v>0</v>
      </c>
      <c r="BW48" s="3">
        <f t="shared" si="46"/>
        <v>0</v>
      </c>
      <c r="BX48" s="16">
        <f t="shared" si="10"/>
        <v>0</v>
      </c>
    </row>
    <row r="49" spans="2:76" s="19" customFormat="1" ht="9" customHeight="1" x14ac:dyDescent="0.15">
      <c r="B49" s="181"/>
      <c r="C49" s="124"/>
      <c r="D49" s="125"/>
      <c r="E49" s="125"/>
      <c r="F49" s="125"/>
      <c r="G49" s="126"/>
      <c r="H49" s="29" t="s">
        <v>21</v>
      </c>
      <c r="I49" s="145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18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  <c r="BA49" s="137"/>
      <c r="BC49" s="20">
        <f t="shared" ref="BC49:BW49" si="47">BC48*BC$10</f>
        <v>0</v>
      </c>
      <c r="BD49" s="20">
        <f t="shared" si="47"/>
        <v>0</v>
      </c>
      <c r="BE49" s="20">
        <f t="shared" si="47"/>
        <v>0</v>
      </c>
      <c r="BF49" s="20">
        <f t="shared" si="47"/>
        <v>0</v>
      </c>
      <c r="BG49" s="20">
        <f t="shared" si="47"/>
        <v>0</v>
      </c>
      <c r="BH49" s="20">
        <f t="shared" si="47"/>
        <v>0</v>
      </c>
      <c r="BI49" s="20">
        <f t="shared" si="47"/>
        <v>0</v>
      </c>
      <c r="BJ49" s="20">
        <f t="shared" si="47"/>
        <v>0</v>
      </c>
      <c r="BK49" s="20">
        <f t="shared" si="47"/>
        <v>0</v>
      </c>
      <c r="BL49" s="20">
        <f t="shared" si="47"/>
        <v>0</v>
      </c>
      <c r="BM49" s="20">
        <f t="shared" si="47"/>
        <v>0</v>
      </c>
      <c r="BN49" s="20">
        <f t="shared" si="47"/>
        <v>0</v>
      </c>
      <c r="BO49" s="20">
        <f t="shared" si="47"/>
        <v>0</v>
      </c>
      <c r="BP49" s="20">
        <f t="shared" si="47"/>
        <v>0</v>
      </c>
      <c r="BQ49" s="20">
        <f t="shared" si="47"/>
        <v>0</v>
      </c>
      <c r="BR49" s="20">
        <f t="shared" si="47"/>
        <v>0</v>
      </c>
      <c r="BS49" s="20">
        <f t="shared" si="47"/>
        <v>0</v>
      </c>
      <c r="BT49" s="20">
        <f t="shared" si="47"/>
        <v>0</v>
      </c>
      <c r="BU49" s="20">
        <f t="shared" si="47"/>
        <v>0</v>
      </c>
      <c r="BV49" s="20">
        <f t="shared" si="47"/>
        <v>0</v>
      </c>
      <c r="BW49" s="20">
        <f t="shared" si="47"/>
        <v>0</v>
      </c>
      <c r="BX49" s="21">
        <f t="shared" si="10"/>
        <v>0</v>
      </c>
    </row>
    <row r="50" spans="2:76" s="4" customFormat="1" ht="9" customHeight="1" x14ac:dyDescent="0.15">
      <c r="B50" s="182"/>
      <c r="C50" s="127"/>
      <c r="D50" s="128"/>
      <c r="E50" s="128"/>
      <c r="F50" s="128"/>
      <c r="G50" s="129"/>
      <c r="H50" s="22" t="s">
        <v>1</v>
      </c>
      <c r="I50" s="133">
        <f>IF(C50="",1,0)</f>
        <v>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94"/>
      <c r="AP50" s="218">
        <f>COUNTIF($J50:$AN51,AP$9)</f>
        <v>0</v>
      </c>
      <c r="AQ50" s="218">
        <f>COUNTIF($J50:$AN51,AQ$9)</f>
        <v>0</v>
      </c>
      <c r="AR50" s="218">
        <f>COUNTIF($J50:$AN51,AR$9)</f>
        <v>0</v>
      </c>
      <c r="AS50" s="218">
        <f>COUNTIF($J50:$AN50,AS$9)</f>
        <v>0</v>
      </c>
      <c r="AT50" s="218">
        <f t="shared" si="30"/>
        <v>0</v>
      </c>
      <c r="AU50" s="218">
        <f t="shared" si="30"/>
        <v>0</v>
      </c>
      <c r="AV50" s="218">
        <f t="shared" si="30"/>
        <v>0</v>
      </c>
      <c r="AW50" s="218">
        <f t="shared" si="30"/>
        <v>0</v>
      </c>
      <c r="AX50" s="218">
        <f>COUNTIF($J50:$AN50,AX$9)</f>
        <v>0</v>
      </c>
      <c r="AY50" s="218">
        <f>COUNTIF($J50:$AN50,AY$9)</f>
        <v>0</v>
      </c>
      <c r="AZ50" s="221">
        <f>COUNTBLANK(J50:AN50)-(31*I50)</f>
        <v>0</v>
      </c>
      <c r="BA50" s="218">
        <f>SUM(AS50:AZ50)</f>
        <v>0</v>
      </c>
      <c r="BC50" s="3">
        <f t="shared" ref="BC50:BW50" si="48">COUNTIF($J50:$AN50,T(BC$9))*BC$3</f>
        <v>0</v>
      </c>
      <c r="BD50" s="3">
        <f t="shared" si="48"/>
        <v>0</v>
      </c>
      <c r="BE50" s="3">
        <f t="shared" si="48"/>
        <v>0</v>
      </c>
      <c r="BF50" s="3">
        <f t="shared" si="48"/>
        <v>0</v>
      </c>
      <c r="BG50" s="3">
        <f t="shared" si="48"/>
        <v>0</v>
      </c>
      <c r="BH50" s="3">
        <f t="shared" si="48"/>
        <v>0</v>
      </c>
      <c r="BI50" s="3">
        <f t="shared" si="48"/>
        <v>0</v>
      </c>
      <c r="BJ50" s="3">
        <f t="shared" si="48"/>
        <v>0</v>
      </c>
      <c r="BK50" s="3">
        <f t="shared" si="48"/>
        <v>0</v>
      </c>
      <c r="BL50" s="3">
        <f t="shared" si="48"/>
        <v>0</v>
      </c>
      <c r="BM50" s="3">
        <f t="shared" si="48"/>
        <v>0</v>
      </c>
      <c r="BN50" s="3">
        <f t="shared" si="48"/>
        <v>0</v>
      </c>
      <c r="BO50" s="3">
        <f t="shared" si="48"/>
        <v>0</v>
      </c>
      <c r="BP50" s="3">
        <f t="shared" si="48"/>
        <v>0</v>
      </c>
      <c r="BQ50" s="3">
        <f t="shared" si="48"/>
        <v>0</v>
      </c>
      <c r="BR50" s="3">
        <f t="shared" si="48"/>
        <v>0</v>
      </c>
      <c r="BS50" s="3">
        <f t="shared" si="48"/>
        <v>0</v>
      </c>
      <c r="BT50" s="3">
        <f t="shared" si="48"/>
        <v>0</v>
      </c>
      <c r="BU50" s="3">
        <f t="shared" si="48"/>
        <v>0</v>
      </c>
      <c r="BV50" s="3">
        <f t="shared" si="48"/>
        <v>0</v>
      </c>
      <c r="BW50" s="3">
        <f t="shared" si="48"/>
        <v>0</v>
      </c>
      <c r="BX50" s="16">
        <f t="shared" si="10"/>
        <v>0</v>
      </c>
    </row>
    <row r="51" spans="2:76" s="19" customFormat="1" ht="9" customHeight="1" x14ac:dyDescent="0.15">
      <c r="B51" s="182"/>
      <c r="C51" s="130"/>
      <c r="D51" s="131"/>
      <c r="E51" s="131"/>
      <c r="F51" s="131"/>
      <c r="G51" s="132"/>
      <c r="H51" s="25" t="s">
        <v>21</v>
      </c>
      <c r="I51" s="13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27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31"/>
      <c r="BA51" s="218"/>
      <c r="BC51" s="20">
        <f t="shared" ref="BC51:BW51" si="49">BC50*BC$10</f>
        <v>0</v>
      </c>
      <c r="BD51" s="20">
        <f t="shared" si="49"/>
        <v>0</v>
      </c>
      <c r="BE51" s="20">
        <f t="shared" si="49"/>
        <v>0</v>
      </c>
      <c r="BF51" s="20">
        <f t="shared" si="49"/>
        <v>0</v>
      </c>
      <c r="BG51" s="20">
        <f t="shared" si="49"/>
        <v>0</v>
      </c>
      <c r="BH51" s="20">
        <f t="shared" si="49"/>
        <v>0</v>
      </c>
      <c r="BI51" s="20">
        <f t="shared" si="49"/>
        <v>0</v>
      </c>
      <c r="BJ51" s="20">
        <f t="shared" si="49"/>
        <v>0</v>
      </c>
      <c r="BK51" s="20">
        <f t="shared" si="49"/>
        <v>0</v>
      </c>
      <c r="BL51" s="20">
        <f t="shared" si="49"/>
        <v>0</v>
      </c>
      <c r="BM51" s="20">
        <f t="shared" si="49"/>
        <v>0</v>
      </c>
      <c r="BN51" s="20">
        <f t="shared" si="49"/>
        <v>0</v>
      </c>
      <c r="BO51" s="20">
        <f t="shared" si="49"/>
        <v>0</v>
      </c>
      <c r="BP51" s="20">
        <f t="shared" si="49"/>
        <v>0</v>
      </c>
      <c r="BQ51" s="20">
        <f t="shared" si="49"/>
        <v>0</v>
      </c>
      <c r="BR51" s="20">
        <f t="shared" si="49"/>
        <v>0</v>
      </c>
      <c r="BS51" s="20">
        <f t="shared" si="49"/>
        <v>0</v>
      </c>
      <c r="BT51" s="20">
        <f t="shared" si="49"/>
        <v>0</v>
      </c>
      <c r="BU51" s="20">
        <f t="shared" si="49"/>
        <v>0</v>
      </c>
      <c r="BV51" s="20">
        <f t="shared" si="49"/>
        <v>0</v>
      </c>
      <c r="BW51" s="20">
        <f t="shared" si="49"/>
        <v>0</v>
      </c>
      <c r="BX51" s="21">
        <f t="shared" si="10"/>
        <v>0</v>
      </c>
    </row>
    <row r="52" spans="2:76" s="4" customFormat="1" ht="9" customHeight="1" x14ac:dyDescent="0.15">
      <c r="B52" s="181" t="s">
        <v>65</v>
      </c>
      <c r="C52" s="121" t="s">
        <v>66</v>
      </c>
      <c r="D52" s="122"/>
      <c r="E52" s="122"/>
      <c r="F52" s="122"/>
      <c r="G52" s="123"/>
      <c r="H52" s="28" t="s">
        <v>1</v>
      </c>
      <c r="I52" s="144">
        <f>IF(C52="",1,0)</f>
        <v>0</v>
      </c>
      <c r="J52" s="13" t="s">
        <v>80</v>
      </c>
      <c r="K52" s="13" t="s">
        <v>89</v>
      </c>
      <c r="L52" s="13" t="s">
        <v>89</v>
      </c>
      <c r="M52" s="13" t="s">
        <v>89</v>
      </c>
      <c r="N52" s="13"/>
      <c r="O52" s="13"/>
      <c r="P52" s="13" t="s">
        <v>80</v>
      </c>
      <c r="Q52" s="13" t="s">
        <v>80</v>
      </c>
      <c r="R52" s="13" t="s">
        <v>89</v>
      </c>
      <c r="S52" s="13" t="s">
        <v>89</v>
      </c>
      <c r="T52" s="13" t="s">
        <v>89</v>
      </c>
      <c r="U52" s="13"/>
      <c r="V52" s="13"/>
      <c r="W52" s="13" t="s">
        <v>80</v>
      </c>
      <c r="X52" s="13" t="s">
        <v>80</v>
      </c>
      <c r="Y52" s="13" t="s">
        <v>89</v>
      </c>
      <c r="Z52" s="13" t="s">
        <v>89</v>
      </c>
      <c r="AA52" s="13" t="s">
        <v>89</v>
      </c>
      <c r="AB52" s="13"/>
      <c r="AC52" s="13"/>
      <c r="AD52" s="13" t="s">
        <v>80</v>
      </c>
      <c r="AE52" s="13" t="s">
        <v>80</v>
      </c>
      <c r="AF52" s="13" t="s">
        <v>89</v>
      </c>
      <c r="AG52" s="13" t="s">
        <v>89</v>
      </c>
      <c r="AH52" s="13" t="s">
        <v>89</v>
      </c>
      <c r="AI52" s="13"/>
      <c r="AJ52" s="13"/>
      <c r="AK52" s="13" t="s">
        <v>80</v>
      </c>
      <c r="AL52" s="13"/>
      <c r="AM52" s="13" t="s">
        <v>89</v>
      </c>
      <c r="AN52" s="13"/>
      <c r="AO52" s="93"/>
      <c r="AP52" s="137">
        <f>COUNTIF($J52:$AN53,AP$9)</f>
        <v>0</v>
      </c>
      <c r="AQ52" s="137">
        <f>COUNTIF($J52:$AN53,AQ$9)</f>
        <v>0</v>
      </c>
      <c r="AR52" s="137">
        <f>COUNTIF($J52:$AN53,AR$9)</f>
        <v>0</v>
      </c>
      <c r="AS52" s="137">
        <f>COUNTIF($J52:$AN52,AS$9)</f>
        <v>0</v>
      </c>
      <c r="AT52" s="137">
        <f t="shared" si="30"/>
        <v>0</v>
      </c>
      <c r="AU52" s="137">
        <f t="shared" si="30"/>
        <v>0</v>
      </c>
      <c r="AV52" s="137">
        <f t="shared" si="30"/>
        <v>0</v>
      </c>
      <c r="AW52" s="137">
        <f t="shared" si="30"/>
        <v>0</v>
      </c>
      <c r="AX52" s="137">
        <f>COUNTIF($J52:$AN52,AX$9)</f>
        <v>0</v>
      </c>
      <c r="AY52" s="137">
        <f>COUNTIF($J52:$AN52,AY$9)</f>
        <v>0</v>
      </c>
      <c r="AZ52" s="138">
        <f>COUNTBLANK(J52:AN52)-(31*I52)</f>
        <v>10</v>
      </c>
      <c r="BA52" s="137">
        <f>SUM(AS52:AZ52)</f>
        <v>10</v>
      </c>
      <c r="BC52" s="3">
        <f t="shared" ref="BC52:BW52" si="50">COUNTIF($J52:$AN52,T(BC$9))*BC$3</f>
        <v>0</v>
      </c>
      <c r="BD52" s="3">
        <f t="shared" si="50"/>
        <v>0</v>
      </c>
      <c r="BE52" s="3">
        <f t="shared" si="50"/>
        <v>0</v>
      </c>
      <c r="BF52" s="3">
        <f t="shared" si="50"/>
        <v>0</v>
      </c>
      <c r="BG52" s="3">
        <f t="shared" si="50"/>
        <v>0</v>
      </c>
      <c r="BH52" s="3">
        <f t="shared" si="50"/>
        <v>0</v>
      </c>
      <c r="BI52" s="3">
        <f t="shared" si="50"/>
        <v>8</v>
      </c>
      <c r="BJ52" s="3">
        <f t="shared" si="50"/>
        <v>13</v>
      </c>
      <c r="BK52" s="3">
        <f t="shared" si="50"/>
        <v>0</v>
      </c>
      <c r="BL52" s="3">
        <f t="shared" si="50"/>
        <v>0</v>
      </c>
      <c r="BM52" s="3">
        <f t="shared" si="50"/>
        <v>0</v>
      </c>
      <c r="BN52" s="3">
        <f t="shared" si="50"/>
        <v>0</v>
      </c>
      <c r="BO52" s="3">
        <f t="shared" si="50"/>
        <v>0</v>
      </c>
      <c r="BP52" s="3">
        <f t="shared" si="50"/>
        <v>0</v>
      </c>
      <c r="BQ52" s="3">
        <f t="shared" si="50"/>
        <v>0</v>
      </c>
      <c r="BR52" s="3">
        <f t="shared" si="50"/>
        <v>0</v>
      </c>
      <c r="BS52" s="3">
        <f t="shared" si="50"/>
        <v>0</v>
      </c>
      <c r="BT52" s="3">
        <f t="shared" si="50"/>
        <v>0</v>
      </c>
      <c r="BU52" s="3">
        <f t="shared" si="50"/>
        <v>0</v>
      </c>
      <c r="BV52" s="3">
        <f t="shared" si="50"/>
        <v>0</v>
      </c>
      <c r="BW52" s="3">
        <f t="shared" si="50"/>
        <v>0</v>
      </c>
      <c r="BX52" s="16">
        <f t="shared" si="10"/>
        <v>21</v>
      </c>
    </row>
    <row r="53" spans="2:76" s="19" customFormat="1" ht="9" customHeight="1" x14ac:dyDescent="0.15">
      <c r="B53" s="181"/>
      <c r="C53" s="124"/>
      <c r="D53" s="125"/>
      <c r="E53" s="125"/>
      <c r="F53" s="125"/>
      <c r="G53" s="126"/>
      <c r="H53" s="29" t="s">
        <v>21</v>
      </c>
      <c r="I53" s="145"/>
      <c r="J53" s="53"/>
      <c r="K53" s="53"/>
      <c r="L53" s="53"/>
      <c r="M53" s="31"/>
      <c r="N53" s="31"/>
      <c r="O53" s="53"/>
      <c r="P53" s="53"/>
      <c r="Q53" s="53"/>
      <c r="R53" s="31"/>
      <c r="S53" s="31"/>
      <c r="T53" s="53"/>
      <c r="U53" s="31"/>
      <c r="V53" s="53"/>
      <c r="W53" s="53"/>
      <c r="X53" s="53"/>
      <c r="Y53" s="31"/>
      <c r="Z53" s="31"/>
      <c r="AA53" s="53"/>
      <c r="AB53" s="31"/>
      <c r="AC53" s="53"/>
      <c r="AD53" s="53"/>
      <c r="AE53" s="53"/>
      <c r="AF53" s="31"/>
      <c r="AG53" s="31"/>
      <c r="AH53" s="53"/>
      <c r="AI53" s="31"/>
      <c r="AJ53" s="53"/>
      <c r="AK53" s="53"/>
      <c r="AL53" s="53"/>
      <c r="AM53" s="31"/>
      <c r="AN53" s="31"/>
      <c r="AO53" s="18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  <c r="BA53" s="137"/>
      <c r="BC53" s="20">
        <f t="shared" ref="BC53:BW53" si="51">BC52*BC$10</f>
        <v>0</v>
      </c>
      <c r="BD53" s="20">
        <f t="shared" si="51"/>
        <v>0</v>
      </c>
      <c r="BE53" s="20">
        <f t="shared" si="51"/>
        <v>0</v>
      </c>
      <c r="BF53" s="20">
        <f t="shared" si="51"/>
        <v>0</v>
      </c>
      <c r="BG53" s="20">
        <f t="shared" si="51"/>
        <v>0</v>
      </c>
      <c r="BH53" s="20">
        <f t="shared" si="51"/>
        <v>0</v>
      </c>
      <c r="BI53" s="20">
        <f t="shared" si="51"/>
        <v>2.333333333333333</v>
      </c>
      <c r="BJ53" s="20">
        <f t="shared" si="51"/>
        <v>3.2499999999999996</v>
      </c>
      <c r="BK53" s="20">
        <f t="shared" si="51"/>
        <v>0</v>
      </c>
      <c r="BL53" s="20">
        <f t="shared" si="51"/>
        <v>0</v>
      </c>
      <c r="BM53" s="20">
        <f t="shared" si="51"/>
        <v>0</v>
      </c>
      <c r="BN53" s="20">
        <f t="shared" si="51"/>
        <v>0</v>
      </c>
      <c r="BO53" s="20">
        <f t="shared" si="51"/>
        <v>0</v>
      </c>
      <c r="BP53" s="20">
        <f t="shared" si="51"/>
        <v>0</v>
      </c>
      <c r="BQ53" s="20">
        <f t="shared" si="51"/>
        <v>0</v>
      </c>
      <c r="BR53" s="20">
        <f t="shared" si="51"/>
        <v>0</v>
      </c>
      <c r="BS53" s="20">
        <f t="shared" si="51"/>
        <v>0</v>
      </c>
      <c r="BT53" s="20">
        <f t="shared" si="51"/>
        <v>0</v>
      </c>
      <c r="BU53" s="20">
        <f t="shared" si="51"/>
        <v>0</v>
      </c>
      <c r="BV53" s="20">
        <f t="shared" si="51"/>
        <v>0</v>
      </c>
      <c r="BW53" s="20">
        <f t="shared" si="51"/>
        <v>0</v>
      </c>
      <c r="BX53" s="21">
        <f t="shared" si="10"/>
        <v>5.5833333333333321</v>
      </c>
    </row>
    <row r="54" spans="2:76" s="4" customFormat="1" ht="9" customHeight="1" x14ac:dyDescent="0.15">
      <c r="B54" s="182" t="s">
        <v>65</v>
      </c>
      <c r="C54" s="127" t="s">
        <v>67</v>
      </c>
      <c r="D54" s="128"/>
      <c r="E54" s="128"/>
      <c r="F54" s="128"/>
      <c r="G54" s="129"/>
      <c r="H54" s="76" t="s">
        <v>1</v>
      </c>
      <c r="I54" s="133">
        <f>IF(C54="",1,0)</f>
        <v>0</v>
      </c>
      <c r="J54" s="23" t="s">
        <v>90</v>
      </c>
      <c r="K54" s="23" t="s">
        <v>90</v>
      </c>
      <c r="L54" s="23" t="s">
        <v>90</v>
      </c>
      <c r="M54" s="23" t="s">
        <v>90</v>
      </c>
      <c r="N54" s="23"/>
      <c r="O54" s="23"/>
      <c r="P54" s="23" t="s">
        <v>90</v>
      </c>
      <c r="Q54" s="23" t="s">
        <v>90</v>
      </c>
      <c r="R54" s="23" t="s">
        <v>90</v>
      </c>
      <c r="S54" s="23" t="s">
        <v>90</v>
      </c>
      <c r="T54" s="23" t="s">
        <v>90</v>
      </c>
      <c r="U54" s="23"/>
      <c r="V54" s="23"/>
      <c r="W54" s="23" t="s">
        <v>90</v>
      </c>
      <c r="X54" s="23" t="s">
        <v>90</v>
      </c>
      <c r="Y54" s="23" t="s">
        <v>90</v>
      </c>
      <c r="Z54" s="23" t="s">
        <v>90</v>
      </c>
      <c r="AA54" s="23" t="s">
        <v>90</v>
      </c>
      <c r="AB54" s="23"/>
      <c r="AC54" s="23"/>
      <c r="AD54" s="23" t="s">
        <v>90</v>
      </c>
      <c r="AE54" s="23" t="s">
        <v>90</v>
      </c>
      <c r="AF54" s="23" t="s">
        <v>90</v>
      </c>
      <c r="AG54" s="23" t="s">
        <v>90</v>
      </c>
      <c r="AH54" s="23" t="s">
        <v>90</v>
      </c>
      <c r="AI54" s="23"/>
      <c r="AJ54" s="23"/>
      <c r="AK54" s="23" t="s">
        <v>90</v>
      </c>
      <c r="AL54" s="23"/>
      <c r="AM54" s="23" t="s">
        <v>90</v>
      </c>
      <c r="AN54" s="23"/>
      <c r="AO54" s="94"/>
      <c r="AP54" s="218">
        <f>COUNTIF($J54:$AN55,AP$9)</f>
        <v>0</v>
      </c>
      <c r="AQ54" s="218">
        <f>COUNTIF($J54:$AN55,AQ$9)</f>
        <v>0</v>
      </c>
      <c r="AR54" s="218">
        <f>COUNTIF($J54:$AN55,AR$9)</f>
        <v>0</v>
      </c>
      <c r="AS54" s="218">
        <f>COUNTIF($J54:$AN54,AS$9)</f>
        <v>0</v>
      </c>
      <c r="AT54" s="218">
        <f t="shared" si="30"/>
        <v>0</v>
      </c>
      <c r="AU54" s="218">
        <f t="shared" si="30"/>
        <v>0</v>
      </c>
      <c r="AV54" s="218">
        <f t="shared" si="30"/>
        <v>0</v>
      </c>
      <c r="AW54" s="218">
        <f t="shared" si="30"/>
        <v>0</v>
      </c>
      <c r="AX54" s="218">
        <f>COUNTIF($J54:$AN54,AX$9)</f>
        <v>0</v>
      </c>
      <c r="AY54" s="218">
        <f>COUNTIF($J54:$AN54,AY$9)</f>
        <v>0</v>
      </c>
      <c r="AZ54" s="221">
        <f>COUNTBLANK(J54:AN54)-(31*I54)</f>
        <v>10</v>
      </c>
      <c r="BA54" s="218">
        <f>SUM(AS54:AZ54)</f>
        <v>10</v>
      </c>
      <c r="BC54" s="3">
        <f t="shared" ref="BC54:BW54" si="52">COUNTIF($J54:$AN54,T(BC$9))*BC$3</f>
        <v>0</v>
      </c>
      <c r="BD54" s="3">
        <f t="shared" si="52"/>
        <v>0</v>
      </c>
      <c r="BE54" s="3">
        <f t="shared" si="52"/>
        <v>0</v>
      </c>
      <c r="BF54" s="3">
        <f t="shared" si="52"/>
        <v>0</v>
      </c>
      <c r="BG54" s="3">
        <f t="shared" si="52"/>
        <v>0</v>
      </c>
      <c r="BH54" s="3">
        <f t="shared" si="52"/>
        <v>0</v>
      </c>
      <c r="BI54" s="3">
        <f t="shared" si="52"/>
        <v>0</v>
      </c>
      <c r="BJ54" s="3">
        <f t="shared" si="52"/>
        <v>0</v>
      </c>
      <c r="BK54" s="3">
        <f t="shared" si="52"/>
        <v>21</v>
      </c>
      <c r="BL54" s="3">
        <f t="shared" si="52"/>
        <v>0</v>
      </c>
      <c r="BM54" s="3">
        <f t="shared" si="52"/>
        <v>0</v>
      </c>
      <c r="BN54" s="3">
        <f t="shared" si="52"/>
        <v>0</v>
      </c>
      <c r="BO54" s="3">
        <f t="shared" si="52"/>
        <v>0</v>
      </c>
      <c r="BP54" s="3">
        <f t="shared" si="52"/>
        <v>0</v>
      </c>
      <c r="BQ54" s="3">
        <f t="shared" si="52"/>
        <v>0</v>
      </c>
      <c r="BR54" s="3">
        <f t="shared" si="52"/>
        <v>0</v>
      </c>
      <c r="BS54" s="3">
        <f t="shared" si="52"/>
        <v>0</v>
      </c>
      <c r="BT54" s="3">
        <f t="shared" si="52"/>
        <v>0</v>
      </c>
      <c r="BU54" s="3">
        <f t="shared" si="52"/>
        <v>0</v>
      </c>
      <c r="BV54" s="3">
        <f t="shared" si="52"/>
        <v>0</v>
      </c>
      <c r="BW54" s="3">
        <f t="shared" si="52"/>
        <v>0</v>
      </c>
      <c r="BX54" s="16">
        <f t="shared" si="10"/>
        <v>21</v>
      </c>
    </row>
    <row r="55" spans="2:76" s="19" customFormat="1" ht="9" customHeight="1" x14ac:dyDescent="0.15">
      <c r="B55" s="182"/>
      <c r="C55" s="130"/>
      <c r="D55" s="131"/>
      <c r="E55" s="131"/>
      <c r="F55" s="131"/>
      <c r="G55" s="132"/>
      <c r="H55" s="25" t="s">
        <v>21</v>
      </c>
      <c r="I55" s="134"/>
      <c r="J55" s="52"/>
      <c r="K55" s="52"/>
      <c r="L55" s="55"/>
      <c r="M55" s="55"/>
      <c r="N55" s="52"/>
      <c r="O55" s="52"/>
      <c r="P55" s="52"/>
      <c r="Q55" s="52"/>
      <c r="R55" s="52"/>
      <c r="S55" s="55"/>
      <c r="T55" s="55"/>
      <c r="U55" s="52"/>
      <c r="V55" s="52"/>
      <c r="W55" s="52"/>
      <c r="X55" s="52"/>
      <c r="Y55" s="55"/>
      <c r="Z55" s="55"/>
      <c r="AA55" s="55"/>
      <c r="AB55" s="52"/>
      <c r="AC55" s="52"/>
      <c r="AD55" s="52"/>
      <c r="AE55" s="52"/>
      <c r="AF55" s="52"/>
      <c r="AG55" s="55"/>
      <c r="AH55" s="55"/>
      <c r="AI55" s="52"/>
      <c r="AJ55" s="52"/>
      <c r="AK55" s="52"/>
      <c r="AL55" s="52"/>
      <c r="AM55" s="55"/>
      <c r="AN55" s="56"/>
      <c r="AO55" s="27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  <c r="AZ55" s="231"/>
      <c r="BA55" s="218"/>
      <c r="BC55" s="20">
        <f t="shared" ref="BC55:BW55" si="53">BC54*BC$10</f>
        <v>0</v>
      </c>
      <c r="BD55" s="20">
        <f t="shared" si="53"/>
        <v>0</v>
      </c>
      <c r="BE55" s="20">
        <f t="shared" si="53"/>
        <v>0</v>
      </c>
      <c r="BF55" s="20">
        <f t="shared" si="53"/>
        <v>0</v>
      </c>
      <c r="BG55" s="20">
        <f t="shared" si="53"/>
        <v>0</v>
      </c>
      <c r="BH55" s="20">
        <f t="shared" si="53"/>
        <v>0</v>
      </c>
      <c r="BI55" s="20">
        <f t="shared" si="53"/>
        <v>0</v>
      </c>
      <c r="BJ55" s="20">
        <f t="shared" si="53"/>
        <v>0</v>
      </c>
      <c r="BK55" s="20">
        <f t="shared" si="53"/>
        <v>5.2499999999999991</v>
      </c>
      <c r="BL55" s="20">
        <f t="shared" si="53"/>
        <v>0</v>
      </c>
      <c r="BM55" s="20">
        <f t="shared" si="53"/>
        <v>0</v>
      </c>
      <c r="BN55" s="20">
        <f t="shared" si="53"/>
        <v>0</v>
      </c>
      <c r="BO55" s="20">
        <f t="shared" si="53"/>
        <v>0</v>
      </c>
      <c r="BP55" s="20">
        <f t="shared" si="53"/>
        <v>0</v>
      </c>
      <c r="BQ55" s="20">
        <f t="shared" si="53"/>
        <v>0</v>
      </c>
      <c r="BR55" s="20">
        <f t="shared" si="53"/>
        <v>0</v>
      </c>
      <c r="BS55" s="20">
        <f t="shared" si="53"/>
        <v>0</v>
      </c>
      <c r="BT55" s="20">
        <f t="shared" si="53"/>
        <v>0</v>
      </c>
      <c r="BU55" s="20">
        <f t="shared" si="53"/>
        <v>0</v>
      </c>
      <c r="BV55" s="20">
        <f t="shared" si="53"/>
        <v>0</v>
      </c>
      <c r="BW55" s="20">
        <f t="shared" si="53"/>
        <v>0</v>
      </c>
      <c r="BX55" s="21">
        <f t="shared" si="10"/>
        <v>5.2499999999999991</v>
      </c>
    </row>
    <row r="56" spans="2:76" ht="12" customHeight="1" x14ac:dyDescent="0.15">
      <c r="B56" s="32"/>
      <c r="C56" s="33"/>
      <c r="D56" s="33"/>
      <c r="E56" s="33"/>
      <c r="F56" s="33"/>
      <c r="G56" s="33"/>
      <c r="H56" s="34"/>
      <c r="I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146"/>
      <c r="AM56" s="147"/>
      <c r="AN56" s="148"/>
      <c r="AO56" s="149"/>
      <c r="AP56" s="45"/>
      <c r="AQ56" s="45"/>
      <c r="AR56" s="45"/>
      <c r="AS56" s="37"/>
      <c r="AT56" s="37"/>
      <c r="AU56" s="37"/>
      <c r="AV56" s="37"/>
      <c r="AW56" s="37"/>
      <c r="AX56" s="37"/>
      <c r="AY56" s="37"/>
      <c r="AZ56" s="37"/>
      <c r="BA56" s="37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9"/>
    </row>
    <row r="57" spans="2:76" ht="3.6" customHeight="1" x14ac:dyDescent="0.15"/>
    <row r="58" spans="2:76" s="40" customFormat="1" ht="11.45" customHeight="1" x14ac:dyDescent="0.15">
      <c r="B58" s="150" t="s">
        <v>46</v>
      </c>
      <c r="C58" s="151"/>
      <c r="D58" s="151"/>
      <c r="E58" s="151"/>
      <c r="F58" s="151"/>
      <c r="G58" s="152"/>
      <c r="J58" s="153" t="s">
        <v>17</v>
      </c>
      <c r="K58" s="136"/>
      <c r="L58" s="135" t="s">
        <v>18</v>
      </c>
      <c r="M58" s="136"/>
      <c r="N58" s="154" t="s">
        <v>16</v>
      </c>
      <c r="O58" s="155"/>
      <c r="P58" s="135" t="s">
        <v>19</v>
      </c>
      <c r="Q58" s="136"/>
      <c r="R58" s="135" t="s">
        <v>20</v>
      </c>
      <c r="S58" s="136"/>
      <c r="T58" s="41"/>
      <c r="U58" s="153" t="s">
        <v>17</v>
      </c>
      <c r="V58" s="136"/>
      <c r="W58" s="135" t="s">
        <v>18</v>
      </c>
      <c r="X58" s="136"/>
      <c r="Y58" s="135" t="s">
        <v>16</v>
      </c>
      <c r="Z58" s="136"/>
      <c r="AA58" s="135" t="s">
        <v>19</v>
      </c>
      <c r="AB58" s="136"/>
      <c r="AC58" s="135" t="s">
        <v>20</v>
      </c>
      <c r="AD58" s="136"/>
      <c r="AE58" s="41"/>
      <c r="AF58" s="153" t="s">
        <v>17</v>
      </c>
      <c r="AG58" s="136"/>
      <c r="AH58" s="135" t="s">
        <v>18</v>
      </c>
      <c r="AI58" s="136"/>
      <c r="AJ58" s="135" t="s">
        <v>16</v>
      </c>
      <c r="AK58" s="136"/>
      <c r="AL58" s="135" t="s">
        <v>19</v>
      </c>
      <c r="AM58" s="136"/>
      <c r="AN58" s="135" t="s">
        <v>20</v>
      </c>
      <c r="AO58" s="136"/>
      <c r="AP58" s="42"/>
      <c r="AQ58" s="42"/>
      <c r="AR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</row>
    <row r="59" spans="2:76" s="40" customFormat="1" ht="11.45" customHeight="1" x14ac:dyDescent="0.15">
      <c r="B59" s="115">
        <v>4</v>
      </c>
      <c r="C59" s="116"/>
      <c r="D59" s="43" t="s">
        <v>9</v>
      </c>
      <c r="E59" s="116">
        <v>29</v>
      </c>
      <c r="F59" s="116"/>
      <c r="G59" s="44" t="s">
        <v>8</v>
      </c>
      <c r="J59" s="114" t="s">
        <v>43</v>
      </c>
      <c r="K59" s="114"/>
      <c r="L59" s="113"/>
      <c r="M59" s="113"/>
      <c r="N59" s="113"/>
      <c r="O59" s="113"/>
      <c r="P59" s="109">
        <v>0</v>
      </c>
      <c r="Q59" s="109"/>
      <c r="R59" s="110">
        <f t="shared" ref="R59:R65" si="54">IF(OR(L59="",N59=""),0,N59-L59-P59)</f>
        <v>0</v>
      </c>
      <c r="S59" s="110"/>
      <c r="U59" s="114" t="s">
        <v>34</v>
      </c>
      <c r="V59" s="114"/>
      <c r="W59" s="113">
        <v>0.35416666666666669</v>
      </c>
      <c r="X59" s="113"/>
      <c r="Y59" s="113">
        <v>0.625</v>
      </c>
      <c r="Z59" s="113"/>
      <c r="AA59" s="109">
        <v>2.0833333333333332E-2</v>
      </c>
      <c r="AB59" s="109"/>
      <c r="AC59" s="110">
        <f t="shared" ref="AC59:AC65" si="55">IF(OR(W59="",Y59=""),0,Y59-W59-AA59)</f>
        <v>0.24999999999999997</v>
      </c>
      <c r="AD59" s="110"/>
      <c r="AF59" s="114" t="s">
        <v>32</v>
      </c>
      <c r="AG59" s="114"/>
      <c r="AH59" s="113"/>
      <c r="AI59" s="113"/>
      <c r="AJ59" s="113"/>
      <c r="AK59" s="113"/>
      <c r="AL59" s="109">
        <v>0</v>
      </c>
      <c r="AM59" s="109"/>
      <c r="AN59" s="110">
        <f t="shared" ref="AN59:AN65" si="56">IF(OR(AH59="",AJ59=""),0,AJ59-AH59-AL59)</f>
        <v>0</v>
      </c>
      <c r="AO59" s="110"/>
      <c r="AP59" s="47"/>
      <c r="AQ59" s="47"/>
      <c r="AR59" s="47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</row>
    <row r="60" spans="2:76" s="40" customFormat="1" ht="11.45" customHeight="1" x14ac:dyDescent="0.15">
      <c r="B60" s="115"/>
      <c r="C60" s="116"/>
      <c r="D60" s="43" t="s">
        <v>9</v>
      </c>
      <c r="E60" s="116"/>
      <c r="F60" s="116"/>
      <c r="G60" s="44" t="s">
        <v>8</v>
      </c>
      <c r="J60" s="114" t="s">
        <v>79</v>
      </c>
      <c r="K60" s="114"/>
      <c r="L60" s="113"/>
      <c r="M60" s="113"/>
      <c r="N60" s="113"/>
      <c r="O60" s="113"/>
      <c r="P60" s="109">
        <v>0</v>
      </c>
      <c r="Q60" s="109"/>
      <c r="R60" s="110">
        <f t="shared" si="54"/>
        <v>0</v>
      </c>
      <c r="S60" s="110"/>
      <c r="U60" s="114" t="s">
        <v>82</v>
      </c>
      <c r="V60" s="114"/>
      <c r="W60" s="113">
        <v>0.375</v>
      </c>
      <c r="X60" s="113"/>
      <c r="Y60" s="113">
        <v>0.66666666666666663</v>
      </c>
      <c r="Z60" s="113"/>
      <c r="AA60" s="109">
        <v>4.1666666666666664E-2</v>
      </c>
      <c r="AB60" s="109"/>
      <c r="AC60" s="110">
        <f t="shared" si="55"/>
        <v>0.24999999999999997</v>
      </c>
      <c r="AD60" s="110"/>
      <c r="AF60" s="114" t="s">
        <v>27</v>
      </c>
      <c r="AG60" s="114"/>
      <c r="AH60" s="113"/>
      <c r="AI60" s="113"/>
      <c r="AJ60" s="113"/>
      <c r="AK60" s="113"/>
      <c r="AL60" s="109">
        <v>0</v>
      </c>
      <c r="AM60" s="109"/>
      <c r="AN60" s="110">
        <f t="shared" si="56"/>
        <v>0</v>
      </c>
      <c r="AO60" s="110"/>
      <c r="AP60" s="47"/>
      <c r="AQ60" s="47"/>
      <c r="AR60" s="47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</row>
    <row r="61" spans="2:76" s="40" customFormat="1" ht="11.45" customHeight="1" x14ac:dyDescent="0.15">
      <c r="B61" s="115"/>
      <c r="C61" s="116"/>
      <c r="D61" s="43" t="s">
        <v>9</v>
      </c>
      <c r="E61" s="116"/>
      <c r="F61" s="116"/>
      <c r="G61" s="44" t="s">
        <v>8</v>
      </c>
      <c r="J61" s="114" t="s">
        <v>78</v>
      </c>
      <c r="K61" s="114"/>
      <c r="L61" s="113"/>
      <c r="M61" s="113"/>
      <c r="N61" s="113"/>
      <c r="O61" s="113"/>
      <c r="P61" s="109">
        <v>0</v>
      </c>
      <c r="Q61" s="109"/>
      <c r="R61" s="110">
        <f t="shared" si="54"/>
        <v>0</v>
      </c>
      <c r="S61" s="110"/>
      <c r="U61" s="114" t="s">
        <v>71</v>
      </c>
      <c r="V61" s="114"/>
      <c r="W61" s="118">
        <v>0.39583333333333331</v>
      </c>
      <c r="X61" s="119"/>
      <c r="Y61" s="118">
        <v>0.66666666666666663</v>
      </c>
      <c r="Z61" s="119"/>
      <c r="AA61" s="109">
        <v>2.0833333333333332E-2</v>
      </c>
      <c r="AB61" s="109"/>
      <c r="AC61" s="110">
        <f t="shared" si="55"/>
        <v>0.24999999999999997</v>
      </c>
      <c r="AD61" s="110"/>
      <c r="AF61" s="114" t="s">
        <v>28</v>
      </c>
      <c r="AG61" s="114"/>
      <c r="AH61" s="113"/>
      <c r="AI61" s="113"/>
      <c r="AJ61" s="113"/>
      <c r="AK61" s="113"/>
      <c r="AL61" s="109">
        <v>0</v>
      </c>
      <c r="AM61" s="109"/>
      <c r="AN61" s="110">
        <f t="shared" si="56"/>
        <v>0</v>
      </c>
      <c r="AO61" s="110"/>
      <c r="AP61" s="47"/>
      <c r="AQ61" s="47"/>
      <c r="AR61" s="47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</row>
    <row r="62" spans="2:76" s="40" customFormat="1" ht="11.45" customHeight="1" x14ac:dyDescent="0.15">
      <c r="B62" s="115"/>
      <c r="C62" s="116"/>
      <c r="D62" s="43" t="s">
        <v>9</v>
      </c>
      <c r="E62" s="116"/>
      <c r="F62" s="116"/>
      <c r="G62" s="44" t="s">
        <v>8</v>
      </c>
      <c r="J62" s="117" t="s">
        <v>47</v>
      </c>
      <c r="K62" s="117"/>
      <c r="L62" s="113"/>
      <c r="M62" s="113"/>
      <c r="N62" s="113"/>
      <c r="O62" s="113"/>
      <c r="P62" s="109">
        <v>0</v>
      </c>
      <c r="Q62" s="109"/>
      <c r="R62" s="110">
        <f t="shared" si="54"/>
        <v>0</v>
      </c>
      <c r="S62" s="110"/>
      <c r="U62" s="114" t="s">
        <v>74</v>
      </c>
      <c r="V62" s="114"/>
      <c r="W62" s="113">
        <v>0.3125</v>
      </c>
      <c r="X62" s="113"/>
      <c r="Y62" s="113">
        <v>0.67708333333333337</v>
      </c>
      <c r="Z62" s="113"/>
      <c r="AA62" s="109">
        <v>4.1666666666666664E-2</v>
      </c>
      <c r="AB62" s="109"/>
      <c r="AC62" s="110">
        <f t="shared" si="55"/>
        <v>0.32291666666666669</v>
      </c>
      <c r="AD62" s="110"/>
      <c r="AF62" s="114" t="s">
        <v>23</v>
      </c>
      <c r="AG62" s="114"/>
      <c r="AH62" s="113"/>
      <c r="AI62" s="113"/>
      <c r="AJ62" s="113"/>
      <c r="AK62" s="113"/>
      <c r="AL62" s="109">
        <v>0</v>
      </c>
      <c r="AM62" s="109"/>
      <c r="AN62" s="110">
        <f t="shared" si="56"/>
        <v>0</v>
      </c>
      <c r="AO62" s="110"/>
      <c r="AP62" s="47"/>
      <c r="AQ62" s="47"/>
      <c r="AR62" s="47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</row>
    <row r="63" spans="2:76" s="40" customFormat="1" ht="11.45" customHeight="1" x14ac:dyDescent="0.15">
      <c r="B63" s="115"/>
      <c r="C63" s="116"/>
      <c r="D63" s="43" t="s">
        <v>9</v>
      </c>
      <c r="E63" s="116"/>
      <c r="F63" s="116"/>
      <c r="G63" s="44" t="s">
        <v>8</v>
      </c>
      <c r="J63" s="114" t="s">
        <v>77</v>
      </c>
      <c r="K63" s="114"/>
      <c r="L63" s="113">
        <v>0.35416666666666669</v>
      </c>
      <c r="M63" s="113"/>
      <c r="N63" s="113">
        <v>1.0729166666666667</v>
      </c>
      <c r="O63" s="113"/>
      <c r="P63" s="109">
        <v>7.2916666666666671E-2</v>
      </c>
      <c r="Q63" s="109"/>
      <c r="R63" s="110">
        <f t="shared" si="54"/>
        <v>0.64583333333333337</v>
      </c>
      <c r="S63" s="110"/>
      <c r="U63" s="120" t="s">
        <v>70</v>
      </c>
      <c r="V63" s="114"/>
      <c r="W63" s="113">
        <v>0.35416666666666669</v>
      </c>
      <c r="X63" s="113"/>
      <c r="Y63" s="113">
        <v>0.63541666666666663</v>
      </c>
      <c r="Z63" s="113"/>
      <c r="AA63" s="109">
        <v>4.1666666666666664E-2</v>
      </c>
      <c r="AB63" s="109"/>
      <c r="AC63" s="110">
        <f t="shared" si="55"/>
        <v>0.23958333333333329</v>
      </c>
      <c r="AD63" s="110"/>
      <c r="AF63" s="114" t="s">
        <v>72</v>
      </c>
      <c r="AG63" s="114"/>
      <c r="AH63" s="113"/>
      <c r="AI63" s="113"/>
      <c r="AJ63" s="113"/>
      <c r="AK63" s="113"/>
      <c r="AL63" s="109">
        <v>0</v>
      </c>
      <c r="AM63" s="109"/>
      <c r="AN63" s="110">
        <f t="shared" si="56"/>
        <v>0</v>
      </c>
      <c r="AO63" s="110"/>
      <c r="AP63" s="47"/>
      <c r="AQ63" s="47"/>
      <c r="AR63" s="47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</row>
    <row r="64" spans="2:76" s="40" customFormat="1" ht="11.45" customHeight="1" x14ac:dyDescent="0.15">
      <c r="B64" s="35"/>
      <c r="C64" s="35"/>
      <c r="E64" s="35"/>
      <c r="F64" s="35"/>
      <c r="J64" s="114" t="s">
        <v>81</v>
      </c>
      <c r="K64" s="114"/>
      <c r="L64" s="113"/>
      <c r="M64" s="113"/>
      <c r="N64" s="113"/>
      <c r="O64" s="113"/>
      <c r="P64" s="109"/>
      <c r="Q64" s="109"/>
      <c r="R64" s="110">
        <f t="shared" si="54"/>
        <v>0</v>
      </c>
      <c r="S64" s="110"/>
      <c r="U64" s="114" t="s">
        <v>48</v>
      </c>
      <c r="V64" s="114"/>
      <c r="W64" s="113"/>
      <c r="X64" s="113"/>
      <c r="Y64" s="113"/>
      <c r="Z64" s="113"/>
      <c r="AA64" s="109">
        <v>0</v>
      </c>
      <c r="AB64" s="109"/>
      <c r="AC64" s="110">
        <f t="shared" si="55"/>
        <v>0</v>
      </c>
      <c r="AD64" s="110"/>
      <c r="AF64" s="114" t="s">
        <v>73</v>
      </c>
      <c r="AG64" s="114"/>
      <c r="AH64" s="113"/>
      <c r="AI64" s="113"/>
      <c r="AJ64" s="113"/>
      <c r="AK64" s="113"/>
      <c r="AL64" s="109">
        <v>0</v>
      </c>
      <c r="AM64" s="109"/>
      <c r="AN64" s="110">
        <f t="shared" si="56"/>
        <v>0</v>
      </c>
      <c r="AO64" s="110"/>
      <c r="AP64" s="47"/>
      <c r="AQ64" s="47"/>
      <c r="AR64" s="47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</row>
    <row r="65" spans="10:41" ht="11.45" customHeight="1" x14ac:dyDescent="0.15">
      <c r="J65" s="114" t="s">
        <v>80</v>
      </c>
      <c r="K65" s="114"/>
      <c r="L65" s="113">
        <v>0.35416666666666669</v>
      </c>
      <c r="M65" s="113"/>
      <c r="N65" s="113">
        <v>0.6875</v>
      </c>
      <c r="O65" s="113"/>
      <c r="P65" s="109">
        <v>4.1666666666666664E-2</v>
      </c>
      <c r="Q65" s="109"/>
      <c r="R65" s="110">
        <f t="shared" si="54"/>
        <v>0.29166666666666663</v>
      </c>
      <c r="S65" s="110"/>
      <c r="U65" s="114" t="s">
        <v>33</v>
      </c>
      <c r="V65" s="114"/>
      <c r="W65" s="113"/>
      <c r="X65" s="113"/>
      <c r="Y65" s="113"/>
      <c r="Z65" s="113"/>
      <c r="AA65" s="109">
        <v>0</v>
      </c>
      <c r="AB65" s="109"/>
      <c r="AC65" s="110">
        <f t="shared" si="55"/>
        <v>0</v>
      </c>
      <c r="AD65" s="110"/>
      <c r="AF65" s="114" t="s">
        <v>69</v>
      </c>
      <c r="AG65" s="114"/>
      <c r="AH65" s="113"/>
      <c r="AI65" s="113"/>
      <c r="AJ65" s="113"/>
      <c r="AK65" s="113"/>
      <c r="AL65" s="109">
        <v>0</v>
      </c>
      <c r="AM65" s="109"/>
      <c r="AN65" s="110">
        <f t="shared" si="56"/>
        <v>0</v>
      </c>
      <c r="AO65" s="110"/>
    </row>
  </sheetData>
  <sheetProtection selectLockedCells="1"/>
  <mergeCells count="487">
    <mergeCell ref="AJ65:AK65"/>
    <mergeCell ref="AL65:AM65"/>
    <mergeCell ref="AN65:AO65"/>
    <mergeCell ref="W65:X65"/>
    <mergeCell ref="Y65:Z65"/>
    <mergeCell ref="AA65:AB65"/>
    <mergeCell ref="AC65:AD65"/>
    <mergeCell ref="AF65:AG65"/>
    <mergeCell ref="AH65:AI65"/>
    <mergeCell ref="J65:K65"/>
    <mergeCell ref="L65:M65"/>
    <mergeCell ref="N65:O65"/>
    <mergeCell ref="P65:Q65"/>
    <mergeCell ref="R65:S65"/>
    <mergeCell ref="U65:V65"/>
    <mergeCell ref="U64:V64"/>
    <mergeCell ref="W64:X64"/>
    <mergeCell ref="Y64:Z64"/>
    <mergeCell ref="AJ63:AK63"/>
    <mergeCell ref="AL63:AM63"/>
    <mergeCell ref="AN63:AO63"/>
    <mergeCell ref="J64:K64"/>
    <mergeCell ref="L64:M64"/>
    <mergeCell ref="N64:O64"/>
    <mergeCell ref="P64:Q64"/>
    <mergeCell ref="R64:S64"/>
    <mergeCell ref="R63:S63"/>
    <mergeCell ref="U63:V63"/>
    <mergeCell ref="W63:X63"/>
    <mergeCell ref="Y63:Z63"/>
    <mergeCell ref="AA63:AB63"/>
    <mergeCell ref="AC63:AD63"/>
    <mergeCell ref="AH64:AI64"/>
    <mergeCell ref="AJ64:AK64"/>
    <mergeCell ref="AL64:AM64"/>
    <mergeCell ref="AN64:AO64"/>
    <mergeCell ref="AA64:AB64"/>
    <mergeCell ref="AC64:AD64"/>
    <mergeCell ref="AF64:AG64"/>
    <mergeCell ref="B63:C63"/>
    <mergeCell ref="E63:F63"/>
    <mergeCell ref="J63:K63"/>
    <mergeCell ref="L63:M63"/>
    <mergeCell ref="N63:O63"/>
    <mergeCell ref="P63:Q63"/>
    <mergeCell ref="AC62:AD62"/>
    <mergeCell ref="AF62:AG62"/>
    <mergeCell ref="AH62:AI62"/>
    <mergeCell ref="AF63:AG63"/>
    <mergeCell ref="AH63:AI63"/>
    <mergeCell ref="B62:C62"/>
    <mergeCell ref="E62:F62"/>
    <mergeCell ref="J62:K62"/>
    <mergeCell ref="L62:M62"/>
    <mergeCell ref="N62:O62"/>
    <mergeCell ref="AJ62:AK62"/>
    <mergeCell ref="AL62:AM62"/>
    <mergeCell ref="AN62:AO62"/>
    <mergeCell ref="P62:Q62"/>
    <mergeCell ref="R62:S62"/>
    <mergeCell ref="U62:V62"/>
    <mergeCell ref="W62:X62"/>
    <mergeCell ref="Y62:Z62"/>
    <mergeCell ref="AA62:AB62"/>
    <mergeCell ref="R61:S61"/>
    <mergeCell ref="U61:V61"/>
    <mergeCell ref="W61:X61"/>
    <mergeCell ref="Y61:Z61"/>
    <mergeCell ref="B61:C61"/>
    <mergeCell ref="E61:F61"/>
    <mergeCell ref="J61:K61"/>
    <mergeCell ref="L61:M61"/>
    <mergeCell ref="N61:O61"/>
    <mergeCell ref="P61:Q61"/>
    <mergeCell ref="Y60:Z60"/>
    <mergeCell ref="AA60:AB60"/>
    <mergeCell ref="AF61:AG61"/>
    <mergeCell ref="AH61:AI61"/>
    <mergeCell ref="AJ61:AK61"/>
    <mergeCell ref="AL61:AM61"/>
    <mergeCell ref="AN61:AO61"/>
    <mergeCell ref="AA61:AB61"/>
    <mergeCell ref="AC61:AD61"/>
    <mergeCell ref="AJ59:AK59"/>
    <mergeCell ref="AL59:AM59"/>
    <mergeCell ref="AN59:AO59"/>
    <mergeCell ref="B60:C60"/>
    <mergeCell ref="E60:F60"/>
    <mergeCell ref="J60:K60"/>
    <mergeCell ref="L60:M60"/>
    <mergeCell ref="N60:O60"/>
    <mergeCell ref="R59:S59"/>
    <mergeCell ref="U59:V59"/>
    <mergeCell ref="W59:X59"/>
    <mergeCell ref="Y59:Z59"/>
    <mergeCell ref="AA59:AB59"/>
    <mergeCell ref="AC59:AD59"/>
    <mergeCell ref="AC60:AD60"/>
    <mergeCell ref="AF60:AG60"/>
    <mergeCell ref="AH60:AI60"/>
    <mergeCell ref="AJ60:AK60"/>
    <mergeCell ref="AL60:AM60"/>
    <mergeCell ref="AN60:AO60"/>
    <mergeCell ref="P60:Q60"/>
    <mergeCell ref="R60:S60"/>
    <mergeCell ref="U60:V60"/>
    <mergeCell ref="W60:X60"/>
    <mergeCell ref="AH58:AI58"/>
    <mergeCell ref="AJ58:AK58"/>
    <mergeCell ref="AL58:AM58"/>
    <mergeCell ref="AN58:AO58"/>
    <mergeCell ref="AL56:AM56"/>
    <mergeCell ref="AN56:AO56"/>
    <mergeCell ref="AT54:AT55"/>
    <mergeCell ref="B59:C59"/>
    <mergeCell ref="E59:F59"/>
    <mergeCell ref="J59:K59"/>
    <mergeCell ref="L59:M59"/>
    <mergeCell ref="N59:O59"/>
    <mergeCell ref="P59:Q59"/>
    <mergeCell ref="U58:V58"/>
    <mergeCell ref="W58:X58"/>
    <mergeCell ref="Y58:Z58"/>
    <mergeCell ref="B58:G58"/>
    <mergeCell ref="J58:K58"/>
    <mergeCell ref="L58:M58"/>
    <mergeCell ref="N58:O58"/>
    <mergeCell ref="P58:Q58"/>
    <mergeCell ref="R58:S58"/>
    <mergeCell ref="AF59:AG59"/>
    <mergeCell ref="AH59:AI59"/>
    <mergeCell ref="B52:B53"/>
    <mergeCell ref="C52:G53"/>
    <mergeCell ref="I52:I53"/>
    <mergeCell ref="AP52:AP53"/>
    <mergeCell ref="AQ52:AQ53"/>
    <mergeCell ref="AU54:AU55"/>
    <mergeCell ref="AV54:AV55"/>
    <mergeCell ref="AW54:AW55"/>
    <mergeCell ref="AX54:AX55"/>
    <mergeCell ref="AX48:AX49"/>
    <mergeCell ref="AY48:AY49"/>
    <mergeCell ref="AZ48:AZ49"/>
    <mergeCell ref="B48:B49"/>
    <mergeCell ref="C48:G49"/>
    <mergeCell ref="I48:I49"/>
    <mergeCell ref="AA58:AB58"/>
    <mergeCell ref="AC58:AD58"/>
    <mergeCell ref="AF58:AG58"/>
    <mergeCell ref="AY52:AY53"/>
    <mergeCell ref="AZ52:AZ53"/>
    <mergeCell ref="B54:B55"/>
    <mergeCell ref="C54:G55"/>
    <mergeCell ref="I54:I55"/>
    <mergeCell ref="AP54:AP55"/>
    <mergeCell ref="AQ54:AQ55"/>
    <mergeCell ref="AR54:AR55"/>
    <mergeCell ref="AS54:AS55"/>
    <mergeCell ref="AS52:AS53"/>
    <mergeCell ref="AT52:AT53"/>
    <mergeCell ref="AU52:AU53"/>
    <mergeCell ref="AV52:AV53"/>
    <mergeCell ref="AW52:AW53"/>
    <mergeCell ref="AX52:AX53"/>
    <mergeCell ref="B50:B51"/>
    <mergeCell ref="C50:G51"/>
    <mergeCell ref="I50:I51"/>
    <mergeCell ref="AP50:AP51"/>
    <mergeCell ref="AQ50:AQ51"/>
    <mergeCell ref="AR50:AR51"/>
    <mergeCell ref="AS50:AS51"/>
    <mergeCell ref="AT50:AT51"/>
    <mergeCell ref="AU50:AU51"/>
    <mergeCell ref="AV50:AV51"/>
    <mergeCell ref="AW50:AW51"/>
    <mergeCell ref="AX50:AX51"/>
    <mergeCell ref="AY50:AY51"/>
    <mergeCell ref="AR52:AR53"/>
    <mergeCell ref="AZ54:AZ55"/>
    <mergeCell ref="BA54:BA55"/>
    <mergeCell ref="AZ50:AZ51"/>
    <mergeCell ref="BA50:BA51"/>
    <mergeCell ref="BA52:BA53"/>
    <mergeCell ref="AY54:AY55"/>
    <mergeCell ref="AP48:AP49"/>
    <mergeCell ref="AQ48:AQ49"/>
    <mergeCell ref="AR48:AR49"/>
    <mergeCell ref="AS48:AS49"/>
    <mergeCell ref="AT48:AT49"/>
    <mergeCell ref="AT46:AT47"/>
    <mergeCell ref="AY44:AY45"/>
    <mergeCell ref="AZ44:AZ45"/>
    <mergeCell ref="BA44:BA45"/>
    <mergeCell ref="AU44:AU45"/>
    <mergeCell ref="AV44:AV45"/>
    <mergeCell ref="AW44:AW45"/>
    <mergeCell ref="AX44:AX45"/>
    <mergeCell ref="AZ46:AZ47"/>
    <mergeCell ref="BA46:BA47"/>
    <mergeCell ref="AU46:AU47"/>
    <mergeCell ref="AV46:AV47"/>
    <mergeCell ref="AW46:AW47"/>
    <mergeCell ref="AX46:AX47"/>
    <mergeCell ref="AY46:AY47"/>
    <mergeCell ref="BA48:BA49"/>
    <mergeCell ref="AU48:AU49"/>
    <mergeCell ref="AV48:AV49"/>
    <mergeCell ref="AW48:AW49"/>
    <mergeCell ref="AS46:AS47"/>
    <mergeCell ref="AS44:AS45"/>
    <mergeCell ref="AT44:AT45"/>
    <mergeCell ref="B44:B45"/>
    <mergeCell ref="C44:G45"/>
    <mergeCell ref="I44:I45"/>
    <mergeCell ref="AP44:AP45"/>
    <mergeCell ref="AQ44:AQ45"/>
    <mergeCell ref="AR44:AR45"/>
    <mergeCell ref="I40:I41"/>
    <mergeCell ref="AP40:AP41"/>
    <mergeCell ref="AQ40:AQ41"/>
    <mergeCell ref="AR40:AR41"/>
    <mergeCell ref="B46:B47"/>
    <mergeCell ref="C46:G47"/>
    <mergeCell ref="I46:I47"/>
    <mergeCell ref="AP46:AP47"/>
    <mergeCell ref="AQ46:AQ47"/>
    <mergeCell ref="AR46:AR47"/>
    <mergeCell ref="AV42:AV43"/>
    <mergeCell ref="AW42:AW43"/>
    <mergeCell ref="AX42:AX43"/>
    <mergeCell ref="AY42:AY43"/>
    <mergeCell ref="AZ42:AZ43"/>
    <mergeCell ref="BA42:BA43"/>
    <mergeCell ref="BA40:BA41"/>
    <mergeCell ref="B42:B43"/>
    <mergeCell ref="C42:G43"/>
    <mergeCell ref="I42:I43"/>
    <mergeCell ref="AP42:AP43"/>
    <mergeCell ref="AQ42:AQ43"/>
    <mergeCell ref="AR42:AR43"/>
    <mergeCell ref="AS42:AS43"/>
    <mergeCell ref="AT42:AT43"/>
    <mergeCell ref="AU42:AU43"/>
    <mergeCell ref="AU40:AU41"/>
    <mergeCell ref="AV40:AV41"/>
    <mergeCell ref="AW40:AW41"/>
    <mergeCell ref="AX40:AX41"/>
    <mergeCell ref="AY40:AY41"/>
    <mergeCell ref="AZ40:AZ41"/>
    <mergeCell ref="B40:B41"/>
    <mergeCell ref="C40:G41"/>
    <mergeCell ref="B36:B37"/>
    <mergeCell ref="C36:G37"/>
    <mergeCell ref="I36:I37"/>
    <mergeCell ref="AP36:AP37"/>
    <mergeCell ref="AQ36:AQ37"/>
    <mergeCell ref="AU38:AU39"/>
    <mergeCell ref="AV38:AV39"/>
    <mergeCell ref="AW38:AW39"/>
    <mergeCell ref="AX38:AX39"/>
    <mergeCell ref="AX32:AX33"/>
    <mergeCell ref="AY32:AY33"/>
    <mergeCell ref="AZ32:AZ33"/>
    <mergeCell ref="B32:B33"/>
    <mergeCell ref="C32:G33"/>
    <mergeCell ref="I32:I33"/>
    <mergeCell ref="AS40:AS41"/>
    <mergeCell ref="AT40:AT41"/>
    <mergeCell ref="AT38:AT39"/>
    <mergeCell ref="AY36:AY37"/>
    <mergeCell ref="AZ36:AZ37"/>
    <mergeCell ref="B38:B39"/>
    <mergeCell ref="C38:G39"/>
    <mergeCell ref="I38:I39"/>
    <mergeCell ref="AP38:AP39"/>
    <mergeCell ref="AQ38:AQ39"/>
    <mergeCell ref="AR38:AR39"/>
    <mergeCell ref="AS38:AS39"/>
    <mergeCell ref="AS36:AS37"/>
    <mergeCell ref="AT36:AT37"/>
    <mergeCell ref="AU36:AU37"/>
    <mergeCell ref="AV36:AV37"/>
    <mergeCell ref="AW36:AW37"/>
    <mergeCell ref="AX36:AX37"/>
    <mergeCell ref="B34:B35"/>
    <mergeCell ref="C34:G35"/>
    <mergeCell ref="I34:I35"/>
    <mergeCell ref="AP34:AP35"/>
    <mergeCell ref="AQ34:AQ35"/>
    <mergeCell ref="AR34:AR35"/>
    <mergeCell ref="AS34:AS35"/>
    <mergeCell ref="AT34:AT35"/>
    <mergeCell ref="AU34:AU35"/>
    <mergeCell ref="AV34:AV35"/>
    <mergeCell ref="AW34:AW35"/>
    <mergeCell ref="AX34:AX35"/>
    <mergeCell ref="AY34:AY35"/>
    <mergeCell ref="AR36:AR37"/>
    <mergeCell ref="AZ38:AZ39"/>
    <mergeCell ref="BA38:BA39"/>
    <mergeCell ref="AZ34:AZ35"/>
    <mergeCell ref="BA34:BA35"/>
    <mergeCell ref="BA36:BA37"/>
    <mergeCell ref="AY38:AY39"/>
    <mergeCell ref="AP32:AP33"/>
    <mergeCell ref="AQ32:AQ33"/>
    <mergeCell ref="AR32:AR33"/>
    <mergeCell ref="AS32:AS33"/>
    <mergeCell ref="AT32:AT33"/>
    <mergeCell ref="AT30:AT31"/>
    <mergeCell ref="AY28:AY29"/>
    <mergeCell ref="AZ28:AZ29"/>
    <mergeCell ref="BA28:BA29"/>
    <mergeCell ref="AU28:AU29"/>
    <mergeCell ref="AV28:AV29"/>
    <mergeCell ref="AW28:AW29"/>
    <mergeCell ref="AX28:AX29"/>
    <mergeCell ref="AZ30:AZ31"/>
    <mergeCell ref="BA30:BA31"/>
    <mergeCell ref="AU30:AU31"/>
    <mergeCell ref="AV30:AV31"/>
    <mergeCell ref="AW30:AW31"/>
    <mergeCell ref="AX30:AX31"/>
    <mergeCell ref="AY30:AY31"/>
    <mergeCell ref="BA32:BA33"/>
    <mergeCell ref="AU32:AU33"/>
    <mergeCell ref="AV32:AV33"/>
    <mergeCell ref="AW32:AW33"/>
    <mergeCell ref="AS30:AS31"/>
    <mergeCell ref="AS28:AS29"/>
    <mergeCell ref="AT28:AT29"/>
    <mergeCell ref="B28:B29"/>
    <mergeCell ref="C28:G29"/>
    <mergeCell ref="I28:I29"/>
    <mergeCell ref="AP28:AP29"/>
    <mergeCell ref="AQ28:AQ29"/>
    <mergeCell ref="AR28:AR29"/>
    <mergeCell ref="I24:I25"/>
    <mergeCell ref="AP24:AP25"/>
    <mergeCell ref="AQ24:AQ25"/>
    <mergeCell ref="AR24:AR25"/>
    <mergeCell ref="B30:B31"/>
    <mergeCell ref="C30:G31"/>
    <mergeCell ref="I30:I31"/>
    <mergeCell ref="AP30:AP31"/>
    <mergeCell ref="AQ30:AQ31"/>
    <mergeCell ref="AR30:AR31"/>
    <mergeCell ref="AV26:AV27"/>
    <mergeCell ref="AW26:AW27"/>
    <mergeCell ref="AX26:AX27"/>
    <mergeCell ref="AY26:AY27"/>
    <mergeCell ref="AZ26:AZ27"/>
    <mergeCell ref="BA26:BA27"/>
    <mergeCell ref="BA24:BA25"/>
    <mergeCell ref="B26:B27"/>
    <mergeCell ref="C26:G27"/>
    <mergeCell ref="I26:I27"/>
    <mergeCell ref="AP26:AP27"/>
    <mergeCell ref="AQ26:AQ27"/>
    <mergeCell ref="AR26:AR27"/>
    <mergeCell ref="AS26:AS27"/>
    <mergeCell ref="AT26:AT27"/>
    <mergeCell ref="AU26:AU27"/>
    <mergeCell ref="AU24:AU25"/>
    <mergeCell ref="AV24:AV25"/>
    <mergeCell ref="AW24:AW25"/>
    <mergeCell ref="AX24:AX25"/>
    <mergeCell ref="AY24:AY25"/>
    <mergeCell ref="AZ24:AZ25"/>
    <mergeCell ref="B24:B25"/>
    <mergeCell ref="C24:G25"/>
    <mergeCell ref="B20:B21"/>
    <mergeCell ref="C20:G21"/>
    <mergeCell ref="I20:I21"/>
    <mergeCell ref="AP20:AP21"/>
    <mergeCell ref="AQ20:AQ21"/>
    <mergeCell ref="AU22:AU23"/>
    <mergeCell ref="AV22:AV23"/>
    <mergeCell ref="AW22:AW23"/>
    <mergeCell ref="AX22:AX23"/>
    <mergeCell ref="AX16:AX17"/>
    <mergeCell ref="AY16:AY17"/>
    <mergeCell ref="AZ16:AZ17"/>
    <mergeCell ref="B16:B17"/>
    <mergeCell ref="C16:G17"/>
    <mergeCell ref="I16:I17"/>
    <mergeCell ref="AS24:AS25"/>
    <mergeCell ref="AT24:AT25"/>
    <mergeCell ref="AT22:AT23"/>
    <mergeCell ref="AY20:AY21"/>
    <mergeCell ref="AZ20:AZ21"/>
    <mergeCell ref="B22:B23"/>
    <mergeCell ref="C22:G23"/>
    <mergeCell ref="I22:I23"/>
    <mergeCell ref="AP22:AP23"/>
    <mergeCell ref="AQ22:AQ23"/>
    <mergeCell ref="AR22:AR23"/>
    <mergeCell ref="AS22:AS23"/>
    <mergeCell ref="AS20:AS21"/>
    <mergeCell ref="AT20:AT21"/>
    <mergeCell ref="AU20:AU21"/>
    <mergeCell ref="AV20:AV21"/>
    <mergeCell ref="AW20:AW21"/>
    <mergeCell ref="AX20:AX21"/>
    <mergeCell ref="B18:B19"/>
    <mergeCell ref="C18:G19"/>
    <mergeCell ref="I18:I19"/>
    <mergeCell ref="AP18:AP19"/>
    <mergeCell ref="AQ18:AQ19"/>
    <mergeCell ref="AR18:AR19"/>
    <mergeCell ref="AS18:AS19"/>
    <mergeCell ref="AT18:AT19"/>
    <mergeCell ref="AU18:AU19"/>
    <mergeCell ref="AV18:AV19"/>
    <mergeCell ref="AW18:AW19"/>
    <mergeCell ref="AX18:AX19"/>
    <mergeCell ref="AY18:AY19"/>
    <mergeCell ref="AR20:AR21"/>
    <mergeCell ref="AZ22:AZ23"/>
    <mergeCell ref="BA22:BA23"/>
    <mergeCell ref="AZ18:AZ19"/>
    <mergeCell ref="BA18:BA19"/>
    <mergeCell ref="BA20:BA21"/>
    <mergeCell ref="AY22:AY23"/>
    <mergeCell ref="AP16:AP17"/>
    <mergeCell ref="AQ16:AQ17"/>
    <mergeCell ref="AR16:AR17"/>
    <mergeCell ref="AS16:AS17"/>
    <mergeCell ref="AT16:AT17"/>
    <mergeCell ref="AT14:AT15"/>
    <mergeCell ref="AY12:AY13"/>
    <mergeCell ref="AZ12:AZ13"/>
    <mergeCell ref="BA12:BA13"/>
    <mergeCell ref="AU12:AU13"/>
    <mergeCell ref="AV12:AV13"/>
    <mergeCell ref="AW12:AW13"/>
    <mergeCell ref="AX12:AX13"/>
    <mergeCell ref="AZ14:AZ15"/>
    <mergeCell ref="BA14:BA15"/>
    <mergeCell ref="AU14:AU15"/>
    <mergeCell ref="AV14:AV15"/>
    <mergeCell ref="AW14:AW15"/>
    <mergeCell ref="AX14:AX15"/>
    <mergeCell ref="AY14:AY15"/>
    <mergeCell ref="BA16:BA17"/>
    <mergeCell ref="AU16:AU17"/>
    <mergeCell ref="AV16:AV17"/>
    <mergeCell ref="AW16:AW17"/>
    <mergeCell ref="B14:B15"/>
    <mergeCell ref="C14:G15"/>
    <mergeCell ref="I14:I15"/>
    <mergeCell ref="AP14:AP15"/>
    <mergeCell ref="AQ14:AQ15"/>
    <mergeCell ref="AR14:AR15"/>
    <mergeCell ref="AS14:AS15"/>
    <mergeCell ref="AS12:AS13"/>
    <mergeCell ref="AT12:AT13"/>
    <mergeCell ref="B12:B13"/>
    <mergeCell ref="C12:G13"/>
    <mergeCell ref="I12:I13"/>
    <mergeCell ref="AP12:AP13"/>
    <mergeCell ref="AQ12:AQ13"/>
    <mergeCell ref="AR12:AR13"/>
    <mergeCell ref="AV9:AV10"/>
    <mergeCell ref="AW9:AW10"/>
    <mergeCell ref="AX9:AX10"/>
    <mergeCell ref="AY9:AY10"/>
    <mergeCell ref="AZ9:AZ10"/>
    <mergeCell ref="BA9:BA10"/>
    <mergeCell ref="AP9:AP10"/>
    <mergeCell ref="AQ9:AQ10"/>
    <mergeCell ref="AR9:AR10"/>
    <mergeCell ref="AS9:AS10"/>
    <mergeCell ref="AT9:AT10"/>
    <mergeCell ref="AU9:AU10"/>
    <mergeCell ref="AA1:AN1"/>
    <mergeCell ref="AK2:AM2"/>
    <mergeCell ref="B9:B10"/>
    <mergeCell ref="C9:H10"/>
    <mergeCell ref="I9:I10"/>
    <mergeCell ref="AO9:AO10"/>
    <mergeCell ref="C1:F1"/>
    <mergeCell ref="G1:H1"/>
    <mergeCell ref="J1:L1"/>
    <mergeCell ref="M1:N1"/>
    <mergeCell ref="O1:X1"/>
    <mergeCell ref="Y1:Z1"/>
  </mergeCells>
  <phoneticPr fontId="1"/>
  <conditionalFormatting sqref="J59:T64 AF59:AG65 J65:L65 O65:T65">
    <cfRule type="expression" dxfId="18" priority="2">
      <formula>R59=0</formula>
    </cfRule>
  </conditionalFormatting>
  <conditionalFormatting sqref="J9:AN11">
    <cfRule type="expression" dxfId="17" priority="9">
      <formula>J$8=7</formula>
    </cfRule>
    <cfRule type="expression" dxfId="16" priority="10">
      <formula>J$6=6</formula>
    </cfRule>
    <cfRule type="expression" dxfId="15" priority="11">
      <formula>J$5="F"</formula>
    </cfRule>
  </conditionalFormatting>
  <conditionalFormatting sqref="M65:N65">
    <cfRule type="expression" dxfId="14" priority="19">
      <formula>AF59=0</formula>
    </cfRule>
  </conditionalFormatting>
  <conditionalFormatting sqref="U11">
    <cfRule type="expression" dxfId="13" priority="3">
      <formula>U$8=7</formula>
    </cfRule>
    <cfRule type="expression" dxfId="12" priority="4">
      <formula>U$6=6</formula>
    </cfRule>
    <cfRule type="expression" dxfId="11" priority="5">
      <formula>U$5="F"</formula>
    </cfRule>
  </conditionalFormatting>
  <conditionalFormatting sqref="U59:V65">
    <cfRule type="expression" dxfId="10" priority="1">
      <formula>AC59=0</formula>
    </cfRule>
  </conditionalFormatting>
  <conditionalFormatting sqref="V11">
    <cfRule type="expression" dxfId="9" priority="12">
      <formula>Y$8=7</formula>
    </cfRule>
    <cfRule type="expression" dxfId="8" priority="13">
      <formula>Y$6=6</formula>
    </cfRule>
    <cfRule type="expression" dxfId="7" priority="14">
      <formula>Y$5="F"</formula>
    </cfRule>
  </conditionalFormatting>
  <conditionalFormatting sqref="X11">
    <cfRule type="expression" dxfId="6" priority="6">
      <formula>X$8=7</formula>
    </cfRule>
    <cfRule type="expression" dxfId="5" priority="7">
      <formula>X$6=6</formula>
    </cfRule>
    <cfRule type="expression" dxfId="4" priority="8">
      <formula>X$5="F"</formula>
    </cfRule>
  </conditionalFormatting>
  <conditionalFormatting sqref="AF59:AG59">
    <cfRule type="expression" dxfId="3" priority="18">
      <formula>AC65=0</formula>
    </cfRule>
  </conditionalFormatting>
  <conditionalFormatting sqref="AP9:AW9">
    <cfRule type="expression" dxfId="2" priority="15">
      <formula>AP$8=7</formula>
    </cfRule>
    <cfRule type="expression" dxfId="1" priority="16">
      <formula>AP$6=6</formula>
    </cfRule>
    <cfRule type="expression" dxfId="0" priority="17">
      <formula>AP$5="F"</formula>
    </cfRule>
  </conditionalFormatting>
  <dataValidations count="1">
    <dataValidation type="list" allowBlank="1" showInputMessage="1" sqref="J12:AN55" xr:uid="{73F73EAB-7509-41F7-8740-BF07EB2CA0B7}">
      <formula1>$BC$9:$BW$9</formula1>
    </dataValidation>
  </dataValidations>
  <pageMargins left="0.25" right="0.25" top="0.75" bottom="0.7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38D5-A6AF-4A4A-801E-F14C5B58924F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希望表</vt:lpstr>
      <vt:lpstr>原本</vt:lpstr>
      <vt:lpstr>Sheet1</vt:lpstr>
      <vt:lpstr>希望表!Print_Area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2025-07-29T16:18:46Z</dcterms:modified>
</cp:coreProperties>
</file>