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90834\Desktop\测量final\"/>
    </mc:Choice>
  </mc:AlternateContent>
  <xr:revisionPtr revIDLastSave="0" documentId="13_ncr:1_{F70FE350-7413-4E94-8ECE-C954B16AEDA9}" xr6:coauthVersionLast="47" xr6:coauthVersionMax="47" xr10:uidLastSave="{00000000-0000-0000-0000-000000000000}"/>
  <bookViews>
    <workbookView xWindow="-108" yWindow="-108" windowWidth="22128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K6" i="1"/>
  <c r="L6" i="1"/>
  <c r="M6" i="1"/>
  <c r="I8" i="1"/>
  <c r="J8" i="1"/>
  <c r="K8" i="1"/>
  <c r="L8" i="1"/>
  <c r="M8" i="1"/>
  <c r="I6" i="1"/>
  <c r="F33" i="1"/>
  <c r="G33" i="1"/>
  <c r="H33" i="1"/>
  <c r="I33" i="1"/>
  <c r="J33" i="1"/>
  <c r="J25" i="1"/>
  <c r="O27" i="1"/>
  <c r="O28" i="1"/>
  <c r="O29" i="1"/>
  <c r="O30" i="1"/>
  <c r="O31" i="1"/>
  <c r="N24" i="1"/>
  <c r="O24" i="1" s="1"/>
  <c r="N25" i="1"/>
  <c r="O25" i="1" s="1"/>
  <c r="N26" i="1"/>
  <c r="O26" i="1" s="1"/>
  <c r="N27" i="1"/>
  <c r="N28" i="1"/>
  <c r="N29" i="1"/>
  <c r="N30" i="1"/>
  <c r="N31" i="1"/>
  <c r="N32" i="1"/>
  <c r="O32" i="1" s="1"/>
  <c r="H24" i="1" l="1"/>
  <c r="J24" i="1" s="1"/>
  <c r="H25" i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N23" i="1"/>
  <c r="H23" i="1"/>
  <c r="J23" i="1" s="1"/>
  <c r="D4" i="1"/>
  <c r="D5" i="1"/>
  <c r="D6" i="1"/>
  <c r="D14" i="1" s="1"/>
  <c r="D7" i="1"/>
  <c r="D8" i="1"/>
  <c r="D9" i="1"/>
  <c r="D10" i="1"/>
  <c r="D11" i="1"/>
  <c r="D12" i="1"/>
  <c r="D3" i="1"/>
  <c r="I32" i="1" l="1"/>
  <c r="J32" i="1"/>
  <c r="I24" i="1"/>
  <c r="I25" i="1"/>
  <c r="I26" i="1"/>
  <c r="I27" i="1"/>
  <c r="I28" i="1"/>
  <c r="I29" i="1"/>
  <c r="I30" i="1"/>
  <c r="I31" i="1"/>
  <c r="I23" i="1"/>
  <c r="D24" i="1"/>
  <c r="D25" i="1"/>
  <c r="D26" i="1"/>
  <c r="D27" i="1"/>
  <c r="D23" i="1"/>
  <c r="D28" i="1" l="1"/>
</calcChain>
</file>

<file path=xl/sharedStrings.xml><?xml version="1.0" encoding="utf-8"?>
<sst xmlns="http://schemas.openxmlformats.org/spreadsheetml/2006/main" count="18" uniqueCount="15">
  <si>
    <t>Force</t>
  </si>
  <si>
    <t>Votage</t>
  </si>
  <si>
    <t>Voltage</t>
  </si>
  <si>
    <t>calibration</t>
  </si>
  <si>
    <t>measured data</t>
  </si>
  <si>
    <t>force/N</t>
    <phoneticPr fontId="1" type="noConversion"/>
  </si>
  <si>
    <t>speed</t>
    <phoneticPr fontId="1" type="noConversion"/>
  </si>
  <si>
    <t>num of mass</t>
  </si>
  <si>
    <t>voltage</t>
  </si>
  <si>
    <t>Speed</t>
    <phoneticPr fontId="1" type="noConversion"/>
  </si>
  <si>
    <t>CL</t>
    <phoneticPr fontId="1" type="noConversion"/>
  </si>
  <si>
    <t>Force/N</t>
    <phoneticPr fontId="1" type="noConversion"/>
  </si>
  <si>
    <t>Difference</t>
    <phoneticPr fontId="1" type="noConversion"/>
  </si>
  <si>
    <t>Measured data</t>
    <phoneticPr fontId="1" type="noConversion"/>
  </si>
  <si>
    <t>Speed m/s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</si>
</sst>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7" xfId="0" applyFill="1" applyBorder="1" applyAlignment="1">
      <alignment horizontal="center"/>
    </xf>
    <xf numFmtId="176" fontId="0" fillId="2" borderId="8" xfId="0" applyNumberFormat="1" applyFill="1" applyBorder="1" applyAlignment="1">
      <alignment horizontal="center"/>
    </xf>
    <xf numFmtId="176" fontId="0" fillId="2" borderId="9" xfId="0" applyNumberForma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176" fontId="0" fillId="2" borderId="7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zoomScaleNormal="100" workbookViewId="0">
      <selection activeCell="H6" sqref="H6:M9"/>
    </sheetView>
  </sheetViews>
  <sheetFormatPr defaultRowHeight="13.8" x14ac:dyDescent="0.25"/>
  <cols>
    <col min="2" max="2" width="13.88671875" customWidth="1"/>
    <col min="6" max="6" width="15.6640625" customWidth="1"/>
    <col min="8" max="8" width="10.5546875" bestFit="1" customWidth="1"/>
    <col min="9" max="18" width="8.77734375" customWidth="1"/>
  </cols>
  <sheetData>
    <row r="1" spans="2:13" x14ac:dyDescent="0.25">
      <c r="B1" s="3" t="s">
        <v>7</v>
      </c>
      <c r="C1" s="3" t="s">
        <v>8</v>
      </c>
      <c r="D1" s="3"/>
      <c r="E1" s="5"/>
      <c r="F1" s="5"/>
      <c r="G1" s="5"/>
    </row>
    <row r="2" spans="2:13" x14ac:dyDescent="0.25">
      <c r="B2" s="7">
        <v>0</v>
      </c>
      <c r="C2" s="7">
        <v>-0.99</v>
      </c>
      <c r="D2" s="3"/>
      <c r="E2" s="5"/>
      <c r="F2" s="5"/>
      <c r="G2" s="5"/>
    </row>
    <row r="3" spans="2:13" x14ac:dyDescent="0.25">
      <c r="B3" s="7">
        <v>1</v>
      </c>
      <c r="C3" s="7">
        <v>-0.71899999999999997</v>
      </c>
      <c r="D3" s="3">
        <f>C3-C2</f>
        <v>0.27100000000000002</v>
      </c>
      <c r="E3" s="5"/>
      <c r="F3" s="5"/>
      <c r="G3" s="5"/>
      <c r="H3" s="6"/>
    </row>
    <row r="4" spans="2:13" x14ac:dyDescent="0.25">
      <c r="B4" s="7">
        <v>2</v>
      </c>
      <c r="C4" s="7">
        <v>-0.45800000000000002</v>
      </c>
      <c r="D4" s="3">
        <f t="shared" ref="D4:D12" si="0">C4-C3</f>
        <v>0.26099999999999995</v>
      </c>
      <c r="E4" s="5"/>
      <c r="F4" s="5"/>
      <c r="G4" s="5"/>
      <c r="H4" s="6"/>
    </row>
    <row r="5" spans="2:13" ht="14.4" thickBot="1" x14ac:dyDescent="0.3">
      <c r="B5" s="7">
        <v>3</v>
      </c>
      <c r="C5" s="7">
        <v>-0.19</v>
      </c>
      <c r="D5" s="3">
        <f t="shared" si="0"/>
        <v>0.26800000000000002</v>
      </c>
      <c r="E5" s="5"/>
      <c r="F5" s="5"/>
      <c r="G5" s="5"/>
      <c r="H5" s="6"/>
    </row>
    <row r="6" spans="2:13" x14ac:dyDescent="0.25">
      <c r="B6" s="7">
        <v>4</v>
      </c>
      <c r="C6" s="7">
        <v>9.1999999999999998E-2</v>
      </c>
      <c r="D6" s="3">
        <f t="shared" si="0"/>
        <v>0.28200000000000003</v>
      </c>
      <c r="E6" s="5"/>
      <c r="F6" s="5"/>
      <c r="G6" s="5"/>
      <c r="H6" s="19" t="s">
        <v>14</v>
      </c>
      <c r="I6" s="27">
        <f t="shared" ref="I6:R6" si="1">B37-1</f>
        <v>0</v>
      </c>
      <c r="J6" s="28">
        <f t="shared" si="1"/>
        <v>0.98</v>
      </c>
      <c r="K6" s="28">
        <f t="shared" si="1"/>
        <v>6.55</v>
      </c>
      <c r="L6" s="28">
        <f t="shared" si="1"/>
        <v>7.6999999999999993</v>
      </c>
      <c r="M6" s="29">
        <f t="shared" si="1"/>
        <v>8.65</v>
      </c>
    </row>
    <row r="7" spans="2:13" ht="14.4" thickBot="1" x14ac:dyDescent="0.3">
      <c r="B7" s="7">
        <v>5</v>
      </c>
      <c r="C7" s="7">
        <v>0.36099999999999999</v>
      </c>
      <c r="D7" s="3">
        <f t="shared" si="0"/>
        <v>0.26900000000000002</v>
      </c>
      <c r="E7" s="5"/>
      <c r="F7" s="5"/>
      <c r="G7" s="5"/>
      <c r="H7" s="36" t="s">
        <v>10</v>
      </c>
      <c r="I7" s="33">
        <v>0</v>
      </c>
      <c r="J7" s="34">
        <v>0.80699806476845404</v>
      </c>
      <c r="K7" s="34">
        <v>0.55502043122990097</v>
      </c>
      <c r="L7" s="34">
        <v>0.56428452268993501</v>
      </c>
      <c r="M7" s="35">
        <v>0.56057302114693996</v>
      </c>
    </row>
    <row r="8" spans="2:13" x14ac:dyDescent="0.25">
      <c r="B8" s="7">
        <v>6</v>
      </c>
      <c r="C8" s="7">
        <v>0.61499999999999999</v>
      </c>
      <c r="D8" s="3">
        <f t="shared" si="0"/>
        <v>0.254</v>
      </c>
      <c r="E8" s="5"/>
      <c r="F8" s="5"/>
      <c r="G8" s="5"/>
      <c r="H8" s="19" t="s">
        <v>14</v>
      </c>
      <c r="I8" s="30">
        <f>G37-1</f>
        <v>9.5500000000000007</v>
      </c>
      <c r="J8" s="31">
        <f>H37-1</f>
        <v>10.38</v>
      </c>
      <c r="K8" s="31">
        <f>I37-1</f>
        <v>11.22</v>
      </c>
      <c r="L8" s="31">
        <f>J37-1</f>
        <v>11.7</v>
      </c>
      <c r="M8" s="32">
        <f>K37-1</f>
        <v>13.2</v>
      </c>
    </row>
    <row r="9" spans="2:13" ht="14.4" thickBot="1" x14ac:dyDescent="0.3">
      <c r="B9" s="7">
        <v>7</v>
      </c>
      <c r="C9" s="7">
        <v>0.96499999999999997</v>
      </c>
      <c r="D9" s="3">
        <f t="shared" si="0"/>
        <v>0.35</v>
      </c>
      <c r="E9" s="5"/>
      <c r="F9" s="5"/>
      <c r="G9" s="5"/>
      <c r="H9" s="36" t="s">
        <v>10</v>
      </c>
      <c r="I9" s="37">
        <v>0.52585945138691803</v>
      </c>
      <c r="J9" s="34">
        <v>0.54966852431628099</v>
      </c>
      <c r="K9" s="34">
        <v>0.54025729921314403</v>
      </c>
      <c r="L9" s="34">
        <v>0.55903666513221395</v>
      </c>
      <c r="M9" s="35">
        <v>0.54915409868646403</v>
      </c>
    </row>
    <row r="10" spans="2:13" x14ac:dyDescent="0.25">
      <c r="B10" s="7">
        <v>8</v>
      </c>
      <c r="C10" s="7">
        <v>1.21</v>
      </c>
      <c r="D10" s="3">
        <f t="shared" si="0"/>
        <v>0.245</v>
      </c>
      <c r="E10" s="5"/>
      <c r="F10" s="5"/>
      <c r="G10" s="5"/>
      <c r="H10" s="6"/>
    </row>
    <row r="11" spans="2:13" x14ac:dyDescent="0.25">
      <c r="B11" s="7">
        <v>9</v>
      </c>
      <c r="C11" s="7">
        <v>1.4990000000000001</v>
      </c>
      <c r="D11" s="3">
        <f t="shared" si="0"/>
        <v>0.28900000000000015</v>
      </c>
      <c r="E11" s="5"/>
      <c r="F11" s="5"/>
      <c r="G11" s="5"/>
      <c r="H11" s="6"/>
    </row>
    <row r="12" spans="2:13" x14ac:dyDescent="0.25">
      <c r="B12" s="7">
        <v>10</v>
      </c>
      <c r="C12" s="7">
        <v>1.7929999999999999</v>
      </c>
      <c r="D12" s="3">
        <f t="shared" si="0"/>
        <v>0.29399999999999982</v>
      </c>
      <c r="E12" s="5"/>
      <c r="F12" s="5"/>
      <c r="G12" s="5"/>
      <c r="H12" s="6"/>
    </row>
    <row r="13" spans="2:13" x14ac:dyDescent="0.25">
      <c r="B13" s="5"/>
      <c r="C13" s="5"/>
      <c r="D13" s="5"/>
      <c r="E13" s="5"/>
      <c r="F13" s="5"/>
      <c r="G13" s="5"/>
      <c r="H13" s="6"/>
    </row>
    <row r="14" spans="2:13" x14ac:dyDescent="0.25">
      <c r="B14" s="4"/>
      <c r="C14" s="4"/>
      <c r="D14" s="4">
        <f>AVERAGE(D3:D13)</f>
        <v>0.27830000000000005</v>
      </c>
      <c r="E14" s="8"/>
      <c r="F14" s="8"/>
      <c r="G14" s="8"/>
      <c r="H14" s="6"/>
    </row>
    <row r="15" spans="2:13" x14ac:dyDescent="0.25">
      <c r="E15" s="6"/>
      <c r="F15" s="6"/>
      <c r="G15" s="6"/>
      <c r="H15" s="6"/>
    </row>
    <row r="16" spans="2:13" x14ac:dyDescent="0.25">
      <c r="E16" s="6"/>
      <c r="F16" s="6"/>
      <c r="G16" s="6"/>
      <c r="H16" s="6"/>
    </row>
    <row r="17" spans="2:15" x14ac:dyDescent="0.25">
      <c r="E17" s="6"/>
      <c r="F17" s="6"/>
      <c r="G17" s="6"/>
      <c r="H17" s="6"/>
    </row>
    <row r="19" spans="2:15" ht="14.4" thickBot="1" x14ac:dyDescent="0.3"/>
    <row r="20" spans="2:15" ht="14.4" thickBot="1" x14ac:dyDescent="0.3">
      <c r="B20" s="20" t="s">
        <v>3</v>
      </c>
      <c r="C20" s="20"/>
      <c r="D20" s="20"/>
      <c r="E20" s="1"/>
      <c r="F20" s="21" t="s">
        <v>4</v>
      </c>
      <c r="G20" s="22"/>
      <c r="H20" s="22"/>
      <c r="I20" s="23"/>
      <c r="L20" s="24" t="s">
        <v>13</v>
      </c>
      <c r="M20" s="25"/>
      <c r="N20" s="25"/>
      <c r="O20" s="26"/>
    </row>
    <row r="21" spans="2:15" x14ac:dyDescent="0.25">
      <c r="B21" s="2" t="s">
        <v>0</v>
      </c>
      <c r="C21" s="2" t="s">
        <v>1</v>
      </c>
      <c r="D21" s="2"/>
      <c r="F21" s="2" t="s">
        <v>6</v>
      </c>
      <c r="G21" s="2" t="s">
        <v>2</v>
      </c>
      <c r="H21" s="2"/>
      <c r="I21" s="2" t="s">
        <v>5</v>
      </c>
      <c r="L21" s="16" t="s">
        <v>9</v>
      </c>
      <c r="M21" s="17" t="s">
        <v>2</v>
      </c>
      <c r="N21" s="17" t="s">
        <v>12</v>
      </c>
      <c r="O21" s="18" t="s">
        <v>11</v>
      </c>
    </row>
    <row r="22" spans="2:15" x14ac:dyDescent="0.25">
      <c r="B22" s="2">
        <v>0</v>
      </c>
      <c r="C22" s="2">
        <v>189</v>
      </c>
      <c r="D22" s="2"/>
      <c r="F22" s="2">
        <v>0</v>
      </c>
      <c r="G22" s="2">
        <v>181</v>
      </c>
      <c r="H22" s="2"/>
      <c r="I22" s="2"/>
      <c r="L22" s="10">
        <v>0</v>
      </c>
      <c r="M22" s="9">
        <v>182</v>
      </c>
      <c r="N22" s="9"/>
      <c r="O22" s="11"/>
    </row>
    <row r="23" spans="2:15" x14ac:dyDescent="0.25">
      <c r="B23" s="2">
        <v>2</v>
      </c>
      <c r="C23" s="2">
        <v>224.2</v>
      </c>
      <c r="D23" s="2">
        <f>C23-C22</f>
        <v>35.199999999999989</v>
      </c>
      <c r="F23" s="2">
        <v>1</v>
      </c>
      <c r="G23" s="2">
        <v>160</v>
      </c>
      <c r="H23" s="2">
        <f>181-G23</f>
        <v>21</v>
      </c>
      <c r="I23" s="2">
        <f>H23/182.6707</f>
        <v>0.11496096527795645</v>
      </c>
      <c r="J23">
        <f>H23*0.005443306506102</f>
        <v>0.114309436628142</v>
      </c>
      <c r="L23" s="10">
        <v>1</v>
      </c>
      <c r="M23" s="9">
        <v>160</v>
      </c>
      <c r="N23" s="9">
        <f>160-M23</f>
        <v>0</v>
      </c>
      <c r="O23" s="12">
        <v>0</v>
      </c>
    </row>
    <row r="24" spans="2:15" x14ac:dyDescent="0.25">
      <c r="B24" s="2">
        <v>4</v>
      </c>
      <c r="C24" s="2">
        <v>260.5</v>
      </c>
      <c r="D24" s="2">
        <f>C24-C23</f>
        <v>36.300000000000011</v>
      </c>
      <c r="F24" s="2">
        <v>1.98</v>
      </c>
      <c r="G24" s="2">
        <v>158</v>
      </c>
      <c r="H24" s="2">
        <f t="shared" ref="H24:H32" si="2">181-G24</f>
        <v>23</v>
      </c>
      <c r="I24" s="2">
        <f t="shared" ref="I24:I31" si="3">H24/182.6707</f>
        <v>0.12590962863776181</v>
      </c>
      <c r="J24">
        <f t="shared" ref="J24:J32" si="4">H24*0.005443306506102</f>
        <v>0.125196049640346</v>
      </c>
      <c r="L24" s="10">
        <v>1.98</v>
      </c>
      <c r="M24" s="9">
        <v>158</v>
      </c>
      <c r="N24" s="9">
        <f t="shared" ref="N24:N32" si="5">160-M24</f>
        <v>2</v>
      </c>
      <c r="O24" s="12">
        <f t="shared" ref="O24:O32" si="6">N24*0.005443306506102</f>
        <v>1.0886613012204E-2</v>
      </c>
    </row>
    <row r="25" spans="2:15" x14ac:dyDescent="0.25">
      <c r="B25" s="2">
        <v>6</v>
      </c>
      <c r="C25" s="2">
        <v>298</v>
      </c>
      <c r="D25" s="2">
        <f>C25-C24</f>
        <v>37.5</v>
      </c>
      <c r="F25" s="2">
        <v>7.55</v>
      </c>
      <c r="G25" s="2">
        <v>140</v>
      </c>
      <c r="H25" s="2">
        <f t="shared" si="2"/>
        <v>41</v>
      </c>
      <c r="I25" s="2">
        <f t="shared" si="3"/>
        <v>0.22444759887601021</v>
      </c>
      <c r="J25">
        <f>H25*0.005443306506102</f>
        <v>0.22317556675018199</v>
      </c>
      <c r="L25" s="10">
        <v>7.55</v>
      </c>
      <c r="M25" s="9">
        <v>140</v>
      </c>
      <c r="N25" s="9">
        <f t="shared" si="5"/>
        <v>20</v>
      </c>
      <c r="O25" s="12">
        <f t="shared" si="6"/>
        <v>0.10886613012203999</v>
      </c>
    </row>
    <row r="26" spans="2:15" x14ac:dyDescent="0.25">
      <c r="B26" s="2">
        <v>8</v>
      </c>
      <c r="C26" s="2">
        <v>333.5</v>
      </c>
      <c r="D26" s="2">
        <f>C26-C25</f>
        <v>35.5</v>
      </c>
      <c r="F26" s="2">
        <v>8.6999999999999993</v>
      </c>
      <c r="G26" s="2">
        <v>133</v>
      </c>
      <c r="H26" s="2">
        <f t="shared" si="2"/>
        <v>48</v>
      </c>
      <c r="I26" s="2">
        <f t="shared" si="3"/>
        <v>0.262767920635329</v>
      </c>
      <c r="J26">
        <f t="shared" si="4"/>
        <v>0.26127871229289601</v>
      </c>
      <c r="L26" s="10">
        <v>8.6999999999999993</v>
      </c>
      <c r="M26" s="9">
        <v>133</v>
      </c>
      <c r="N26" s="9">
        <f t="shared" si="5"/>
        <v>27</v>
      </c>
      <c r="O26" s="12">
        <f t="shared" si="6"/>
        <v>0.14696927566475398</v>
      </c>
    </row>
    <row r="27" spans="2:15" x14ac:dyDescent="0.25">
      <c r="B27" s="2">
        <v>10</v>
      </c>
      <c r="C27" s="2">
        <v>368.2</v>
      </c>
      <c r="D27" s="2">
        <f>C27-C26</f>
        <v>34.699999999999989</v>
      </c>
      <c r="F27" s="2">
        <v>9.65</v>
      </c>
      <c r="G27" s="2">
        <v>127</v>
      </c>
      <c r="H27" s="2">
        <f t="shared" si="2"/>
        <v>54</v>
      </c>
      <c r="I27" s="2">
        <f t="shared" si="3"/>
        <v>0.29561391071474513</v>
      </c>
      <c r="J27">
        <f t="shared" si="4"/>
        <v>0.29393855132950797</v>
      </c>
      <c r="L27" s="10">
        <v>9.65</v>
      </c>
      <c r="M27" s="9">
        <v>127</v>
      </c>
      <c r="N27" s="9">
        <f t="shared" si="5"/>
        <v>33</v>
      </c>
      <c r="O27" s="12">
        <f t="shared" si="6"/>
        <v>0.179629114701366</v>
      </c>
    </row>
    <row r="28" spans="2:15" x14ac:dyDescent="0.25">
      <c r="B28" s="2"/>
      <c r="C28" s="2"/>
      <c r="D28" s="2">
        <f>AVERAGE(D23:D27)</f>
        <v>35.839999999999996</v>
      </c>
      <c r="F28" s="2">
        <v>10.55</v>
      </c>
      <c r="G28" s="2">
        <v>123</v>
      </c>
      <c r="H28" s="2">
        <f t="shared" si="2"/>
        <v>58</v>
      </c>
      <c r="I28" s="2">
        <f t="shared" si="3"/>
        <v>0.31751123743435589</v>
      </c>
      <c r="J28">
        <f t="shared" si="4"/>
        <v>0.31571177735391598</v>
      </c>
      <c r="L28" s="10">
        <v>10.55</v>
      </c>
      <c r="M28" s="9">
        <v>123</v>
      </c>
      <c r="N28" s="9">
        <f t="shared" si="5"/>
        <v>37</v>
      </c>
      <c r="O28" s="12">
        <f t="shared" si="6"/>
        <v>0.20140234072577401</v>
      </c>
    </row>
    <row r="29" spans="2:15" x14ac:dyDescent="0.25">
      <c r="F29" s="2">
        <v>11.38</v>
      </c>
      <c r="G29" s="2">
        <v>115</v>
      </c>
      <c r="H29" s="2">
        <f t="shared" si="2"/>
        <v>66</v>
      </c>
      <c r="I29" s="2">
        <f t="shared" si="3"/>
        <v>0.3613058908735774</v>
      </c>
      <c r="J29">
        <f t="shared" si="4"/>
        <v>0.359258229402732</v>
      </c>
      <c r="L29" s="10">
        <v>11.38</v>
      </c>
      <c r="M29" s="9">
        <v>115</v>
      </c>
      <c r="N29" s="9">
        <f t="shared" si="5"/>
        <v>45</v>
      </c>
      <c r="O29" s="12">
        <f t="shared" si="6"/>
        <v>0.24494879277459</v>
      </c>
    </row>
    <row r="30" spans="2:15" x14ac:dyDescent="0.25">
      <c r="F30" s="2">
        <v>12.22</v>
      </c>
      <c r="G30" s="2">
        <v>109</v>
      </c>
      <c r="H30" s="2">
        <f t="shared" si="2"/>
        <v>72</v>
      </c>
      <c r="I30" s="2">
        <f t="shared" si="3"/>
        <v>0.39415188095299353</v>
      </c>
      <c r="J30">
        <f t="shared" si="4"/>
        <v>0.39191806843934401</v>
      </c>
      <c r="L30" s="10">
        <v>12.22</v>
      </c>
      <c r="M30" s="9">
        <v>109</v>
      </c>
      <c r="N30" s="9">
        <f t="shared" si="5"/>
        <v>51</v>
      </c>
      <c r="O30" s="12">
        <f t="shared" si="6"/>
        <v>0.27760863181120199</v>
      </c>
    </row>
    <row r="31" spans="2:15" x14ac:dyDescent="0.25">
      <c r="D31">
        <v>182.67070000000001</v>
      </c>
      <c r="F31" s="2">
        <v>12.7</v>
      </c>
      <c r="G31" s="2">
        <v>103</v>
      </c>
      <c r="H31" s="2">
        <f t="shared" si="2"/>
        <v>78</v>
      </c>
      <c r="I31" s="2">
        <f t="shared" si="3"/>
        <v>0.42699787103240966</v>
      </c>
      <c r="J31">
        <f t="shared" si="4"/>
        <v>0.42457790747595597</v>
      </c>
      <c r="L31" s="10">
        <v>12.7</v>
      </c>
      <c r="M31" s="9">
        <v>103</v>
      </c>
      <c r="N31" s="9">
        <f t="shared" si="5"/>
        <v>57</v>
      </c>
      <c r="O31" s="12">
        <f t="shared" si="6"/>
        <v>0.310268470847814</v>
      </c>
    </row>
    <row r="32" spans="2:15" ht="14.4" thickBot="1" x14ac:dyDescent="0.3">
      <c r="F32" s="2">
        <v>14.2</v>
      </c>
      <c r="G32" s="2">
        <v>90</v>
      </c>
      <c r="H32" s="2">
        <f t="shared" si="2"/>
        <v>91</v>
      </c>
      <c r="I32" s="2">
        <f>H32/182.6707</f>
        <v>0.49816418287114461</v>
      </c>
      <c r="J32">
        <f t="shared" si="4"/>
        <v>0.49534089205528198</v>
      </c>
      <c r="L32" s="13">
        <v>14.2</v>
      </c>
      <c r="M32" s="14">
        <v>90</v>
      </c>
      <c r="N32" s="14">
        <f t="shared" si="5"/>
        <v>70</v>
      </c>
      <c r="O32" s="15">
        <f t="shared" si="6"/>
        <v>0.38103145542714001</v>
      </c>
    </row>
    <row r="33" spans="1:11" x14ac:dyDescent="0.25">
      <c r="F33">
        <f t="shared" ref="F33:J33" si="7">AVERAGE(F22:F32)</f>
        <v>8.175454545454544</v>
      </c>
      <c r="G33">
        <f t="shared" si="7"/>
        <v>130.81818181818181</v>
      </c>
      <c r="H33">
        <f t="shared" si="7"/>
        <v>55.2</v>
      </c>
      <c r="I33">
        <f t="shared" si="7"/>
        <v>0.30218310873062837</v>
      </c>
      <c r="J33">
        <f t="shared" si="7"/>
        <v>0.30047051913683037</v>
      </c>
    </row>
    <row r="37" spans="1:11" x14ac:dyDescent="0.25">
      <c r="A37" s="9">
        <v>0</v>
      </c>
      <c r="B37" s="9">
        <v>1</v>
      </c>
      <c r="C37" s="9">
        <v>1.98</v>
      </c>
      <c r="D37" s="9">
        <v>7.55</v>
      </c>
      <c r="E37" s="9">
        <v>8.6999999999999993</v>
      </c>
      <c r="F37" s="9">
        <v>9.65</v>
      </c>
      <c r="G37" s="9">
        <v>10.55</v>
      </c>
      <c r="H37" s="9">
        <v>11.38</v>
      </c>
      <c r="I37" s="9">
        <v>12.22</v>
      </c>
      <c r="J37" s="9">
        <v>12.7</v>
      </c>
      <c r="K37" s="9">
        <v>14.2</v>
      </c>
    </row>
  </sheetData>
  <mergeCells count="3">
    <mergeCell ref="B20:D20"/>
    <mergeCell ref="F20:I20"/>
    <mergeCell ref="L20:O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</dc:creator>
  <cp:lastModifiedBy>李鑫</cp:lastModifiedBy>
  <dcterms:created xsi:type="dcterms:W3CDTF">2021-06-23T03:36:00Z</dcterms:created>
  <dcterms:modified xsi:type="dcterms:W3CDTF">2021-07-03T10:47:47Z</dcterms:modified>
</cp:coreProperties>
</file>