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Liudas\Desktop\daina\"/>
    </mc:Choice>
  </mc:AlternateContent>
  <xr:revisionPtr revIDLastSave="0" documentId="13_ncr:1_{56480272-9490-444F-A8CA-383C47AF835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apas1" sheetId="1" r:id="rId1"/>
    <sheet name="Sheet5" sheetId="6" r:id="rId2"/>
    <sheet name="Sheet6" sheetId="7" r:id="rId3"/>
    <sheet name="Sheet4" sheetId="5" r:id="rId4"/>
    <sheet name="Sheet2" sheetId="3" r:id="rId5"/>
    <sheet name="Sheet1" sheetId="2" r:id="rId6"/>
    <sheet name="Sheet3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7" i="1" l="1"/>
  <c r="P67" i="1" s="1"/>
  <c r="O66" i="1"/>
  <c r="P66" i="1" s="1"/>
  <c r="Q24" i="7" l="1"/>
  <c r="O43" i="7"/>
  <c r="P43" i="7" s="1"/>
  <c r="L43" i="7"/>
  <c r="M43" i="7" s="1"/>
  <c r="N43" i="7" s="1"/>
  <c r="K43" i="7"/>
  <c r="J43" i="7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K64" i="1"/>
  <c r="O64" i="1"/>
  <c r="L37" i="1"/>
  <c r="M37" i="1" s="1"/>
  <c r="Q37" i="1" s="1"/>
  <c r="L33" i="1"/>
  <c r="M33" i="1" s="1"/>
  <c r="Q33" i="1" s="1"/>
  <c r="L35" i="1"/>
  <c r="M35" i="1" s="1"/>
  <c r="Q35" i="1" s="1"/>
  <c r="L36" i="1"/>
  <c r="M36" i="1" s="1"/>
  <c r="Q36" i="1" s="1"/>
  <c r="L38" i="1"/>
  <c r="M38" i="1" s="1"/>
  <c r="Q38" i="1" s="1"/>
  <c r="L39" i="1"/>
  <c r="M39" i="1" s="1"/>
  <c r="Q39" i="1" s="1"/>
  <c r="L40" i="1"/>
  <c r="M40" i="1" s="1"/>
  <c r="L41" i="1"/>
  <c r="M41" i="1" s="1"/>
  <c r="Q41" i="1" s="1"/>
  <c r="L42" i="1"/>
  <c r="M42" i="1" s="1"/>
  <c r="Q42" i="1" s="1"/>
  <c r="L43" i="1"/>
  <c r="M43" i="1" s="1"/>
  <c r="Q43" i="1" s="1"/>
  <c r="L44" i="1"/>
  <c r="M44" i="1" s="1"/>
  <c r="Q44" i="1" s="1"/>
  <c r="L45" i="1"/>
  <c r="M45" i="1" s="1"/>
  <c r="Q45" i="1" s="1"/>
  <c r="L46" i="1"/>
  <c r="M46" i="1" s="1"/>
  <c r="L53" i="1"/>
  <c r="M53" i="1" s="1"/>
  <c r="Q53" i="1" s="1"/>
  <c r="L54" i="1"/>
  <c r="M54" i="1" s="1"/>
  <c r="Q54" i="1" s="1"/>
  <c r="L57" i="1"/>
  <c r="M57" i="1" s="1"/>
  <c r="Q57" i="1" s="1"/>
  <c r="L60" i="1"/>
  <c r="M60" i="1" s="1"/>
  <c r="Q60" i="1" s="1"/>
  <c r="L64" i="1"/>
  <c r="M64" i="1" s="1"/>
  <c r="Q64" i="1" s="1"/>
  <c r="L47" i="1"/>
  <c r="M47" i="1" s="1"/>
  <c r="Q47" i="1" s="1"/>
  <c r="L48" i="1"/>
  <c r="M48" i="1" s="1"/>
  <c r="L50" i="1"/>
  <c r="M50" i="1" s="1"/>
  <c r="L51" i="1"/>
  <c r="M51" i="1" s="1"/>
  <c r="Q51" i="1" s="1"/>
  <c r="L52" i="1"/>
  <c r="M52" i="1" s="1"/>
  <c r="Q52" i="1" s="1"/>
  <c r="L32" i="1"/>
  <c r="M32" i="1" s="1"/>
  <c r="Q32" i="1" s="1"/>
  <c r="L6" i="1"/>
  <c r="M6" i="1" s="1"/>
  <c r="K37" i="1"/>
  <c r="K33" i="1"/>
  <c r="K35" i="1"/>
  <c r="K36" i="1"/>
  <c r="K38" i="1"/>
  <c r="K39" i="1"/>
  <c r="K40" i="1"/>
  <c r="K41" i="1"/>
  <c r="K42" i="1"/>
  <c r="K43" i="1"/>
  <c r="K44" i="1"/>
  <c r="K45" i="1"/>
  <c r="K46" i="1"/>
  <c r="K53" i="1"/>
  <c r="K54" i="1"/>
  <c r="K57" i="1"/>
  <c r="K60" i="1"/>
  <c r="K47" i="1"/>
  <c r="K48" i="1"/>
  <c r="K50" i="1"/>
  <c r="K51" i="1"/>
  <c r="K52" i="1"/>
  <c r="K32" i="1"/>
  <c r="K6" i="1"/>
  <c r="J37" i="1"/>
  <c r="J33" i="1"/>
  <c r="J35" i="1"/>
  <c r="J36" i="1"/>
  <c r="N36" i="1" s="1"/>
  <c r="J38" i="1"/>
  <c r="J39" i="1"/>
  <c r="J40" i="1"/>
  <c r="J41" i="1"/>
  <c r="J42" i="1"/>
  <c r="J43" i="1"/>
  <c r="J44" i="1"/>
  <c r="J45" i="1"/>
  <c r="N45" i="1" s="1"/>
  <c r="J46" i="1"/>
  <c r="J53" i="1"/>
  <c r="J54" i="1"/>
  <c r="J57" i="1"/>
  <c r="J60" i="1"/>
  <c r="J64" i="1"/>
  <c r="J47" i="1"/>
  <c r="J48" i="1"/>
  <c r="J50" i="1"/>
  <c r="J51" i="1"/>
  <c r="J52" i="1"/>
  <c r="J32" i="1"/>
  <c r="J6" i="1"/>
  <c r="Q43" i="7" l="1"/>
  <c r="N46" i="1"/>
  <c r="N64" i="1"/>
  <c r="N33" i="1"/>
  <c r="N50" i="1"/>
  <c r="N51" i="1"/>
  <c r="N40" i="1"/>
  <c r="Q40" i="1"/>
  <c r="N6" i="1"/>
  <c r="Q6" i="1"/>
  <c r="N44" i="1"/>
  <c r="N39" i="1"/>
  <c r="N48" i="1"/>
  <c r="N47" i="1"/>
  <c r="Q50" i="1"/>
  <c r="Q46" i="1"/>
  <c r="Q48" i="1"/>
  <c r="N54" i="1"/>
  <c r="N57" i="1"/>
  <c r="N32" i="1"/>
  <c r="N41" i="1"/>
  <c r="N43" i="1"/>
  <c r="N38" i="1"/>
  <c r="N42" i="1"/>
  <c r="N37" i="1"/>
  <c r="N35" i="1"/>
  <c r="N60" i="1"/>
  <c r="N52" i="1"/>
  <c r="N53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O42" i="1"/>
  <c r="P42" i="1" s="1"/>
  <c r="O41" i="1"/>
  <c r="P41" i="1" s="1"/>
  <c r="O40" i="1"/>
  <c r="O39" i="1"/>
  <c r="P39" i="1" s="1"/>
  <c r="O38" i="1"/>
  <c r="P38" i="1" s="1"/>
  <c r="O36" i="1"/>
  <c r="P36" i="1" s="1"/>
  <c r="O35" i="1"/>
  <c r="P35" i="1" s="1"/>
  <c r="O33" i="1"/>
  <c r="P33" i="1" s="1"/>
  <c r="O37" i="1"/>
  <c r="P37" i="1" s="1"/>
  <c r="K5" i="1" l="1"/>
  <c r="J62" i="1"/>
  <c r="J63" i="1"/>
  <c r="J65" i="1"/>
  <c r="J3" i="1"/>
  <c r="J5" i="1"/>
  <c r="J8" i="1"/>
  <c r="J9" i="1"/>
  <c r="J10" i="1"/>
  <c r="J15" i="1"/>
  <c r="J23" i="1"/>
  <c r="J24" i="1"/>
  <c r="J27" i="1"/>
  <c r="J29" i="1"/>
  <c r="J30" i="1"/>
  <c r="J31" i="1"/>
  <c r="K62" i="1"/>
  <c r="K63" i="1"/>
  <c r="K65" i="1"/>
  <c r="K3" i="1"/>
  <c r="K8" i="1"/>
  <c r="K9" i="1"/>
  <c r="K10" i="1"/>
  <c r="K15" i="1"/>
  <c r="K23" i="1"/>
  <c r="K24" i="1"/>
  <c r="K27" i="1"/>
  <c r="K29" i="1"/>
  <c r="K30" i="1"/>
  <c r="K31" i="1"/>
  <c r="L62" i="1"/>
  <c r="M62" i="1" s="1"/>
  <c r="Q62" i="1" s="1"/>
  <c r="L63" i="1"/>
  <c r="M63" i="1" s="1"/>
  <c r="Q63" i="1" s="1"/>
  <c r="L65" i="1"/>
  <c r="M65" i="1" s="1"/>
  <c r="Q65" i="1" s="1"/>
  <c r="L3" i="1"/>
  <c r="M3" i="1" s="1"/>
  <c r="Q3" i="1" s="1"/>
  <c r="L5" i="1"/>
  <c r="M5" i="1" s="1"/>
  <c r="Q5" i="1" s="1"/>
  <c r="L8" i="1"/>
  <c r="M8" i="1" s="1"/>
  <c r="Q8" i="1" s="1"/>
  <c r="L9" i="1"/>
  <c r="M9" i="1" s="1"/>
  <c r="Q9" i="1" s="1"/>
  <c r="L10" i="1"/>
  <c r="M10" i="1" s="1"/>
  <c r="Q10" i="1" s="1"/>
  <c r="L15" i="1"/>
  <c r="M15" i="1" s="1"/>
  <c r="Q15" i="1" s="1"/>
  <c r="L23" i="1"/>
  <c r="M23" i="1" s="1"/>
  <c r="Q23" i="1" s="1"/>
  <c r="L24" i="1"/>
  <c r="M24" i="1" s="1"/>
  <c r="Q24" i="1" s="1"/>
  <c r="L27" i="1"/>
  <c r="M27" i="1" s="1"/>
  <c r="Q27" i="1" s="1"/>
  <c r="L29" i="1"/>
  <c r="M29" i="1" s="1"/>
  <c r="Q29" i="1" s="1"/>
  <c r="L30" i="1"/>
  <c r="M30" i="1" s="1"/>
  <c r="Q30" i="1" s="1"/>
  <c r="L31" i="1"/>
  <c r="M31" i="1" s="1"/>
  <c r="Q31" i="1" s="1"/>
  <c r="N62" i="1" l="1"/>
  <c r="N3" i="1"/>
  <c r="N15" i="1"/>
  <c r="N5" i="1"/>
  <c r="N65" i="1"/>
  <c r="N23" i="1"/>
  <c r="N63" i="1"/>
  <c r="N27" i="1"/>
  <c r="N10" i="1"/>
  <c r="N31" i="1"/>
  <c r="N9" i="1"/>
  <c r="N30" i="1"/>
  <c r="N8" i="1"/>
  <c r="N24" i="1"/>
  <c r="N29" i="1"/>
  <c r="O8" i="1"/>
  <c r="P8" i="1" s="1"/>
  <c r="O9" i="1"/>
  <c r="P9" i="1" s="1"/>
  <c r="O10" i="1"/>
  <c r="P10" i="1" s="1"/>
  <c r="O15" i="1"/>
  <c r="P15" i="1" s="1"/>
  <c r="O23" i="1"/>
  <c r="P23" i="1" s="1"/>
  <c r="O24" i="1"/>
  <c r="P24" i="1" s="1"/>
  <c r="O27" i="1"/>
  <c r="P27" i="1" s="1"/>
  <c r="O29" i="1"/>
  <c r="P29" i="1" s="1"/>
  <c r="O30" i="1"/>
  <c r="P30" i="1" s="1"/>
  <c r="O31" i="1"/>
  <c r="P31" i="1" s="1"/>
  <c r="O43" i="1"/>
  <c r="P43" i="1" s="1"/>
  <c r="O44" i="1"/>
  <c r="P44" i="1" s="1"/>
  <c r="O45" i="1"/>
  <c r="P45" i="1" s="1"/>
  <c r="O46" i="1"/>
  <c r="P46" i="1" s="1"/>
  <c r="O53" i="1"/>
  <c r="P53" i="1" s="1"/>
  <c r="O54" i="1"/>
  <c r="P54" i="1" s="1"/>
  <c r="O57" i="1"/>
  <c r="P57" i="1" s="1"/>
  <c r="O60" i="1"/>
  <c r="P60" i="1" s="1"/>
  <c r="P64" i="1"/>
  <c r="O47" i="1"/>
  <c r="P47" i="1" s="1"/>
  <c r="O48" i="1"/>
  <c r="P48" i="1" s="1"/>
  <c r="O50" i="1"/>
  <c r="P50" i="1" s="1"/>
  <c r="O51" i="1"/>
  <c r="P51" i="1" s="1"/>
  <c r="O52" i="1"/>
  <c r="P52" i="1" s="1"/>
  <c r="O32" i="1"/>
  <c r="P32" i="1" s="1"/>
  <c r="O6" i="1"/>
  <c r="P6" i="1" s="1"/>
  <c r="O5" i="1"/>
  <c r="P5" i="1" s="1"/>
  <c r="O3" i="1"/>
  <c r="P3" i="1" s="1"/>
  <c r="P40" i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2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1" i="4"/>
  <c r="L7" i="1"/>
  <c r="M7" i="1" s="1"/>
  <c r="Q7" i="1" s="1"/>
  <c r="L11" i="1"/>
  <c r="M11" i="1" s="1"/>
  <c r="Q11" i="1" s="1"/>
  <c r="L12" i="1"/>
  <c r="M12" i="1" s="1"/>
  <c r="Q12" i="1" s="1"/>
  <c r="L14" i="1"/>
  <c r="M14" i="1" s="1"/>
  <c r="Q14" i="1" s="1"/>
  <c r="L16" i="1"/>
  <c r="M16" i="1" s="1"/>
  <c r="Q16" i="1" s="1"/>
  <c r="L17" i="1"/>
  <c r="M17" i="1" s="1"/>
  <c r="Q17" i="1" s="1"/>
  <c r="L18" i="1"/>
  <c r="M18" i="1" s="1"/>
  <c r="Q18" i="1" s="1"/>
  <c r="L19" i="1"/>
  <c r="M19" i="1" s="1"/>
  <c r="Q19" i="1" s="1"/>
  <c r="L20" i="1"/>
  <c r="M20" i="1" s="1"/>
  <c r="Q20" i="1" s="1"/>
  <c r="L21" i="1"/>
  <c r="M21" i="1" s="1"/>
  <c r="Q21" i="1" s="1"/>
  <c r="L22" i="1"/>
  <c r="M22" i="1" s="1"/>
  <c r="L25" i="1"/>
  <c r="M25" i="1" s="1"/>
  <c r="Q25" i="1" s="1"/>
  <c r="L26" i="1"/>
  <c r="M26" i="1" s="1"/>
  <c r="Q26" i="1" s="1"/>
  <c r="L58" i="1"/>
  <c r="M58" i="1" s="1"/>
  <c r="Q58" i="1" s="1"/>
  <c r="K7" i="1"/>
  <c r="K11" i="1"/>
  <c r="K12" i="1"/>
  <c r="K14" i="1"/>
  <c r="K16" i="1"/>
  <c r="K17" i="1"/>
  <c r="K18" i="1"/>
  <c r="K19" i="1"/>
  <c r="K20" i="1"/>
  <c r="K21" i="1"/>
  <c r="K22" i="1"/>
  <c r="K25" i="1"/>
  <c r="K26" i="1"/>
  <c r="K58" i="1"/>
  <c r="J7" i="1"/>
  <c r="J11" i="1"/>
  <c r="J12" i="1"/>
  <c r="J14" i="1"/>
  <c r="J16" i="1"/>
  <c r="J17" i="1"/>
  <c r="J18" i="1"/>
  <c r="J19" i="1"/>
  <c r="J20" i="1"/>
  <c r="J21" i="1"/>
  <c r="J22" i="1"/>
  <c r="J25" i="1"/>
  <c r="J26" i="1"/>
  <c r="J58" i="1"/>
  <c r="K4" i="1"/>
  <c r="L4" i="1"/>
  <c r="M4" i="1" s="1"/>
  <c r="Q4" i="1" s="1"/>
  <c r="J4" i="1"/>
  <c r="N22" i="1" l="1"/>
  <c r="Q22" i="1"/>
  <c r="N21" i="1"/>
  <c r="N20" i="1"/>
  <c r="N7" i="1"/>
  <c r="N25" i="1"/>
  <c r="N4" i="1"/>
  <c r="N26" i="1"/>
  <c r="N14" i="1"/>
  <c r="B21" i="4"/>
  <c r="N58" i="1"/>
  <c r="N19" i="1"/>
  <c r="N18" i="1"/>
  <c r="N17" i="1"/>
  <c r="N16" i="1"/>
  <c r="N12" i="1"/>
  <c r="N11" i="1"/>
  <c r="O11" i="1"/>
  <c r="P11" i="1" s="1"/>
  <c r="O4" i="1"/>
  <c r="P4" i="1" s="1"/>
  <c r="O7" i="1"/>
  <c r="P7" i="1" s="1"/>
  <c r="O12" i="1"/>
  <c r="P12" i="1" s="1"/>
  <c r="O14" i="1"/>
  <c r="P14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5" i="1"/>
  <c r="P25" i="1" s="1"/>
  <c r="O26" i="1"/>
  <c r="P26" i="1" s="1"/>
  <c r="O58" i="1"/>
  <c r="P58" i="1" s="1"/>
  <c r="O62" i="1"/>
  <c r="P62" i="1" s="1"/>
  <c r="O13" i="1"/>
  <c r="P13" i="1" s="1"/>
  <c r="O28" i="1"/>
  <c r="P28" i="1" s="1"/>
  <c r="O34" i="1"/>
  <c r="P34" i="1" s="1"/>
  <c r="O49" i="1"/>
  <c r="P49" i="1" s="1"/>
  <c r="O55" i="1"/>
  <c r="P55" i="1" s="1"/>
  <c r="O56" i="1"/>
  <c r="P56" i="1" s="1"/>
  <c r="O59" i="1"/>
  <c r="P59" i="1" s="1"/>
  <c r="O61" i="1"/>
  <c r="P61" i="1" s="1"/>
  <c r="O63" i="1"/>
  <c r="P63" i="1" s="1"/>
  <c r="O65" i="1"/>
  <c r="P65" i="1" s="1"/>
  <c r="O2" i="1"/>
  <c r="P2" i="1" s="1"/>
  <c r="L2" i="1" l="1"/>
  <c r="M2" i="1" s="1"/>
  <c r="Q2" i="1" s="1"/>
  <c r="J2" i="1"/>
  <c r="L59" i="1" l="1"/>
  <c r="M59" i="1" s="1"/>
  <c r="Q59" i="1" s="1"/>
  <c r="L61" i="1"/>
  <c r="M61" i="1" s="1"/>
  <c r="Q61" i="1" s="1"/>
  <c r="L56" i="1"/>
  <c r="M56" i="1" s="1"/>
  <c r="Q56" i="1" s="1"/>
  <c r="L34" i="1"/>
  <c r="M34" i="1" s="1"/>
  <c r="Q34" i="1" s="1"/>
  <c r="L13" i="1"/>
  <c r="M13" i="1" s="1"/>
  <c r="Q13" i="1" s="1"/>
  <c r="L49" i="1"/>
  <c r="M49" i="1" s="1"/>
  <c r="Q49" i="1" s="1"/>
  <c r="L28" i="1"/>
  <c r="M28" i="1" s="1"/>
  <c r="Q28" i="1" s="1"/>
  <c r="L55" i="1"/>
  <c r="M55" i="1" s="1"/>
  <c r="Q55" i="1" s="1"/>
  <c r="K59" i="1"/>
  <c r="K61" i="1"/>
  <c r="K56" i="1"/>
  <c r="K34" i="1"/>
  <c r="K13" i="1"/>
  <c r="K2" i="1"/>
  <c r="K49" i="1"/>
  <c r="K28" i="1"/>
  <c r="K55" i="1"/>
  <c r="J59" i="1"/>
  <c r="J61" i="1"/>
  <c r="J56" i="1"/>
  <c r="J34" i="1"/>
  <c r="J13" i="1"/>
  <c r="J49" i="1"/>
  <c r="J28" i="1"/>
  <c r="J55" i="1"/>
  <c r="N55" i="1" l="1"/>
  <c r="N28" i="1"/>
  <c r="N49" i="1"/>
  <c r="N2" i="1"/>
  <c r="N13" i="1"/>
  <c r="N34" i="1"/>
  <c r="N56" i="1"/>
  <c r="N61" i="1"/>
  <c r="N59" i="1"/>
</calcChain>
</file>

<file path=xl/sharedStrings.xml><?xml version="1.0" encoding="utf-8"?>
<sst xmlns="http://schemas.openxmlformats.org/spreadsheetml/2006/main" count="85" uniqueCount="28">
  <si>
    <t>biukso svoris, g</t>
  </si>
  <si>
    <t>su viskuo</t>
  </si>
  <si>
    <t>komentarai</t>
  </si>
  <si>
    <t>su_indu_isdeginus</t>
  </si>
  <si>
    <t>tuscias_indas</t>
  </si>
  <si>
    <t>LOI</t>
  </si>
  <si>
    <t>indu_skirt</t>
  </si>
  <si>
    <t>meg_po_isdeginimo</t>
  </si>
  <si>
    <t>LOI2</t>
  </si>
  <si>
    <t>LOI_DIF</t>
  </si>
  <si>
    <t>mano</t>
  </si>
  <si>
    <t>lgt</t>
  </si>
  <si>
    <t>uzrasas nusitryne</t>
  </si>
  <si>
    <t>+</t>
  </si>
  <si>
    <t>lgt ir mano</t>
  </si>
  <si>
    <t>mano dėmė</t>
  </si>
  <si>
    <t>Nr, biukso</t>
  </si>
  <si>
    <t>užraš,</t>
  </si>
  <si>
    <t>mėg, nr,</t>
  </si>
  <si>
    <t>svoris mėg,</t>
  </si>
  <si>
    <t>skirtumas1</t>
  </si>
  <si>
    <t>LOI3</t>
  </si>
  <si>
    <t>29, stb, 4 ar 21, smlk, 34 vid</t>
  </si>
  <si>
    <t>mano lgt</t>
  </si>
  <si>
    <t>lgt mano</t>
  </si>
  <si>
    <t>proc</t>
  </si>
  <si>
    <t>2N</t>
  </si>
  <si>
    <t>gali but paklaida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</si>
</sst>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mėg, nr,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Sheet5!$B$2:$B$31</c:f>
              <c:numCache>
                <c:formatCode>General</c:formatCode>
                <c:ptCount val="30"/>
                <c:pt idx="0">
                  <c:v>1.96998030019667</c:v>
                </c:pt>
                <c:pt idx="1">
                  <c:v>1.9199616007681286</c:v>
                </c:pt>
                <c:pt idx="2">
                  <c:v>1.5099849001506769</c:v>
                </c:pt>
                <c:pt idx="3">
                  <c:v>1.759947201584114</c:v>
                </c:pt>
                <c:pt idx="4">
                  <c:v>1.5399692006152408</c:v>
                </c:pt>
                <c:pt idx="5">
                  <c:v>1.7299654006918623</c:v>
                </c:pt>
                <c:pt idx="6">
                  <c:v>1.3799310034492758</c:v>
                </c:pt>
                <c:pt idx="7">
                  <c:v>1.6899493015209237</c:v>
                </c:pt>
                <c:pt idx="8">
                  <c:v>1.3399196048239626</c:v>
                </c:pt>
                <c:pt idx="9">
                  <c:v>1.5999840001601775</c:v>
                </c:pt>
                <c:pt idx="10">
                  <c:v>1.9599020048999831</c:v>
                </c:pt>
                <c:pt idx="11">
                  <c:v>1.3399464021441663</c:v>
                </c:pt>
                <c:pt idx="12">
                  <c:v>1.6099678006439653</c:v>
                </c:pt>
                <c:pt idx="13">
                  <c:v>1.449942002320258</c:v>
                </c:pt>
                <c:pt idx="14">
                  <c:v>1.4599416023362342</c:v>
                </c:pt>
                <c:pt idx="15">
                  <c:v>1.6000000000001791</c:v>
                </c:pt>
                <c:pt idx="16">
                  <c:v>1.6900000000001469</c:v>
                </c:pt>
                <c:pt idx="17">
                  <c:v>1.5599220038998995</c:v>
                </c:pt>
                <c:pt idx="18">
                  <c:v>1.4999400023997831</c:v>
                </c:pt>
                <c:pt idx="19">
                  <c:v>1.6799328026880627</c:v>
                </c:pt>
                <c:pt idx="20">
                  <c:v>1.9599020048999831</c:v>
                </c:pt>
                <c:pt idx="21">
                  <c:v>1.6599336026561105</c:v>
                </c:pt>
                <c:pt idx="22">
                  <c:v>1.4799556013317083</c:v>
                </c:pt>
                <c:pt idx="23">
                  <c:v>1.3599864001360265</c:v>
                </c:pt>
                <c:pt idx="24">
                  <c:v>1.719948401547853</c:v>
                </c:pt>
                <c:pt idx="25">
                  <c:v>2.0398980050997868</c:v>
                </c:pt>
                <c:pt idx="26">
                  <c:v>2.2699092036317157</c:v>
                </c:pt>
                <c:pt idx="27">
                  <c:v>1.7200000000002547</c:v>
                </c:pt>
                <c:pt idx="28">
                  <c:v>1.6299511014667101</c:v>
                </c:pt>
                <c:pt idx="29">
                  <c:v>2.1498065174135736</c:v>
                </c:pt>
              </c:numCache>
            </c:numRef>
          </c:xVal>
          <c:yVal>
            <c:numRef>
              <c:f>Sheet5!$C$2:$C$31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4-46B9-BDDE-09F4EAEA8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82159"/>
        <c:axId val="925508191"/>
      </c:scatterChart>
      <c:valAx>
        <c:axId val="87288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925508191"/>
        <c:crosses val="autoZero"/>
        <c:crossBetween val="midCat"/>
      </c:valAx>
      <c:valAx>
        <c:axId val="9255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87288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g svarelio sv</a:t>
            </a:r>
            <a:r>
              <a:rPr lang="lt-LT" baseline="0"/>
              <a:t>ėrimo rezultatai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Sheet3!$A$1:$A$20</c:f>
              <c:numCache>
                <c:formatCode>General</c:formatCode>
                <c:ptCount val="20"/>
                <c:pt idx="0">
                  <c:v>19.9998</c:v>
                </c:pt>
                <c:pt idx="1">
                  <c:v>20.000299999999999</c:v>
                </c:pt>
                <c:pt idx="2">
                  <c:v>20.0002</c:v>
                </c:pt>
                <c:pt idx="3">
                  <c:v>20.0002</c:v>
                </c:pt>
                <c:pt idx="4">
                  <c:v>20.000299999999999</c:v>
                </c:pt>
                <c:pt idx="5">
                  <c:v>20.000299999999999</c:v>
                </c:pt>
                <c:pt idx="6">
                  <c:v>20.000499999999999</c:v>
                </c:pt>
                <c:pt idx="7">
                  <c:v>19.9999</c:v>
                </c:pt>
                <c:pt idx="8">
                  <c:v>20.000399999999999</c:v>
                </c:pt>
                <c:pt idx="9">
                  <c:v>20.000399999999999</c:v>
                </c:pt>
                <c:pt idx="10">
                  <c:v>20.000299999999999</c:v>
                </c:pt>
                <c:pt idx="11">
                  <c:v>20.000800000000002</c:v>
                </c:pt>
                <c:pt idx="12">
                  <c:v>20.000599999999999</c:v>
                </c:pt>
                <c:pt idx="13">
                  <c:v>20.0002</c:v>
                </c:pt>
                <c:pt idx="14">
                  <c:v>20.0002</c:v>
                </c:pt>
                <c:pt idx="15">
                  <c:v>20.0002</c:v>
                </c:pt>
                <c:pt idx="16">
                  <c:v>20.0001</c:v>
                </c:pt>
                <c:pt idx="17">
                  <c:v>20.0002</c:v>
                </c:pt>
                <c:pt idx="18">
                  <c:v>20.0001</c:v>
                </c:pt>
                <c:pt idx="19">
                  <c:v>20.000299999999999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E-49F4-92CB-91EAA5F7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52736"/>
        <c:axId val="596553152"/>
      </c:barChart>
      <c:catAx>
        <c:axId val="5965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96553152"/>
        <c:crosses val="autoZero"/>
        <c:auto val="1"/>
        <c:lblAlgn val="ctr"/>
        <c:lblOffset val="100"/>
        <c:noMultiLvlLbl val="0"/>
      </c:catAx>
      <c:valAx>
        <c:axId val="596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965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4.3718197432678775E-2"/>
          <c:y val="0.12812785388127854"/>
          <c:w val="0.92231673381964374"/>
          <c:h val="0.816474070878126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mėg, nr,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2"/>
            <c:spPr>
              <a:noFill/>
              <a:ln w="9525" cap="rnd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Sheet5!$H$2:$H$136</c:f>
              <c:numCache>
                <c:formatCode>General</c:formatCode>
                <c:ptCount val="135"/>
                <c:pt idx="0">
                  <c:v>1.96998030019667</c:v>
                </c:pt>
                <c:pt idx="1">
                  <c:v>1.9199616007681286</c:v>
                </c:pt>
                <c:pt idx="2">
                  <c:v>1.5099849001506769</c:v>
                </c:pt>
                <c:pt idx="3">
                  <c:v>1.7099145042745312</c:v>
                </c:pt>
                <c:pt idx="4">
                  <c:v>1.5399692006152408</c:v>
                </c:pt>
                <c:pt idx="5">
                  <c:v>1.7299654006918623</c:v>
                </c:pt>
                <c:pt idx="6">
                  <c:v>1.3799310034492758</c:v>
                </c:pt>
                <c:pt idx="7">
                  <c:v>1.6899493015209237</c:v>
                </c:pt>
                <c:pt idx="8">
                  <c:v>1.3399196048239626</c:v>
                </c:pt>
                <c:pt idx="9">
                  <c:v>1.5999840001601775</c:v>
                </c:pt>
                <c:pt idx="10">
                  <c:v>1.9599020048999831</c:v>
                </c:pt>
                <c:pt idx="11">
                  <c:v>1.3399464021441663</c:v>
                </c:pt>
                <c:pt idx="12">
                  <c:v>1.6099678006439653</c:v>
                </c:pt>
                <c:pt idx="13">
                  <c:v>1.449942002320258</c:v>
                </c:pt>
                <c:pt idx="14">
                  <c:v>1.4599416023362342</c:v>
                </c:pt>
                <c:pt idx="15">
                  <c:v>1.6000000000001791</c:v>
                </c:pt>
                <c:pt idx="16">
                  <c:v>1.6900000000001469</c:v>
                </c:pt>
                <c:pt idx="17">
                  <c:v>1.5599220038998995</c:v>
                </c:pt>
                <c:pt idx="18">
                  <c:v>1.4999400023997831</c:v>
                </c:pt>
                <c:pt idx="19">
                  <c:v>1.6799328026880627</c:v>
                </c:pt>
                <c:pt idx="20">
                  <c:v>1.9599020048999831</c:v>
                </c:pt>
                <c:pt idx="21">
                  <c:v>1.6599336026561105</c:v>
                </c:pt>
                <c:pt idx="22">
                  <c:v>1.4799556013317083</c:v>
                </c:pt>
                <c:pt idx="23">
                  <c:v>1.3599864001360265</c:v>
                </c:pt>
                <c:pt idx="24">
                  <c:v>1.719948401547853</c:v>
                </c:pt>
                <c:pt idx="25">
                  <c:v>2.0398980050997868</c:v>
                </c:pt>
                <c:pt idx="26">
                  <c:v>2.2699092036317157</c:v>
                </c:pt>
                <c:pt idx="27">
                  <c:v>1.7200000000002547</c:v>
                </c:pt>
                <c:pt idx="28">
                  <c:v>1.4299714005718533</c:v>
                </c:pt>
                <c:pt idx="29">
                  <c:v>2.1599784002159375</c:v>
                </c:pt>
                <c:pt idx="30">
                  <c:v>2.1498065174135736</c:v>
                </c:pt>
                <c:pt idx="31">
                  <c:v>1.7299481015568294</c:v>
                </c:pt>
                <c:pt idx="32">
                  <c:v>1.5999520014397808</c:v>
                </c:pt>
                <c:pt idx="33">
                  <c:v>1.8999810001901887</c:v>
                </c:pt>
                <c:pt idx="34">
                  <c:v>1.4899702005957129</c:v>
                </c:pt>
                <c:pt idx="35">
                  <c:v>1.6499175041246785</c:v>
                </c:pt>
                <c:pt idx="36">
                  <c:v>1.5599220039000772</c:v>
                </c:pt>
                <c:pt idx="37">
                  <c:v>2.0499590008198245</c:v>
                </c:pt>
                <c:pt idx="38">
                  <c:v>1.8399816001839733</c:v>
                </c:pt>
                <c:pt idx="39">
                  <c:v>2.149892505374694</c:v>
                </c:pt>
                <c:pt idx="40">
                  <c:v>1.4799408023681861</c:v>
                </c:pt>
                <c:pt idx="41">
                  <c:v>1.46998530014677</c:v>
                </c:pt>
                <c:pt idx="42">
                  <c:v>2.1799782002182462</c:v>
                </c:pt>
                <c:pt idx="43">
                  <c:v>1.7299481015564742</c:v>
                </c:pt>
                <c:pt idx="44">
                  <c:v>1.8099095045249962</c:v>
                </c:pt>
                <c:pt idx="45">
                  <c:v>2.3499765002352051</c:v>
                </c:pt>
                <c:pt idx="46">
                  <c:v>2.2600000000004172</c:v>
                </c:pt>
                <c:pt idx="47">
                  <c:v>1.6099195040247767</c:v>
                </c:pt>
                <c:pt idx="48">
                  <c:v>1.6199190040497522</c:v>
                </c:pt>
                <c:pt idx="49">
                  <c:v>1.929980700192941</c:v>
                </c:pt>
                <c:pt idx="50">
                  <c:v>2.0499590008198245</c:v>
                </c:pt>
                <c:pt idx="51">
                  <c:v>1.9499805001948944</c:v>
                </c:pt>
                <c:pt idx="52">
                  <c:v>2.2899084036640227</c:v>
                </c:pt>
                <c:pt idx="53">
                  <c:v>1.749930002799895</c:v>
                </c:pt>
                <c:pt idx="54">
                  <c:v>2.2699546009083758</c:v>
                </c:pt>
                <c:pt idx="55">
                  <c:v>2.0299797002025302</c:v>
                </c:pt>
                <c:pt idx="56">
                  <c:v>1.5899682006361897</c:v>
                </c:pt>
                <c:pt idx="57">
                  <c:v>2.1198728076313973</c:v>
                </c:pt>
                <c:pt idx="58">
                  <c:v>1.4399424023039267</c:v>
                </c:pt>
                <c:pt idx="59">
                  <c:v>2.5495410826048728</c:v>
                </c:pt>
                <c:pt idx="60">
                  <c:v>1.7899463016103327</c:v>
                </c:pt>
                <c:pt idx="61">
                  <c:v>2.2590511984970485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xVal>
          <c:yVal>
            <c:numRef>
              <c:f>Sheet5!$I$2:$I$136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51</c:v>
                </c:pt>
                <c:pt idx="50">
                  <c:v>56</c:v>
                </c:pt>
                <c:pt idx="51">
                  <c:v>61</c:v>
                </c:pt>
                <c:pt idx="52">
                  <c:v>66</c:v>
                </c:pt>
                <c:pt idx="53">
                  <c:v>71</c:v>
                </c:pt>
                <c:pt idx="54">
                  <c:v>76</c:v>
                </c:pt>
                <c:pt idx="55">
                  <c:v>81</c:v>
                </c:pt>
                <c:pt idx="56">
                  <c:v>86</c:v>
                </c:pt>
                <c:pt idx="57">
                  <c:v>92</c:v>
                </c:pt>
                <c:pt idx="58">
                  <c:v>96</c:v>
                </c:pt>
                <c:pt idx="59">
                  <c:v>101</c:v>
                </c:pt>
                <c:pt idx="60">
                  <c:v>106</c:v>
                </c:pt>
                <c:pt idx="61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E-4C0F-8E1F-671FBC600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53279"/>
        <c:axId val="293247151"/>
      </c:scatterChart>
      <c:valAx>
        <c:axId val="24035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LOI, %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93247151"/>
        <c:crosses val="autoZero"/>
        <c:crossBetween val="midCat"/>
      </c:valAx>
      <c:valAx>
        <c:axId val="2932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No.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4035327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7.1203271225879869E-2"/>
          <c:y val="1.4710605660235307E-2"/>
          <c:w val="0.91766641489495027"/>
          <c:h val="0.87144969955609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mėg, nr,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Sheet5!$H$2:$H$50</c:f>
              <c:numCache>
                <c:formatCode>General</c:formatCode>
                <c:ptCount val="49"/>
                <c:pt idx="0">
                  <c:v>1.96998030019667</c:v>
                </c:pt>
                <c:pt idx="1">
                  <c:v>1.9199616007681286</c:v>
                </c:pt>
                <c:pt idx="2">
                  <c:v>1.5099849001506769</c:v>
                </c:pt>
                <c:pt idx="3">
                  <c:v>1.7099145042745312</c:v>
                </c:pt>
                <c:pt idx="4">
                  <c:v>1.5399692006152408</c:v>
                </c:pt>
                <c:pt idx="5">
                  <c:v>1.7299654006918623</c:v>
                </c:pt>
                <c:pt idx="6">
                  <c:v>1.3799310034492758</c:v>
                </c:pt>
                <c:pt idx="7">
                  <c:v>1.6899493015209237</c:v>
                </c:pt>
                <c:pt idx="8">
                  <c:v>1.3399196048239626</c:v>
                </c:pt>
                <c:pt idx="9">
                  <c:v>1.5999840001601775</c:v>
                </c:pt>
                <c:pt idx="10">
                  <c:v>1.9599020048999831</c:v>
                </c:pt>
                <c:pt idx="11">
                  <c:v>1.3399464021441663</c:v>
                </c:pt>
                <c:pt idx="12">
                  <c:v>1.6099678006439653</c:v>
                </c:pt>
                <c:pt idx="13">
                  <c:v>1.449942002320258</c:v>
                </c:pt>
                <c:pt idx="14">
                  <c:v>1.4599416023362342</c:v>
                </c:pt>
                <c:pt idx="15">
                  <c:v>1.6000000000001791</c:v>
                </c:pt>
                <c:pt idx="16">
                  <c:v>1.6900000000001469</c:v>
                </c:pt>
                <c:pt idx="17">
                  <c:v>1.5599220038998995</c:v>
                </c:pt>
                <c:pt idx="18">
                  <c:v>1.4999400023997831</c:v>
                </c:pt>
                <c:pt idx="19">
                  <c:v>1.6799328026880627</c:v>
                </c:pt>
                <c:pt idx="20">
                  <c:v>1.9599020048999831</c:v>
                </c:pt>
                <c:pt idx="21">
                  <c:v>1.6599336026561105</c:v>
                </c:pt>
                <c:pt idx="22">
                  <c:v>1.4799556013317083</c:v>
                </c:pt>
                <c:pt idx="23">
                  <c:v>1.3599864001360265</c:v>
                </c:pt>
                <c:pt idx="24">
                  <c:v>1.719948401547853</c:v>
                </c:pt>
                <c:pt idx="25">
                  <c:v>2.0398980050997868</c:v>
                </c:pt>
                <c:pt idx="26">
                  <c:v>2.2699092036317157</c:v>
                </c:pt>
                <c:pt idx="27">
                  <c:v>1.7200000000002547</c:v>
                </c:pt>
                <c:pt idx="28">
                  <c:v>1.4299714005718533</c:v>
                </c:pt>
                <c:pt idx="29">
                  <c:v>2.1599784002159375</c:v>
                </c:pt>
                <c:pt idx="30">
                  <c:v>2.1498065174135736</c:v>
                </c:pt>
                <c:pt idx="31">
                  <c:v>1.7299481015568294</c:v>
                </c:pt>
                <c:pt idx="32">
                  <c:v>1.5999520014397808</c:v>
                </c:pt>
                <c:pt idx="33">
                  <c:v>1.8999810001901887</c:v>
                </c:pt>
                <c:pt idx="34">
                  <c:v>1.4899702005957129</c:v>
                </c:pt>
                <c:pt idx="35">
                  <c:v>1.6499175041246785</c:v>
                </c:pt>
                <c:pt idx="36">
                  <c:v>1.5599220039000772</c:v>
                </c:pt>
                <c:pt idx="37">
                  <c:v>2.0499590008198245</c:v>
                </c:pt>
                <c:pt idx="38">
                  <c:v>1.8399816001839733</c:v>
                </c:pt>
                <c:pt idx="39">
                  <c:v>2.149892505374694</c:v>
                </c:pt>
                <c:pt idx="40">
                  <c:v>1.4799408023681861</c:v>
                </c:pt>
                <c:pt idx="41">
                  <c:v>1.46998530014677</c:v>
                </c:pt>
                <c:pt idx="42">
                  <c:v>2.1799782002182462</c:v>
                </c:pt>
                <c:pt idx="43">
                  <c:v>1.7299481015564742</c:v>
                </c:pt>
                <c:pt idx="44">
                  <c:v>1.8099095045249962</c:v>
                </c:pt>
                <c:pt idx="45">
                  <c:v>2.3499765002352051</c:v>
                </c:pt>
                <c:pt idx="46">
                  <c:v>2.2600000000004172</c:v>
                </c:pt>
                <c:pt idx="47">
                  <c:v>1.6099195040247767</c:v>
                </c:pt>
                <c:pt idx="48">
                  <c:v>1.6199190040497522</c:v>
                </c:pt>
              </c:numCache>
            </c:numRef>
          </c:xVal>
          <c:yVal>
            <c:numRef>
              <c:f>Sheet5!$I$2:$I$50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A-4550-9C32-124FC80D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80815"/>
        <c:axId val="305473327"/>
      </c:scatterChart>
      <c:valAx>
        <c:axId val="3054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LOI, %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05473327"/>
        <c:crosses val="autoZero"/>
        <c:crossBetween val="midCat"/>
      </c:valAx>
      <c:valAx>
        <c:axId val="3054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No.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0548081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0.16708333333333336"/>
          <c:w val="0.8744120734908136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mėg, nr,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Sheet4!$C$2:$C$33</c:f>
              <c:numCache>
                <c:formatCode>General</c:formatCode>
                <c:ptCount val="32"/>
                <c:pt idx="0">
                  <c:v>0.19699803001966701</c:v>
                </c:pt>
                <c:pt idx="1">
                  <c:v>0.15099849001506768</c:v>
                </c:pt>
                <c:pt idx="2">
                  <c:v>0.15399692006152407</c:v>
                </c:pt>
                <c:pt idx="3">
                  <c:v>0.13600000000000279</c:v>
                </c:pt>
                <c:pt idx="4">
                  <c:v>0.13399196048239626</c:v>
                </c:pt>
                <c:pt idx="5">
                  <c:v>0.15999840001601776</c:v>
                </c:pt>
                <c:pt idx="6">
                  <c:v>0.19599020048999832</c:v>
                </c:pt>
                <c:pt idx="7">
                  <c:v>0.13399464021441662</c:v>
                </c:pt>
                <c:pt idx="8">
                  <c:v>0.14499710005801617</c:v>
                </c:pt>
                <c:pt idx="9">
                  <c:v>0.1449942002320258</c:v>
                </c:pt>
                <c:pt idx="10">
                  <c:v>0.14599416023362341</c:v>
                </c:pt>
                <c:pt idx="11">
                  <c:v>0.16000000000001791</c:v>
                </c:pt>
                <c:pt idx="12">
                  <c:v>0.16900000000001469</c:v>
                </c:pt>
                <c:pt idx="13">
                  <c:v>0.15599220038998995</c:v>
                </c:pt>
                <c:pt idx="14">
                  <c:v>0.1499940002399783</c:v>
                </c:pt>
                <c:pt idx="15">
                  <c:v>0.16799328026880625</c:v>
                </c:pt>
                <c:pt idx="16">
                  <c:v>0.17799822001781129</c:v>
                </c:pt>
                <c:pt idx="17">
                  <c:v>0.14599270036499676</c:v>
                </c:pt>
                <c:pt idx="18">
                  <c:v>0.14799556013317083</c:v>
                </c:pt>
                <c:pt idx="19">
                  <c:v>0.13599864001360265</c:v>
                </c:pt>
                <c:pt idx="20">
                  <c:v>0.20398980050997864</c:v>
                </c:pt>
                <c:pt idx="21">
                  <c:v>0.21498065174135736</c:v>
                </c:pt>
                <c:pt idx="22">
                  <c:v>0.23499765002352049</c:v>
                </c:pt>
                <c:pt idx="23">
                  <c:v>0.22898397112202065</c:v>
                </c:pt>
                <c:pt idx="24">
                  <c:v>0.19499805001948944</c:v>
                </c:pt>
                <c:pt idx="25">
                  <c:v>0.2289908403664023</c:v>
                </c:pt>
                <c:pt idx="26">
                  <c:v>0.22699546009083757</c:v>
                </c:pt>
                <c:pt idx="27">
                  <c:v>0.20299797002025305</c:v>
                </c:pt>
                <c:pt idx="28">
                  <c:v>0.21198728076313972</c:v>
                </c:pt>
                <c:pt idx="29">
                  <c:v>0.14399424023039267</c:v>
                </c:pt>
                <c:pt idx="30">
                  <c:v>0.25495410826048726</c:v>
                </c:pt>
                <c:pt idx="31">
                  <c:v>0.22590511984970485</c:v>
                </c:pt>
              </c:numCache>
            </c:numRef>
          </c:xVal>
          <c:yVal>
            <c:numRef>
              <c:f>Sheet4!$E$2:$E$33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31</c:v>
                </c:pt>
                <c:pt idx="22">
                  <c:v>46</c:v>
                </c:pt>
                <c:pt idx="23">
                  <c:v>51</c:v>
                </c:pt>
                <c:pt idx="24">
                  <c:v>61</c:v>
                </c:pt>
                <c:pt idx="25">
                  <c:v>66</c:v>
                </c:pt>
                <c:pt idx="26">
                  <c:v>76</c:v>
                </c:pt>
                <c:pt idx="27">
                  <c:v>81</c:v>
                </c:pt>
                <c:pt idx="28">
                  <c:v>92</c:v>
                </c:pt>
                <c:pt idx="29">
                  <c:v>96</c:v>
                </c:pt>
                <c:pt idx="30">
                  <c:v>101</c:v>
                </c:pt>
                <c:pt idx="31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2-4F9C-BAAD-63AE36B71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01904"/>
        <c:axId val="596203568"/>
      </c:scatterChart>
      <c:valAx>
        <c:axId val="5962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96203568"/>
        <c:crosses val="autoZero"/>
        <c:crossBetween val="midCat"/>
      </c:valAx>
      <c:valAx>
        <c:axId val="596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962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96393632614099E-2"/>
          <c:y val="4.506259361558862E-2"/>
          <c:w val="0.8409271568326685"/>
          <c:h val="0.82464145515841925"/>
        </c:manualLayout>
      </c:layout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Sheet2!$H$2:$H$33</c:f>
              <c:numCache>
                <c:formatCode>General</c:formatCode>
                <c:ptCount val="32"/>
                <c:pt idx="0">
                  <c:v>1.969999999999672E-2</c:v>
                </c:pt>
                <c:pt idx="1">
                  <c:v>1.5099999999996783E-2</c:v>
                </c:pt>
                <c:pt idx="2">
                  <c:v>1.5399999999992531E-2</c:v>
                </c:pt>
                <c:pt idx="3">
                  <c:v>1.3600000000000279E-2</c:v>
                </c:pt>
                <c:pt idx="4">
                  <c:v>1.3400000000002521E-2</c:v>
                </c:pt>
                <c:pt idx="5">
                  <c:v>1.6000000000001791E-2</c:v>
                </c:pt>
                <c:pt idx="6">
                  <c:v>1.9600000000002282E-2</c:v>
                </c:pt>
                <c:pt idx="7">
                  <c:v>1.3400000000002521E-2</c:v>
                </c:pt>
                <c:pt idx="8">
                  <c:v>1.4500000000001734E-2</c:v>
                </c:pt>
                <c:pt idx="9">
                  <c:v>1.450000000000351E-2</c:v>
                </c:pt>
                <c:pt idx="10">
                  <c:v>1.4600000000003277E-2</c:v>
                </c:pt>
                <c:pt idx="11">
                  <c:v>1.6000000000001791E-2</c:v>
                </c:pt>
                <c:pt idx="12">
                  <c:v>1.6900000000001469E-2</c:v>
                </c:pt>
                <c:pt idx="13">
                  <c:v>1.5600000000000946E-2</c:v>
                </c:pt>
                <c:pt idx="14">
                  <c:v>1.4999999999998792E-2</c:v>
                </c:pt>
                <c:pt idx="15">
                  <c:v>1.6800000000001702E-2</c:v>
                </c:pt>
                <c:pt idx="16">
                  <c:v>1.7800000000001148E-2</c:v>
                </c:pt>
                <c:pt idx="17">
                  <c:v>1.4600000000001501E-2</c:v>
                </c:pt>
                <c:pt idx="18">
                  <c:v>1.4799999999997482E-2</c:v>
                </c:pt>
                <c:pt idx="19">
                  <c:v>1.3600000000000279E-2</c:v>
                </c:pt>
                <c:pt idx="20">
                  <c:v>2.0400000000000418E-2</c:v>
                </c:pt>
                <c:pt idx="21">
                  <c:v>2.1500000000001407E-2</c:v>
                </c:pt>
                <c:pt idx="22">
                  <c:v>2.3500000000002075E-2</c:v>
                </c:pt>
                <c:pt idx="23">
                  <c:v>2.289999999999992E-2</c:v>
                </c:pt>
                <c:pt idx="24">
                  <c:v>1.9499999999998963E-2</c:v>
                </c:pt>
                <c:pt idx="25">
                  <c:v>2.2900000000001697E-2</c:v>
                </c:pt>
                <c:pt idx="26">
                  <c:v>2.2700000000003939E-2</c:v>
                </c:pt>
                <c:pt idx="27">
                  <c:v>2.0299999999995322E-2</c:v>
                </c:pt>
                <c:pt idx="28">
                  <c:v>2.1199999999998553E-2</c:v>
                </c:pt>
                <c:pt idx="29">
                  <c:v>1.440000000000019E-2</c:v>
                </c:pt>
                <c:pt idx="30">
                  <c:v>2.5499999999997414E-2</c:v>
                </c:pt>
                <c:pt idx="31">
                  <c:v>2.2600000000004172E-2</c:v>
                </c:pt>
              </c:numCache>
            </c:numRef>
          </c:xVal>
          <c:yVal>
            <c:numRef>
              <c:f>Sheet2!$L$2:$L$33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31</c:v>
                </c:pt>
                <c:pt idx="22">
                  <c:v>46</c:v>
                </c:pt>
                <c:pt idx="23">
                  <c:v>51</c:v>
                </c:pt>
                <c:pt idx="24">
                  <c:v>61</c:v>
                </c:pt>
                <c:pt idx="25">
                  <c:v>66</c:v>
                </c:pt>
                <c:pt idx="26">
                  <c:v>76</c:v>
                </c:pt>
                <c:pt idx="27">
                  <c:v>81</c:v>
                </c:pt>
                <c:pt idx="28">
                  <c:v>92</c:v>
                </c:pt>
                <c:pt idx="29">
                  <c:v>96</c:v>
                </c:pt>
                <c:pt idx="30">
                  <c:v>101</c:v>
                </c:pt>
                <c:pt idx="31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1-4C0A-A6E2-5CCFFD813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23056"/>
        <c:axId val="537235952"/>
      </c:scatterChart>
      <c:valAx>
        <c:axId val="5372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37235952"/>
        <c:crosses val="autoZero"/>
        <c:crossBetween val="midCat"/>
      </c:valAx>
      <c:valAx>
        <c:axId val="5372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372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Sheet2!$B$50:$B$78</c:f>
              <c:numCache>
                <c:formatCode>General</c:formatCode>
                <c:ptCount val="29"/>
                <c:pt idx="0">
                  <c:v>1.969999999999672E-2</c:v>
                </c:pt>
                <c:pt idx="1">
                  <c:v>1.5099999999996783E-2</c:v>
                </c:pt>
                <c:pt idx="2">
                  <c:v>1.3600000000000279E-2</c:v>
                </c:pt>
                <c:pt idx="3">
                  <c:v>1.3400000000002521E-2</c:v>
                </c:pt>
                <c:pt idx="4">
                  <c:v>1.6000000000001791E-2</c:v>
                </c:pt>
                <c:pt idx="5">
                  <c:v>1.9600000000002282E-2</c:v>
                </c:pt>
                <c:pt idx="6">
                  <c:v>1.3400000000002521E-2</c:v>
                </c:pt>
                <c:pt idx="7">
                  <c:v>1.4500000000001734E-2</c:v>
                </c:pt>
                <c:pt idx="8">
                  <c:v>1.450000000000351E-2</c:v>
                </c:pt>
                <c:pt idx="9">
                  <c:v>1.4600000000003277E-2</c:v>
                </c:pt>
                <c:pt idx="10">
                  <c:v>1.6000000000001791E-2</c:v>
                </c:pt>
                <c:pt idx="11">
                  <c:v>1.5600000000000946E-2</c:v>
                </c:pt>
                <c:pt idx="12">
                  <c:v>1.4999999999998792E-2</c:v>
                </c:pt>
                <c:pt idx="13">
                  <c:v>1.6800000000001702E-2</c:v>
                </c:pt>
                <c:pt idx="14">
                  <c:v>1.7800000000001148E-2</c:v>
                </c:pt>
                <c:pt idx="15">
                  <c:v>1.4799999999997482E-2</c:v>
                </c:pt>
                <c:pt idx="16">
                  <c:v>1.3600000000000279E-2</c:v>
                </c:pt>
                <c:pt idx="17">
                  <c:v>2.0400000000000418E-2</c:v>
                </c:pt>
                <c:pt idx="18">
                  <c:v>2.1500000000001407E-2</c:v>
                </c:pt>
                <c:pt idx="19">
                  <c:v>2.3500000000002075E-2</c:v>
                </c:pt>
                <c:pt idx="20">
                  <c:v>2.289999999999992E-2</c:v>
                </c:pt>
                <c:pt idx="21">
                  <c:v>1.9499999999998963E-2</c:v>
                </c:pt>
                <c:pt idx="22">
                  <c:v>2.2900000000001697E-2</c:v>
                </c:pt>
                <c:pt idx="23">
                  <c:v>2.2700000000003939E-2</c:v>
                </c:pt>
                <c:pt idx="24">
                  <c:v>2.0299999999995322E-2</c:v>
                </c:pt>
                <c:pt idx="25">
                  <c:v>2.1199999999998553E-2</c:v>
                </c:pt>
                <c:pt idx="26">
                  <c:v>1.440000000000019E-2</c:v>
                </c:pt>
                <c:pt idx="27">
                  <c:v>2.5499999999997414E-2</c:v>
                </c:pt>
                <c:pt idx="28">
                  <c:v>2.2600000000004172E-2</c:v>
                </c:pt>
              </c:numCache>
            </c:numRef>
          </c:xVal>
          <c:yVal>
            <c:numRef>
              <c:f>Sheet2!$F$50:$F$78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31</c:v>
                </c:pt>
                <c:pt idx="19">
                  <c:v>46</c:v>
                </c:pt>
                <c:pt idx="20">
                  <c:v>51</c:v>
                </c:pt>
                <c:pt idx="21">
                  <c:v>61</c:v>
                </c:pt>
                <c:pt idx="22">
                  <c:v>66</c:v>
                </c:pt>
                <c:pt idx="23">
                  <c:v>76</c:v>
                </c:pt>
                <c:pt idx="24">
                  <c:v>81</c:v>
                </c:pt>
                <c:pt idx="25">
                  <c:v>92</c:v>
                </c:pt>
                <c:pt idx="26">
                  <c:v>96</c:v>
                </c:pt>
                <c:pt idx="27">
                  <c:v>101</c:v>
                </c:pt>
                <c:pt idx="28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F-41B4-BF9A-505042CA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23888"/>
        <c:axId val="537238032"/>
      </c:scatterChart>
      <c:valAx>
        <c:axId val="5372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37238032"/>
        <c:crosses val="autoZero"/>
        <c:crossBetween val="midCat"/>
      </c:valAx>
      <c:valAx>
        <c:axId val="5372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3722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</a:t>
            </a:r>
            <a:r>
              <a:rPr lang="lt-LT" baseline="0"/>
              <a:t> kaita kopos atodangoje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8.385729920291328E-2"/>
          <c:y val="0.21496797312805924"/>
          <c:w val="0.84358676476915795"/>
          <c:h val="0.736011314912166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Sheet1!$F$1:$F$20</c:f>
              <c:numCache>
                <c:formatCode>General</c:formatCode>
                <c:ptCount val="20"/>
                <c:pt idx="0">
                  <c:v>1.969999999999672E-2</c:v>
                </c:pt>
                <c:pt idx="1">
                  <c:v>1.7999999999998906E-2</c:v>
                </c:pt>
                <c:pt idx="2">
                  <c:v>1.9600000000002282E-2</c:v>
                </c:pt>
                <c:pt idx="3">
                  <c:v>3.4799999999998832E-2</c:v>
                </c:pt>
                <c:pt idx="4">
                  <c:v>2.0400000000000418E-2</c:v>
                </c:pt>
                <c:pt idx="5">
                  <c:v>2.1500000000001407E-2</c:v>
                </c:pt>
                <c:pt idx="6">
                  <c:v>1.9900000000005136E-2</c:v>
                </c:pt>
                <c:pt idx="7">
                  <c:v>1.9099999999999895E-2</c:v>
                </c:pt>
                <c:pt idx="8">
                  <c:v>2.3500000000002075E-2</c:v>
                </c:pt>
                <c:pt idx="9">
                  <c:v>2.289999999999992E-2</c:v>
                </c:pt>
                <c:pt idx="10">
                  <c:v>2.5999999999999801E-2</c:v>
                </c:pt>
                <c:pt idx="11">
                  <c:v>1.9499999999998963E-2</c:v>
                </c:pt>
                <c:pt idx="12">
                  <c:v>2.2900000000001697E-2</c:v>
                </c:pt>
                <c:pt idx="13">
                  <c:v>2.7400000000000091E-2</c:v>
                </c:pt>
                <c:pt idx="14">
                  <c:v>2.0299999999995322E-2</c:v>
                </c:pt>
                <c:pt idx="15">
                  <c:v>2.1699999999999164E-2</c:v>
                </c:pt>
                <c:pt idx="16">
                  <c:v>2.1199999999998553E-2</c:v>
                </c:pt>
                <c:pt idx="17">
                  <c:v>2.5499999999997414E-2</c:v>
                </c:pt>
                <c:pt idx="18">
                  <c:v>2.2100000000001785E-2</c:v>
                </c:pt>
                <c:pt idx="19">
                  <c:v>2.2600000000004172E-2</c:v>
                </c:pt>
              </c:numCache>
            </c:numRef>
          </c:xVal>
          <c:yVal>
            <c:numRef>
              <c:f>Sheet1!$G$1:$G$20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37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66</c:v>
                </c:pt>
                <c:pt idx="13">
                  <c:v>71</c:v>
                </c:pt>
                <c:pt idx="14">
                  <c:v>81</c:v>
                </c:pt>
                <c:pt idx="15">
                  <c:v>86</c:v>
                </c:pt>
                <c:pt idx="16">
                  <c:v>92</c:v>
                </c:pt>
                <c:pt idx="17">
                  <c:v>101</c:v>
                </c:pt>
                <c:pt idx="18">
                  <c:v>106</c:v>
                </c:pt>
                <c:pt idx="19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5-4D54-BD58-019BF18B11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8893599"/>
        <c:axId val="2008886527"/>
      </c:scatterChart>
      <c:valAx>
        <c:axId val="200889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Deginimo</a:t>
                </a:r>
                <a:r>
                  <a:rPr lang="lt-LT" baseline="0"/>
                  <a:t> nuostolis, 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008886527"/>
        <c:crosses val="autoZero"/>
        <c:crossBetween val="midCat"/>
      </c:valAx>
      <c:valAx>
        <c:axId val="2008886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Mėginio</a:t>
                </a:r>
                <a:r>
                  <a:rPr lang="lt-LT" baseline="0"/>
                  <a:t> Nr. (didesnis - jaunesni sluoksniai)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00889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Sheet1!$Q$4:$Q$18</c:f>
              <c:numCache>
                <c:formatCode>General</c:formatCode>
                <c:ptCount val="15"/>
                <c:pt idx="0">
                  <c:v>1.3400000000002521E-2</c:v>
                </c:pt>
                <c:pt idx="1">
                  <c:v>1.6000000000001791E-2</c:v>
                </c:pt>
                <c:pt idx="2">
                  <c:v>1.3400000000002521E-2</c:v>
                </c:pt>
                <c:pt idx="3">
                  <c:v>1.4500000000001734E-2</c:v>
                </c:pt>
                <c:pt idx="4">
                  <c:v>1.450000000000351E-2</c:v>
                </c:pt>
                <c:pt idx="5">
                  <c:v>1.4600000000003277E-2</c:v>
                </c:pt>
                <c:pt idx="6">
                  <c:v>1.6000000000001791E-2</c:v>
                </c:pt>
                <c:pt idx="7">
                  <c:v>1.6900000000001469E-2</c:v>
                </c:pt>
                <c:pt idx="8">
                  <c:v>1.5600000000000946E-2</c:v>
                </c:pt>
                <c:pt idx="9">
                  <c:v>1.4999999999998792E-2</c:v>
                </c:pt>
                <c:pt idx="10">
                  <c:v>1.6800000000001702E-2</c:v>
                </c:pt>
                <c:pt idx="11">
                  <c:v>1.7800000000001148E-2</c:v>
                </c:pt>
                <c:pt idx="12">
                  <c:v>1.4600000000001501E-2</c:v>
                </c:pt>
                <c:pt idx="13">
                  <c:v>1.4799999999997482E-2</c:v>
                </c:pt>
                <c:pt idx="14">
                  <c:v>1.3600000000000279E-2</c:v>
                </c:pt>
              </c:numCache>
            </c:numRef>
          </c:xVal>
          <c:yVal>
            <c:numRef>
              <c:f>Sheet1!$R$4:$R$18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1-4FBD-AF0F-234787F0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22640"/>
        <c:axId val="537228048"/>
      </c:scatterChart>
      <c:valAx>
        <c:axId val="53722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37228048"/>
        <c:crosses val="autoZero"/>
        <c:crossBetween val="midCat"/>
      </c:valAx>
      <c:valAx>
        <c:axId val="5372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3722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5.266907612043311E-2"/>
          <c:y val="0.10842349304482225"/>
          <c:w val="0.92539796804381547"/>
          <c:h val="0.8446979193288628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Sheet1!$G$33:$G$74</c:f>
              <c:numCache>
                <c:formatCode>General</c:formatCode>
                <c:ptCount val="42"/>
                <c:pt idx="0">
                  <c:v>1.9699999999996699E-2</c:v>
                </c:pt>
                <c:pt idx="1">
                  <c:v>1.4900000000002578E-2</c:v>
                </c:pt>
                <c:pt idx="2">
                  <c:v>1.5099999999996783E-2</c:v>
                </c:pt>
                <c:pt idx="3">
                  <c:v>1.6500000000000625E-2</c:v>
                </c:pt>
                <c:pt idx="4">
                  <c:v>1.5399999999992531E-2</c:v>
                </c:pt>
                <c:pt idx="5">
                  <c:v>1.7999999999998906E-2</c:v>
                </c:pt>
                <c:pt idx="6">
                  <c:v>1.3700000000000045E-2</c:v>
                </c:pt>
                <c:pt idx="7">
                  <c:v>1.3600000000000279E-2</c:v>
                </c:pt>
                <c:pt idx="8">
                  <c:v>1.3400000000002521E-2</c:v>
                </c:pt>
                <c:pt idx="9">
                  <c:v>1.6000000000001791E-2</c:v>
                </c:pt>
                <c:pt idx="10">
                  <c:v>1.9600000000002282E-2</c:v>
                </c:pt>
                <c:pt idx="11">
                  <c:v>1.3400000000002521E-2</c:v>
                </c:pt>
                <c:pt idx="12">
                  <c:v>1.4500000000001734E-2</c:v>
                </c:pt>
                <c:pt idx="13">
                  <c:v>1.450000000000351E-2</c:v>
                </c:pt>
                <c:pt idx="14">
                  <c:v>1.4600000000003277E-2</c:v>
                </c:pt>
                <c:pt idx="15">
                  <c:v>1.6000000000001791E-2</c:v>
                </c:pt>
                <c:pt idx="16">
                  <c:v>1.6900000000001469E-2</c:v>
                </c:pt>
                <c:pt idx="17">
                  <c:v>1.5600000000000946E-2</c:v>
                </c:pt>
                <c:pt idx="18">
                  <c:v>1.4999999999998792E-2</c:v>
                </c:pt>
                <c:pt idx="19">
                  <c:v>1.6800000000001702E-2</c:v>
                </c:pt>
                <c:pt idx="20">
                  <c:v>1.7800000000001148E-2</c:v>
                </c:pt>
                <c:pt idx="21">
                  <c:v>1.4600000000001501E-2</c:v>
                </c:pt>
                <c:pt idx="22">
                  <c:v>1.4799999999997482E-2</c:v>
                </c:pt>
                <c:pt idx="23">
                  <c:v>1.3600000000000279E-2</c:v>
                </c:pt>
                <c:pt idx="24">
                  <c:v>2.0400000000000418E-2</c:v>
                </c:pt>
                <c:pt idx="25">
                  <c:v>2.1500000000001407E-2</c:v>
                </c:pt>
                <c:pt idx="26">
                  <c:v>1.9900000000005136E-2</c:v>
                </c:pt>
                <c:pt idx="27">
                  <c:v>1.9099999999999895E-2</c:v>
                </c:pt>
                <c:pt idx="28">
                  <c:v>2.3500000000002075E-2</c:v>
                </c:pt>
                <c:pt idx="29">
                  <c:v>2.289999999999992E-2</c:v>
                </c:pt>
                <c:pt idx="30">
                  <c:v>2.5999999999999801E-2</c:v>
                </c:pt>
                <c:pt idx="31">
                  <c:v>1.9499999999998963E-2</c:v>
                </c:pt>
                <c:pt idx="32">
                  <c:v>2.2900000000001697E-2</c:v>
                </c:pt>
                <c:pt idx="33">
                  <c:v>2.7400000000000091E-2</c:v>
                </c:pt>
                <c:pt idx="34">
                  <c:v>2.2700000000003939E-2</c:v>
                </c:pt>
                <c:pt idx="35">
                  <c:v>2.0299999999995322E-2</c:v>
                </c:pt>
                <c:pt idx="36">
                  <c:v>2.1699999999999164E-2</c:v>
                </c:pt>
                <c:pt idx="37">
                  <c:v>2.1199999999998553E-2</c:v>
                </c:pt>
                <c:pt idx="38">
                  <c:v>1.440000000000019E-2</c:v>
                </c:pt>
                <c:pt idx="39">
                  <c:v>2.5499999999997414E-2</c:v>
                </c:pt>
                <c:pt idx="40">
                  <c:v>2.2100000000001785E-2</c:v>
                </c:pt>
                <c:pt idx="41">
                  <c:v>2.2600000000004172E-2</c:v>
                </c:pt>
              </c:numCache>
            </c:numRef>
          </c:xVal>
          <c:yVal>
            <c:numRef>
              <c:f>Sheet1!$H$33:$H$74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31</c:v>
                </c:pt>
                <c:pt idx="26">
                  <c:v>37</c:v>
                </c:pt>
                <c:pt idx="27">
                  <c:v>41</c:v>
                </c:pt>
                <c:pt idx="28">
                  <c:v>46</c:v>
                </c:pt>
                <c:pt idx="29">
                  <c:v>51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76</c:v>
                </c:pt>
                <c:pt idx="35">
                  <c:v>81</c:v>
                </c:pt>
                <c:pt idx="36">
                  <c:v>86</c:v>
                </c:pt>
                <c:pt idx="37">
                  <c:v>92</c:v>
                </c:pt>
                <c:pt idx="38">
                  <c:v>96</c:v>
                </c:pt>
                <c:pt idx="39">
                  <c:v>101</c:v>
                </c:pt>
                <c:pt idx="40">
                  <c:v>106</c:v>
                </c:pt>
                <c:pt idx="41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5-4568-A1A8-7862BDB8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28464"/>
        <c:axId val="537235536"/>
      </c:scatterChart>
      <c:valAx>
        <c:axId val="5372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37235536"/>
        <c:crosses val="autoZero"/>
        <c:crossBetween val="midCat"/>
      </c:valAx>
      <c:valAx>
        <c:axId val="5372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5372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13</xdr:row>
      <xdr:rowOff>175260</xdr:rowOff>
    </xdr:from>
    <xdr:to>
      <xdr:col>26</xdr:col>
      <xdr:colOff>274320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298396</xdr:colOff>
      <xdr:row>1</xdr:row>
      <xdr:rowOff>135560</xdr:rowOff>
    </xdr:from>
    <xdr:to>
      <xdr:col>21</xdr:col>
      <xdr:colOff>289688</xdr:colOff>
      <xdr:row>39</xdr:row>
      <xdr:rowOff>126082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7026</xdr:colOff>
      <xdr:row>6</xdr:row>
      <xdr:rowOff>0</xdr:rowOff>
    </xdr:from>
    <xdr:to>
      <xdr:col>44</xdr:col>
      <xdr:colOff>385481</xdr:colOff>
      <xdr:row>39</xdr:row>
      <xdr:rowOff>6927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7</xdr:row>
      <xdr:rowOff>140970</xdr:rowOff>
    </xdr:from>
    <xdr:to>
      <xdr:col>15</xdr:col>
      <xdr:colOff>91440</xdr:colOff>
      <xdr:row>22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3</xdr:row>
      <xdr:rowOff>167640</xdr:rowOff>
    </xdr:from>
    <xdr:to>
      <xdr:col>18</xdr:col>
      <xdr:colOff>30480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56</xdr:row>
      <xdr:rowOff>179070</xdr:rowOff>
    </xdr:from>
    <xdr:to>
      <xdr:col>16</xdr:col>
      <xdr:colOff>327660</xdr:colOff>
      <xdr:row>71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47</xdr:row>
      <xdr:rowOff>167640</xdr:rowOff>
    </xdr:from>
    <xdr:to>
      <xdr:col>10</xdr:col>
      <xdr:colOff>525780</xdr:colOff>
      <xdr:row>73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7</xdr:row>
      <xdr:rowOff>148590</xdr:rowOff>
    </xdr:from>
    <xdr:to>
      <xdr:col>15</xdr:col>
      <xdr:colOff>213360</xdr:colOff>
      <xdr:row>22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48</xdr:row>
      <xdr:rowOff>15240</xdr:rowOff>
    </xdr:from>
    <xdr:to>
      <xdr:col>18</xdr:col>
      <xdr:colOff>556260</xdr:colOff>
      <xdr:row>73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7</xdr:row>
      <xdr:rowOff>26670</xdr:rowOff>
    </xdr:from>
    <xdr:to>
      <xdr:col>14</xdr:col>
      <xdr:colOff>281940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6"/>
  <sheetViews>
    <sheetView topLeftCell="A20" zoomScale="55" zoomScaleNormal="55" zoomScaleSheetLayoutView="100" workbookViewId="0">
      <selection activeCell="I66" sqref="I66"/>
    </sheetView>
  </sheetViews>
  <sheetFormatPr defaultRowHeight="14.4" x14ac:dyDescent="0.3"/>
  <cols>
    <col min="2" max="2" width="20.88671875" customWidth="1"/>
    <col min="3" max="3" width="13" customWidth="1"/>
    <col min="5" max="5" width="11.6640625" customWidth="1"/>
    <col min="8" max="8" width="14.44140625" customWidth="1"/>
    <col min="9" max="9" width="13.6640625" customWidth="1"/>
    <col min="11" max="11" width="14.5546875" customWidth="1"/>
  </cols>
  <sheetData>
    <row r="1" spans="1:18" x14ac:dyDescent="0.3">
      <c r="A1" t="s">
        <v>16</v>
      </c>
      <c r="B1" t="s">
        <v>17</v>
      </c>
      <c r="C1" t="s">
        <v>0</v>
      </c>
      <c r="D1" t="s">
        <v>18</v>
      </c>
      <c r="E1" t="s">
        <v>19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20</v>
      </c>
      <c r="Q1" t="s">
        <v>25</v>
      </c>
    </row>
    <row r="2" spans="1:18" x14ac:dyDescent="0.3">
      <c r="C2">
        <v>21.429400000000001</v>
      </c>
      <c r="D2">
        <v>1</v>
      </c>
      <c r="E2">
        <v>10.0001</v>
      </c>
      <c r="F2">
        <v>31.429400000000001</v>
      </c>
      <c r="H2">
        <v>31.409300000000002</v>
      </c>
      <c r="I2">
        <v>21.428899999999999</v>
      </c>
      <c r="J2">
        <f t="shared" ref="J2:J33" si="0">F2-H2</f>
        <v>2.0099999999999341E-2</v>
      </c>
      <c r="K2">
        <f t="shared" ref="K2:K33" si="1">C2-I2</f>
        <v>5.0000000000238742E-4</v>
      </c>
      <c r="L2">
        <f t="shared" ref="L2:L33" si="2">H2-I2</f>
        <v>9.980400000000003</v>
      </c>
      <c r="M2">
        <f t="shared" ref="M2:M33" si="3">E2-L2</f>
        <v>1.969999999999672E-2</v>
      </c>
      <c r="N2">
        <f t="shared" ref="N2:N33" si="4">J2-M2</f>
        <v>4.0000000000262048E-4</v>
      </c>
      <c r="O2">
        <f t="shared" ref="O2:O33" si="5">(C2+E2)-F2</f>
        <v>9.9999999999766942E-5</v>
      </c>
      <c r="P2" t="b">
        <f t="shared" ref="P2:P33" si="6">ABS(O2)&lt;=0.00045</f>
        <v>1</v>
      </c>
      <c r="Q2">
        <f t="shared" ref="Q2:Q33" si="7">1000*M2/E2</f>
        <v>1.96998030019667</v>
      </c>
    </row>
    <row r="3" spans="1:18" x14ac:dyDescent="0.3">
      <c r="A3">
        <v>8</v>
      </c>
      <c r="B3" t="s">
        <v>11</v>
      </c>
      <c r="C3">
        <v>20.343800000000002</v>
      </c>
      <c r="D3">
        <v>2</v>
      </c>
      <c r="E3">
        <v>10.0002</v>
      </c>
      <c r="F3">
        <v>30.3444</v>
      </c>
      <c r="H3">
        <v>30.325299999999999</v>
      </c>
      <c r="I3">
        <v>20.3443</v>
      </c>
      <c r="J3">
        <f t="shared" si="0"/>
        <v>1.9100000000001671E-2</v>
      </c>
      <c r="K3">
        <f t="shared" si="1"/>
        <v>-4.9999999999883471E-4</v>
      </c>
      <c r="L3">
        <f t="shared" si="2"/>
        <v>9.9809999999999981</v>
      </c>
      <c r="M3">
        <f t="shared" si="3"/>
        <v>1.9200000000001438E-2</v>
      </c>
      <c r="N3">
        <f t="shared" si="4"/>
        <v>-9.9999999999766942E-5</v>
      </c>
      <c r="O3">
        <f t="shared" si="5"/>
        <v>-3.9999999999906777E-4</v>
      </c>
      <c r="P3" t="b">
        <f t="shared" si="6"/>
        <v>1</v>
      </c>
      <c r="Q3">
        <f t="shared" si="7"/>
        <v>1.9199616007681286</v>
      </c>
    </row>
    <row r="4" spans="1:18" x14ac:dyDescent="0.3">
      <c r="C4">
        <v>20.761600000000001</v>
      </c>
      <c r="D4">
        <v>3</v>
      </c>
      <c r="E4">
        <v>10.0001</v>
      </c>
      <c r="F4">
        <v>30.761800000000001</v>
      </c>
      <c r="H4">
        <v>30.746300000000002</v>
      </c>
      <c r="I4">
        <v>20.761299999999999</v>
      </c>
      <c r="J4">
        <f t="shared" si="0"/>
        <v>1.5499999999999403E-2</v>
      </c>
      <c r="K4">
        <f t="shared" si="1"/>
        <v>3.0000000000285354E-4</v>
      </c>
      <c r="L4">
        <f t="shared" si="2"/>
        <v>9.985000000000003</v>
      </c>
      <c r="M4">
        <f t="shared" si="3"/>
        <v>1.5099999999996783E-2</v>
      </c>
      <c r="N4">
        <f t="shared" si="4"/>
        <v>4.0000000000262048E-4</v>
      </c>
      <c r="O4">
        <f t="shared" si="5"/>
        <v>-9.9999999999766942E-5</v>
      </c>
      <c r="P4" t="b">
        <f t="shared" si="6"/>
        <v>1</v>
      </c>
      <c r="Q4">
        <f t="shared" si="7"/>
        <v>1.5099849001506769</v>
      </c>
    </row>
    <row r="5" spans="1:18" x14ac:dyDescent="0.3">
      <c r="A5">
        <v>39</v>
      </c>
      <c r="B5" t="s">
        <v>10</v>
      </c>
      <c r="C5">
        <v>27.653300000000002</v>
      </c>
      <c r="D5">
        <v>4</v>
      </c>
      <c r="E5">
        <v>10.000299999999999</v>
      </c>
      <c r="F5">
        <v>37.653500000000001</v>
      </c>
      <c r="H5">
        <v>37.632199999999997</v>
      </c>
      <c r="I5">
        <v>27.6495</v>
      </c>
      <c r="J5">
        <f t="shared" si="0"/>
        <v>2.1300000000003649E-2</v>
      </c>
      <c r="K5">
        <f t="shared" si="1"/>
        <v>3.8000000000018019E-3</v>
      </c>
      <c r="L5">
        <f t="shared" si="2"/>
        <v>9.9826999999999977</v>
      </c>
      <c r="M5">
        <f t="shared" si="3"/>
        <v>1.7600000000001614E-2</v>
      </c>
      <c r="N5">
        <f t="shared" si="4"/>
        <v>3.700000000002035E-3</v>
      </c>
      <c r="O5">
        <f t="shared" si="5"/>
        <v>9.9999999996214228E-5</v>
      </c>
      <c r="P5" t="b">
        <f t="shared" si="6"/>
        <v>1</v>
      </c>
      <c r="Q5">
        <f t="shared" si="7"/>
        <v>1.759947201584114</v>
      </c>
    </row>
    <row r="6" spans="1:18" x14ac:dyDescent="0.3">
      <c r="A6">
        <v>40</v>
      </c>
      <c r="B6" t="s">
        <v>10</v>
      </c>
      <c r="C6">
        <v>38.927300000000002</v>
      </c>
      <c r="D6">
        <v>4</v>
      </c>
      <c r="E6">
        <v>10.000500000000001</v>
      </c>
      <c r="F6">
        <v>48.927399999999999</v>
      </c>
      <c r="H6">
        <v>48.909700000000001</v>
      </c>
      <c r="I6">
        <v>38.926299999999998</v>
      </c>
      <c r="J6">
        <f t="shared" si="0"/>
        <v>1.7699999999997829E-2</v>
      </c>
      <c r="K6">
        <f t="shared" si="1"/>
        <v>1.0000000000047748E-3</v>
      </c>
      <c r="L6">
        <f t="shared" si="2"/>
        <v>9.9834000000000032</v>
      </c>
      <c r="M6">
        <f t="shared" si="3"/>
        <v>1.7099999999997451E-2</v>
      </c>
      <c r="N6">
        <f t="shared" si="4"/>
        <v>6.0000000000037801E-4</v>
      </c>
      <c r="O6">
        <f t="shared" si="5"/>
        <v>4.000000000061732E-4</v>
      </c>
      <c r="P6" t="b">
        <f t="shared" si="6"/>
        <v>1</v>
      </c>
      <c r="Q6">
        <f t="shared" si="7"/>
        <v>1.7099145042745312</v>
      </c>
    </row>
    <row r="7" spans="1:18" x14ac:dyDescent="0.3">
      <c r="C7">
        <v>35.595100000000002</v>
      </c>
      <c r="D7">
        <v>5</v>
      </c>
      <c r="E7">
        <v>10.0002</v>
      </c>
      <c r="F7">
        <v>45.595100000000002</v>
      </c>
      <c r="H7">
        <v>45.580800000000004</v>
      </c>
      <c r="I7">
        <v>35.595999999999997</v>
      </c>
      <c r="J7">
        <f t="shared" si="0"/>
        <v>1.4299999999998647E-2</v>
      </c>
      <c r="K7">
        <f t="shared" si="1"/>
        <v>-8.9999999999434976E-4</v>
      </c>
      <c r="L7">
        <f t="shared" si="2"/>
        <v>9.984800000000007</v>
      </c>
      <c r="M7">
        <f t="shared" si="3"/>
        <v>1.5399999999992531E-2</v>
      </c>
      <c r="N7">
        <f t="shared" si="4"/>
        <v>-1.0999999999938836E-3</v>
      </c>
      <c r="O7">
        <f t="shared" si="5"/>
        <v>1.9999999999953388E-4</v>
      </c>
      <c r="P7" t="b">
        <f t="shared" si="6"/>
        <v>1</v>
      </c>
      <c r="Q7">
        <f t="shared" si="7"/>
        <v>1.5399692006152408</v>
      </c>
    </row>
    <row r="8" spans="1:18" x14ac:dyDescent="0.3">
      <c r="A8">
        <v>21</v>
      </c>
      <c r="B8" t="s">
        <v>11</v>
      </c>
      <c r="C8">
        <v>21.6511</v>
      </c>
      <c r="D8">
        <v>6</v>
      </c>
      <c r="E8">
        <v>10.0002</v>
      </c>
      <c r="F8">
        <v>31.651</v>
      </c>
      <c r="H8">
        <v>31.633400000000002</v>
      </c>
      <c r="I8">
        <v>21.650500000000001</v>
      </c>
      <c r="J8">
        <f t="shared" si="0"/>
        <v>1.7599999999998062E-2</v>
      </c>
      <c r="K8">
        <f t="shared" si="1"/>
        <v>5.9999999999860165E-4</v>
      </c>
      <c r="L8">
        <f t="shared" si="2"/>
        <v>9.9829000000000008</v>
      </c>
      <c r="M8">
        <f t="shared" si="3"/>
        <v>1.7299999999998761E-2</v>
      </c>
      <c r="N8">
        <f t="shared" si="4"/>
        <v>2.9999999999930083E-4</v>
      </c>
      <c r="O8">
        <f t="shared" si="5"/>
        <v>2.9999999999930083E-4</v>
      </c>
      <c r="P8" t="b">
        <f t="shared" si="6"/>
        <v>1</v>
      </c>
      <c r="Q8">
        <f t="shared" si="7"/>
        <v>1.7299654006918623</v>
      </c>
    </row>
    <row r="9" spans="1:18" x14ac:dyDescent="0.3">
      <c r="A9">
        <v>19</v>
      </c>
      <c r="B9" t="s">
        <v>10</v>
      </c>
      <c r="C9">
        <v>35.326700000000002</v>
      </c>
      <c r="D9">
        <v>7</v>
      </c>
      <c r="E9">
        <v>10.000500000000001</v>
      </c>
      <c r="F9">
        <v>45.326999999999998</v>
      </c>
      <c r="H9">
        <v>45.311100000000003</v>
      </c>
      <c r="I9">
        <v>35.324399999999997</v>
      </c>
      <c r="J9">
        <f t="shared" si="0"/>
        <v>1.5899999999994918E-2</v>
      </c>
      <c r="K9">
        <f t="shared" si="1"/>
        <v>2.3000000000052978E-3</v>
      </c>
      <c r="L9">
        <f t="shared" si="2"/>
        <v>9.9867000000000061</v>
      </c>
      <c r="M9">
        <f t="shared" si="3"/>
        <v>1.3799999999994483E-2</v>
      </c>
      <c r="N9">
        <f t="shared" si="4"/>
        <v>2.1000000000004349E-3</v>
      </c>
      <c r="O9">
        <f t="shared" si="5"/>
        <v>2.0000000000663931E-4</v>
      </c>
      <c r="P9" t="b">
        <f t="shared" si="6"/>
        <v>1</v>
      </c>
      <c r="Q9">
        <f t="shared" si="7"/>
        <v>1.3799310034492758</v>
      </c>
      <c r="R9">
        <v>5</v>
      </c>
    </row>
    <row r="10" spans="1:18" x14ac:dyDescent="0.3">
      <c r="A10">
        <v>18</v>
      </c>
      <c r="B10" t="s">
        <v>15</v>
      </c>
      <c r="C10">
        <v>12.6881</v>
      </c>
      <c r="D10">
        <v>8</v>
      </c>
      <c r="E10">
        <v>10.000299999999999</v>
      </c>
      <c r="F10">
        <v>22.688700000000001</v>
      </c>
      <c r="H10">
        <v>22.6709</v>
      </c>
      <c r="I10">
        <v>12.6875</v>
      </c>
      <c r="J10">
        <f t="shared" si="0"/>
        <v>1.7800000000001148E-2</v>
      </c>
      <c r="K10">
        <f t="shared" si="1"/>
        <v>6.0000000000037801E-4</v>
      </c>
      <c r="L10">
        <f t="shared" si="2"/>
        <v>9.9833999999999996</v>
      </c>
      <c r="M10">
        <f t="shared" si="3"/>
        <v>1.6899999999999693E-2</v>
      </c>
      <c r="N10">
        <f t="shared" si="4"/>
        <v>9.0000000000145519E-4</v>
      </c>
      <c r="O10">
        <f t="shared" si="5"/>
        <v>-2.9999999999930083E-4</v>
      </c>
      <c r="P10" t="b">
        <f t="shared" si="6"/>
        <v>1</v>
      </c>
      <c r="Q10">
        <f t="shared" si="7"/>
        <v>1.6899493015209237</v>
      </c>
    </row>
    <row r="11" spans="1:18" x14ac:dyDescent="0.3">
      <c r="C11">
        <v>22.284300000000002</v>
      </c>
      <c r="D11">
        <v>9</v>
      </c>
      <c r="E11">
        <v>10.0006</v>
      </c>
      <c r="F11">
        <v>32.285299999999999</v>
      </c>
      <c r="H11">
        <v>32.270499999999998</v>
      </c>
      <c r="I11">
        <v>22.283300000000001</v>
      </c>
      <c r="J11">
        <f t="shared" si="0"/>
        <v>1.4800000000001035E-2</v>
      </c>
      <c r="K11">
        <f t="shared" si="1"/>
        <v>1.0000000000012221E-3</v>
      </c>
      <c r="L11">
        <f t="shared" si="2"/>
        <v>9.9871999999999979</v>
      </c>
      <c r="M11">
        <f t="shared" si="3"/>
        <v>1.3400000000002521E-2</v>
      </c>
      <c r="N11">
        <f t="shared" si="4"/>
        <v>1.3999999999985135E-3</v>
      </c>
      <c r="O11">
        <f t="shared" si="5"/>
        <v>-3.9999999999906777E-4</v>
      </c>
      <c r="P11" t="b">
        <f t="shared" si="6"/>
        <v>1</v>
      </c>
      <c r="Q11">
        <f t="shared" si="7"/>
        <v>1.3399196048239626</v>
      </c>
    </row>
    <row r="12" spans="1:18" x14ac:dyDescent="0.3">
      <c r="C12">
        <v>46.206400000000002</v>
      </c>
      <c r="D12">
        <v>10</v>
      </c>
      <c r="E12">
        <v>10.0001</v>
      </c>
      <c r="F12">
        <v>56.206400000000002</v>
      </c>
      <c r="H12">
        <v>56.190100000000001</v>
      </c>
      <c r="I12">
        <v>46.206000000000003</v>
      </c>
      <c r="J12">
        <f t="shared" si="0"/>
        <v>1.6300000000001091E-2</v>
      </c>
      <c r="K12">
        <f t="shared" si="1"/>
        <v>3.9999999999906777E-4</v>
      </c>
      <c r="L12">
        <f t="shared" si="2"/>
        <v>9.984099999999998</v>
      </c>
      <c r="M12">
        <f t="shared" si="3"/>
        <v>1.6000000000001791E-2</v>
      </c>
      <c r="N12">
        <f t="shared" si="4"/>
        <v>2.9999999999930083E-4</v>
      </c>
      <c r="O12">
        <f t="shared" si="5"/>
        <v>1.0000000000331966E-4</v>
      </c>
      <c r="P12" t="b">
        <f t="shared" si="6"/>
        <v>1</v>
      </c>
      <c r="Q12">
        <f t="shared" si="7"/>
        <v>1.5999840001601775</v>
      </c>
    </row>
    <row r="13" spans="1:18" x14ac:dyDescent="0.3">
      <c r="C13">
        <v>22.034500000000001</v>
      </c>
      <c r="D13">
        <v>11</v>
      </c>
      <c r="E13">
        <v>10.000500000000001</v>
      </c>
      <c r="F13">
        <v>32.034799999999997</v>
      </c>
      <c r="H13">
        <v>32.014299999999999</v>
      </c>
      <c r="I13">
        <v>22.0334</v>
      </c>
      <c r="J13">
        <f t="shared" si="0"/>
        <v>2.0499999999998408E-2</v>
      </c>
      <c r="K13">
        <f t="shared" si="1"/>
        <v>1.1000000000009891E-3</v>
      </c>
      <c r="L13">
        <f t="shared" si="2"/>
        <v>9.9808999999999983</v>
      </c>
      <c r="M13">
        <f t="shared" si="3"/>
        <v>1.9600000000002282E-2</v>
      </c>
      <c r="N13">
        <f t="shared" si="4"/>
        <v>8.9999999999612612E-4</v>
      </c>
      <c r="O13">
        <f t="shared" si="5"/>
        <v>2.0000000000663931E-4</v>
      </c>
      <c r="P13" t="b">
        <f t="shared" si="6"/>
        <v>1</v>
      </c>
      <c r="Q13">
        <f t="shared" si="7"/>
        <v>1.9599020048999831</v>
      </c>
    </row>
    <row r="14" spans="1:18" x14ac:dyDescent="0.3">
      <c r="C14">
        <v>16.436</v>
      </c>
      <c r="D14">
        <v>12</v>
      </c>
      <c r="E14">
        <v>10.000400000000001</v>
      </c>
      <c r="F14">
        <v>26.436299999999999</v>
      </c>
      <c r="H14">
        <v>26.4224</v>
      </c>
      <c r="I14">
        <v>16.435400000000001</v>
      </c>
      <c r="J14">
        <f t="shared" si="0"/>
        <v>1.3899999999999579E-2</v>
      </c>
      <c r="K14">
        <f t="shared" si="1"/>
        <v>5.9999999999860165E-4</v>
      </c>
      <c r="L14">
        <f t="shared" si="2"/>
        <v>9.9869999999999983</v>
      </c>
      <c r="M14">
        <f t="shared" si="3"/>
        <v>1.3400000000002521E-2</v>
      </c>
      <c r="N14">
        <f t="shared" si="4"/>
        <v>4.9999999999705835E-4</v>
      </c>
      <c r="O14">
        <f t="shared" si="5"/>
        <v>9.9999999999766942E-5</v>
      </c>
      <c r="P14" t="b">
        <f t="shared" si="6"/>
        <v>1</v>
      </c>
      <c r="Q14">
        <f t="shared" si="7"/>
        <v>1.3399464021441663</v>
      </c>
    </row>
    <row r="15" spans="1:18" x14ac:dyDescent="0.3">
      <c r="A15">
        <v>22</v>
      </c>
      <c r="B15" t="s">
        <v>23</v>
      </c>
      <c r="C15">
        <v>14.839700000000001</v>
      </c>
      <c r="D15">
        <v>13</v>
      </c>
      <c r="E15">
        <v>10.0002</v>
      </c>
      <c r="F15">
        <v>24.84</v>
      </c>
      <c r="H15">
        <v>24.823499999999999</v>
      </c>
      <c r="I15">
        <v>14.839399999999999</v>
      </c>
      <c r="J15">
        <f t="shared" si="0"/>
        <v>1.6500000000000625E-2</v>
      </c>
      <c r="K15">
        <f t="shared" si="1"/>
        <v>3.0000000000107718E-4</v>
      </c>
      <c r="L15">
        <f t="shared" si="2"/>
        <v>9.9840999999999998</v>
      </c>
      <c r="M15">
        <f t="shared" si="3"/>
        <v>1.6099999999999781E-2</v>
      </c>
      <c r="N15">
        <f t="shared" si="4"/>
        <v>4.0000000000084412E-4</v>
      </c>
      <c r="O15">
        <f t="shared" si="5"/>
        <v>-9.9999999999766942E-5</v>
      </c>
      <c r="P15" t="b">
        <f t="shared" si="6"/>
        <v>1</v>
      </c>
      <c r="Q15">
        <f t="shared" si="7"/>
        <v>1.6099678006439653</v>
      </c>
    </row>
    <row r="16" spans="1:18" x14ac:dyDescent="0.3">
      <c r="C16">
        <v>22.033000000000001</v>
      </c>
      <c r="D16">
        <v>14</v>
      </c>
      <c r="E16">
        <v>10.000400000000001</v>
      </c>
      <c r="F16">
        <v>32.033299999999997</v>
      </c>
      <c r="H16">
        <v>32.018099999999997</v>
      </c>
      <c r="I16">
        <v>22.0322</v>
      </c>
      <c r="J16">
        <f t="shared" si="0"/>
        <v>1.5200000000000102E-2</v>
      </c>
      <c r="K16">
        <f t="shared" si="1"/>
        <v>8.0000000000168825E-4</v>
      </c>
      <c r="L16">
        <f t="shared" si="2"/>
        <v>9.9858999999999973</v>
      </c>
      <c r="M16">
        <f t="shared" si="3"/>
        <v>1.450000000000351E-2</v>
      </c>
      <c r="N16">
        <f t="shared" si="4"/>
        <v>6.9999999999659224E-4</v>
      </c>
      <c r="O16">
        <f t="shared" si="5"/>
        <v>1.0000000000331966E-4</v>
      </c>
      <c r="P16" t="b">
        <f t="shared" si="6"/>
        <v>1</v>
      </c>
      <c r="Q16">
        <f t="shared" si="7"/>
        <v>1.449942002320258</v>
      </c>
    </row>
    <row r="17" spans="1:17" x14ac:dyDescent="0.3">
      <c r="C17">
        <v>21.4299</v>
      </c>
      <c r="D17">
        <v>15</v>
      </c>
      <c r="E17">
        <v>10.000400000000001</v>
      </c>
      <c r="F17">
        <v>31.430099999999999</v>
      </c>
      <c r="H17">
        <v>31.414999999999999</v>
      </c>
      <c r="I17">
        <v>21.429200000000002</v>
      </c>
      <c r="J17">
        <f t="shared" si="0"/>
        <v>1.5100000000000335E-2</v>
      </c>
      <c r="K17">
        <f t="shared" si="1"/>
        <v>6.9999999999836859E-4</v>
      </c>
      <c r="L17">
        <f t="shared" si="2"/>
        <v>9.9857999999999976</v>
      </c>
      <c r="M17">
        <f t="shared" si="3"/>
        <v>1.4600000000003277E-2</v>
      </c>
      <c r="N17">
        <f t="shared" si="4"/>
        <v>4.9999999999705835E-4</v>
      </c>
      <c r="O17">
        <f t="shared" si="5"/>
        <v>2.000000000030866E-4</v>
      </c>
      <c r="P17" t="b">
        <f t="shared" si="6"/>
        <v>1</v>
      </c>
      <c r="Q17">
        <f t="shared" si="7"/>
        <v>1.4599416023362342</v>
      </c>
    </row>
    <row r="18" spans="1:17" x14ac:dyDescent="0.3">
      <c r="C18">
        <v>22.652699999999999</v>
      </c>
      <c r="D18">
        <v>16</v>
      </c>
      <c r="E18">
        <v>10</v>
      </c>
      <c r="F18">
        <v>32.652999999999999</v>
      </c>
      <c r="H18">
        <v>32.636299999999999</v>
      </c>
      <c r="I18">
        <v>22.6523</v>
      </c>
      <c r="J18">
        <f t="shared" si="0"/>
        <v>1.6700000000000159E-2</v>
      </c>
      <c r="K18">
        <f t="shared" si="1"/>
        <v>3.9999999999906777E-4</v>
      </c>
      <c r="L18">
        <f t="shared" si="2"/>
        <v>9.9839999999999982</v>
      </c>
      <c r="M18">
        <f t="shared" si="3"/>
        <v>1.6000000000001791E-2</v>
      </c>
      <c r="N18">
        <f t="shared" si="4"/>
        <v>6.9999999999836859E-4</v>
      </c>
      <c r="O18">
        <f t="shared" si="5"/>
        <v>-3.0000000000285354E-4</v>
      </c>
      <c r="P18" t="b">
        <f t="shared" si="6"/>
        <v>1</v>
      </c>
      <c r="Q18">
        <f t="shared" si="7"/>
        <v>1.6000000000001791</v>
      </c>
    </row>
    <row r="19" spans="1:17" x14ac:dyDescent="0.3">
      <c r="C19">
        <v>12.509399999999999</v>
      </c>
      <c r="D19">
        <v>17</v>
      </c>
      <c r="E19">
        <v>10</v>
      </c>
      <c r="F19">
        <v>22.509399999999999</v>
      </c>
      <c r="H19">
        <v>22.493099999999998</v>
      </c>
      <c r="I19">
        <v>12.51</v>
      </c>
      <c r="J19">
        <f t="shared" si="0"/>
        <v>1.6300000000001091E-2</v>
      </c>
      <c r="K19">
        <f t="shared" si="1"/>
        <v>-6.0000000000037801E-4</v>
      </c>
      <c r="L19">
        <f t="shared" si="2"/>
        <v>9.9830999999999985</v>
      </c>
      <c r="M19">
        <f t="shared" si="3"/>
        <v>1.6900000000001469E-2</v>
      </c>
      <c r="N19">
        <f t="shared" si="4"/>
        <v>-6.0000000000037801E-4</v>
      </c>
      <c r="O19">
        <f t="shared" si="5"/>
        <v>0</v>
      </c>
      <c r="P19" t="b">
        <f t="shared" si="6"/>
        <v>1</v>
      </c>
      <c r="Q19">
        <f t="shared" si="7"/>
        <v>1.6900000000001469</v>
      </c>
    </row>
    <row r="20" spans="1:17" x14ac:dyDescent="0.3">
      <c r="C20">
        <v>17.303100000000001</v>
      </c>
      <c r="D20">
        <v>18</v>
      </c>
      <c r="E20">
        <v>10.000500000000001</v>
      </c>
      <c r="F20">
        <v>27.3034</v>
      </c>
      <c r="H20">
        <v>27.287800000000001</v>
      </c>
      <c r="I20">
        <v>17.302900000000001</v>
      </c>
      <c r="J20">
        <f t="shared" si="0"/>
        <v>1.559999999999917E-2</v>
      </c>
      <c r="K20">
        <f t="shared" si="1"/>
        <v>1.9999999999953388E-4</v>
      </c>
      <c r="L20">
        <f t="shared" si="2"/>
        <v>9.9848999999999997</v>
      </c>
      <c r="M20">
        <f t="shared" si="3"/>
        <v>1.5600000000000946E-2</v>
      </c>
      <c r="N20">
        <f t="shared" si="4"/>
        <v>-1.7763568394002505E-15</v>
      </c>
      <c r="O20">
        <f t="shared" si="5"/>
        <v>2.000000000030866E-4</v>
      </c>
      <c r="P20" t="b">
        <f t="shared" si="6"/>
        <v>1</v>
      </c>
      <c r="Q20">
        <f t="shared" si="7"/>
        <v>1.5599220038998995</v>
      </c>
    </row>
    <row r="21" spans="1:17" x14ac:dyDescent="0.3">
      <c r="C21">
        <v>12.229100000000001</v>
      </c>
      <c r="D21">
        <v>19</v>
      </c>
      <c r="E21">
        <v>10.000400000000001</v>
      </c>
      <c r="F21">
        <v>22.229900000000001</v>
      </c>
      <c r="H21">
        <v>22.214400000000001</v>
      </c>
      <c r="I21">
        <v>12.228999999999999</v>
      </c>
      <c r="J21">
        <f t="shared" si="0"/>
        <v>1.5499999999999403E-2</v>
      </c>
      <c r="K21">
        <f t="shared" si="1"/>
        <v>1.000000000015433E-4</v>
      </c>
      <c r="L21">
        <f t="shared" si="2"/>
        <v>9.9854000000000021</v>
      </c>
      <c r="M21">
        <f t="shared" si="3"/>
        <v>1.4999999999998792E-2</v>
      </c>
      <c r="N21">
        <f t="shared" si="4"/>
        <v>5.0000000000061107E-4</v>
      </c>
      <c r="O21">
        <f t="shared" si="5"/>
        <v>-3.9999999999906777E-4</v>
      </c>
      <c r="P21" t="b">
        <f t="shared" si="6"/>
        <v>1</v>
      </c>
      <c r="Q21">
        <f t="shared" si="7"/>
        <v>1.4999400023997831</v>
      </c>
    </row>
    <row r="22" spans="1:17" x14ac:dyDescent="0.3">
      <c r="C22">
        <v>11.3842</v>
      </c>
      <c r="D22">
        <v>20</v>
      </c>
      <c r="E22">
        <v>10.000400000000001</v>
      </c>
      <c r="F22">
        <v>21.385000000000002</v>
      </c>
      <c r="H22">
        <v>21.367599999999999</v>
      </c>
      <c r="I22">
        <v>11.384</v>
      </c>
      <c r="J22">
        <f t="shared" si="0"/>
        <v>1.740000000000208E-2</v>
      </c>
      <c r="K22">
        <f t="shared" si="1"/>
        <v>1.9999999999953388E-4</v>
      </c>
      <c r="L22">
        <f t="shared" si="2"/>
        <v>9.9835999999999991</v>
      </c>
      <c r="M22">
        <f t="shared" si="3"/>
        <v>1.6800000000001702E-2</v>
      </c>
      <c r="N22">
        <f t="shared" si="4"/>
        <v>6.0000000000037801E-4</v>
      </c>
      <c r="O22">
        <f t="shared" si="5"/>
        <v>-4.0000000000262048E-4</v>
      </c>
      <c r="P22" t="b">
        <f t="shared" si="6"/>
        <v>1</v>
      </c>
      <c r="Q22">
        <f t="shared" si="7"/>
        <v>1.6799328026880627</v>
      </c>
    </row>
    <row r="23" spans="1:17" x14ac:dyDescent="0.3">
      <c r="A23">
        <v>7</v>
      </c>
      <c r="B23" t="s">
        <v>10</v>
      </c>
      <c r="C23">
        <v>11.384600000000001</v>
      </c>
      <c r="D23">
        <v>21</v>
      </c>
      <c r="E23">
        <v>10.000500000000001</v>
      </c>
      <c r="F23">
        <v>21.384899999999998</v>
      </c>
      <c r="H23">
        <v>21.364899999999999</v>
      </c>
      <c r="I23">
        <v>11.384</v>
      </c>
      <c r="J23">
        <f t="shared" si="0"/>
        <v>1.9999999999999574E-2</v>
      </c>
      <c r="K23">
        <f t="shared" si="1"/>
        <v>6.0000000000037801E-4</v>
      </c>
      <c r="L23">
        <f t="shared" si="2"/>
        <v>9.9808999999999983</v>
      </c>
      <c r="M23">
        <f t="shared" si="3"/>
        <v>1.9600000000002282E-2</v>
      </c>
      <c r="N23">
        <f t="shared" si="4"/>
        <v>3.9999999999729141E-4</v>
      </c>
      <c r="O23">
        <f t="shared" si="5"/>
        <v>2.000000000030866E-4</v>
      </c>
      <c r="P23" t="b">
        <f t="shared" si="6"/>
        <v>1</v>
      </c>
      <c r="Q23">
        <f t="shared" si="7"/>
        <v>1.9599020048999831</v>
      </c>
    </row>
    <row r="24" spans="1:17" x14ac:dyDescent="0.3">
      <c r="A24">
        <v>8</v>
      </c>
      <c r="B24" t="s">
        <v>24</v>
      </c>
      <c r="C24">
        <v>12.2286</v>
      </c>
      <c r="D24">
        <v>22</v>
      </c>
      <c r="E24">
        <v>10.000400000000001</v>
      </c>
      <c r="F24">
        <v>22.229299999999999</v>
      </c>
      <c r="H24">
        <v>22.212399999999999</v>
      </c>
      <c r="I24">
        <v>12.2286</v>
      </c>
      <c r="J24">
        <f t="shared" si="0"/>
        <v>1.6899999999999693E-2</v>
      </c>
      <c r="K24">
        <f t="shared" si="1"/>
        <v>0</v>
      </c>
      <c r="L24">
        <f t="shared" si="2"/>
        <v>9.9837999999999987</v>
      </c>
      <c r="M24">
        <f t="shared" si="3"/>
        <v>1.6600000000002169E-2</v>
      </c>
      <c r="N24">
        <f t="shared" si="4"/>
        <v>2.9999999999752447E-4</v>
      </c>
      <c r="O24">
        <f t="shared" si="5"/>
        <v>-2.9999999999930083E-4</v>
      </c>
      <c r="P24" t="b">
        <f t="shared" si="6"/>
        <v>1</v>
      </c>
      <c r="Q24">
        <f t="shared" si="7"/>
        <v>1.6599336026561105</v>
      </c>
    </row>
    <row r="25" spans="1:17" x14ac:dyDescent="0.3">
      <c r="C25">
        <v>35.326799999999999</v>
      </c>
      <c r="D25">
        <v>23</v>
      </c>
      <c r="E25">
        <v>10.000299999999999</v>
      </c>
      <c r="F25">
        <v>45.326900000000002</v>
      </c>
      <c r="H25">
        <v>45.3123</v>
      </c>
      <c r="I25">
        <v>35.326799999999999</v>
      </c>
      <c r="J25">
        <f t="shared" si="0"/>
        <v>1.4600000000001501E-2</v>
      </c>
      <c r="K25">
        <f t="shared" si="1"/>
        <v>0</v>
      </c>
      <c r="L25">
        <f t="shared" si="2"/>
        <v>9.9855000000000018</v>
      </c>
      <c r="M25">
        <f t="shared" si="3"/>
        <v>1.4799999999997482E-2</v>
      </c>
      <c r="N25">
        <f t="shared" si="4"/>
        <v>-1.9999999999598117E-4</v>
      </c>
      <c r="O25">
        <f t="shared" si="5"/>
        <v>1.9999999999953388E-4</v>
      </c>
      <c r="P25" t="b">
        <f t="shared" si="6"/>
        <v>1</v>
      </c>
      <c r="Q25">
        <f t="shared" si="7"/>
        <v>1.4799556013317083</v>
      </c>
    </row>
    <row r="26" spans="1:17" x14ac:dyDescent="0.3">
      <c r="C26">
        <v>21.650500000000001</v>
      </c>
      <c r="D26">
        <v>24</v>
      </c>
      <c r="E26">
        <v>10.0001</v>
      </c>
      <c r="F26">
        <v>31.650600000000001</v>
      </c>
      <c r="H26">
        <v>31.636800000000001</v>
      </c>
      <c r="I26">
        <v>21.650300000000001</v>
      </c>
      <c r="J26">
        <f t="shared" si="0"/>
        <v>1.3799999999999812E-2</v>
      </c>
      <c r="K26">
        <f t="shared" si="1"/>
        <v>1.9999999999953388E-4</v>
      </c>
      <c r="L26">
        <f t="shared" si="2"/>
        <v>9.9864999999999995</v>
      </c>
      <c r="M26">
        <f t="shared" si="3"/>
        <v>1.3600000000000279E-2</v>
      </c>
      <c r="N26">
        <f t="shared" si="4"/>
        <v>1.9999999999953388E-4</v>
      </c>
      <c r="O26">
        <f t="shared" si="5"/>
        <v>0</v>
      </c>
      <c r="P26" t="b">
        <f t="shared" si="6"/>
        <v>1</v>
      </c>
      <c r="Q26">
        <f t="shared" si="7"/>
        <v>1.3599864001360265</v>
      </c>
    </row>
    <row r="27" spans="1:17" x14ac:dyDescent="0.3">
      <c r="A27">
        <v>17</v>
      </c>
      <c r="B27" t="s">
        <v>10</v>
      </c>
      <c r="C27">
        <v>17.3032</v>
      </c>
      <c r="D27">
        <v>25</v>
      </c>
      <c r="E27">
        <v>10.000299999999999</v>
      </c>
      <c r="F27">
        <v>27.3035</v>
      </c>
      <c r="H27">
        <v>27.285900000000002</v>
      </c>
      <c r="I27">
        <v>17.302800000000001</v>
      </c>
      <c r="J27">
        <f t="shared" si="0"/>
        <v>1.7599999999998062E-2</v>
      </c>
      <c r="K27">
        <f t="shared" si="1"/>
        <v>3.9999999999906777E-4</v>
      </c>
      <c r="L27">
        <f t="shared" si="2"/>
        <v>9.9831000000000003</v>
      </c>
      <c r="M27">
        <f t="shared" si="3"/>
        <v>1.7199999999998994E-2</v>
      </c>
      <c r="N27">
        <f t="shared" si="4"/>
        <v>3.9999999999906777E-4</v>
      </c>
      <c r="O27">
        <f t="shared" si="5"/>
        <v>0</v>
      </c>
      <c r="P27" t="b">
        <f t="shared" si="6"/>
        <v>1</v>
      </c>
      <c r="Q27">
        <f t="shared" si="7"/>
        <v>1.719948401547853</v>
      </c>
    </row>
    <row r="28" spans="1:17" x14ac:dyDescent="0.3">
      <c r="C28">
        <v>17.303100000000001</v>
      </c>
      <c r="D28">
        <v>26</v>
      </c>
      <c r="E28">
        <v>10.000500000000001</v>
      </c>
      <c r="F28">
        <v>27.303599999999999</v>
      </c>
      <c r="H28">
        <v>27.282800000000002</v>
      </c>
      <c r="I28">
        <v>17.302700000000002</v>
      </c>
      <c r="J28">
        <f t="shared" si="0"/>
        <v>2.0799999999997709E-2</v>
      </c>
      <c r="K28">
        <f t="shared" si="1"/>
        <v>3.9999999999906777E-4</v>
      </c>
      <c r="L28">
        <f t="shared" si="2"/>
        <v>9.9801000000000002</v>
      </c>
      <c r="M28">
        <f t="shared" si="3"/>
        <v>2.0400000000000418E-2</v>
      </c>
      <c r="N28">
        <f t="shared" si="4"/>
        <v>3.9999999999729141E-4</v>
      </c>
      <c r="O28">
        <f t="shared" si="5"/>
        <v>0</v>
      </c>
      <c r="P28" t="b">
        <f t="shared" si="6"/>
        <v>1</v>
      </c>
      <c r="Q28">
        <f t="shared" si="7"/>
        <v>2.0398980050997868</v>
      </c>
    </row>
    <row r="29" spans="1:17" x14ac:dyDescent="0.3">
      <c r="A29">
        <v>9</v>
      </c>
      <c r="B29" t="s">
        <v>15</v>
      </c>
      <c r="C29">
        <v>12.509399999999999</v>
      </c>
      <c r="D29">
        <v>27</v>
      </c>
      <c r="E29">
        <v>10.000400000000001</v>
      </c>
      <c r="F29">
        <v>22.509799999999998</v>
      </c>
      <c r="H29">
        <v>22.487200000000001</v>
      </c>
      <c r="I29">
        <v>12.509499999999999</v>
      </c>
      <c r="J29">
        <f t="shared" si="0"/>
        <v>2.2599999999997067E-2</v>
      </c>
      <c r="K29">
        <f t="shared" si="1"/>
        <v>-9.9999999999766942E-5</v>
      </c>
      <c r="L29">
        <f t="shared" si="2"/>
        <v>9.9777000000000022</v>
      </c>
      <c r="M29">
        <f t="shared" si="3"/>
        <v>2.269999999999861E-2</v>
      </c>
      <c r="N29">
        <f t="shared" si="4"/>
        <v>-1.000000000015433E-4</v>
      </c>
      <c r="O29">
        <f t="shared" si="5"/>
        <v>0</v>
      </c>
      <c r="P29" t="b">
        <f t="shared" si="6"/>
        <v>1</v>
      </c>
      <c r="Q29">
        <f t="shared" si="7"/>
        <v>2.2699092036317157</v>
      </c>
    </row>
    <row r="30" spans="1:17" x14ac:dyDescent="0.3">
      <c r="A30">
        <v>16</v>
      </c>
      <c r="B30" t="s">
        <v>10</v>
      </c>
      <c r="C30">
        <v>22.6523</v>
      </c>
      <c r="D30">
        <v>28</v>
      </c>
      <c r="E30">
        <v>10</v>
      </c>
      <c r="F30">
        <v>32.6526</v>
      </c>
      <c r="H30">
        <v>32.634799999999998</v>
      </c>
      <c r="I30">
        <v>22.652000000000001</v>
      </c>
      <c r="J30">
        <f t="shared" si="0"/>
        <v>1.7800000000001148E-2</v>
      </c>
      <c r="K30">
        <f t="shared" si="1"/>
        <v>2.9999999999930083E-4</v>
      </c>
      <c r="L30">
        <f t="shared" si="2"/>
        <v>9.9827999999999975</v>
      </c>
      <c r="M30">
        <f t="shared" si="3"/>
        <v>1.7200000000002547E-2</v>
      </c>
      <c r="N30">
        <f t="shared" si="4"/>
        <v>5.9999999999860165E-4</v>
      </c>
      <c r="O30">
        <f t="shared" si="5"/>
        <v>-3.0000000000285354E-4</v>
      </c>
      <c r="P30" t="b">
        <f t="shared" si="6"/>
        <v>1</v>
      </c>
      <c r="Q30">
        <f t="shared" si="7"/>
        <v>1.7200000000002547</v>
      </c>
    </row>
    <row r="31" spans="1:17" x14ac:dyDescent="0.3">
      <c r="A31">
        <v>21</v>
      </c>
      <c r="B31" t="s">
        <v>14</v>
      </c>
      <c r="C31">
        <v>21.428899999999999</v>
      </c>
      <c r="D31">
        <v>29</v>
      </c>
      <c r="E31">
        <v>10.000299999999999</v>
      </c>
      <c r="F31">
        <v>31.428899999999999</v>
      </c>
      <c r="H31">
        <v>31.413</v>
      </c>
      <c r="I31">
        <v>21.428999999999998</v>
      </c>
      <c r="J31">
        <f t="shared" si="0"/>
        <v>1.5899999999998471E-2</v>
      </c>
      <c r="K31">
        <f t="shared" si="1"/>
        <v>-9.9999999999766942E-5</v>
      </c>
      <c r="L31">
        <f t="shared" si="2"/>
        <v>9.9840000000000018</v>
      </c>
      <c r="M31">
        <f t="shared" si="3"/>
        <v>1.6299999999997539E-2</v>
      </c>
      <c r="N31">
        <f t="shared" si="4"/>
        <v>-3.9999999999906777E-4</v>
      </c>
      <c r="O31">
        <f t="shared" si="5"/>
        <v>2.9999999999930083E-4</v>
      </c>
      <c r="P31" t="b">
        <f t="shared" si="6"/>
        <v>1</v>
      </c>
      <c r="Q31">
        <f t="shared" si="7"/>
        <v>1.6299511014667101</v>
      </c>
    </row>
    <row r="32" spans="1:17" x14ac:dyDescent="0.3">
      <c r="A32" t="s">
        <v>26</v>
      </c>
      <c r="B32" t="s">
        <v>11</v>
      </c>
      <c r="C32">
        <v>12.7066</v>
      </c>
      <c r="D32">
        <v>29</v>
      </c>
      <c r="E32">
        <v>10.0002</v>
      </c>
      <c r="F32">
        <v>22.707100000000001</v>
      </c>
      <c r="H32">
        <v>22.692</v>
      </c>
      <c r="I32">
        <v>12.706099999999999</v>
      </c>
      <c r="J32">
        <f t="shared" si="0"/>
        <v>1.5100000000000335E-2</v>
      </c>
      <c r="K32">
        <f t="shared" si="1"/>
        <v>5.0000000000061107E-4</v>
      </c>
      <c r="L32">
        <f t="shared" si="2"/>
        <v>9.9859000000000009</v>
      </c>
      <c r="M32">
        <f t="shared" si="3"/>
        <v>1.4299999999998647E-2</v>
      </c>
      <c r="N32">
        <f t="shared" si="4"/>
        <v>8.0000000000168825E-4</v>
      </c>
      <c r="O32">
        <f t="shared" si="5"/>
        <v>-2.9999999999930083E-4</v>
      </c>
      <c r="P32" t="b">
        <f t="shared" si="6"/>
        <v>1</v>
      </c>
      <c r="Q32">
        <f t="shared" si="7"/>
        <v>1.4299714005718533</v>
      </c>
    </row>
    <row r="33" spans="1:18" x14ac:dyDescent="0.3">
      <c r="A33">
        <v>17</v>
      </c>
      <c r="B33" t="s">
        <v>10</v>
      </c>
      <c r="C33">
        <v>17.3033</v>
      </c>
      <c r="D33">
        <v>30</v>
      </c>
      <c r="E33">
        <v>10.0001</v>
      </c>
      <c r="F33">
        <v>27.3035</v>
      </c>
      <c r="H33">
        <v>27.2818</v>
      </c>
      <c r="I33">
        <v>17.3033</v>
      </c>
      <c r="J33">
        <f t="shared" si="0"/>
        <v>2.1699999999999164E-2</v>
      </c>
      <c r="K33">
        <f t="shared" si="1"/>
        <v>0</v>
      </c>
      <c r="L33">
        <f t="shared" si="2"/>
        <v>9.9785000000000004</v>
      </c>
      <c r="M33">
        <f t="shared" si="3"/>
        <v>2.1599999999999397E-2</v>
      </c>
      <c r="N33">
        <f t="shared" si="4"/>
        <v>9.9999999999766942E-5</v>
      </c>
      <c r="O33">
        <f t="shared" si="5"/>
        <v>-9.9999999999766942E-5</v>
      </c>
      <c r="P33" t="b">
        <f t="shared" si="6"/>
        <v>1</v>
      </c>
      <c r="Q33">
        <f t="shared" si="7"/>
        <v>2.1599784002159375</v>
      </c>
    </row>
    <row r="34" spans="1:18" x14ac:dyDescent="0.3">
      <c r="C34">
        <v>22.3719</v>
      </c>
      <c r="D34">
        <v>31</v>
      </c>
      <c r="E34">
        <v>10.0009</v>
      </c>
      <c r="F34">
        <v>32.372500000000002</v>
      </c>
      <c r="H34">
        <v>32.350499999999997</v>
      </c>
      <c r="I34">
        <v>22.371099999999998</v>
      </c>
      <c r="J34">
        <f t="shared" ref="J34:J65" si="8">F34-H34</f>
        <v>2.2000000000005571E-2</v>
      </c>
      <c r="K34">
        <f t="shared" ref="K34:K65" si="9">C34-I34</f>
        <v>8.0000000000168825E-4</v>
      </c>
      <c r="L34">
        <f t="shared" ref="L34:L65" si="10">H34-I34</f>
        <v>9.9793999999999983</v>
      </c>
      <c r="M34">
        <f t="shared" ref="M34:M65" si="11">E34-L34</f>
        <v>2.1500000000001407E-2</v>
      </c>
      <c r="N34">
        <f t="shared" ref="N34:N65" si="12">J34-M34</f>
        <v>5.0000000000416378E-4</v>
      </c>
      <c r="O34">
        <f t="shared" ref="O34:O67" si="13">(C34+E34)-F34</f>
        <v>2.9999999999574811E-4</v>
      </c>
      <c r="P34" t="b">
        <f t="shared" ref="P34:P67" si="14">ABS(O34)&lt;=0.00045</f>
        <v>1</v>
      </c>
      <c r="Q34">
        <f t="shared" ref="Q34:Q65" si="15">1000*M34/E34</f>
        <v>2.1498065174135736</v>
      </c>
    </row>
    <row r="35" spans="1:18" x14ac:dyDescent="0.3">
      <c r="A35">
        <v>8</v>
      </c>
      <c r="B35" t="s">
        <v>24</v>
      </c>
      <c r="C35">
        <v>12.229100000000001</v>
      </c>
      <c r="D35">
        <v>32</v>
      </c>
      <c r="E35">
        <v>10.000299999999999</v>
      </c>
      <c r="F35">
        <v>22.229500000000002</v>
      </c>
      <c r="H35">
        <v>22.2119</v>
      </c>
      <c r="I35">
        <v>12.228899999999999</v>
      </c>
      <c r="J35">
        <f t="shared" si="8"/>
        <v>1.7600000000001614E-2</v>
      </c>
      <c r="K35">
        <f t="shared" si="9"/>
        <v>2.0000000000131024E-4</v>
      </c>
      <c r="L35">
        <f t="shared" si="10"/>
        <v>9.9830000000000005</v>
      </c>
      <c r="M35">
        <f t="shared" si="11"/>
        <v>1.7299999999998761E-2</v>
      </c>
      <c r="N35">
        <f t="shared" si="12"/>
        <v>3.0000000000285354E-4</v>
      </c>
      <c r="O35">
        <f t="shared" si="13"/>
        <v>-1.0000000000331966E-4</v>
      </c>
      <c r="P35" t="b">
        <f t="shared" si="14"/>
        <v>1</v>
      </c>
      <c r="Q35">
        <f t="shared" si="15"/>
        <v>1.7299481015568294</v>
      </c>
    </row>
    <row r="36" spans="1:18" x14ac:dyDescent="0.3">
      <c r="A36">
        <v>7</v>
      </c>
      <c r="B36" t="s">
        <v>24</v>
      </c>
      <c r="C36">
        <v>11.384600000000001</v>
      </c>
      <c r="D36">
        <v>33</v>
      </c>
      <c r="E36">
        <v>10.000299999999999</v>
      </c>
      <c r="F36">
        <v>21.384899999999998</v>
      </c>
      <c r="H36">
        <v>21.3687</v>
      </c>
      <c r="I36">
        <v>11.384399999999999</v>
      </c>
      <c r="J36">
        <f t="shared" si="8"/>
        <v>1.6199999999997772E-2</v>
      </c>
      <c r="K36">
        <f t="shared" si="9"/>
        <v>2.0000000000131024E-4</v>
      </c>
      <c r="L36">
        <f t="shared" si="10"/>
        <v>9.9843000000000011</v>
      </c>
      <c r="M36">
        <f t="shared" si="11"/>
        <v>1.5999999999998238E-2</v>
      </c>
      <c r="N36">
        <f t="shared" si="12"/>
        <v>1.9999999999953388E-4</v>
      </c>
      <c r="O36">
        <f t="shared" si="13"/>
        <v>0</v>
      </c>
      <c r="P36" t="b">
        <f t="shared" si="14"/>
        <v>1</v>
      </c>
      <c r="Q36">
        <f t="shared" si="15"/>
        <v>1.5999520014397808</v>
      </c>
    </row>
    <row r="37" spans="1:18" x14ac:dyDescent="0.3">
      <c r="A37">
        <v>16</v>
      </c>
      <c r="B37" t="s">
        <v>10</v>
      </c>
      <c r="C37">
        <v>22.6525</v>
      </c>
      <c r="D37">
        <v>34</v>
      </c>
      <c r="E37">
        <v>10.0001</v>
      </c>
      <c r="F37">
        <v>32.652799999999999</v>
      </c>
      <c r="H37">
        <v>32.633699999999997</v>
      </c>
      <c r="I37">
        <v>22.6526</v>
      </c>
      <c r="J37">
        <f t="shared" si="8"/>
        <v>1.9100000000001671E-2</v>
      </c>
      <c r="K37">
        <f t="shared" si="9"/>
        <v>-9.9999999999766942E-5</v>
      </c>
      <c r="L37">
        <f t="shared" si="10"/>
        <v>9.9810999999999979</v>
      </c>
      <c r="M37">
        <f t="shared" si="11"/>
        <v>1.9000000000001904E-2</v>
      </c>
      <c r="N37">
        <f t="shared" si="12"/>
        <v>9.9999999999766942E-5</v>
      </c>
      <c r="O37">
        <f t="shared" si="13"/>
        <v>-1.9999999999953388E-4</v>
      </c>
      <c r="P37" t="b">
        <f t="shared" si="14"/>
        <v>1</v>
      </c>
      <c r="Q37">
        <f t="shared" si="15"/>
        <v>1.8999810001901887</v>
      </c>
    </row>
    <row r="38" spans="1:18" x14ac:dyDescent="0.3">
      <c r="A38">
        <v>21</v>
      </c>
      <c r="B38" t="s">
        <v>24</v>
      </c>
      <c r="C38">
        <v>21.429300000000001</v>
      </c>
      <c r="D38">
        <v>35</v>
      </c>
      <c r="E38">
        <v>10.0002</v>
      </c>
      <c r="F38">
        <v>31.4298</v>
      </c>
      <c r="H38">
        <v>31.414400000000001</v>
      </c>
      <c r="I38">
        <v>21.429099999999998</v>
      </c>
      <c r="J38">
        <f t="shared" si="8"/>
        <v>1.5399999999999636E-2</v>
      </c>
      <c r="K38">
        <f t="shared" si="9"/>
        <v>2.000000000030866E-4</v>
      </c>
      <c r="L38">
        <f t="shared" si="10"/>
        <v>9.9853000000000023</v>
      </c>
      <c r="M38">
        <f t="shared" si="11"/>
        <v>1.4899999999997249E-2</v>
      </c>
      <c r="N38">
        <f t="shared" si="12"/>
        <v>5.0000000000238742E-4</v>
      </c>
      <c r="O38" s="1">
        <f t="shared" si="13"/>
        <v>-2.9999999999930083E-4</v>
      </c>
      <c r="P38" t="b">
        <f t="shared" si="14"/>
        <v>1</v>
      </c>
      <c r="Q38">
        <f t="shared" si="15"/>
        <v>1.4899702005957129</v>
      </c>
      <c r="R38" t="s">
        <v>22</v>
      </c>
    </row>
    <row r="39" spans="1:18" x14ac:dyDescent="0.3">
      <c r="A39">
        <v>21</v>
      </c>
      <c r="B39" t="s">
        <v>11</v>
      </c>
      <c r="C39">
        <v>21.650400000000001</v>
      </c>
      <c r="D39">
        <v>36</v>
      </c>
      <c r="E39">
        <v>10.000500000000001</v>
      </c>
      <c r="F39">
        <v>31.6509</v>
      </c>
      <c r="H39">
        <v>31.6341</v>
      </c>
      <c r="I39">
        <v>21.650099999999998</v>
      </c>
      <c r="J39">
        <f t="shared" si="8"/>
        <v>1.6799999999999926E-2</v>
      </c>
      <c r="K39">
        <f t="shared" si="9"/>
        <v>3.0000000000285354E-4</v>
      </c>
      <c r="L39">
        <f t="shared" si="10"/>
        <v>9.9840000000000018</v>
      </c>
      <c r="M39">
        <f t="shared" si="11"/>
        <v>1.6499999999998849E-2</v>
      </c>
      <c r="N39">
        <f t="shared" si="12"/>
        <v>3.0000000000107718E-4</v>
      </c>
      <c r="O39">
        <f t="shared" si="13"/>
        <v>0</v>
      </c>
      <c r="P39" t="b">
        <f t="shared" si="14"/>
        <v>1</v>
      </c>
      <c r="Q39">
        <f t="shared" si="15"/>
        <v>1.6499175041246785</v>
      </c>
    </row>
    <row r="40" spans="1:18" x14ac:dyDescent="0.3">
      <c r="A40">
        <v>18</v>
      </c>
      <c r="B40" t="s">
        <v>15</v>
      </c>
      <c r="C40">
        <v>12.6881</v>
      </c>
      <c r="D40">
        <v>37</v>
      </c>
      <c r="E40">
        <v>10.000500000000001</v>
      </c>
      <c r="F40">
        <v>22.688600000000001</v>
      </c>
      <c r="H40">
        <v>22.672999999999998</v>
      </c>
      <c r="I40">
        <v>12.6881</v>
      </c>
      <c r="J40">
        <f t="shared" si="8"/>
        <v>1.5600000000002723E-2</v>
      </c>
      <c r="K40">
        <f t="shared" si="9"/>
        <v>0</v>
      </c>
      <c r="L40">
        <f t="shared" si="10"/>
        <v>9.9848999999999979</v>
      </c>
      <c r="M40">
        <f t="shared" si="11"/>
        <v>1.5600000000002723E-2</v>
      </c>
      <c r="N40">
        <f t="shared" si="12"/>
        <v>0</v>
      </c>
      <c r="O40">
        <f t="shared" si="13"/>
        <v>0</v>
      </c>
      <c r="P40" t="b">
        <f t="shared" si="14"/>
        <v>1</v>
      </c>
      <c r="Q40">
        <f t="shared" si="15"/>
        <v>1.5599220039000772</v>
      </c>
    </row>
    <row r="41" spans="1:18" x14ac:dyDescent="0.3">
      <c r="A41">
        <v>15</v>
      </c>
      <c r="B41" t="s">
        <v>10</v>
      </c>
      <c r="C41">
        <v>22.033000000000001</v>
      </c>
      <c r="D41">
        <v>38</v>
      </c>
      <c r="E41">
        <v>10.0002</v>
      </c>
      <c r="F41">
        <v>32.033299999999997</v>
      </c>
      <c r="H41">
        <v>32.012500000000003</v>
      </c>
      <c r="I41">
        <v>22.032800000000002</v>
      </c>
      <c r="J41">
        <f t="shared" si="8"/>
        <v>2.0799999999994156E-2</v>
      </c>
      <c r="K41">
        <f t="shared" si="9"/>
        <v>1.9999999999953388E-4</v>
      </c>
      <c r="L41">
        <f t="shared" si="10"/>
        <v>9.9797000000000011</v>
      </c>
      <c r="M41">
        <f t="shared" si="11"/>
        <v>2.0499999999998408E-2</v>
      </c>
      <c r="N41">
        <f t="shared" si="12"/>
        <v>2.9999999999574811E-4</v>
      </c>
      <c r="O41">
        <f t="shared" si="13"/>
        <v>-9.9999999996214228E-5</v>
      </c>
      <c r="P41" t="b">
        <f t="shared" si="14"/>
        <v>1</v>
      </c>
      <c r="Q41">
        <f t="shared" si="15"/>
        <v>2.0499590008198245</v>
      </c>
    </row>
    <row r="42" spans="1:18" x14ac:dyDescent="0.3">
      <c r="A42">
        <v>8</v>
      </c>
      <c r="B42" t="s">
        <v>11</v>
      </c>
      <c r="C42">
        <v>20.344899999999999</v>
      </c>
      <c r="D42">
        <v>39</v>
      </c>
      <c r="E42">
        <v>10.0001</v>
      </c>
      <c r="F42">
        <v>30.345099999999999</v>
      </c>
      <c r="H42">
        <v>30.326499999999999</v>
      </c>
      <c r="I42">
        <v>20.344799999999999</v>
      </c>
      <c r="J42">
        <f t="shared" si="8"/>
        <v>1.8599999999999284E-2</v>
      </c>
      <c r="K42">
        <f t="shared" si="9"/>
        <v>9.9999999999766942E-5</v>
      </c>
      <c r="L42">
        <f t="shared" si="10"/>
        <v>9.9817</v>
      </c>
      <c r="M42">
        <f t="shared" si="11"/>
        <v>1.839999999999975E-2</v>
      </c>
      <c r="N42">
        <f t="shared" si="12"/>
        <v>1.9999999999953388E-4</v>
      </c>
      <c r="O42">
        <f t="shared" si="13"/>
        <v>-9.9999999999766942E-5</v>
      </c>
      <c r="P42" t="b">
        <f t="shared" si="14"/>
        <v>1</v>
      </c>
      <c r="Q42">
        <f t="shared" si="15"/>
        <v>1.8399816001839733</v>
      </c>
    </row>
    <row r="43" spans="1:18" x14ac:dyDescent="0.3">
      <c r="A43">
        <v>9</v>
      </c>
      <c r="B43" t="s">
        <v>15</v>
      </c>
      <c r="C43">
        <v>12.51</v>
      </c>
      <c r="D43">
        <v>40</v>
      </c>
      <c r="E43">
        <v>10.000500000000001</v>
      </c>
      <c r="F43">
        <v>22.5105</v>
      </c>
      <c r="H43">
        <v>22.488700000000001</v>
      </c>
      <c r="I43">
        <v>12.5097</v>
      </c>
      <c r="J43">
        <f t="shared" si="8"/>
        <v>2.1799999999998931E-2</v>
      </c>
      <c r="K43">
        <f t="shared" si="9"/>
        <v>2.9999999999930083E-4</v>
      </c>
      <c r="L43">
        <f t="shared" si="10"/>
        <v>9.979000000000001</v>
      </c>
      <c r="M43">
        <f t="shared" si="11"/>
        <v>2.1499999999999631E-2</v>
      </c>
      <c r="N43">
        <f t="shared" si="12"/>
        <v>2.9999999999930083E-4</v>
      </c>
      <c r="O43">
        <f t="shared" si="13"/>
        <v>0</v>
      </c>
      <c r="P43" t="b">
        <f t="shared" si="14"/>
        <v>1</v>
      </c>
      <c r="Q43">
        <f t="shared" si="15"/>
        <v>2.149892505374694</v>
      </c>
    </row>
    <row r="44" spans="1:18" x14ac:dyDescent="0.3">
      <c r="A44">
        <v>14</v>
      </c>
      <c r="B44" t="s">
        <v>10</v>
      </c>
      <c r="C44">
        <v>22.371099999999998</v>
      </c>
      <c r="D44">
        <v>41</v>
      </c>
      <c r="E44">
        <v>10.000400000000001</v>
      </c>
      <c r="F44">
        <v>32.371299999999998</v>
      </c>
      <c r="H44">
        <v>32.356299999999997</v>
      </c>
      <c r="I44">
        <v>22.370699999999999</v>
      </c>
      <c r="J44">
        <f t="shared" si="8"/>
        <v>1.5000000000000568E-2</v>
      </c>
      <c r="K44">
        <f t="shared" si="9"/>
        <v>3.9999999999906777E-4</v>
      </c>
      <c r="L44">
        <f t="shared" si="10"/>
        <v>9.985599999999998</v>
      </c>
      <c r="M44">
        <f t="shared" si="11"/>
        <v>1.4800000000002811E-2</v>
      </c>
      <c r="N44">
        <f t="shared" si="12"/>
        <v>1.9999999999775753E-4</v>
      </c>
      <c r="O44">
        <f t="shared" si="13"/>
        <v>1.9999999999953388E-4</v>
      </c>
      <c r="P44" t="b">
        <f t="shared" si="14"/>
        <v>1</v>
      </c>
      <c r="Q44">
        <f t="shared" si="15"/>
        <v>1.4799408023681861</v>
      </c>
    </row>
    <row r="45" spans="1:18" x14ac:dyDescent="0.3">
      <c r="A45">
        <v>13</v>
      </c>
      <c r="B45" t="s">
        <v>10</v>
      </c>
      <c r="C45">
        <v>16.435600000000001</v>
      </c>
      <c r="D45">
        <v>42</v>
      </c>
      <c r="E45">
        <v>10.0001</v>
      </c>
      <c r="F45">
        <v>26.435600000000001</v>
      </c>
      <c r="H45">
        <v>26.420500000000001</v>
      </c>
      <c r="I45">
        <v>16.435099999999998</v>
      </c>
      <c r="J45">
        <f t="shared" si="8"/>
        <v>1.5100000000000335E-2</v>
      </c>
      <c r="K45">
        <f t="shared" si="9"/>
        <v>5.0000000000238742E-4</v>
      </c>
      <c r="L45">
        <f t="shared" si="10"/>
        <v>9.9854000000000021</v>
      </c>
      <c r="M45">
        <f t="shared" si="11"/>
        <v>1.4699999999997715E-2</v>
      </c>
      <c r="N45">
        <f t="shared" si="12"/>
        <v>4.0000000000262048E-4</v>
      </c>
      <c r="O45">
        <f t="shared" si="13"/>
        <v>9.9999999999766942E-5</v>
      </c>
      <c r="P45" t="b">
        <f t="shared" si="14"/>
        <v>1</v>
      </c>
      <c r="Q45">
        <f t="shared" si="15"/>
        <v>1.46998530014677</v>
      </c>
    </row>
    <row r="46" spans="1:18" x14ac:dyDescent="0.3">
      <c r="A46">
        <v>19</v>
      </c>
      <c r="B46" t="s">
        <v>10</v>
      </c>
      <c r="C46">
        <v>35.326900000000002</v>
      </c>
      <c r="D46">
        <v>43</v>
      </c>
      <c r="E46">
        <v>10.0001</v>
      </c>
      <c r="F46">
        <v>45.326700000000002</v>
      </c>
      <c r="G46" t="s">
        <v>27</v>
      </c>
      <c r="H46">
        <v>45.303699999999999</v>
      </c>
      <c r="I46">
        <v>35.325400000000002</v>
      </c>
      <c r="J46">
        <f t="shared" si="8"/>
        <v>2.300000000000324E-2</v>
      </c>
      <c r="K46">
        <f t="shared" si="9"/>
        <v>1.5000000000000568E-3</v>
      </c>
      <c r="L46">
        <f t="shared" si="10"/>
        <v>9.9782999999999973</v>
      </c>
      <c r="M46">
        <f t="shared" si="11"/>
        <v>2.1800000000002484E-2</v>
      </c>
      <c r="N46">
        <f t="shared" si="12"/>
        <v>1.200000000000756E-3</v>
      </c>
      <c r="O46">
        <f t="shared" si="13"/>
        <v>2.9999999999574811E-4</v>
      </c>
      <c r="P46" t="b">
        <f t="shared" si="14"/>
        <v>1</v>
      </c>
      <c r="Q46">
        <f t="shared" si="15"/>
        <v>2.1799782002182462</v>
      </c>
    </row>
    <row r="47" spans="1:18" x14ac:dyDescent="0.3">
      <c r="A47">
        <v>2</v>
      </c>
      <c r="B47" t="s">
        <v>10</v>
      </c>
      <c r="C47">
        <v>41.654299999999999</v>
      </c>
      <c r="D47">
        <v>44</v>
      </c>
      <c r="E47">
        <v>10.000299999999999</v>
      </c>
      <c r="F47">
        <v>51.654200000000003</v>
      </c>
      <c r="H47">
        <v>51.636600000000001</v>
      </c>
      <c r="I47">
        <v>41.653599999999997</v>
      </c>
      <c r="J47">
        <f t="shared" si="8"/>
        <v>1.7600000000001614E-2</v>
      </c>
      <c r="K47">
        <f t="shared" si="9"/>
        <v>7.0000000000192131E-4</v>
      </c>
      <c r="L47">
        <f t="shared" si="10"/>
        <v>9.9830000000000041</v>
      </c>
      <c r="M47">
        <f t="shared" si="11"/>
        <v>1.7299999999995208E-2</v>
      </c>
      <c r="N47">
        <f t="shared" si="12"/>
        <v>3.0000000000640625E-4</v>
      </c>
      <c r="O47">
        <f t="shared" si="13"/>
        <v>3.9999999999906777E-4</v>
      </c>
      <c r="P47" t="b">
        <f t="shared" si="14"/>
        <v>1</v>
      </c>
      <c r="Q47">
        <f t="shared" si="15"/>
        <v>1.7299481015564742</v>
      </c>
    </row>
    <row r="48" spans="1:18" x14ac:dyDescent="0.3">
      <c r="A48">
        <v>34</v>
      </c>
      <c r="B48" t="s">
        <v>23</v>
      </c>
      <c r="C48">
        <v>35.5946</v>
      </c>
      <c r="D48">
        <v>45</v>
      </c>
      <c r="E48">
        <v>10.000500000000001</v>
      </c>
      <c r="F48">
        <v>45.595100000000002</v>
      </c>
      <c r="H48">
        <v>45.577100000000002</v>
      </c>
      <c r="I48">
        <v>35.594700000000003</v>
      </c>
      <c r="J48">
        <f t="shared" si="8"/>
        <v>1.8000000000000682E-2</v>
      </c>
      <c r="K48">
        <f t="shared" si="9"/>
        <v>-1.0000000000331966E-4</v>
      </c>
      <c r="L48">
        <f t="shared" si="10"/>
        <v>9.9823999999999984</v>
      </c>
      <c r="M48">
        <f t="shared" si="11"/>
        <v>1.8100000000002225E-2</v>
      </c>
      <c r="N48">
        <f t="shared" si="12"/>
        <v>-1.000000000015433E-4</v>
      </c>
      <c r="O48">
        <f t="shared" si="13"/>
        <v>0</v>
      </c>
      <c r="P48" t="b">
        <f t="shared" si="14"/>
        <v>1</v>
      </c>
      <c r="Q48">
        <f t="shared" si="15"/>
        <v>1.8099095045249962</v>
      </c>
    </row>
    <row r="49" spans="1:17" x14ac:dyDescent="0.3">
      <c r="C49">
        <v>22.652799999999999</v>
      </c>
      <c r="D49">
        <v>46</v>
      </c>
      <c r="E49">
        <v>10.0001</v>
      </c>
      <c r="F49">
        <v>32.652999999999999</v>
      </c>
      <c r="H49">
        <v>32.629399999999997</v>
      </c>
      <c r="I49">
        <v>22.652799999999999</v>
      </c>
      <c r="J49">
        <f t="shared" si="8"/>
        <v>2.3600000000001842E-2</v>
      </c>
      <c r="K49">
        <f t="shared" si="9"/>
        <v>0</v>
      </c>
      <c r="L49">
        <f t="shared" si="10"/>
        <v>9.9765999999999977</v>
      </c>
      <c r="M49">
        <f t="shared" si="11"/>
        <v>2.3500000000002075E-2</v>
      </c>
      <c r="N49">
        <f t="shared" si="12"/>
        <v>9.9999999999766942E-5</v>
      </c>
      <c r="O49">
        <f t="shared" si="13"/>
        <v>-9.9999999996214228E-5</v>
      </c>
      <c r="P49" t="b">
        <f t="shared" si="14"/>
        <v>1</v>
      </c>
      <c r="Q49">
        <f t="shared" si="15"/>
        <v>2.3499765002352051</v>
      </c>
    </row>
    <row r="50" spans="1:17" x14ac:dyDescent="0.3">
      <c r="A50">
        <v>39</v>
      </c>
      <c r="B50" t="s">
        <v>10</v>
      </c>
      <c r="C50">
        <v>27.649100000000001</v>
      </c>
      <c r="D50">
        <v>47</v>
      </c>
      <c r="E50">
        <v>10</v>
      </c>
      <c r="F50">
        <v>37.649500000000003</v>
      </c>
      <c r="H50">
        <v>37.626199999999997</v>
      </c>
      <c r="I50">
        <v>27.648800000000001</v>
      </c>
      <c r="J50">
        <f t="shared" si="8"/>
        <v>2.3300000000006094E-2</v>
      </c>
      <c r="K50">
        <f t="shared" si="9"/>
        <v>2.9999999999930083E-4</v>
      </c>
      <c r="L50">
        <f t="shared" si="10"/>
        <v>9.9773999999999958</v>
      </c>
      <c r="M50">
        <f t="shared" si="11"/>
        <v>2.2600000000004172E-2</v>
      </c>
      <c r="N50">
        <f t="shared" si="12"/>
        <v>7.0000000000192131E-4</v>
      </c>
      <c r="O50">
        <f t="shared" si="13"/>
        <v>-3.9999999999906777E-4</v>
      </c>
      <c r="P50" t="b">
        <f t="shared" si="14"/>
        <v>1</v>
      </c>
      <c r="Q50">
        <f t="shared" si="15"/>
        <v>2.2600000000004172</v>
      </c>
    </row>
    <row r="51" spans="1:17" x14ac:dyDescent="0.3">
      <c r="A51">
        <v>38</v>
      </c>
      <c r="B51" t="s">
        <v>11</v>
      </c>
      <c r="C51">
        <v>20.761099999999999</v>
      </c>
      <c r="D51">
        <v>48</v>
      </c>
      <c r="E51">
        <v>10.000500000000001</v>
      </c>
      <c r="F51">
        <v>30.761800000000001</v>
      </c>
      <c r="H51">
        <v>30.7455</v>
      </c>
      <c r="I51">
        <v>20.761099999999999</v>
      </c>
      <c r="J51">
        <f t="shared" si="8"/>
        <v>1.6300000000001091E-2</v>
      </c>
      <c r="K51">
        <f t="shared" si="9"/>
        <v>0</v>
      </c>
      <c r="L51">
        <f t="shared" si="10"/>
        <v>9.9844000000000008</v>
      </c>
      <c r="M51">
        <f t="shared" si="11"/>
        <v>1.6099999999999781E-2</v>
      </c>
      <c r="N51">
        <f t="shared" si="12"/>
        <v>2.0000000000131024E-4</v>
      </c>
      <c r="O51">
        <f t="shared" si="13"/>
        <v>-1.9999999999953388E-4</v>
      </c>
      <c r="P51" t="b">
        <f t="shared" si="14"/>
        <v>1</v>
      </c>
      <c r="Q51">
        <f t="shared" si="15"/>
        <v>1.6099195040247767</v>
      </c>
    </row>
    <row r="52" spans="1:17" x14ac:dyDescent="0.3">
      <c r="A52">
        <v>1</v>
      </c>
      <c r="B52" t="s">
        <v>10</v>
      </c>
      <c r="C52">
        <v>22.6129</v>
      </c>
      <c r="D52">
        <v>49</v>
      </c>
      <c r="E52">
        <v>10.000500000000001</v>
      </c>
      <c r="F52">
        <v>32.613399999999999</v>
      </c>
      <c r="H52">
        <v>32.597000000000001</v>
      </c>
      <c r="I52">
        <v>22.6127</v>
      </c>
      <c r="J52">
        <f t="shared" si="8"/>
        <v>1.6399999999997306E-2</v>
      </c>
      <c r="K52">
        <f t="shared" si="9"/>
        <v>1.9999999999953388E-4</v>
      </c>
      <c r="L52">
        <f t="shared" si="10"/>
        <v>9.9843000000000011</v>
      </c>
      <c r="M52">
        <f t="shared" si="11"/>
        <v>1.6199999999999548E-2</v>
      </c>
      <c r="N52">
        <f t="shared" si="12"/>
        <v>1.9999999999775753E-4</v>
      </c>
      <c r="O52">
        <f t="shared" si="13"/>
        <v>0</v>
      </c>
      <c r="P52" t="b">
        <f t="shared" si="14"/>
        <v>1</v>
      </c>
      <c r="Q52">
        <f t="shared" si="15"/>
        <v>1.6199190040497522</v>
      </c>
    </row>
    <row r="53" spans="1:17" x14ac:dyDescent="0.3">
      <c r="A53">
        <v>22</v>
      </c>
      <c r="B53" t="s">
        <v>23</v>
      </c>
      <c r="C53">
        <v>14.839700000000001</v>
      </c>
      <c r="D53">
        <v>51</v>
      </c>
      <c r="E53">
        <v>10.0001</v>
      </c>
      <c r="F53">
        <v>24.8399</v>
      </c>
      <c r="H53">
        <v>24.82</v>
      </c>
      <c r="I53">
        <v>14.8392</v>
      </c>
      <c r="J53">
        <f t="shared" si="8"/>
        <v>1.9899999999999807E-2</v>
      </c>
      <c r="K53">
        <f t="shared" si="9"/>
        <v>5.0000000000061107E-4</v>
      </c>
      <c r="L53">
        <f t="shared" si="10"/>
        <v>9.9808000000000003</v>
      </c>
      <c r="M53">
        <f t="shared" si="11"/>
        <v>1.9299999999999429E-2</v>
      </c>
      <c r="N53">
        <f t="shared" si="12"/>
        <v>6.0000000000037801E-4</v>
      </c>
      <c r="O53">
        <f t="shared" si="13"/>
        <v>-9.9999999999766942E-5</v>
      </c>
      <c r="P53" t="b">
        <f t="shared" si="14"/>
        <v>1</v>
      </c>
      <c r="Q53">
        <f t="shared" si="15"/>
        <v>1.929980700192941</v>
      </c>
    </row>
    <row r="54" spans="1:17" x14ac:dyDescent="0.3">
      <c r="A54">
        <v>10</v>
      </c>
      <c r="B54" t="s">
        <v>10</v>
      </c>
      <c r="C54">
        <v>46.206899999999997</v>
      </c>
      <c r="D54">
        <v>56</v>
      </c>
      <c r="E54">
        <v>10.0002</v>
      </c>
      <c r="F54">
        <v>56.2074</v>
      </c>
      <c r="H54">
        <v>56.1843</v>
      </c>
      <c r="I54">
        <v>46.204599999999999</v>
      </c>
      <c r="J54">
        <f t="shared" si="8"/>
        <v>2.3099999999999454E-2</v>
      </c>
      <c r="K54">
        <f t="shared" si="9"/>
        <v>2.2999999999981924E-3</v>
      </c>
      <c r="L54">
        <f t="shared" si="10"/>
        <v>9.9797000000000011</v>
      </c>
      <c r="M54">
        <f t="shared" si="11"/>
        <v>2.0499999999998408E-2</v>
      </c>
      <c r="N54">
        <f t="shared" si="12"/>
        <v>2.6000000000010459E-3</v>
      </c>
      <c r="O54">
        <f t="shared" si="13"/>
        <v>-3.0000000000285354E-4</v>
      </c>
      <c r="P54" t="b">
        <f t="shared" si="14"/>
        <v>1</v>
      </c>
      <c r="Q54">
        <f t="shared" si="15"/>
        <v>2.0499590008198245</v>
      </c>
    </row>
    <row r="55" spans="1:17" x14ac:dyDescent="0.3">
      <c r="C55">
        <v>12.6884</v>
      </c>
      <c r="D55">
        <v>61</v>
      </c>
      <c r="E55">
        <v>10.0001</v>
      </c>
      <c r="F55">
        <v>22.688600000000001</v>
      </c>
      <c r="H55">
        <v>22.668700000000001</v>
      </c>
      <c r="I55">
        <v>12.6881</v>
      </c>
      <c r="J55">
        <f t="shared" si="8"/>
        <v>1.9899999999999807E-2</v>
      </c>
      <c r="K55">
        <f t="shared" si="9"/>
        <v>2.9999999999930083E-4</v>
      </c>
      <c r="L55">
        <f t="shared" si="10"/>
        <v>9.9806000000000008</v>
      </c>
      <c r="M55">
        <f t="shared" si="11"/>
        <v>1.9499999999998963E-2</v>
      </c>
      <c r="N55">
        <f t="shared" si="12"/>
        <v>4.0000000000084412E-4</v>
      </c>
      <c r="O55">
        <f t="shared" si="13"/>
        <v>-1.0000000000331966E-4</v>
      </c>
      <c r="P55" t="b">
        <f t="shared" si="14"/>
        <v>1</v>
      </c>
      <c r="Q55">
        <f t="shared" si="15"/>
        <v>1.9499805001948944</v>
      </c>
    </row>
    <row r="56" spans="1:17" x14ac:dyDescent="0.3">
      <c r="C56">
        <v>16.436399999999999</v>
      </c>
      <c r="D56">
        <v>66</v>
      </c>
      <c r="E56">
        <v>10.000400000000001</v>
      </c>
      <c r="F56">
        <v>26.437000000000001</v>
      </c>
      <c r="H56">
        <v>26.412800000000001</v>
      </c>
      <c r="I56">
        <v>16.435300000000002</v>
      </c>
      <c r="J56">
        <f t="shared" si="8"/>
        <v>2.4200000000000443E-2</v>
      </c>
      <c r="K56">
        <f t="shared" si="9"/>
        <v>1.0999999999974364E-3</v>
      </c>
      <c r="L56">
        <f t="shared" si="10"/>
        <v>9.9774999999999991</v>
      </c>
      <c r="M56">
        <f t="shared" si="11"/>
        <v>2.2900000000001697E-2</v>
      </c>
      <c r="N56">
        <f t="shared" si="12"/>
        <v>1.2999999999987466E-3</v>
      </c>
      <c r="O56">
        <f t="shared" si="13"/>
        <v>-2.000000000030866E-4</v>
      </c>
      <c r="P56" t="b">
        <f t="shared" si="14"/>
        <v>1</v>
      </c>
      <c r="Q56">
        <f t="shared" si="15"/>
        <v>2.2899084036640227</v>
      </c>
    </row>
    <row r="57" spans="1:17" x14ac:dyDescent="0.3">
      <c r="A57">
        <v>4</v>
      </c>
      <c r="B57" t="s">
        <v>10</v>
      </c>
      <c r="C57">
        <v>22.607099999999999</v>
      </c>
      <c r="D57">
        <v>71</v>
      </c>
      <c r="E57">
        <v>10.000400000000001</v>
      </c>
      <c r="F57">
        <v>32.607300000000002</v>
      </c>
      <c r="H57">
        <v>32.589700000000001</v>
      </c>
      <c r="I57">
        <v>22.6068</v>
      </c>
      <c r="J57">
        <f t="shared" si="8"/>
        <v>1.7600000000001614E-2</v>
      </c>
      <c r="K57">
        <f t="shared" si="9"/>
        <v>2.9999999999930083E-4</v>
      </c>
      <c r="L57">
        <f t="shared" si="10"/>
        <v>9.9829000000000008</v>
      </c>
      <c r="M57">
        <f t="shared" si="11"/>
        <v>1.7500000000000071E-2</v>
      </c>
      <c r="N57">
        <f t="shared" si="12"/>
        <v>1.000000000015433E-4</v>
      </c>
      <c r="O57">
        <f t="shared" si="13"/>
        <v>1.9999999999953388E-4</v>
      </c>
      <c r="P57" t="b">
        <f t="shared" si="14"/>
        <v>1</v>
      </c>
      <c r="Q57">
        <f t="shared" si="15"/>
        <v>1.749930002799895</v>
      </c>
    </row>
    <row r="58" spans="1:17" x14ac:dyDescent="0.3">
      <c r="C58">
        <v>27.659199999999998</v>
      </c>
      <c r="D58">
        <v>76</v>
      </c>
      <c r="E58">
        <v>10.0002</v>
      </c>
      <c r="F58">
        <v>37.659799999999997</v>
      </c>
      <c r="H58">
        <v>37.630899999999997</v>
      </c>
      <c r="I58">
        <v>27.653400000000001</v>
      </c>
      <c r="J58">
        <f t="shared" si="8"/>
        <v>2.8900000000000148E-2</v>
      </c>
      <c r="K58">
        <f t="shared" si="9"/>
        <v>5.7999999999971408E-3</v>
      </c>
      <c r="L58">
        <f t="shared" si="10"/>
        <v>9.9774999999999956</v>
      </c>
      <c r="M58">
        <f t="shared" si="11"/>
        <v>2.2700000000003939E-2</v>
      </c>
      <c r="N58">
        <f t="shared" si="12"/>
        <v>6.1999999999962085E-3</v>
      </c>
      <c r="O58">
        <f t="shared" si="13"/>
        <v>-3.9999999999906777E-4</v>
      </c>
      <c r="P58" t="b">
        <f t="shared" si="14"/>
        <v>1</v>
      </c>
      <c r="Q58">
        <f t="shared" si="15"/>
        <v>2.2699546009083758</v>
      </c>
    </row>
    <row r="59" spans="1:17" x14ac:dyDescent="0.3">
      <c r="C59">
        <v>45.218200000000003</v>
      </c>
      <c r="D59">
        <v>81</v>
      </c>
      <c r="E59">
        <v>10.0001</v>
      </c>
      <c r="F59">
        <v>55.218600000000002</v>
      </c>
      <c r="G59" t="s">
        <v>13</v>
      </c>
      <c r="H59">
        <v>55.170200000000001</v>
      </c>
      <c r="I59">
        <v>45.190399999999997</v>
      </c>
      <c r="J59">
        <f t="shared" si="8"/>
        <v>4.8400000000000887E-2</v>
      </c>
      <c r="K59">
        <f t="shared" si="9"/>
        <v>2.7800000000006264E-2</v>
      </c>
      <c r="L59">
        <f t="shared" si="10"/>
        <v>9.9798000000000044</v>
      </c>
      <c r="M59">
        <f t="shared" si="11"/>
        <v>2.0299999999995322E-2</v>
      </c>
      <c r="N59">
        <f t="shared" si="12"/>
        <v>2.8100000000005565E-2</v>
      </c>
      <c r="O59">
        <f t="shared" si="13"/>
        <v>-3.0000000000285354E-4</v>
      </c>
      <c r="P59" t="b">
        <f t="shared" si="14"/>
        <v>1</v>
      </c>
      <c r="Q59">
        <f t="shared" si="15"/>
        <v>2.0299797002025302</v>
      </c>
    </row>
    <row r="60" spans="1:17" x14ac:dyDescent="0.3">
      <c r="A60">
        <v>5</v>
      </c>
      <c r="B60" t="s">
        <v>10</v>
      </c>
      <c r="C60">
        <v>22.283799999999999</v>
      </c>
      <c r="D60">
        <v>86</v>
      </c>
      <c r="E60">
        <v>10.0002</v>
      </c>
      <c r="F60">
        <v>32.284399999999998</v>
      </c>
      <c r="H60">
        <v>32.268099999999997</v>
      </c>
      <c r="I60">
        <v>22.283799999999999</v>
      </c>
      <c r="J60">
        <f t="shared" si="8"/>
        <v>1.6300000000001091E-2</v>
      </c>
      <c r="K60">
        <f t="shared" si="9"/>
        <v>0</v>
      </c>
      <c r="L60">
        <f t="shared" si="10"/>
        <v>9.9842999999999975</v>
      </c>
      <c r="M60">
        <f t="shared" si="11"/>
        <v>1.5900000000002024E-2</v>
      </c>
      <c r="N60">
        <f t="shared" si="12"/>
        <v>3.9999999999906777E-4</v>
      </c>
      <c r="O60">
        <f t="shared" si="13"/>
        <v>-3.9999999999906777E-4</v>
      </c>
      <c r="P60" t="b">
        <f t="shared" si="14"/>
        <v>1</v>
      </c>
      <c r="Q60">
        <f t="shared" si="15"/>
        <v>1.5899682006361897</v>
      </c>
    </row>
    <row r="61" spans="1:17" x14ac:dyDescent="0.3">
      <c r="C61">
        <v>22.283799999999999</v>
      </c>
      <c r="D61">
        <v>92</v>
      </c>
      <c r="E61">
        <v>10.0006</v>
      </c>
      <c r="F61">
        <v>32.284199999999998</v>
      </c>
      <c r="H61">
        <v>32.263100000000001</v>
      </c>
      <c r="I61">
        <v>22.2837</v>
      </c>
      <c r="J61">
        <f t="shared" si="8"/>
        <v>2.109999999999701E-2</v>
      </c>
      <c r="K61">
        <f t="shared" si="9"/>
        <v>9.9999999999766942E-5</v>
      </c>
      <c r="L61">
        <f t="shared" si="10"/>
        <v>9.9794000000000018</v>
      </c>
      <c r="M61">
        <f t="shared" si="11"/>
        <v>2.1199999999998553E-2</v>
      </c>
      <c r="N61">
        <f t="shared" si="12"/>
        <v>-1.000000000015433E-4</v>
      </c>
      <c r="O61">
        <f t="shared" si="13"/>
        <v>1.9999999999953388E-4</v>
      </c>
      <c r="P61" t="b">
        <f t="shared" si="14"/>
        <v>1</v>
      </c>
      <c r="Q61">
        <f t="shared" si="15"/>
        <v>2.1198728076313973</v>
      </c>
    </row>
    <row r="62" spans="1:17" x14ac:dyDescent="0.3">
      <c r="C62">
        <v>20.3461</v>
      </c>
      <c r="D62">
        <v>96</v>
      </c>
      <c r="E62">
        <v>10.000400000000001</v>
      </c>
      <c r="F62">
        <v>30.346900000000002</v>
      </c>
      <c r="H62">
        <v>30.3307</v>
      </c>
      <c r="I62">
        <v>20.3447</v>
      </c>
      <c r="J62">
        <f t="shared" si="8"/>
        <v>1.6200000000001324E-2</v>
      </c>
      <c r="K62">
        <f t="shared" si="9"/>
        <v>1.4000000000002899E-3</v>
      </c>
      <c r="L62">
        <f t="shared" si="10"/>
        <v>9.9860000000000007</v>
      </c>
      <c r="M62">
        <f t="shared" si="11"/>
        <v>1.440000000000019E-2</v>
      </c>
      <c r="N62">
        <f t="shared" si="12"/>
        <v>1.800000000001134E-3</v>
      </c>
      <c r="O62">
        <f t="shared" si="13"/>
        <v>-4.0000000000262048E-4</v>
      </c>
      <c r="P62" t="b">
        <f t="shared" si="14"/>
        <v>1</v>
      </c>
      <c r="Q62">
        <f t="shared" si="15"/>
        <v>1.4399424023039267</v>
      </c>
    </row>
    <row r="63" spans="1:17" x14ac:dyDescent="0.3">
      <c r="C63">
        <v>41.6571</v>
      </c>
      <c r="D63">
        <v>101</v>
      </c>
      <c r="E63">
        <v>10.001799999999999</v>
      </c>
      <c r="F63">
        <v>51.658900000000003</v>
      </c>
      <c r="G63" t="s">
        <v>12</v>
      </c>
      <c r="H63">
        <v>51.627400000000002</v>
      </c>
      <c r="I63">
        <v>41.6511</v>
      </c>
      <c r="J63">
        <f t="shared" si="8"/>
        <v>3.1500000000001194E-2</v>
      </c>
      <c r="K63">
        <f t="shared" si="9"/>
        <v>6.0000000000002274E-3</v>
      </c>
      <c r="L63">
        <f t="shared" si="10"/>
        <v>9.9763000000000019</v>
      </c>
      <c r="M63">
        <f t="shared" si="11"/>
        <v>2.5499999999997414E-2</v>
      </c>
      <c r="N63">
        <f t="shared" si="12"/>
        <v>6.0000000000037801E-3</v>
      </c>
      <c r="O63">
        <f t="shared" si="13"/>
        <v>0</v>
      </c>
      <c r="P63" t="b">
        <f t="shared" si="14"/>
        <v>1</v>
      </c>
      <c r="Q63">
        <f t="shared" si="15"/>
        <v>2.5495410826048728</v>
      </c>
    </row>
    <row r="64" spans="1:17" x14ac:dyDescent="0.3">
      <c r="A64">
        <v>3</v>
      </c>
      <c r="B64" t="s">
        <v>10</v>
      </c>
      <c r="C64">
        <v>45.196199999999997</v>
      </c>
      <c r="D64">
        <v>106</v>
      </c>
      <c r="E64">
        <v>10.000299999999999</v>
      </c>
      <c r="F64">
        <v>55.196800000000003</v>
      </c>
      <c r="H64">
        <v>55.173900000000003</v>
      </c>
      <c r="I64">
        <v>45.191499999999998</v>
      </c>
      <c r="J64">
        <f t="shared" si="8"/>
        <v>2.289999999999992E-2</v>
      </c>
      <c r="K64">
        <f t="shared" si="9"/>
        <v>4.6999999999997044E-3</v>
      </c>
      <c r="L64">
        <f t="shared" si="10"/>
        <v>9.9824000000000055</v>
      </c>
      <c r="M64">
        <f t="shared" si="11"/>
        <v>1.789999999999381E-2</v>
      </c>
      <c r="N64">
        <f t="shared" si="12"/>
        <v>5.0000000000061107E-3</v>
      </c>
      <c r="O64">
        <f t="shared" si="13"/>
        <v>-3.0000000000285354E-4</v>
      </c>
      <c r="P64" t="b">
        <f t="shared" si="14"/>
        <v>1</v>
      </c>
      <c r="Q64">
        <f t="shared" si="15"/>
        <v>1.7899463016103327</v>
      </c>
    </row>
    <row r="65" spans="1:17" x14ac:dyDescent="0.3">
      <c r="C65">
        <v>22.613499999999998</v>
      </c>
      <c r="D65">
        <v>111</v>
      </c>
      <c r="E65">
        <v>10.004200000000001</v>
      </c>
      <c r="F65">
        <v>32.617699999999999</v>
      </c>
      <c r="H65">
        <v>32.594499999999996</v>
      </c>
      <c r="I65">
        <v>22.6129</v>
      </c>
      <c r="J65">
        <f t="shared" si="8"/>
        <v>2.3200000000002774E-2</v>
      </c>
      <c r="K65">
        <f t="shared" si="9"/>
        <v>5.9999999999860165E-4</v>
      </c>
      <c r="L65">
        <f t="shared" si="10"/>
        <v>9.9815999999999967</v>
      </c>
      <c r="M65">
        <f t="shared" si="11"/>
        <v>2.2600000000004172E-2</v>
      </c>
      <c r="N65">
        <f t="shared" si="12"/>
        <v>5.9999999999860165E-4</v>
      </c>
      <c r="O65">
        <f t="shared" si="13"/>
        <v>0</v>
      </c>
      <c r="P65" t="b">
        <f t="shared" si="14"/>
        <v>1</v>
      </c>
      <c r="Q65">
        <f t="shared" si="15"/>
        <v>2.2590511984970481</v>
      </c>
    </row>
    <row r="66" spans="1:17" x14ac:dyDescent="0.3">
      <c r="A66">
        <v>8</v>
      </c>
      <c r="B66" t="s">
        <v>23</v>
      </c>
      <c r="C66">
        <v>12.2319</v>
      </c>
      <c r="D66">
        <v>50</v>
      </c>
      <c r="E66">
        <v>10</v>
      </c>
      <c r="F66">
        <v>22.229600000000001</v>
      </c>
      <c r="O66">
        <f t="shared" si="13"/>
        <v>2.2999999999981924E-3</v>
      </c>
      <c r="P66" t="b">
        <f t="shared" si="14"/>
        <v>0</v>
      </c>
      <c r="Q66">
        <f t="shared" ref="Q66:Q72" si="16">1000*M66/E66</f>
        <v>0</v>
      </c>
    </row>
    <row r="67" spans="1:17" x14ac:dyDescent="0.3">
      <c r="A67">
        <v>7</v>
      </c>
      <c r="B67" t="s">
        <v>23</v>
      </c>
      <c r="C67">
        <v>11.3847</v>
      </c>
      <c r="D67">
        <v>52</v>
      </c>
      <c r="E67">
        <v>10.0001</v>
      </c>
      <c r="F67">
        <v>21.3843</v>
      </c>
      <c r="O67">
        <f t="shared" si="13"/>
        <v>4.9999999999883471E-4</v>
      </c>
      <c r="P67" t="b">
        <f t="shared" si="14"/>
        <v>0</v>
      </c>
      <c r="Q67">
        <f t="shared" si="16"/>
        <v>0</v>
      </c>
    </row>
    <row r="68" spans="1:17" x14ac:dyDescent="0.3">
      <c r="Q68" t="e">
        <f t="shared" si="16"/>
        <v>#DIV/0!</v>
      </c>
    </row>
    <row r="69" spans="1:17" x14ac:dyDescent="0.3">
      <c r="Q69" t="e">
        <f t="shared" si="16"/>
        <v>#DIV/0!</v>
      </c>
    </row>
    <row r="70" spans="1:17" x14ac:dyDescent="0.3">
      <c r="Q70" t="e">
        <f t="shared" si="16"/>
        <v>#DIV/0!</v>
      </c>
    </row>
    <row r="71" spans="1:17" x14ac:dyDescent="0.3">
      <c r="Q71" t="e">
        <f t="shared" si="16"/>
        <v>#DIV/0!</v>
      </c>
    </row>
    <row r="72" spans="1:17" x14ac:dyDescent="0.3">
      <c r="Q72" t="e">
        <f t="shared" si="16"/>
        <v>#DIV/0!</v>
      </c>
    </row>
    <row r="73" spans="1:17" x14ac:dyDescent="0.3">
      <c r="P73" t="b">
        <f t="shared" ref="P73:P120" si="17">ABS(O73)&lt;=0.00045</f>
        <v>1</v>
      </c>
      <c r="Q73" t="e">
        <f t="shared" ref="Q73:Q105" si="18">1000*M73/E73</f>
        <v>#DIV/0!</v>
      </c>
    </row>
    <row r="74" spans="1:17" x14ac:dyDescent="0.3">
      <c r="P74" t="b">
        <f t="shared" si="17"/>
        <v>1</v>
      </c>
      <c r="Q74" t="e">
        <f t="shared" si="18"/>
        <v>#DIV/0!</v>
      </c>
    </row>
    <row r="75" spans="1:17" x14ac:dyDescent="0.3">
      <c r="P75" t="b">
        <f t="shared" si="17"/>
        <v>1</v>
      </c>
      <c r="Q75" t="e">
        <f t="shared" si="18"/>
        <v>#DIV/0!</v>
      </c>
    </row>
    <row r="76" spans="1:17" x14ac:dyDescent="0.3">
      <c r="P76" t="b">
        <f t="shared" si="17"/>
        <v>1</v>
      </c>
      <c r="Q76" t="e">
        <f t="shared" si="18"/>
        <v>#DIV/0!</v>
      </c>
    </row>
    <row r="77" spans="1:17" x14ac:dyDescent="0.3">
      <c r="P77" t="b">
        <f t="shared" si="17"/>
        <v>1</v>
      </c>
      <c r="Q77" t="e">
        <f t="shared" si="18"/>
        <v>#DIV/0!</v>
      </c>
    </row>
    <row r="78" spans="1:17" x14ac:dyDescent="0.3">
      <c r="P78" t="b">
        <f t="shared" si="17"/>
        <v>1</v>
      </c>
      <c r="Q78" t="e">
        <f t="shared" si="18"/>
        <v>#DIV/0!</v>
      </c>
    </row>
    <row r="79" spans="1:17" x14ac:dyDescent="0.3">
      <c r="P79" t="b">
        <f t="shared" si="17"/>
        <v>1</v>
      </c>
      <c r="Q79" t="e">
        <f t="shared" si="18"/>
        <v>#DIV/0!</v>
      </c>
    </row>
    <row r="80" spans="1:17" x14ac:dyDescent="0.3">
      <c r="P80" t="b">
        <f t="shared" si="17"/>
        <v>1</v>
      </c>
      <c r="Q80" t="e">
        <f t="shared" si="18"/>
        <v>#DIV/0!</v>
      </c>
    </row>
    <row r="81" spans="16:17" x14ac:dyDescent="0.3">
      <c r="P81" t="b">
        <f t="shared" si="17"/>
        <v>1</v>
      </c>
      <c r="Q81" t="e">
        <f t="shared" si="18"/>
        <v>#DIV/0!</v>
      </c>
    </row>
    <row r="82" spans="16:17" x14ac:dyDescent="0.3">
      <c r="P82" t="b">
        <f t="shared" si="17"/>
        <v>1</v>
      </c>
      <c r="Q82" t="e">
        <f t="shared" si="18"/>
        <v>#DIV/0!</v>
      </c>
    </row>
    <row r="83" spans="16:17" x14ac:dyDescent="0.3">
      <c r="P83" t="b">
        <f t="shared" si="17"/>
        <v>1</v>
      </c>
      <c r="Q83" t="e">
        <f t="shared" si="18"/>
        <v>#DIV/0!</v>
      </c>
    </row>
    <row r="84" spans="16:17" x14ac:dyDescent="0.3">
      <c r="P84" t="b">
        <f t="shared" si="17"/>
        <v>1</v>
      </c>
      <c r="Q84" t="e">
        <f t="shared" si="18"/>
        <v>#DIV/0!</v>
      </c>
    </row>
    <row r="85" spans="16:17" x14ac:dyDescent="0.3">
      <c r="P85" t="b">
        <f t="shared" si="17"/>
        <v>1</v>
      </c>
      <c r="Q85" t="e">
        <f t="shared" si="18"/>
        <v>#DIV/0!</v>
      </c>
    </row>
    <row r="86" spans="16:17" x14ac:dyDescent="0.3">
      <c r="P86" t="b">
        <f t="shared" si="17"/>
        <v>1</v>
      </c>
      <c r="Q86" t="e">
        <f t="shared" si="18"/>
        <v>#DIV/0!</v>
      </c>
    </row>
    <row r="87" spans="16:17" x14ac:dyDescent="0.3">
      <c r="P87" t="b">
        <f t="shared" si="17"/>
        <v>1</v>
      </c>
      <c r="Q87" t="e">
        <f t="shared" si="18"/>
        <v>#DIV/0!</v>
      </c>
    </row>
    <row r="88" spans="16:17" x14ac:dyDescent="0.3">
      <c r="P88" t="b">
        <f t="shared" si="17"/>
        <v>1</v>
      </c>
      <c r="Q88" t="e">
        <f t="shared" si="18"/>
        <v>#DIV/0!</v>
      </c>
    </row>
    <row r="89" spans="16:17" x14ac:dyDescent="0.3">
      <c r="P89" t="b">
        <f t="shared" si="17"/>
        <v>1</v>
      </c>
      <c r="Q89" t="e">
        <f t="shared" si="18"/>
        <v>#DIV/0!</v>
      </c>
    </row>
    <row r="90" spans="16:17" x14ac:dyDescent="0.3">
      <c r="P90" t="b">
        <f t="shared" si="17"/>
        <v>1</v>
      </c>
      <c r="Q90" t="e">
        <f t="shared" si="18"/>
        <v>#DIV/0!</v>
      </c>
    </row>
    <row r="91" spans="16:17" x14ac:dyDescent="0.3">
      <c r="P91" t="b">
        <f t="shared" si="17"/>
        <v>1</v>
      </c>
      <c r="Q91" t="e">
        <f t="shared" si="18"/>
        <v>#DIV/0!</v>
      </c>
    </row>
    <row r="92" spans="16:17" x14ac:dyDescent="0.3">
      <c r="P92" t="b">
        <f t="shared" si="17"/>
        <v>1</v>
      </c>
      <c r="Q92" t="e">
        <f t="shared" si="18"/>
        <v>#DIV/0!</v>
      </c>
    </row>
    <row r="93" spans="16:17" x14ac:dyDescent="0.3">
      <c r="P93" t="b">
        <f t="shared" si="17"/>
        <v>1</v>
      </c>
      <c r="Q93" t="e">
        <f t="shared" si="18"/>
        <v>#DIV/0!</v>
      </c>
    </row>
    <row r="94" spans="16:17" x14ac:dyDescent="0.3">
      <c r="P94" t="b">
        <f t="shared" si="17"/>
        <v>1</v>
      </c>
      <c r="Q94" t="e">
        <f t="shared" si="18"/>
        <v>#DIV/0!</v>
      </c>
    </row>
    <row r="95" spans="16:17" x14ac:dyDescent="0.3">
      <c r="P95" t="b">
        <f t="shared" si="17"/>
        <v>1</v>
      </c>
      <c r="Q95" t="e">
        <f t="shared" si="18"/>
        <v>#DIV/0!</v>
      </c>
    </row>
    <row r="96" spans="16:17" x14ac:dyDescent="0.3">
      <c r="P96" t="b">
        <f t="shared" si="17"/>
        <v>1</v>
      </c>
      <c r="Q96" t="e">
        <f t="shared" si="18"/>
        <v>#DIV/0!</v>
      </c>
    </row>
    <row r="97" spans="16:17" x14ac:dyDescent="0.3">
      <c r="P97" t="b">
        <f t="shared" si="17"/>
        <v>1</v>
      </c>
      <c r="Q97" t="e">
        <f t="shared" si="18"/>
        <v>#DIV/0!</v>
      </c>
    </row>
    <row r="98" spans="16:17" x14ac:dyDescent="0.3">
      <c r="P98" t="b">
        <f t="shared" si="17"/>
        <v>1</v>
      </c>
      <c r="Q98" t="e">
        <f t="shared" si="18"/>
        <v>#DIV/0!</v>
      </c>
    </row>
    <row r="99" spans="16:17" x14ac:dyDescent="0.3">
      <c r="P99" t="b">
        <f t="shared" si="17"/>
        <v>1</v>
      </c>
      <c r="Q99" t="e">
        <f t="shared" si="18"/>
        <v>#DIV/0!</v>
      </c>
    </row>
    <row r="100" spans="16:17" x14ac:dyDescent="0.3">
      <c r="P100" t="b">
        <f t="shared" si="17"/>
        <v>1</v>
      </c>
      <c r="Q100" t="e">
        <f t="shared" si="18"/>
        <v>#DIV/0!</v>
      </c>
    </row>
    <row r="101" spans="16:17" x14ac:dyDescent="0.3">
      <c r="P101" t="b">
        <f t="shared" si="17"/>
        <v>1</v>
      </c>
      <c r="Q101" t="e">
        <f t="shared" si="18"/>
        <v>#DIV/0!</v>
      </c>
    </row>
    <row r="102" spans="16:17" x14ac:dyDescent="0.3">
      <c r="P102" t="b">
        <f t="shared" si="17"/>
        <v>1</v>
      </c>
      <c r="Q102" t="e">
        <f t="shared" si="18"/>
        <v>#DIV/0!</v>
      </c>
    </row>
    <row r="103" spans="16:17" x14ac:dyDescent="0.3">
      <c r="P103" t="b">
        <f t="shared" si="17"/>
        <v>1</v>
      </c>
      <c r="Q103" t="e">
        <f t="shared" si="18"/>
        <v>#DIV/0!</v>
      </c>
    </row>
    <row r="104" spans="16:17" x14ac:dyDescent="0.3">
      <c r="P104" t="b">
        <f t="shared" si="17"/>
        <v>1</v>
      </c>
      <c r="Q104" t="e">
        <f t="shared" si="18"/>
        <v>#DIV/0!</v>
      </c>
    </row>
    <row r="105" spans="16:17" x14ac:dyDescent="0.3">
      <c r="P105" t="b">
        <f t="shared" si="17"/>
        <v>1</v>
      </c>
      <c r="Q105" t="e">
        <f t="shared" si="18"/>
        <v>#DIV/0!</v>
      </c>
    </row>
    <row r="106" spans="16:17" x14ac:dyDescent="0.3">
      <c r="P106" t="b">
        <f t="shared" si="17"/>
        <v>1</v>
      </c>
    </row>
    <row r="107" spans="16:17" x14ac:dyDescent="0.3">
      <c r="P107" t="b">
        <f t="shared" si="17"/>
        <v>1</v>
      </c>
    </row>
    <row r="108" spans="16:17" x14ac:dyDescent="0.3">
      <c r="P108" t="b">
        <f t="shared" si="17"/>
        <v>1</v>
      </c>
    </row>
    <row r="109" spans="16:17" x14ac:dyDescent="0.3">
      <c r="P109" t="b">
        <f t="shared" si="17"/>
        <v>1</v>
      </c>
    </row>
    <row r="110" spans="16:17" x14ac:dyDescent="0.3">
      <c r="P110" t="b">
        <f t="shared" si="17"/>
        <v>1</v>
      </c>
    </row>
    <row r="111" spans="16:17" x14ac:dyDescent="0.3">
      <c r="P111" t="b">
        <f t="shared" si="17"/>
        <v>1</v>
      </c>
    </row>
    <row r="112" spans="16:17" x14ac:dyDescent="0.3">
      <c r="P112" t="b">
        <f t="shared" si="17"/>
        <v>1</v>
      </c>
    </row>
    <row r="113" spans="16:16" x14ac:dyDescent="0.3">
      <c r="P113" t="b">
        <f t="shared" si="17"/>
        <v>1</v>
      </c>
    </row>
    <row r="114" spans="16:16" x14ac:dyDescent="0.3">
      <c r="P114" t="b">
        <f t="shared" si="17"/>
        <v>1</v>
      </c>
    </row>
    <row r="115" spans="16:16" x14ac:dyDescent="0.3">
      <c r="P115" t="b">
        <f t="shared" si="17"/>
        <v>1</v>
      </c>
    </row>
    <row r="116" spans="16:16" x14ac:dyDescent="0.3">
      <c r="P116" t="b">
        <f t="shared" si="17"/>
        <v>1</v>
      </c>
    </row>
    <row r="117" spans="16:16" x14ac:dyDescent="0.3">
      <c r="P117" t="b">
        <f t="shared" si="17"/>
        <v>1</v>
      </c>
    </row>
    <row r="118" spans="16:16" x14ac:dyDescent="0.3">
      <c r="P118" t="b">
        <f t="shared" si="17"/>
        <v>1</v>
      </c>
    </row>
    <row r="119" spans="16:16" x14ac:dyDescent="0.3">
      <c r="P119" t="b">
        <f t="shared" si="17"/>
        <v>1</v>
      </c>
    </row>
    <row r="120" spans="16:16" x14ac:dyDescent="0.3">
      <c r="P120" t="b">
        <f t="shared" si="17"/>
        <v>1</v>
      </c>
    </row>
    <row r="121" spans="16:16" x14ac:dyDescent="0.3">
      <c r="P121" t="b">
        <f t="shared" ref="P121:P136" si="19">ABS(O121)&lt;=0.00045</f>
        <v>1</v>
      </c>
    </row>
    <row r="122" spans="16:16" x14ac:dyDescent="0.3">
      <c r="P122" t="b">
        <f t="shared" si="19"/>
        <v>1</v>
      </c>
    </row>
    <row r="123" spans="16:16" x14ac:dyDescent="0.3">
      <c r="P123" t="b">
        <f t="shared" si="19"/>
        <v>1</v>
      </c>
    </row>
    <row r="124" spans="16:16" x14ac:dyDescent="0.3">
      <c r="P124" t="b">
        <f t="shared" si="19"/>
        <v>1</v>
      </c>
    </row>
    <row r="125" spans="16:16" x14ac:dyDescent="0.3">
      <c r="P125" t="b">
        <f t="shared" si="19"/>
        <v>1</v>
      </c>
    </row>
    <row r="126" spans="16:16" x14ac:dyDescent="0.3">
      <c r="P126" t="b">
        <f t="shared" si="19"/>
        <v>1</v>
      </c>
    </row>
    <row r="127" spans="16:16" x14ac:dyDescent="0.3">
      <c r="P127" t="b">
        <f t="shared" si="19"/>
        <v>1</v>
      </c>
    </row>
    <row r="128" spans="16:16" x14ac:dyDescent="0.3">
      <c r="P128" t="b">
        <f t="shared" si="19"/>
        <v>1</v>
      </c>
    </row>
    <row r="129" spans="16:16" x14ac:dyDescent="0.3">
      <c r="P129" t="b">
        <f t="shared" si="19"/>
        <v>1</v>
      </c>
    </row>
    <row r="130" spans="16:16" x14ac:dyDescent="0.3">
      <c r="P130" t="b">
        <f t="shared" si="19"/>
        <v>1</v>
      </c>
    </row>
    <row r="131" spans="16:16" x14ac:dyDescent="0.3">
      <c r="P131" t="b">
        <f t="shared" si="19"/>
        <v>1</v>
      </c>
    </row>
    <row r="132" spans="16:16" x14ac:dyDescent="0.3">
      <c r="P132" t="b">
        <f t="shared" si="19"/>
        <v>1</v>
      </c>
    </row>
    <row r="133" spans="16:16" x14ac:dyDescent="0.3">
      <c r="P133" t="b">
        <f t="shared" si="19"/>
        <v>1</v>
      </c>
    </row>
    <row r="134" spans="16:16" x14ac:dyDescent="0.3">
      <c r="P134" t="b">
        <f t="shared" si="19"/>
        <v>1</v>
      </c>
    </row>
    <row r="135" spans="16:16" x14ac:dyDescent="0.3">
      <c r="P135" t="b">
        <f t="shared" si="19"/>
        <v>1</v>
      </c>
    </row>
    <row r="136" spans="16:16" x14ac:dyDescent="0.3">
      <c r="P136" t="b">
        <f t="shared" si="19"/>
        <v>1</v>
      </c>
    </row>
  </sheetData>
  <sortState xmlns:xlrd2="http://schemas.microsoft.com/office/spreadsheetml/2017/richdata2" ref="A2:Q72">
    <sortCondition ref="D2:D72"/>
  </sortState>
  <conditionalFormatting sqref="P2:P136">
    <cfRule type="cellIs" dxfId="9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5"/>
  <sheetViews>
    <sheetView tabSelected="1" topLeftCell="C8" zoomScale="85" zoomScaleNormal="85" workbookViewId="0">
      <selection activeCell="U40" sqref="U40"/>
    </sheetView>
  </sheetViews>
  <sheetFormatPr defaultRowHeight="14.4" x14ac:dyDescent="0.3"/>
  <sheetData>
    <row r="1" spans="1:9" x14ac:dyDescent="0.3">
      <c r="A1" t="s">
        <v>18</v>
      </c>
      <c r="B1" t="s">
        <v>25</v>
      </c>
      <c r="C1" t="s">
        <v>18</v>
      </c>
      <c r="G1" t="s">
        <v>18</v>
      </c>
      <c r="H1" t="s">
        <v>25</v>
      </c>
      <c r="I1" t="s">
        <v>18</v>
      </c>
    </row>
    <row r="2" spans="1:9" x14ac:dyDescent="0.3">
      <c r="A2">
        <v>1</v>
      </c>
      <c r="B2">
        <v>1.96998030019667</v>
      </c>
      <c r="C2">
        <v>1</v>
      </c>
      <c r="G2">
        <v>1</v>
      </c>
      <c r="H2">
        <v>1.96998030019667</v>
      </c>
      <c r="I2">
        <v>1</v>
      </c>
    </row>
    <row r="3" spans="1:9" x14ac:dyDescent="0.3">
      <c r="A3">
        <v>2</v>
      </c>
      <c r="B3">
        <v>1.9199616007681286</v>
      </c>
      <c r="C3">
        <v>2</v>
      </c>
      <c r="G3">
        <v>2</v>
      </c>
      <c r="H3">
        <v>1.9199616007681286</v>
      </c>
      <c r="I3">
        <v>2</v>
      </c>
    </row>
    <row r="4" spans="1:9" x14ac:dyDescent="0.3">
      <c r="A4">
        <v>3</v>
      </c>
      <c r="B4">
        <v>1.5099849001506769</v>
      </c>
      <c r="C4">
        <v>3</v>
      </c>
      <c r="G4">
        <v>3</v>
      </c>
      <c r="H4">
        <v>1.5099849001506769</v>
      </c>
      <c r="I4">
        <v>3</v>
      </c>
    </row>
    <row r="5" spans="1:9" x14ac:dyDescent="0.3">
      <c r="A5">
        <v>4</v>
      </c>
      <c r="B5">
        <v>1.759947201584114</v>
      </c>
      <c r="C5">
        <v>4</v>
      </c>
      <c r="G5">
        <v>4</v>
      </c>
      <c r="H5">
        <v>1.7099145042745312</v>
      </c>
      <c r="I5">
        <v>4</v>
      </c>
    </row>
    <row r="6" spans="1:9" x14ac:dyDescent="0.3">
      <c r="A6">
        <v>5</v>
      </c>
      <c r="B6">
        <v>1.5399692006152408</v>
      </c>
      <c r="C6">
        <v>5</v>
      </c>
      <c r="G6">
        <v>5</v>
      </c>
      <c r="H6">
        <v>1.5399692006152408</v>
      </c>
      <c r="I6">
        <v>5</v>
      </c>
    </row>
    <row r="7" spans="1:9" x14ac:dyDescent="0.3">
      <c r="A7">
        <v>6</v>
      </c>
      <c r="B7">
        <v>1.7299654006918623</v>
      </c>
      <c r="C7">
        <v>6</v>
      </c>
      <c r="G7">
        <v>6</v>
      </c>
      <c r="H7">
        <v>1.7299654006918623</v>
      </c>
      <c r="I7">
        <v>6</v>
      </c>
    </row>
    <row r="8" spans="1:9" x14ac:dyDescent="0.3">
      <c r="A8">
        <v>7</v>
      </c>
      <c r="B8">
        <v>1.3799310034492758</v>
      </c>
      <c r="C8">
        <v>7</v>
      </c>
      <c r="G8">
        <v>7</v>
      </c>
      <c r="H8">
        <v>1.3799310034492758</v>
      </c>
      <c r="I8">
        <v>7</v>
      </c>
    </row>
    <row r="9" spans="1:9" x14ac:dyDescent="0.3">
      <c r="A9">
        <v>8</v>
      </c>
      <c r="B9">
        <v>1.6899493015209237</v>
      </c>
      <c r="C9">
        <v>8</v>
      </c>
      <c r="G9">
        <v>8</v>
      </c>
      <c r="H9">
        <v>1.6899493015209237</v>
      </c>
      <c r="I9">
        <v>8</v>
      </c>
    </row>
    <row r="10" spans="1:9" x14ac:dyDescent="0.3">
      <c r="A10">
        <v>9</v>
      </c>
      <c r="B10">
        <v>1.3399196048239626</v>
      </c>
      <c r="C10">
        <v>9</v>
      </c>
      <c r="G10">
        <v>9</v>
      </c>
      <c r="H10">
        <v>1.3399196048239626</v>
      </c>
      <c r="I10">
        <v>9</v>
      </c>
    </row>
    <row r="11" spans="1:9" x14ac:dyDescent="0.3">
      <c r="A11">
        <v>10</v>
      </c>
      <c r="B11">
        <v>1.5999840001601775</v>
      </c>
      <c r="C11">
        <v>10</v>
      </c>
      <c r="G11">
        <v>10</v>
      </c>
      <c r="H11">
        <v>1.5999840001601775</v>
      </c>
      <c r="I11">
        <v>10</v>
      </c>
    </row>
    <row r="12" spans="1:9" x14ac:dyDescent="0.3">
      <c r="A12">
        <v>11</v>
      </c>
      <c r="B12">
        <v>1.9599020048999831</v>
      </c>
      <c r="C12">
        <v>11</v>
      </c>
      <c r="G12">
        <v>11</v>
      </c>
      <c r="H12">
        <v>1.9599020048999831</v>
      </c>
      <c r="I12">
        <v>11</v>
      </c>
    </row>
    <row r="13" spans="1:9" x14ac:dyDescent="0.3">
      <c r="A13">
        <v>12</v>
      </c>
      <c r="B13">
        <v>1.3399464021441663</v>
      </c>
      <c r="C13">
        <v>12</v>
      </c>
      <c r="G13">
        <v>12</v>
      </c>
      <c r="H13">
        <v>1.3399464021441663</v>
      </c>
      <c r="I13">
        <v>12</v>
      </c>
    </row>
    <row r="14" spans="1:9" x14ac:dyDescent="0.3">
      <c r="A14">
        <v>13</v>
      </c>
      <c r="B14">
        <v>1.6099678006439653</v>
      </c>
      <c r="C14">
        <v>13</v>
      </c>
      <c r="G14">
        <v>13</v>
      </c>
      <c r="H14">
        <v>1.6099678006439653</v>
      </c>
      <c r="I14">
        <v>13</v>
      </c>
    </row>
    <row r="15" spans="1:9" x14ac:dyDescent="0.3">
      <c r="A15">
        <v>14</v>
      </c>
      <c r="B15">
        <v>1.449942002320258</v>
      </c>
      <c r="C15">
        <v>14</v>
      </c>
      <c r="G15">
        <v>14</v>
      </c>
      <c r="H15">
        <v>1.449942002320258</v>
      </c>
      <c r="I15">
        <v>14</v>
      </c>
    </row>
    <row r="16" spans="1:9" x14ac:dyDescent="0.3">
      <c r="A16">
        <v>15</v>
      </c>
      <c r="B16">
        <v>1.4599416023362342</v>
      </c>
      <c r="C16">
        <v>15</v>
      </c>
      <c r="G16">
        <v>15</v>
      </c>
      <c r="H16">
        <v>1.4599416023362342</v>
      </c>
      <c r="I16">
        <v>15</v>
      </c>
    </row>
    <row r="17" spans="1:9" x14ac:dyDescent="0.3">
      <c r="A17">
        <v>16</v>
      </c>
      <c r="B17">
        <v>1.6000000000001791</v>
      </c>
      <c r="C17">
        <v>16</v>
      </c>
      <c r="G17">
        <v>16</v>
      </c>
      <c r="H17">
        <v>1.6000000000001791</v>
      </c>
      <c r="I17">
        <v>16</v>
      </c>
    </row>
    <row r="18" spans="1:9" x14ac:dyDescent="0.3">
      <c r="A18">
        <v>17</v>
      </c>
      <c r="B18">
        <v>1.6900000000001469</v>
      </c>
      <c r="C18">
        <v>17</v>
      </c>
      <c r="G18">
        <v>17</v>
      </c>
      <c r="H18">
        <v>1.6900000000001469</v>
      </c>
      <c r="I18">
        <v>17</v>
      </c>
    </row>
    <row r="19" spans="1:9" x14ac:dyDescent="0.3">
      <c r="A19">
        <v>18</v>
      </c>
      <c r="B19">
        <v>1.5599220038998995</v>
      </c>
      <c r="C19">
        <v>18</v>
      </c>
      <c r="G19">
        <v>18</v>
      </c>
      <c r="H19">
        <v>1.5599220038998995</v>
      </c>
      <c r="I19">
        <v>18</v>
      </c>
    </row>
    <row r="20" spans="1:9" x14ac:dyDescent="0.3">
      <c r="A20">
        <v>19</v>
      </c>
      <c r="B20">
        <v>1.4999400023997831</v>
      </c>
      <c r="C20">
        <v>19</v>
      </c>
      <c r="G20">
        <v>19</v>
      </c>
      <c r="H20">
        <v>1.4999400023997831</v>
      </c>
      <c r="I20">
        <v>19</v>
      </c>
    </row>
    <row r="21" spans="1:9" x14ac:dyDescent="0.3">
      <c r="A21">
        <v>20</v>
      </c>
      <c r="B21">
        <v>1.6799328026880627</v>
      </c>
      <c r="C21">
        <v>20</v>
      </c>
      <c r="G21">
        <v>20</v>
      </c>
      <c r="H21">
        <v>1.6799328026880627</v>
      </c>
      <c r="I21">
        <v>20</v>
      </c>
    </row>
    <row r="22" spans="1:9" x14ac:dyDescent="0.3">
      <c r="A22">
        <v>21</v>
      </c>
      <c r="B22">
        <v>1.9599020048999831</v>
      </c>
      <c r="C22">
        <v>21</v>
      </c>
      <c r="G22">
        <v>21</v>
      </c>
      <c r="H22">
        <v>1.9599020048999831</v>
      </c>
      <c r="I22">
        <v>21</v>
      </c>
    </row>
    <row r="23" spans="1:9" x14ac:dyDescent="0.3">
      <c r="A23">
        <v>22</v>
      </c>
      <c r="B23">
        <v>1.6599336026561105</v>
      </c>
      <c r="C23">
        <v>22</v>
      </c>
      <c r="G23">
        <v>22</v>
      </c>
      <c r="H23">
        <v>1.6599336026561105</v>
      </c>
      <c r="I23">
        <v>22</v>
      </c>
    </row>
    <row r="24" spans="1:9" x14ac:dyDescent="0.3">
      <c r="A24">
        <v>23</v>
      </c>
      <c r="B24">
        <v>1.4799556013317083</v>
      </c>
      <c r="C24">
        <v>23</v>
      </c>
      <c r="G24">
        <v>23</v>
      </c>
      <c r="H24">
        <v>1.4799556013317083</v>
      </c>
      <c r="I24">
        <v>23</v>
      </c>
    </row>
    <row r="25" spans="1:9" x14ac:dyDescent="0.3">
      <c r="A25">
        <v>24</v>
      </c>
      <c r="B25">
        <v>1.3599864001360265</v>
      </c>
      <c r="C25">
        <v>24</v>
      </c>
      <c r="G25">
        <v>24</v>
      </c>
      <c r="H25">
        <v>1.3599864001360265</v>
      </c>
      <c r="I25">
        <v>24</v>
      </c>
    </row>
    <row r="26" spans="1:9" x14ac:dyDescent="0.3">
      <c r="A26">
        <v>25</v>
      </c>
      <c r="B26">
        <v>1.719948401547853</v>
      </c>
      <c r="C26">
        <v>25</v>
      </c>
      <c r="G26">
        <v>25</v>
      </c>
      <c r="H26">
        <v>1.719948401547853</v>
      </c>
      <c r="I26">
        <v>25</v>
      </c>
    </row>
    <row r="27" spans="1:9" x14ac:dyDescent="0.3">
      <c r="A27">
        <v>26</v>
      </c>
      <c r="B27">
        <v>2.0398980050997868</v>
      </c>
      <c r="C27">
        <v>26</v>
      </c>
      <c r="G27">
        <v>26</v>
      </c>
      <c r="H27">
        <v>2.0398980050997868</v>
      </c>
      <c r="I27">
        <v>26</v>
      </c>
    </row>
    <row r="28" spans="1:9" x14ac:dyDescent="0.3">
      <c r="A28">
        <v>27</v>
      </c>
      <c r="B28">
        <v>2.2699092036317157</v>
      </c>
      <c r="C28">
        <v>27</v>
      </c>
      <c r="G28">
        <v>27</v>
      </c>
      <c r="H28">
        <v>2.2699092036317157</v>
      </c>
      <c r="I28">
        <v>27</v>
      </c>
    </row>
    <row r="29" spans="1:9" x14ac:dyDescent="0.3">
      <c r="A29">
        <v>28</v>
      </c>
      <c r="B29">
        <v>1.7200000000002547</v>
      </c>
      <c r="C29">
        <v>28</v>
      </c>
      <c r="G29">
        <v>28</v>
      </c>
      <c r="H29">
        <v>1.7200000000002547</v>
      </c>
      <c r="I29">
        <v>28</v>
      </c>
    </row>
    <row r="30" spans="1:9" x14ac:dyDescent="0.3">
      <c r="A30">
        <v>29</v>
      </c>
      <c r="B30">
        <v>1.6299511014667101</v>
      </c>
      <c r="C30">
        <v>29</v>
      </c>
      <c r="G30">
        <v>29</v>
      </c>
      <c r="H30">
        <v>1.4299714005718533</v>
      </c>
      <c r="I30">
        <v>29</v>
      </c>
    </row>
    <row r="31" spans="1:9" x14ac:dyDescent="0.3">
      <c r="A31">
        <v>31</v>
      </c>
      <c r="B31">
        <v>2.1498065174135736</v>
      </c>
      <c r="C31">
        <v>31</v>
      </c>
      <c r="G31">
        <v>30</v>
      </c>
      <c r="H31">
        <v>2.1599784002159375</v>
      </c>
      <c r="I31">
        <v>30</v>
      </c>
    </row>
    <row r="32" spans="1:9" x14ac:dyDescent="0.3">
      <c r="G32">
        <v>31</v>
      </c>
      <c r="H32">
        <v>2.1498065174135736</v>
      </c>
      <c r="I32">
        <v>31</v>
      </c>
    </row>
    <row r="33" spans="7:9" x14ac:dyDescent="0.3">
      <c r="G33">
        <v>32</v>
      </c>
      <c r="H33">
        <v>1.7299481015568294</v>
      </c>
      <c r="I33">
        <v>32</v>
      </c>
    </row>
    <row r="34" spans="7:9" x14ac:dyDescent="0.3">
      <c r="G34">
        <v>33</v>
      </c>
      <c r="H34">
        <v>1.5999520014397808</v>
      </c>
      <c r="I34">
        <v>33</v>
      </c>
    </row>
    <row r="35" spans="7:9" x14ac:dyDescent="0.3">
      <c r="G35">
        <v>34</v>
      </c>
      <c r="H35">
        <v>1.8999810001901887</v>
      </c>
      <c r="I35">
        <v>34</v>
      </c>
    </row>
    <row r="36" spans="7:9" x14ac:dyDescent="0.3">
      <c r="G36">
        <v>35</v>
      </c>
      <c r="H36">
        <v>1.4899702005957129</v>
      </c>
      <c r="I36">
        <v>35</v>
      </c>
    </row>
    <row r="37" spans="7:9" x14ac:dyDescent="0.3">
      <c r="G37">
        <v>36</v>
      </c>
      <c r="H37">
        <v>1.6499175041246785</v>
      </c>
      <c r="I37">
        <v>36</v>
      </c>
    </row>
    <row r="38" spans="7:9" x14ac:dyDescent="0.3">
      <c r="G38">
        <v>37</v>
      </c>
      <c r="H38">
        <v>1.5599220039000772</v>
      </c>
      <c r="I38">
        <v>37</v>
      </c>
    </row>
    <row r="39" spans="7:9" x14ac:dyDescent="0.3">
      <c r="G39">
        <v>38</v>
      </c>
      <c r="H39">
        <v>2.0499590008198245</v>
      </c>
      <c r="I39">
        <v>38</v>
      </c>
    </row>
    <row r="40" spans="7:9" x14ac:dyDescent="0.3">
      <c r="G40">
        <v>39</v>
      </c>
      <c r="H40">
        <v>1.8399816001839733</v>
      </c>
      <c r="I40">
        <v>39</v>
      </c>
    </row>
    <row r="41" spans="7:9" x14ac:dyDescent="0.3">
      <c r="G41">
        <v>40</v>
      </c>
      <c r="H41">
        <v>2.149892505374694</v>
      </c>
      <c r="I41">
        <v>40</v>
      </c>
    </row>
    <row r="42" spans="7:9" x14ac:dyDescent="0.3">
      <c r="G42">
        <v>41</v>
      </c>
      <c r="H42">
        <v>1.4799408023681861</v>
      </c>
      <c r="I42">
        <v>41</v>
      </c>
    </row>
    <row r="43" spans="7:9" x14ac:dyDescent="0.3">
      <c r="G43">
        <v>42</v>
      </c>
      <c r="H43">
        <v>1.46998530014677</v>
      </c>
      <c r="I43">
        <v>42</v>
      </c>
    </row>
    <row r="44" spans="7:9" x14ac:dyDescent="0.3">
      <c r="G44">
        <v>43</v>
      </c>
      <c r="H44">
        <v>2.1799782002182462</v>
      </c>
      <c r="I44">
        <v>43</v>
      </c>
    </row>
    <row r="45" spans="7:9" x14ac:dyDescent="0.3">
      <c r="G45">
        <v>44</v>
      </c>
      <c r="H45">
        <v>1.7299481015564742</v>
      </c>
      <c r="I45">
        <v>44</v>
      </c>
    </row>
    <row r="46" spans="7:9" x14ac:dyDescent="0.3">
      <c r="G46">
        <v>45</v>
      </c>
      <c r="H46">
        <v>1.8099095045249962</v>
      </c>
      <c r="I46">
        <v>45</v>
      </c>
    </row>
    <row r="47" spans="7:9" x14ac:dyDescent="0.3">
      <c r="G47">
        <v>46</v>
      </c>
      <c r="H47">
        <v>2.3499765002352051</v>
      </c>
      <c r="I47">
        <v>46</v>
      </c>
    </row>
    <row r="48" spans="7:9" x14ac:dyDescent="0.3">
      <c r="G48">
        <v>47</v>
      </c>
      <c r="H48">
        <v>2.2600000000004172</v>
      </c>
      <c r="I48">
        <v>47</v>
      </c>
    </row>
    <row r="49" spans="7:9" x14ac:dyDescent="0.3">
      <c r="G49">
        <v>48</v>
      </c>
      <c r="H49">
        <v>1.6099195040247767</v>
      </c>
      <c r="I49">
        <v>48</v>
      </c>
    </row>
    <row r="50" spans="7:9" x14ac:dyDescent="0.3">
      <c r="G50">
        <v>49</v>
      </c>
      <c r="H50">
        <v>1.6199190040497522</v>
      </c>
      <c r="I50">
        <v>49</v>
      </c>
    </row>
    <row r="51" spans="7:9" x14ac:dyDescent="0.3">
      <c r="G51">
        <v>51</v>
      </c>
      <c r="H51">
        <v>1.929980700192941</v>
      </c>
      <c r="I51">
        <v>51</v>
      </c>
    </row>
    <row r="52" spans="7:9" x14ac:dyDescent="0.3">
      <c r="G52">
        <v>56</v>
      </c>
      <c r="H52">
        <v>2.0499590008198245</v>
      </c>
      <c r="I52">
        <v>56</v>
      </c>
    </row>
    <row r="53" spans="7:9" x14ac:dyDescent="0.3">
      <c r="G53">
        <v>61</v>
      </c>
      <c r="H53">
        <v>1.9499805001948944</v>
      </c>
      <c r="I53">
        <v>61</v>
      </c>
    </row>
    <row r="54" spans="7:9" x14ac:dyDescent="0.3">
      <c r="G54">
        <v>66</v>
      </c>
      <c r="H54">
        <v>2.2899084036640227</v>
      </c>
      <c r="I54">
        <v>66</v>
      </c>
    </row>
    <row r="55" spans="7:9" x14ac:dyDescent="0.3">
      <c r="G55">
        <v>71</v>
      </c>
      <c r="H55">
        <v>1.749930002799895</v>
      </c>
      <c r="I55">
        <v>71</v>
      </c>
    </row>
    <row r="56" spans="7:9" x14ac:dyDescent="0.3">
      <c r="G56">
        <v>76</v>
      </c>
      <c r="H56">
        <v>2.2699546009083758</v>
      </c>
      <c r="I56">
        <v>76</v>
      </c>
    </row>
    <row r="57" spans="7:9" x14ac:dyDescent="0.3">
      <c r="G57">
        <v>81</v>
      </c>
      <c r="H57">
        <v>2.0299797002025302</v>
      </c>
      <c r="I57">
        <v>81</v>
      </c>
    </row>
    <row r="58" spans="7:9" x14ac:dyDescent="0.3">
      <c r="G58">
        <v>86</v>
      </c>
      <c r="H58">
        <v>1.5899682006361897</v>
      </c>
      <c r="I58">
        <v>86</v>
      </c>
    </row>
    <row r="59" spans="7:9" x14ac:dyDescent="0.3">
      <c r="G59">
        <v>92</v>
      </c>
      <c r="H59">
        <v>2.1198728076313973</v>
      </c>
      <c r="I59">
        <v>92</v>
      </c>
    </row>
    <row r="60" spans="7:9" x14ac:dyDescent="0.3">
      <c r="G60">
        <v>96</v>
      </c>
      <c r="H60">
        <v>1.4399424023039267</v>
      </c>
      <c r="I60">
        <v>96</v>
      </c>
    </row>
    <row r="61" spans="7:9" x14ac:dyDescent="0.3">
      <c r="G61">
        <v>101</v>
      </c>
      <c r="H61">
        <v>2.5495410826048728</v>
      </c>
      <c r="I61">
        <v>101</v>
      </c>
    </row>
    <row r="62" spans="7:9" x14ac:dyDescent="0.3">
      <c r="G62">
        <v>106</v>
      </c>
      <c r="H62">
        <v>1.7899463016103327</v>
      </c>
      <c r="I62">
        <v>106</v>
      </c>
    </row>
    <row r="63" spans="7:9" x14ac:dyDescent="0.3">
      <c r="G63">
        <v>111</v>
      </c>
      <c r="H63">
        <v>2.2590511984970485</v>
      </c>
      <c r="I63">
        <v>111</v>
      </c>
    </row>
    <row r="66" spans="8:8" x14ac:dyDescent="0.3">
      <c r="H66" t="e">
        <v>#DIV/0!</v>
      </c>
    </row>
    <row r="67" spans="8:8" x14ac:dyDescent="0.3">
      <c r="H67" t="e">
        <v>#DIV/0!</v>
      </c>
    </row>
    <row r="68" spans="8:8" x14ac:dyDescent="0.3">
      <c r="H68" t="e">
        <v>#DIV/0!</v>
      </c>
    </row>
    <row r="69" spans="8:8" x14ac:dyDescent="0.3">
      <c r="H69" t="e">
        <v>#DIV/0!</v>
      </c>
    </row>
    <row r="70" spans="8:8" x14ac:dyDescent="0.3">
      <c r="H70" t="e">
        <v>#DIV/0!</v>
      </c>
    </row>
    <row r="71" spans="8:8" x14ac:dyDescent="0.3">
      <c r="H71" t="e">
        <v>#DIV/0!</v>
      </c>
    </row>
    <row r="72" spans="8:8" x14ac:dyDescent="0.3">
      <c r="H72" t="e">
        <v>#DIV/0!</v>
      </c>
    </row>
    <row r="73" spans="8:8" x14ac:dyDescent="0.3">
      <c r="H73" t="e">
        <v>#DIV/0!</v>
      </c>
    </row>
    <row r="74" spans="8:8" x14ac:dyDescent="0.3">
      <c r="H74" t="e">
        <v>#DIV/0!</v>
      </c>
    </row>
    <row r="75" spans="8:8" x14ac:dyDescent="0.3">
      <c r="H75" t="e">
        <v>#DIV/0!</v>
      </c>
    </row>
    <row r="76" spans="8:8" x14ac:dyDescent="0.3">
      <c r="H76" t="e">
        <v>#DIV/0!</v>
      </c>
    </row>
    <row r="77" spans="8:8" x14ac:dyDescent="0.3">
      <c r="H77" t="e">
        <v>#DIV/0!</v>
      </c>
    </row>
    <row r="78" spans="8:8" x14ac:dyDescent="0.3">
      <c r="H78" t="e">
        <v>#DIV/0!</v>
      </c>
    </row>
    <row r="79" spans="8:8" x14ac:dyDescent="0.3">
      <c r="H79" t="e">
        <v>#DIV/0!</v>
      </c>
    </row>
    <row r="80" spans="8:8" x14ac:dyDescent="0.3">
      <c r="H80" t="e">
        <v>#DIV/0!</v>
      </c>
    </row>
    <row r="81" spans="8:8" x14ac:dyDescent="0.3">
      <c r="H81" t="e">
        <v>#DIV/0!</v>
      </c>
    </row>
    <row r="82" spans="8:8" x14ac:dyDescent="0.3">
      <c r="H82" t="e">
        <v>#DIV/0!</v>
      </c>
    </row>
    <row r="83" spans="8:8" x14ac:dyDescent="0.3">
      <c r="H83" t="e">
        <v>#DIV/0!</v>
      </c>
    </row>
    <row r="84" spans="8:8" x14ac:dyDescent="0.3">
      <c r="H84" t="e">
        <v>#DIV/0!</v>
      </c>
    </row>
    <row r="85" spans="8:8" x14ac:dyDescent="0.3">
      <c r="H85" t="e">
        <v>#DIV/0!</v>
      </c>
    </row>
    <row r="86" spans="8:8" x14ac:dyDescent="0.3">
      <c r="H86" t="e">
        <v>#DIV/0!</v>
      </c>
    </row>
    <row r="87" spans="8:8" x14ac:dyDescent="0.3">
      <c r="H87" t="e">
        <v>#DIV/0!</v>
      </c>
    </row>
    <row r="88" spans="8:8" x14ac:dyDescent="0.3">
      <c r="H88" t="e">
        <v>#DIV/0!</v>
      </c>
    </row>
    <row r="89" spans="8:8" x14ac:dyDescent="0.3">
      <c r="H89" t="e">
        <v>#DIV/0!</v>
      </c>
    </row>
    <row r="90" spans="8:8" x14ac:dyDescent="0.3">
      <c r="H90" t="e">
        <v>#DIV/0!</v>
      </c>
    </row>
    <row r="91" spans="8:8" x14ac:dyDescent="0.3">
      <c r="H91" t="e">
        <v>#DIV/0!</v>
      </c>
    </row>
    <row r="92" spans="8:8" x14ac:dyDescent="0.3">
      <c r="H92" t="e">
        <v>#DIV/0!</v>
      </c>
    </row>
    <row r="93" spans="8:8" x14ac:dyDescent="0.3">
      <c r="H93" t="e">
        <v>#DIV/0!</v>
      </c>
    </row>
    <row r="94" spans="8:8" x14ac:dyDescent="0.3">
      <c r="H94" t="e">
        <v>#DIV/0!</v>
      </c>
    </row>
    <row r="95" spans="8:8" x14ac:dyDescent="0.3">
      <c r="H95" t="e">
        <v>#DIV/0!</v>
      </c>
    </row>
    <row r="96" spans="8:8" x14ac:dyDescent="0.3">
      <c r="H96" t="e">
        <v>#DIV/0!</v>
      </c>
    </row>
    <row r="97" spans="8:8" x14ac:dyDescent="0.3">
      <c r="H97" t="e">
        <v>#DIV/0!</v>
      </c>
    </row>
    <row r="98" spans="8:8" x14ac:dyDescent="0.3">
      <c r="H98" t="e">
        <v>#DIV/0!</v>
      </c>
    </row>
    <row r="99" spans="8:8" x14ac:dyDescent="0.3">
      <c r="H99" t="e">
        <v>#DIV/0!</v>
      </c>
    </row>
    <row r="100" spans="8:8" x14ac:dyDescent="0.3">
      <c r="H100" t="e">
        <v>#DIV/0!</v>
      </c>
    </row>
    <row r="101" spans="8:8" x14ac:dyDescent="0.3">
      <c r="H101" t="e">
        <v>#DIV/0!</v>
      </c>
    </row>
    <row r="102" spans="8:8" x14ac:dyDescent="0.3">
      <c r="H102" t="e">
        <v>#DIV/0!</v>
      </c>
    </row>
    <row r="103" spans="8:8" x14ac:dyDescent="0.3">
      <c r="H103" t="e">
        <v>#DIV/0!</v>
      </c>
    </row>
    <row r="104" spans="8:8" x14ac:dyDescent="0.3">
      <c r="H104" t="e">
        <v>#DIV/0!</v>
      </c>
    </row>
    <row r="105" spans="8:8" x14ac:dyDescent="0.3">
      <c r="H105" t="e">
        <v>#DIV/0!</v>
      </c>
    </row>
  </sheetData>
  <sortState xmlns:xlrd2="http://schemas.microsoft.com/office/spreadsheetml/2017/richdata2" ref="G2:I65">
    <sortCondition ref="G2:G6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3"/>
  <sheetViews>
    <sheetView workbookViewId="0">
      <selection activeCell="Q24" sqref="Q24"/>
    </sheetView>
  </sheetViews>
  <sheetFormatPr defaultRowHeight="14.4" x14ac:dyDescent="0.3"/>
  <sheetData>
    <row r="1" spans="1:17" x14ac:dyDescent="0.3">
      <c r="A1">
        <v>39</v>
      </c>
      <c r="B1" t="s">
        <v>10</v>
      </c>
      <c r="C1">
        <v>27.653300000000002</v>
      </c>
      <c r="D1">
        <v>4</v>
      </c>
      <c r="E1">
        <v>10.000299999999999</v>
      </c>
      <c r="F1">
        <v>37.653500000000001</v>
      </c>
      <c r="H1">
        <v>37.632199999999997</v>
      </c>
      <c r="I1">
        <v>27.6495</v>
      </c>
      <c r="J1">
        <v>2.1300000000003649E-2</v>
      </c>
      <c r="K1">
        <v>3.8000000000018019E-3</v>
      </c>
      <c r="L1">
        <v>9.9826999999999977</v>
      </c>
      <c r="M1">
        <v>1.7600000000001614E-2</v>
      </c>
      <c r="N1">
        <v>3.700000000002035E-3</v>
      </c>
      <c r="O1">
        <v>9.9999999996214228E-5</v>
      </c>
      <c r="P1" t="b">
        <v>1</v>
      </c>
      <c r="Q1">
        <v>1.759947201584114</v>
      </c>
    </row>
    <row r="2" spans="1:17" x14ac:dyDescent="0.3">
      <c r="A2">
        <v>40</v>
      </c>
      <c r="B2" t="s">
        <v>10</v>
      </c>
      <c r="C2">
        <v>38.927300000000002</v>
      </c>
      <c r="D2">
        <v>4</v>
      </c>
      <c r="E2">
        <v>10.000500000000001</v>
      </c>
      <c r="F2">
        <v>48.927399999999999</v>
      </c>
      <c r="H2">
        <v>48.909700000000001</v>
      </c>
      <c r="I2">
        <v>38.926299999999998</v>
      </c>
      <c r="J2">
        <v>1.7699999999997829E-2</v>
      </c>
      <c r="K2">
        <v>1.0000000000047748E-3</v>
      </c>
      <c r="L2">
        <v>9.9834000000000032</v>
      </c>
      <c r="M2">
        <v>1.7099999999997451E-2</v>
      </c>
      <c r="N2">
        <v>6.0000000000037801E-4</v>
      </c>
      <c r="O2">
        <v>4.000000000061732E-4</v>
      </c>
      <c r="P2" t="b">
        <v>1</v>
      </c>
      <c r="Q2">
        <v>1.7099145042745312</v>
      </c>
    </row>
    <row r="22" spans="1:17" x14ac:dyDescent="0.3">
      <c r="A22">
        <v>21</v>
      </c>
      <c r="B22" t="s">
        <v>14</v>
      </c>
      <c r="C22">
        <v>21.428899999999999</v>
      </c>
      <c r="D22">
        <v>29</v>
      </c>
      <c r="E22">
        <v>10.000299999999999</v>
      </c>
      <c r="F22">
        <v>31.428899999999999</v>
      </c>
      <c r="H22">
        <v>31.413</v>
      </c>
      <c r="I22">
        <v>21.428999999999998</v>
      </c>
      <c r="J22">
        <v>1.5899999999998471E-2</v>
      </c>
      <c r="K22">
        <v>-9.9999999999766942E-5</v>
      </c>
      <c r="L22">
        <v>9.9840000000000018</v>
      </c>
      <c r="M22">
        <v>1.6299999999997539E-2</v>
      </c>
      <c r="N22">
        <v>-3.9999999999906777E-4</v>
      </c>
      <c r="O22">
        <v>2.9999999999930083E-4</v>
      </c>
      <c r="P22" t="b">
        <v>1</v>
      </c>
      <c r="Q22">
        <v>1.6299511014667101</v>
      </c>
    </row>
    <row r="23" spans="1:17" x14ac:dyDescent="0.3">
      <c r="A23" t="s">
        <v>26</v>
      </c>
      <c r="B23" t="s">
        <v>11</v>
      </c>
      <c r="C23">
        <v>12.7066</v>
      </c>
      <c r="D23">
        <v>29</v>
      </c>
      <c r="E23">
        <v>10.0002</v>
      </c>
      <c r="F23">
        <v>22.707100000000001</v>
      </c>
      <c r="H23">
        <v>22.692</v>
      </c>
      <c r="I23">
        <v>12.706099999999999</v>
      </c>
      <c r="J23">
        <v>1.5100000000000335E-2</v>
      </c>
      <c r="K23">
        <v>5.0000000000061107E-4</v>
      </c>
      <c r="L23">
        <v>9.9859000000000009</v>
      </c>
      <c r="M23">
        <v>1.4299999999998647E-2</v>
      </c>
      <c r="N23">
        <v>8.0000000000168825E-4</v>
      </c>
      <c r="O23">
        <v>-2.9999999999930083E-4</v>
      </c>
      <c r="P23" t="b">
        <v>1</v>
      </c>
      <c r="Q23">
        <v>1.4299714005718533</v>
      </c>
    </row>
    <row r="24" spans="1:17" x14ac:dyDescent="0.3">
      <c r="Q24">
        <f>Q22-Q23</f>
        <v>0.19997970089485673</v>
      </c>
    </row>
    <row r="43" spans="1:17" x14ac:dyDescent="0.3">
      <c r="A43">
        <v>16</v>
      </c>
      <c r="B43" t="s">
        <v>10</v>
      </c>
      <c r="C43">
        <v>22.6525</v>
      </c>
      <c r="D43">
        <v>34</v>
      </c>
      <c r="E43">
        <v>10.0001</v>
      </c>
      <c r="F43">
        <v>32.652799999999999</v>
      </c>
      <c r="H43">
        <v>32.633699999999997</v>
      </c>
      <c r="I43">
        <v>22.6526</v>
      </c>
      <c r="J43">
        <f>F43-H43</f>
        <v>1.9100000000001671E-2</v>
      </c>
      <c r="K43">
        <f>C43-I43</f>
        <v>-9.9999999999766942E-5</v>
      </c>
      <c r="L43">
        <f>H43-I43</f>
        <v>9.9810999999999979</v>
      </c>
      <c r="M43">
        <f>E43-L43</f>
        <v>1.9000000000001904E-2</v>
      </c>
      <c r="N43">
        <f>J43-M43</f>
        <v>9.9999999999766942E-5</v>
      </c>
      <c r="O43">
        <f>(C43+E43)-F43</f>
        <v>-1.9999999999953388E-4</v>
      </c>
      <c r="P43" t="b">
        <f>ABS(O43)&lt;=0.00045</f>
        <v>1</v>
      </c>
      <c r="Q43">
        <f>1000*M43/E43</f>
        <v>1.8999810001901887</v>
      </c>
    </row>
  </sheetData>
  <conditionalFormatting sqref="P1:P2">
    <cfRule type="cellIs" dxfId="8" priority="3" operator="equal">
      <formula>FALSE</formula>
    </cfRule>
  </conditionalFormatting>
  <conditionalFormatting sqref="P22:P23">
    <cfRule type="cellIs" dxfId="7" priority="2" operator="equal">
      <formula>FALSE</formula>
    </cfRule>
  </conditionalFormatting>
  <conditionalFormatting sqref="P43">
    <cfRule type="cellIs" dxfId="6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C21" sqref="C21"/>
    </sheetView>
  </sheetViews>
  <sheetFormatPr defaultRowHeight="14.4" x14ac:dyDescent="0.3"/>
  <sheetData>
    <row r="1" spans="1:6" x14ac:dyDescent="0.3">
      <c r="A1" t="s">
        <v>8</v>
      </c>
      <c r="B1" t="s">
        <v>19</v>
      </c>
      <c r="C1" t="s">
        <v>21</v>
      </c>
      <c r="E1" t="s">
        <v>18</v>
      </c>
    </row>
    <row r="2" spans="1:6" x14ac:dyDescent="0.3">
      <c r="A2">
        <v>1.969999999999672E-2</v>
      </c>
      <c r="B2">
        <v>10.0001</v>
      </c>
      <c r="C2">
        <f>(A2/B2)*100</f>
        <v>0.19699803001966701</v>
      </c>
      <c r="D2" t="b">
        <v>1</v>
      </c>
      <c r="E2">
        <v>1</v>
      </c>
      <c r="F2">
        <f>100*0.001/B2</f>
        <v>9.9999000009999908E-3</v>
      </c>
    </row>
    <row r="3" spans="1:6" x14ac:dyDescent="0.3">
      <c r="A3">
        <v>1.5099999999996783E-2</v>
      </c>
      <c r="B3">
        <v>10.0001</v>
      </c>
      <c r="C3">
        <f t="shared" ref="C3:C33" si="0">(A3/B3)*100</f>
        <v>0.15099849001506768</v>
      </c>
      <c r="D3" t="b">
        <v>1</v>
      </c>
      <c r="E3">
        <v>3</v>
      </c>
      <c r="F3">
        <f t="shared" ref="F3:F33" si="1">100*0.001/B3</f>
        <v>9.9999000009999908E-3</v>
      </c>
    </row>
    <row r="4" spans="1:6" x14ac:dyDescent="0.3">
      <c r="A4">
        <v>1.5399999999992531E-2</v>
      </c>
      <c r="B4">
        <v>10.0002</v>
      </c>
      <c r="C4">
        <f t="shared" si="0"/>
        <v>0.15399692006152407</v>
      </c>
      <c r="D4" t="b">
        <v>1</v>
      </c>
      <c r="E4">
        <v>5</v>
      </c>
      <c r="F4">
        <f t="shared" si="1"/>
        <v>9.9998000039999216E-3</v>
      </c>
    </row>
    <row r="5" spans="1:6" x14ac:dyDescent="0.3">
      <c r="A5">
        <v>1.3600000000000279E-2</v>
      </c>
      <c r="B5">
        <v>10</v>
      </c>
      <c r="C5">
        <f t="shared" si="0"/>
        <v>0.13600000000000279</v>
      </c>
      <c r="D5" t="b">
        <v>1</v>
      </c>
      <c r="E5">
        <v>8</v>
      </c>
      <c r="F5">
        <f t="shared" si="1"/>
        <v>0.01</v>
      </c>
    </row>
    <row r="6" spans="1:6" x14ac:dyDescent="0.3">
      <c r="A6">
        <v>1.3400000000002521E-2</v>
      </c>
      <c r="B6">
        <v>10.0006</v>
      </c>
      <c r="C6">
        <f t="shared" si="0"/>
        <v>0.13399196048239626</v>
      </c>
      <c r="D6" t="b">
        <v>1</v>
      </c>
      <c r="E6">
        <v>9</v>
      </c>
      <c r="F6">
        <f t="shared" si="1"/>
        <v>9.9994000359978404E-3</v>
      </c>
    </row>
    <row r="7" spans="1:6" x14ac:dyDescent="0.3">
      <c r="A7">
        <v>1.6000000000001791E-2</v>
      </c>
      <c r="B7">
        <v>10.0001</v>
      </c>
      <c r="C7">
        <f t="shared" si="0"/>
        <v>0.15999840001601776</v>
      </c>
      <c r="D7" t="b">
        <v>1</v>
      </c>
      <c r="E7">
        <v>10</v>
      </c>
      <c r="F7">
        <f t="shared" si="1"/>
        <v>9.9999000009999908E-3</v>
      </c>
    </row>
    <row r="8" spans="1:6" x14ac:dyDescent="0.3">
      <c r="A8">
        <v>1.9600000000002282E-2</v>
      </c>
      <c r="B8">
        <v>10.000500000000001</v>
      </c>
      <c r="C8">
        <f t="shared" si="0"/>
        <v>0.19599020048999832</v>
      </c>
      <c r="D8" t="b">
        <v>1</v>
      </c>
      <c r="E8">
        <v>11</v>
      </c>
      <c r="F8">
        <f t="shared" si="1"/>
        <v>9.9995000249987493E-3</v>
      </c>
    </row>
    <row r="9" spans="1:6" x14ac:dyDescent="0.3">
      <c r="A9">
        <v>1.3400000000002521E-2</v>
      </c>
      <c r="B9">
        <v>10.000400000000001</v>
      </c>
      <c r="C9">
        <f t="shared" si="0"/>
        <v>0.13399464021441662</v>
      </c>
      <c r="D9" t="b">
        <v>1</v>
      </c>
      <c r="E9">
        <v>12</v>
      </c>
      <c r="F9">
        <f t="shared" si="1"/>
        <v>9.9996000159993589E-3</v>
      </c>
    </row>
    <row r="10" spans="1:6" x14ac:dyDescent="0.3">
      <c r="A10">
        <v>1.4500000000001734E-2</v>
      </c>
      <c r="B10">
        <v>10.0002</v>
      </c>
      <c r="C10">
        <f t="shared" si="0"/>
        <v>0.14499710005801617</v>
      </c>
      <c r="D10" t="b">
        <v>1</v>
      </c>
      <c r="E10">
        <v>13</v>
      </c>
      <c r="F10">
        <f t="shared" si="1"/>
        <v>9.9998000039999216E-3</v>
      </c>
    </row>
    <row r="11" spans="1:6" x14ac:dyDescent="0.3">
      <c r="A11">
        <v>1.450000000000351E-2</v>
      </c>
      <c r="B11">
        <v>10.000400000000001</v>
      </c>
      <c r="C11">
        <f t="shared" si="0"/>
        <v>0.1449942002320258</v>
      </c>
      <c r="D11" t="b">
        <v>1</v>
      </c>
      <c r="E11">
        <v>14</v>
      </c>
      <c r="F11">
        <f t="shared" si="1"/>
        <v>9.9996000159993589E-3</v>
      </c>
    </row>
    <row r="12" spans="1:6" x14ac:dyDescent="0.3">
      <c r="A12">
        <v>1.4600000000003277E-2</v>
      </c>
      <c r="B12">
        <v>10.000400000000001</v>
      </c>
      <c r="C12">
        <f t="shared" si="0"/>
        <v>0.14599416023362341</v>
      </c>
      <c r="D12" t="b">
        <v>1</v>
      </c>
      <c r="E12">
        <v>15</v>
      </c>
      <c r="F12">
        <f t="shared" si="1"/>
        <v>9.9996000159993589E-3</v>
      </c>
    </row>
    <row r="13" spans="1:6" x14ac:dyDescent="0.3">
      <c r="A13">
        <v>1.6000000000001791E-2</v>
      </c>
      <c r="B13">
        <v>10</v>
      </c>
      <c r="C13">
        <f t="shared" si="0"/>
        <v>0.16000000000001791</v>
      </c>
      <c r="D13" t="b">
        <v>1</v>
      </c>
      <c r="E13">
        <v>16</v>
      </c>
      <c r="F13">
        <f t="shared" si="1"/>
        <v>0.01</v>
      </c>
    </row>
    <row r="14" spans="1:6" x14ac:dyDescent="0.3">
      <c r="A14">
        <v>1.6900000000001469E-2</v>
      </c>
      <c r="B14">
        <v>10</v>
      </c>
      <c r="C14">
        <f t="shared" si="0"/>
        <v>0.16900000000001469</v>
      </c>
      <c r="D14" t="b">
        <v>1</v>
      </c>
      <c r="E14">
        <v>17</v>
      </c>
      <c r="F14">
        <f t="shared" si="1"/>
        <v>0.01</v>
      </c>
    </row>
    <row r="15" spans="1:6" x14ac:dyDescent="0.3">
      <c r="A15">
        <v>1.5600000000000946E-2</v>
      </c>
      <c r="B15">
        <v>10.000500000000001</v>
      </c>
      <c r="C15">
        <f t="shared" si="0"/>
        <v>0.15599220038998995</v>
      </c>
      <c r="D15" t="b">
        <v>1</v>
      </c>
      <c r="E15">
        <v>18</v>
      </c>
      <c r="F15">
        <f t="shared" si="1"/>
        <v>9.9995000249987493E-3</v>
      </c>
    </row>
    <row r="16" spans="1:6" x14ac:dyDescent="0.3">
      <c r="A16">
        <v>1.4999999999998792E-2</v>
      </c>
      <c r="B16">
        <v>10.000400000000001</v>
      </c>
      <c r="C16">
        <f t="shared" si="0"/>
        <v>0.1499940002399783</v>
      </c>
      <c r="D16" t="b">
        <v>1</v>
      </c>
      <c r="E16">
        <v>19</v>
      </c>
      <c r="F16">
        <f t="shared" si="1"/>
        <v>9.9996000159993589E-3</v>
      </c>
    </row>
    <row r="17" spans="1:6" x14ac:dyDescent="0.3">
      <c r="A17">
        <v>1.6800000000001702E-2</v>
      </c>
      <c r="B17">
        <v>10.000400000000001</v>
      </c>
      <c r="C17">
        <f t="shared" si="0"/>
        <v>0.16799328026880625</v>
      </c>
      <c r="D17" t="b">
        <v>1</v>
      </c>
      <c r="E17">
        <v>20</v>
      </c>
      <c r="F17">
        <f t="shared" si="1"/>
        <v>9.9996000159993589E-3</v>
      </c>
    </row>
    <row r="18" spans="1:6" x14ac:dyDescent="0.3">
      <c r="A18">
        <v>1.7800000000001148E-2</v>
      </c>
      <c r="B18">
        <v>10.0001</v>
      </c>
      <c r="C18">
        <f t="shared" si="0"/>
        <v>0.17799822001781129</v>
      </c>
      <c r="D18" t="b">
        <v>1</v>
      </c>
      <c r="E18">
        <v>21</v>
      </c>
      <c r="F18">
        <f t="shared" si="1"/>
        <v>9.9999000009999908E-3</v>
      </c>
    </row>
    <row r="19" spans="1:6" x14ac:dyDescent="0.3">
      <c r="A19">
        <v>1.4600000000001501E-2</v>
      </c>
      <c r="B19">
        <v>10.000500000000001</v>
      </c>
      <c r="C19">
        <f t="shared" si="0"/>
        <v>0.14599270036499676</v>
      </c>
      <c r="D19" t="b">
        <v>1</v>
      </c>
      <c r="E19">
        <v>22</v>
      </c>
      <c r="F19">
        <f t="shared" si="1"/>
        <v>9.9995000249987493E-3</v>
      </c>
    </row>
    <row r="20" spans="1:6" x14ac:dyDescent="0.3">
      <c r="A20">
        <v>1.4799999999997482E-2</v>
      </c>
      <c r="B20">
        <v>10.000299999999999</v>
      </c>
      <c r="C20">
        <f t="shared" si="0"/>
        <v>0.14799556013317083</v>
      </c>
      <c r="D20" t="b">
        <v>1</v>
      </c>
      <c r="E20">
        <v>23</v>
      </c>
      <c r="F20">
        <f t="shared" si="1"/>
        <v>9.9997000089997318E-3</v>
      </c>
    </row>
    <row r="21" spans="1:6" x14ac:dyDescent="0.3">
      <c r="A21">
        <v>1.3600000000000279E-2</v>
      </c>
      <c r="B21">
        <v>10.0001</v>
      </c>
      <c r="C21">
        <f t="shared" si="0"/>
        <v>0.13599864001360265</v>
      </c>
      <c r="D21" t="b">
        <v>1</v>
      </c>
      <c r="E21">
        <v>24</v>
      </c>
      <c r="F21">
        <f t="shared" si="1"/>
        <v>9.9999000009999908E-3</v>
      </c>
    </row>
    <row r="22" spans="1:6" x14ac:dyDescent="0.3">
      <c r="A22">
        <v>2.0400000000000418E-2</v>
      </c>
      <c r="B22">
        <v>10.000500000000001</v>
      </c>
      <c r="C22">
        <f t="shared" si="0"/>
        <v>0.20398980050997864</v>
      </c>
      <c r="D22" t="b">
        <v>1</v>
      </c>
      <c r="E22">
        <v>26</v>
      </c>
      <c r="F22">
        <f t="shared" si="1"/>
        <v>9.9995000249987493E-3</v>
      </c>
    </row>
    <row r="23" spans="1:6" x14ac:dyDescent="0.3">
      <c r="A23">
        <v>2.1500000000001407E-2</v>
      </c>
      <c r="B23">
        <v>10.0009</v>
      </c>
      <c r="C23">
        <f t="shared" si="0"/>
        <v>0.21498065174135736</v>
      </c>
      <c r="D23" t="b">
        <v>1</v>
      </c>
      <c r="E23">
        <v>31</v>
      </c>
      <c r="F23">
        <f t="shared" si="1"/>
        <v>9.9991000809927112E-3</v>
      </c>
    </row>
    <row r="24" spans="1:6" x14ac:dyDescent="0.3">
      <c r="A24">
        <v>2.3500000000002075E-2</v>
      </c>
      <c r="B24">
        <v>10.0001</v>
      </c>
      <c r="C24">
        <f t="shared" si="0"/>
        <v>0.23499765002352049</v>
      </c>
      <c r="D24" t="b">
        <v>1</v>
      </c>
      <c r="E24">
        <v>46</v>
      </c>
      <c r="F24">
        <f t="shared" si="1"/>
        <v>9.9999000009999908E-3</v>
      </c>
    </row>
    <row r="25" spans="1:6" x14ac:dyDescent="0.3">
      <c r="A25">
        <v>2.289999999999992E-2</v>
      </c>
      <c r="B25">
        <v>10.0007</v>
      </c>
      <c r="C25">
        <f t="shared" si="0"/>
        <v>0.22898397112202065</v>
      </c>
      <c r="D25" t="b">
        <v>1</v>
      </c>
      <c r="E25">
        <v>51</v>
      </c>
      <c r="F25">
        <f t="shared" si="1"/>
        <v>9.9993000489965699E-3</v>
      </c>
    </row>
    <row r="26" spans="1:6" x14ac:dyDescent="0.3">
      <c r="A26">
        <v>1.9499999999998963E-2</v>
      </c>
      <c r="B26">
        <v>10.0001</v>
      </c>
      <c r="C26">
        <f t="shared" si="0"/>
        <v>0.19499805001948944</v>
      </c>
      <c r="D26" t="b">
        <v>1</v>
      </c>
      <c r="E26">
        <v>61</v>
      </c>
      <c r="F26">
        <f t="shared" si="1"/>
        <v>9.9999000009999908E-3</v>
      </c>
    </row>
    <row r="27" spans="1:6" x14ac:dyDescent="0.3">
      <c r="A27">
        <v>2.2900000000001697E-2</v>
      </c>
      <c r="B27">
        <v>10.000400000000001</v>
      </c>
      <c r="C27">
        <f t="shared" si="0"/>
        <v>0.2289908403664023</v>
      </c>
      <c r="D27" t="b">
        <v>1</v>
      </c>
      <c r="E27">
        <v>66</v>
      </c>
      <c r="F27">
        <f t="shared" si="1"/>
        <v>9.9996000159993589E-3</v>
      </c>
    </row>
    <row r="28" spans="1:6" x14ac:dyDescent="0.3">
      <c r="A28">
        <v>2.2700000000003939E-2</v>
      </c>
      <c r="B28">
        <v>10.0002</v>
      </c>
      <c r="C28">
        <f t="shared" si="0"/>
        <v>0.22699546009083757</v>
      </c>
      <c r="D28" t="b">
        <v>1</v>
      </c>
      <c r="E28">
        <v>76</v>
      </c>
      <c r="F28">
        <f t="shared" si="1"/>
        <v>9.9998000039999216E-3</v>
      </c>
    </row>
    <row r="29" spans="1:6" x14ac:dyDescent="0.3">
      <c r="A29">
        <v>2.0299999999995322E-2</v>
      </c>
      <c r="B29">
        <v>10.0001</v>
      </c>
      <c r="C29">
        <f t="shared" si="0"/>
        <v>0.20299797002025305</v>
      </c>
      <c r="D29" t="b">
        <v>1</v>
      </c>
      <c r="E29">
        <v>81</v>
      </c>
      <c r="F29">
        <f t="shared" si="1"/>
        <v>9.9999000009999908E-3</v>
      </c>
    </row>
    <row r="30" spans="1:6" x14ac:dyDescent="0.3">
      <c r="A30">
        <v>2.1199999999998553E-2</v>
      </c>
      <c r="B30">
        <v>10.0006</v>
      </c>
      <c r="C30">
        <f t="shared" si="0"/>
        <v>0.21198728076313972</v>
      </c>
      <c r="D30" t="b">
        <v>1</v>
      </c>
      <c r="E30">
        <v>92</v>
      </c>
      <c r="F30">
        <f t="shared" si="1"/>
        <v>9.9994000359978404E-3</v>
      </c>
    </row>
    <row r="31" spans="1:6" x14ac:dyDescent="0.3">
      <c r="A31">
        <v>1.440000000000019E-2</v>
      </c>
      <c r="B31">
        <v>10.000400000000001</v>
      </c>
      <c r="C31">
        <f t="shared" si="0"/>
        <v>0.14399424023039267</v>
      </c>
      <c r="D31" t="b">
        <v>1</v>
      </c>
      <c r="E31">
        <v>96</v>
      </c>
      <c r="F31">
        <f t="shared" si="1"/>
        <v>9.9996000159993589E-3</v>
      </c>
    </row>
    <row r="32" spans="1:6" x14ac:dyDescent="0.3">
      <c r="A32">
        <v>2.5499999999997414E-2</v>
      </c>
      <c r="B32">
        <v>10.001799999999999</v>
      </c>
      <c r="C32">
        <f t="shared" si="0"/>
        <v>0.25495410826048726</v>
      </c>
      <c r="D32" t="b">
        <v>1</v>
      </c>
      <c r="E32">
        <v>101</v>
      </c>
      <c r="F32">
        <f t="shared" si="1"/>
        <v>9.9982003239416917E-3</v>
      </c>
    </row>
    <row r="33" spans="1:6" x14ac:dyDescent="0.3">
      <c r="A33">
        <v>2.2600000000004172E-2</v>
      </c>
      <c r="B33">
        <v>10.004200000000001</v>
      </c>
      <c r="C33">
        <f t="shared" si="0"/>
        <v>0.22590511984970485</v>
      </c>
      <c r="D33" t="b">
        <v>1</v>
      </c>
      <c r="E33">
        <v>111</v>
      </c>
      <c r="F33">
        <f t="shared" si="1"/>
        <v>9.99580176325943E-3</v>
      </c>
    </row>
  </sheetData>
  <sortState xmlns:xlrd2="http://schemas.microsoft.com/office/spreadsheetml/2017/richdata2" ref="A2:E34">
    <sortCondition ref="E2:E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8"/>
  <sheetViews>
    <sheetView topLeftCell="C1" workbookViewId="0">
      <selection activeCell="W2" sqref="W2:Y13"/>
    </sheetView>
  </sheetViews>
  <sheetFormatPr defaultRowHeight="14.4" x14ac:dyDescent="0.3"/>
  <sheetData>
    <row r="1" spans="1:25" x14ac:dyDescent="0.3">
      <c r="A1" t="s">
        <v>8</v>
      </c>
      <c r="B1" t="s">
        <v>9</v>
      </c>
      <c r="C1" t="s">
        <v>20</v>
      </c>
      <c r="H1" t="s">
        <v>8</v>
      </c>
      <c r="I1" t="s">
        <v>9</v>
      </c>
      <c r="J1" t="s">
        <v>20</v>
      </c>
    </row>
    <row r="2" spans="1:25" x14ac:dyDescent="0.3">
      <c r="A2">
        <v>1.969999999999672E-2</v>
      </c>
      <c r="B2">
        <v>4.0000000000262048E-4</v>
      </c>
      <c r="C2">
        <v>9.9999999999766942E-5</v>
      </c>
      <c r="D2" t="b">
        <v>1</v>
      </c>
      <c r="G2">
        <v>1</v>
      </c>
      <c r="H2">
        <v>1.969999999999672E-2</v>
      </c>
      <c r="I2">
        <v>4.0000000000262048E-4</v>
      </c>
      <c r="J2">
        <v>9.9999999999766942E-5</v>
      </c>
      <c r="K2" t="b">
        <v>1</v>
      </c>
      <c r="L2">
        <v>1</v>
      </c>
      <c r="S2">
        <v>1</v>
      </c>
      <c r="T2">
        <v>5</v>
      </c>
      <c r="U2">
        <v>7</v>
      </c>
      <c r="W2">
        <v>4</v>
      </c>
      <c r="X2">
        <v>1</v>
      </c>
      <c r="Y2">
        <v>7</v>
      </c>
    </row>
    <row r="3" spans="1:25" x14ac:dyDescent="0.3">
      <c r="A3" s="1">
        <v>1.7999999999998906E-2</v>
      </c>
      <c r="B3" s="1">
        <v>1.1499999999999844E-2</v>
      </c>
      <c r="C3" s="1">
        <v>8.0000000000524096E-4</v>
      </c>
      <c r="D3" s="1" t="b">
        <v>0</v>
      </c>
      <c r="G3">
        <v>3</v>
      </c>
      <c r="H3">
        <v>1.5099999999996783E-2</v>
      </c>
      <c r="I3">
        <v>4.0000000000262048E-4</v>
      </c>
      <c r="J3">
        <v>-9.9999999999766942E-5</v>
      </c>
      <c r="K3" t="b">
        <v>1</v>
      </c>
      <c r="L3">
        <v>3</v>
      </c>
      <c r="S3">
        <v>2</v>
      </c>
      <c r="T3">
        <v>6</v>
      </c>
      <c r="U3">
        <v>5</v>
      </c>
      <c r="W3">
        <v>11</v>
      </c>
      <c r="X3">
        <v>2</v>
      </c>
      <c r="Y3">
        <v>8</v>
      </c>
    </row>
    <row r="4" spans="1:25" x14ac:dyDescent="0.3">
      <c r="A4">
        <v>1.9600000000002282E-2</v>
      </c>
      <c r="B4">
        <v>8.9999999999612612E-4</v>
      </c>
      <c r="C4">
        <v>2.0000000000663931E-4</v>
      </c>
      <c r="D4" t="b">
        <v>1</v>
      </c>
      <c r="G4">
        <v>5</v>
      </c>
      <c r="H4">
        <v>1.5399999999992531E-2</v>
      </c>
      <c r="I4">
        <v>-1.0999999999938836E-3</v>
      </c>
      <c r="J4">
        <v>1.9999999999953388E-4</v>
      </c>
      <c r="K4" t="b">
        <v>1</v>
      </c>
      <c r="L4">
        <v>5</v>
      </c>
      <c r="S4">
        <v>3</v>
      </c>
      <c r="T4">
        <v>8</v>
      </c>
      <c r="U4">
        <v>3</v>
      </c>
      <c r="W4">
        <v>6</v>
      </c>
      <c r="X4">
        <v>3</v>
      </c>
      <c r="Y4">
        <v>9</v>
      </c>
    </row>
    <row r="5" spans="1:25" x14ac:dyDescent="0.3">
      <c r="A5">
        <v>10.0002</v>
      </c>
      <c r="B5">
        <v>21.618600000000001</v>
      </c>
      <c r="C5">
        <v>4.9999999999883471E-4</v>
      </c>
      <c r="D5" t="b">
        <v>1</v>
      </c>
      <c r="G5">
        <v>8</v>
      </c>
      <c r="H5">
        <v>1.3600000000000279E-2</v>
      </c>
      <c r="I5">
        <v>8.9999999999790248E-4</v>
      </c>
      <c r="J5">
        <v>-5.9999999999860165E-4</v>
      </c>
      <c r="K5" t="b">
        <v>1</v>
      </c>
      <c r="L5">
        <v>8</v>
      </c>
      <c r="S5">
        <v>4</v>
      </c>
      <c r="T5">
        <v>1</v>
      </c>
      <c r="U5">
        <v>7</v>
      </c>
      <c r="W5">
        <v>12</v>
      </c>
      <c r="X5">
        <v>3</v>
      </c>
      <c r="Y5">
        <v>1</v>
      </c>
    </row>
    <row r="6" spans="1:25" x14ac:dyDescent="0.3">
      <c r="A6" s="1">
        <v>3.4799999999998832E-2</v>
      </c>
      <c r="B6" s="1">
        <v>-1.1200000000000543E-2</v>
      </c>
      <c r="C6" s="1">
        <v>1.2499999999999289E-2</v>
      </c>
      <c r="D6" s="1" t="b">
        <v>0</v>
      </c>
      <c r="G6">
        <v>9</v>
      </c>
      <c r="H6">
        <v>1.3400000000002521E-2</v>
      </c>
      <c r="I6">
        <v>1.3999999999985135E-3</v>
      </c>
      <c r="J6">
        <v>-3.9999999999906777E-4</v>
      </c>
      <c r="K6" t="b">
        <v>1</v>
      </c>
      <c r="L6">
        <v>9</v>
      </c>
      <c r="S6">
        <v>5</v>
      </c>
      <c r="T6">
        <v>5</v>
      </c>
      <c r="U6">
        <v>2</v>
      </c>
      <c r="W6">
        <v>1</v>
      </c>
      <c r="X6">
        <v>5</v>
      </c>
      <c r="Y6">
        <v>7</v>
      </c>
    </row>
    <row r="7" spans="1:25" x14ac:dyDescent="0.3">
      <c r="A7">
        <v>2.0400000000000418E-2</v>
      </c>
      <c r="B7">
        <v>3.9999999999729141E-4</v>
      </c>
      <c r="C7">
        <v>0</v>
      </c>
      <c r="D7" t="b">
        <v>1</v>
      </c>
      <c r="G7">
        <v>10</v>
      </c>
      <c r="H7">
        <v>1.6000000000001791E-2</v>
      </c>
      <c r="I7">
        <v>2.9999999999930083E-4</v>
      </c>
      <c r="J7">
        <v>1.0000000000331966E-4</v>
      </c>
      <c r="K7" t="b">
        <v>1</v>
      </c>
      <c r="L7">
        <v>10</v>
      </c>
      <c r="S7">
        <v>6</v>
      </c>
      <c r="T7">
        <v>3</v>
      </c>
      <c r="U7">
        <v>9</v>
      </c>
      <c r="W7">
        <v>5</v>
      </c>
      <c r="X7">
        <v>5</v>
      </c>
      <c r="Y7">
        <v>2</v>
      </c>
    </row>
    <row r="8" spans="1:25" x14ac:dyDescent="0.3">
      <c r="A8">
        <v>2.1500000000001407E-2</v>
      </c>
      <c r="B8">
        <v>5.0000000000416378E-4</v>
      </c>
      <c r="C8">
        <v>2.9999999999574811E-4</v>
      </c>
      <c r="D8" t="b">
        <v>1</v>
      </c>
      <c r="G8">
        <v>11</v>
      </c>
      <c r="H8">
        <v>1.9600000000002282E-2</v>
      </c>
      <c r="I8">
        <v>8.9999999999612612E-4</v>
      </c>
      <c r="J8">
        <v>2.0000000000663931E-4</v>
      </c>
      <c r="K8" t="b">
        <v>1</v>
      </c>
      <c r="L8">
        <v>11</v>
      </c>
      <c r="S8">
        <v>7</v>
      </c>
      <c r="T8">
        <v>7</v>
      </c>
      <c r="U8">
        <v>2</v>
      </c>
      <c r="W8">
        <v>8</v>
      </c>
      <c r="X8">
        <v>5</v>
      </c>
      <c r="Y8">
        <v>6</v>
      </c>
    </row>
    <row r="9" spans="1:25" x14ac:dyDescent="0.3">
      <c r="A9" s="1">
        <v>1.9900000000005136E-2</v>
      </c>
      <c r="B9" s="1">
        <v>1.6000000000000014E-2</v>
      </c>
      <c r="C9" s="1">
        <v>9.9999999999766942E-4</v>
      </c>
      <c r="D9" s="1" t="b">
        <v>0</v>
      </c>
      <c r="G9">
        <v>12</v>
      </c>
      <c r="H9">
        <v>1.3400000000002521E-2</v>
      </c>
      <c r="I9">
        <v>4.9999999999705835E-4</v>
      </c>
      <c r="J9">
        <v>9.9999999999766942E-5</v>
      </c>
      <c r="K9" t="b">
        <v>1</v>
      </c>
      <c r="L9">
        <v>12</v>
      </c>
      <c r="S9">
        <v>8</v>
      </c>
      <c r="T9">
        <v>5</v>
      </c>
      <c r="U9">
        <v>6</v>
      </c>
      <c r="W9">
        <v>2</v>
      </c>
      <c r="X9">
        <v>6</v>
      </c>
      <c r="Y9">
        <v>5</v>
      </c>
    </row>
    <row r="10" spans="1:25" x14ac:dyDescent="0.3">
      <c r="A10" s="1">
        <v>1.9099999999999895E-2</v>
      </c>
      <c r="B10" s="1">
        <v>9.9999999999944578E-4</v>
      </c>
      <c r="C10" s="1">
        <v>8.0000000000168825E-4</v>
      </c>
      <c r="D10" s="1" t="b">
        <v>0</v>
      </c>
      <c r="G10">
        <v>13</v>
      </c>
      <c r="H10">
        <v>1.4500000000001734E-2</v>
      </c>
      <c r="I10">
        <v>-6.0000000000215437E-4</v>
      </c>
      <c r="J10">
        <v>5.0000000000238742E-4</v>
      </c>
      <c r="K10" t="b">
        <v>1</v>
      </c>
      <c r="L10">
        <v>13</v>
      </c>
      <c r="S10">
        <v>9</v>
      </c>
      <c r="T10">
        <v>6</v>
      </c>
      <c r="U10">
        <v>3</v>
      </c>
      <c r="W10">
        <v>9</v>
      </c>
      <c r="X10">
        <v>6</v>
      </c>
      <c r="Y10">
        <v>3</v>
      </c>
    </row>
    <row r="11" spans="1:25" x14ac:dyDescent="0.3">
      <c r="A11">
        <v>2.3500000000002075E-2</v>
      </c>
      <c r="B11">
        <v>9.9999999999766942E-5</v>
      </c>
      <c r="C11">
        <v>-9.9999999996214228E-5</v>
      </c>
      <c r="D11" t="b">
        <v>1</v>
      </c>
      <c r="G11">
        <v>14</v>
      </c>
      <c r="H11">
        <v>1.450000000000351E-2</v>
      </c>
      <c r="I11">
        <v>6.9999999999659224E-4</v>
      </c>
      <c r="J11">
        <v>1.0000000000331966E-4</v>
      </c>
      <c r="K11" t="b">
        <v>1</v>
      </c>
      <c r="L11">
        <v>14</v>
      </c>
      <c r="S11">
        <v>10</v>
      </c>
      <c r="T11">
        <v>8</v>
      </c>
      <c r="U11">
        <v>4</v>
      </c>
      <c r="W11">
        <v>7</v>
      </c>
      <c r="X11">
        <v>7</v>
      </c>
      <c r="Y11">
        <v>2</v>
      </c>
    </row>
    <row r="12" spans="1:25" x14ac:dyDescent="0.3">
      <c r="A12">
        <v>2.289999999999992E-2</v>
      </c>
      <c r="B12">
        <v>-1.9999999999953388E-4</v>
      </c>
      <c r="C12">
        <v>4.9999999999883471E-4</v>
      </c>
      <c r="D12" t="b">
        <v>1</v>
      </c>
      <c r="G12">
        <v>15</v>
      </c>
      <c r="H12">
        <v>1.4600000000003277E-2</v>
      </c>
      <c r="I12">
        <v>4.9999999999705835E-4</v>
      </c>
      <c r="J12">
        <v>2.000000000030866E-4</v>
      </c>
      <c r="K12" t="b">
        <v>1</v>
      </c>
      <c r="L12">
        <v>15</v>
      </c>
      <c r="S12">
        <v>11</v>
      </c>
      <c r="T12">
        <v>2</v>
      </c>
      <c r="U12">
        <v>8</v>
      </c>
      <c r="W12">
        <v>3</v>
      </c>
      <c r="X12">
        <v>8</v>
      </c>
      <c r="Y12">
        <v>3</v>
      </c>
    </row>
    <row r="13" spans="1:25" x14ac:dyDescent="0.3">
      <c r="A13" s="1">
        <v>2.5999999999999801E-2</v>
      </c>
      <c r="B13" s="1">
        <v>-6.0000000000215437E-4</v>
      </c>
      <c r="C13" s="1">
        <v>9.0000000000145519E-4</v>
      </c>
      <c r="D13" s="1" t="b">
        <v>0</v>
      </c>
      <c r="G13">
        <v>16</v>
      </c>
      <c r="H13">
        <v>1.6000000000001791E-2</v>
      </c>
      <c r="I13">
        <v>6.9999999999836859E-4</v>
      </c>
      <c r="J13">
        <v>-3.0000000000285354E-4</v>
      </c>
      <c r="K13" t="b">
        <v>1</v>
      </c>
      <c r="L13">
        <v>16</v>
      </c>
      <c r="S13">
        <v>12</v>
      </c>
      <c r="T13">
        <v>3</v>
      </c>
      <c r="U13">
        <v>1</v>
      </c>
      <c r="W13">
        <v>10</v>
      </c>
      <c r="X13">
        <v>8</v>
      </c>
      <c r="Y13">
        <v>4</v>
      </c>
    </row>
    <row r="14" spans="1:25" x14ac:dyDescent="0.3">
      <c r="A14">
        <v>1.9499999999998963E-2</v>
      </c>
      <c r="B14">
        <v>4.0000000000084412E-4</v>
      </c>
      <c r="C14">
        <v>-1.0000000000331966E-4</v>
      </c>
      <c r="D14" t="b">
        <v>1</v>
      </c>
      <c r="G14">
        <v>17</v>
      </c>
      <c r="H14">
        <v>1.6900000000001469E-2</v>
      </c>
      <c r="I14">
        <v>-6.0000000000037801E-4</v>
      </c>
      <c r="J14">
        <v>0</v>
      </c>
      <c r="K14" t="b">
        <v>1</v>
      </c>
      <c r="L14">
        <v>17</v>
      </c>
    </row>
    <row r="15" spans="1:25" x14ac:dyDescent="0.3">
      <c r="A15">
        <v>2.2900000000001697E-2</v>
      </c>
      <c r="B15">
        <v>1.2999999999987466E-3</v>
      </c>
      <c r="C15">
        <v>-2.000000000030866E-4</v>
      </c>
      <c r="D15" t="b">
        <v>1</v>
      </c>
      <c r="G15">
        <v>18</v>
      </c>
      <c r="H15">
        <v>1.5600000000000946E-2</v>
      </c>
      <c r="I15">
        <v>-1.7763568394002505E-15</v>
      </c>
      <c r="J15">
        <v>2.000000000030866E-4</v>
      </c>
      <c r="K15" t="b">
        <v>1</v>
      </c>
      <c r="L15">
        <v>18</v>
      </c>
    </row>
    <row r="16" spans="1:25" x14ac:dyDescent="0.3">
      <c r="A16" s="1">
        <v>2.7400000000000091E-2</v>
      </c>
      <c r="B16" s="1">
        <v>-4.5000000000001705E-3</v>
      </c>
      <c r="C16" s="1">
        <v>4.9999999999990052E-3</v>
      </c>
      <c r="D16" s="1" t="b">
        <v>0</v>
      </c>
      <c r="G16">
        <v>19</v>
      </c>
      <c r="H16">
        <v>1.4999999999998792E-2</v>
      </c>
      <c r="I16">
        <v>5.0000000000061107E-4</v>
      </c>
      <c r="J16">
        <v>-3.9999999999906777E-4</v>
      </c>
      <c r="K16" t="b">
        <v>1</v>
      </c>
      <c r="L16">
        <v>19</v>
      </c>
    </row>
    <row r="17" spans="1:12" x14ac:dyDescent="0.3">
      <c r="A17">
        <v>10.0002</v>
      </c>
      <c r="B17">
        <v>21.3995</v>
      </c>
      <c r="C17">
        <v>2.9999999999930083E-4</v>
      </c>
      <c r="D17" t="b">
        <v>1</v>
      </c>
      <c r="G17">
        <v>20</v>
      </c>
      <c r="H17">
        <v>1.6800000000001702E-2</v>
      </c>
      <c r="I17">
        <v>6.0000000000037801E-4</v>
      </c>
      <c r="J17">
        <v>-4.0000000000262048E-4</v>
      </c>
      <c r="K17" t="b">
        <v>1</v>
      </c>
      <c r="L17">
        <v>20</v>
      </c>
    </row>
    <row r="18" spans="1:12" x14ac:dyDescent="0.3">
      <c r="A18">
        <v>2.0299999999995322E-2</v>
      </c>
      <c r="B18">
        <v>2.8100000000005565E-2</v>
      </c>
      <c r="C18">
        <v>-3.0000000000285354E-4</v>
      </c>
      <c r="D18" t="b">
        <v>1</v>
      </c>
      <c r="G18">
        <v>21</v>
      </c>
      <c r="H18">
        <v>1.7800000000001148E-2</v>
      </c>
      <c r="I18">
        <v>-2.9999999999930083E-4</v>
      </c>
      <c r="J18">
        <v>4.9999999999883471E-4</v>
      </c>
      <c r="K18" t="b">
        <v>1</v>
      </c>
      <c r="L18">
        <v>21</v>
      </c>
    </row>
    <row r="19" spans="1:12" x14ac:dyDescent="0.3">
      <c r="A19" s="1">
        <v>2.1699999999999164E-2</v>
      </c>
      <c r="B19" s="1">
        <v>1.300000000000523E-3</v>
      </c>
      <c r="C19" s="1">
        <v>-8.0000000000168825E-4</v>
      </c>
      <c r="D19" s="1" t="b">
        <v>0</v>
      </c>
      <c r="G19">
        <v>22</v>
      </c>
      <c r="H19">
        <v>1.4600000000001501E-2</v>
      </c>
      <c r="I19">
        <v>1.9999999999953388E-4</v>
      </c>
      <c r="J19">
        <v>-5.0000000000238742E-4</v>
      </c>
      <c r="K19" t="b">
        <v>1</v>
      </c>
      <c r="L19">
        <v>22</v>
      </c>
    </row>
    <row r="20" spans="1:12" x14ac:dyDescent="0.3">
      <c r="A20">
        <v>2.1199999999998553E-2</v>
      </c>
      <c r="B20">
        <v>-1.000000000015433E-4</v>
      </c>
      <c r="C20">
        <v>1.9999999999953388E-4</v>
      </c>
      <c r="D20" t="b">
        <v>1</v>
      </c>
      <c r="G20">
        <v>23</v>
      </c>
      <c r="H20">
        <v>1.4799999999997482E-2</v>
      </c>
      <c r="I20">
        <v>-1.9999999999598117E-4</v>
      </c>
      <c r="J20">
        <v>1.9999999999953388E-4</v>
      </c>
      <c r="K20" t="b">
        <v>1</v>
      </c>
      <c r="L20">
        <v>23</v>
      </c>
    </row>
    <row r="21" spans="1:12" x14ac:dyDescent="0.3">
      <c r="A21">
        <v>10.0002</v>
      </c>
      <c r="B21">
        <v>22.560099999999998</v>
      </c>
      <c r="C21">
        <v>1.0000000000331966E-4</v>
      </c>
      <c r="D21" t="b">
        <v>1</v>
      </c>
      <c r="G21">
        <v>24</v>
      </c>
      <c r="H21">
        <v>1.3600000000000279E-2</v>
      </c>
      <c r="I21">
        <v>1.9999999999953388E-4</v>
      </c>
      <c r="J21">
        <v>0</v>
      </c>
      <c r="K21" t="b">
        <v>1</v>
      </c>
      <c r="L21">
        <v>24</v>
      </c>
    </row>
    <row r="22" spans="1:12" x14ac:dyDescent="0.3">
      <c r="A22">
        <v>2.5499999999997414E-2</v>
      </c>
      <c r="B22">
        <v>6.0000000000037801E-3</v>
      </c>
      <c r="C22">
        <v>0</v>
      </c>
      <c r="D22" t="b">
        <v>1</v>
      </c>
      <c r="G22">
        <v>26</v>
      </c>
      <c r="H22">
        <v>2.0400000000000418E-2</v>
      </c>
      <c r="I22">
        <v>3.9999999999729141E-4</v>
      </c>
      <c r="J22">
        <v>0</v>
      </c>
      <c r="K22" t="b">
        <v>1</v>
      </c>
      <c r="L22">
        <v>26</v>
      </c>
    </row>
    <row r="23" spans="1:12" x14ac:dyDescent="0.3">
      <c r="A23" s="1">
        <v>2.2100000000001785E-2</v>
      </c>
      <c r="B23" s="1">
        <v>0</v>
      </c>
      <c r="C23" s="1">
        <v>9.9999999999766942E-4</v>
      </c>
      <c r="D23" s="1" t="b">
        <v>0</v>
      </c>
      <c r="G23">
        <v>31</v>
      </c>
      <c r="H23">
        <v>2.1500000000001407E-2</v>
      </c>
      <c r="I23">
        <v>5.0000000000416378E-4</v>
      </c>
      <c r="J23">
        <v>2.9999999999574811E-4</v>
      </c>
      <c r="K23" t="b">
        <v>1</v>
      </c>
      <c r="L23">
        <v>31</v>
      </c>
    </row>
    <row r="24" spans="1:12" x14ac:dyDescent="0.3">
      <c r="A24">
        <v>2.2600000000004172E-2</v>
      </c>
      <c r="B24">
        <v>5.9999999999860165E-4</v>
      </c>
      <c r="C24">
        <v>0</v>
      </c>
      <c r="D24" t="b">
        <v>1</v>
      </c>
      <c r="G24">
        <v>46</v>
      </c>
      <c r="H24">
        <v>2.3500000000002075E-2</v>
      </c>
      <c r="I24">
        <v>9.9999999999766942E-5</v>
      </c>
      <c r="J24">
        <v>-9.9999999996214228E-5</v>
      </c>
      <c r="K24" t="b">
        <v>1</v>
      </c>
      <c r="L24">
        <v>46</v>
      </c>
    </row>
    <row r="25" spans="1:12" x14ac:dyDescent="0.3">
      <c r="A25" s="1">
        <v>1.4900000000002578E-2</v>
      </c>
      <c r="B25" s="1">
        <v>1.7763568394002505E-15</v>
      </c>
      <c r="C25" s="1">
        <v>9.9999999999766942E-4</v>
      </c>
      <c r="D25" s="1" t="b">
        <v>0</v>
      </c>
      <c r="G25">
        <v>51</v>
      </c>
      <c r="H25">
        <v>2.289999999999992E-2</v>
      </c>
      <c r="I25">
        <v>-1.9999999999953388E-4</v>
      </c>
      <c r="J25">
        <v>4.9999999999883471E-4</v>
      </c>
      <c r="K25" t="b">
        <v>1</v>
      </c>
      <c r="L25">
        <v>51</v>
      </c>
    </row>
    <row r="26" spans="1:12" x14ac:dyDescent="0.3">
      <c r="A26">
        <v>1.5099999999996783E-2</v>
      </c>
      <c r="B26">
        <v>4.0000000000262048E-4</v>
      </c>
      <c r="C26">
        <v>-9.9999999999766942E-5</v>
      </c>
      <c r="D26" t="b">
        <v>1</v>
      </c>
      <c r="G26">
        <v>61</v>
      </c>
      <c r="H26">
        <v>1.9499999999998963E-2</v>
      </c>
      <c r="I26">
        <v>4.0000000000084412E-4</v>
      </c>
      <c r="J26">
        <v>-1.0000000000331966E-4</v>
      </c>
      <c r="K26" t="b">
        <v>1</v>
      </c>
      <c r="L26">
        <v>61</v>
      </c>
    </row>
    <row r="27" spans="1:12" x14ac:dyDescent="0.3">
      <c r="A27" s="1">
        <v>1.6500000000000625E-2</v>
      </c>
      <c r="B27" s="1">
        <v>-1.0000000000331966E-4</v>
      </c>
      <c r="C27" s="1">
        <v>-6.9999999999481588E-4</v>
      </c>
      <c r="D27" s="1" t="b">
        <v>0</v>
      </c>
      <c r="G27">
        <v>66</v>
      </c>
      <c r="H27">
        <v>2.2900000000001697E-2</v>
      </c>
      <c r="I27">
        <v>1.2999999999987466E-3</v>
      </c>
      <c r="J27">
        <v>-2.000000000030866E-4</v>
      </c>
      <c r="K27" t="b">
        <v>1</v>
      </c>
      <c r="L27">
        <v>66</v>
      </c>
    </row>
    <row r="28" spans="1:12" x14ac:dyDescent="0.3">
      <c r="A28">
        <v>1.5399999999992531E-2</v>
      </c>
      <c r="B28">
        <v>-1.0999999999938836E-3</v>
      </c>
      <c r="C28">
        <v>1.9999999999953388E-4</v>
      </c>
      <c r="D28" t="b">
        <v>1</v>
      </c>
      <c r="G28">
        <v>76</v>
      </c>
      <c r="H28">
        <v>2.2700000000003939E-2</v>
      </c>
      <c r="I28">
        <v>6.1999999999962085E-3</v>
      </c>
      <c r="J28">
        <v>-3.9999999999906777E-4</v>
      </c>
      <c r="K28" t="b">
        <v>1</v>
      </c>
      <c r="L28">
        <v>76</v>
      </c>
    </row>
    <row r="29" spans="1:12" x14ac:dyDescent="0.3">
      <c r="A29" s="1">
        <v>1.3700000000000045E-2</v>
      </c>
      <c r="B29" s="1">
        <v>-9.0000000000145519E-4</v>
      </c>
      <c r="C29" s="1">
        <v>9.0000000000145519E-4</v>
      </c>
      <c r="D29" s="1" t="b">
        <v>0</v>
      </c>
      <c r="G29">
        <v>81</v>
      </c>
      <c r="H29">
        <v>2.0299999999995322E-2</v>
      </c>
      <c r="I29">
        <v>2.8100000000005565E-2</v>
      </c>
      <c r="J29">
        <v>-3.0000000000285354E-4</v>
      </c>
      <c r="K29" t="b">
        <v>1</v>
      </c>
      <c r="L29">
        <v>81</v>
      </c>
    </row>
    <row r="30" spans="1:12" x14ac:dyDescent="0.3">
      <c r="A30">
        <v>1.3600000000000279E-2</v>
      </c>
      <c r="B30">
        <v>8.9999999999790248E-4</v>
      </c>
      <c r="C30">
        <v>-5.9999999999860165E-4</v>
      </c>
      <c r="D30" t="b">
        <v>1</v>
      </c>
      <c r="G30">
        <v>92</v>
      </c>
      <c r="H30">
        <v>2.1199999999998553E-2</v>
      </c>
      <c r="I30">
        <v>-1.000000000015433E-4</v>
      </c>
      <c r="J30">
        <v>1.9999999999953388E-4</v>
      </c>
      <c r="K30" t="b">
        <v>1</v>
      </c>
      <c r="L30">
        <v>92</v>
      </c>
    </row>
    <row r="31" spans="1:12" x14ac:dyDescent="0.3">
      <c r="A31">
        <v>1.3400000000002521E-2</v>
      </c>
      <c r="B31">
        <v>1.3999999999985135E-3</v>
      </c>
      <c r="C31">
        <v>-3.9999999999906777E-4</v>
      </c>
      <c r="D31" t="b">
        <v>1</v>
      </c>
      <c r="G31">
        <v>96</v>
      </c>
      <c r="H31">
        <v>1.440000000000019E-2</v>
      </c>
      <c r="I31">
        <v>1.800000000001134E-3</v>
      </c>
      <c r="J31">
        <v>-4.0000000000262048E-4</v>
      </c>
      <c r="K31" t="b">
        <v>1</v>
      </c>
      <c r="L31">
        <v>96</v>
      </c>
    </row>
    <row r="32" spans="1:12" x14ac:dyDescent="0.3">
      <c r="A32">
        <v>1.6000000000001791E-2</v>
      </c>
      <c r="B32">
        <v>2.9999999999930083E-4</v>
      </c>
      <c r="C32">
        <v>1.0000000000331966E-4</v>
      </c>
      <c r="D32" t="b">
        <v>1</v>
      </c>
      <c r="G32">
        <v>101</v>
      </c>
      <c r="H32">
        <v>2.5499999999997414E-2</v>
      </c>
      <c r="I32">
        <v>6.0000000000037801E-3</v>
      </c>
      <c r="J32">
        <v>0</v>
      </c>
      <c r="K32" t="b">
        <v>1</v>
      </c>
      <c r="L32">
        <v>101</v>
      </c>
    </row>
    <row r="33" spans="1:12" x14ac:dyDescent="0.3">
      <c r="A33">
        <v>1.3400000000002521E-2</v>
      </c>
      <c r="B33">
        <v>4.9999999999705835E-4</v>
      </c>
      <c r="C33">
        <v>9.9999999999766942E-5</v>
      </c>
      <c r="D33" t="b">
        <v>1</v>
      </c>
      <c r="G33">
        <v>111</v>
      </c>
      <c r="H33">
        <v>2.2600000000004172E-2</v>
      </c>
      <c r="I33">
        <v>5.9999999999860165E-4</v>
      </c>
      <c r="J33">
        <v>0</v>
      </c>
      <c r="K33" t="b">
        <v>1</v>
      </c>
      <c r="L33">
        <v>111</v>
      </c>
    </row>
    <row r="34" spans="1:12" x14ac:dyDescent="0.3">
      <c r="A34">
        <v>1.4500000000001734E-2</v>
      </c>
      <c r="B34">
        <v>-6.0000000000215437E-4</v>
      </c>
      <c r="C34">
        <v>5.0000000000238742E-4</v>
      </c>
      <c r="D34" t="b">
        <v>1</v>
      </c>
      <c r="H34" s="1"/>
      <c r="I34" s="1"/>
      <c r="J34" s="1"/>
      <c r="K34" s="1"/>
    </row>
    <row r="35" spans="1:12" x14ac:dyDescent="0.3">
      <c r="A35">
        <v>1.450000000000351E-2</v>
      </c>
      <c r="B35">
        <v>6.9999999999659224E-4</v>
      </c>
      <c r="C35">
        <v>1.0000000000331966E-4</v>
      </c>
      <c r="D35" t="b">
        <v>1</v>
      </c>
    </row>
    <row r="36" spans="1:12" x14ac:dyDescent="0.3">
      <c r="A36">
        <v>1.4600000000003277E-2</v>
      </c>
      <c r="B36">
        <v>4.9999999999705835E-4</v>
      </c>
      <c r="C36">
        <v>2.000000000030866E-4</v>
      </c>
      <c r="D36" t="b">
        <v>1</v>
      </c>
      <c r="H36" s="1"/>
      <c r="I36" s="1"/>
      <c r="J36" s="1"/>
      <c r="K36" s="1"/>
    </row>
    <row r="37" spans="1:12" x14ac:dyDescent="0.3">
      <c r="A37">
        <v>1.6000000000001791E-2</v>
      </c>
      <c r="B37">
        <v>6.9999999999836859E-4</v>
      </c>
      <c r="C37">
        <v>-3.0000000000285354E-4</v>
      </c>
      <c r="D37" t="b">
        <v>1</v>
      </c>
      <c r="H37" s="1"/>
      <c r="I37" s="1"/>
      <c r="J37" s="1"/>
      <c r="K37" s="1"/>
    </row>
    <row r="38" spans="1:12" x14ac:dyDescent="0.3">
      <c r="A38">
        <v>1.6900000000001469E-2</v>
      </c>
      <c r="B38">
        <v>-6.0000000000037801E-4</v>
      </c>
      <c r="C38">
        <v>0</v>
      </c>
      <c r="D38" t="b">
        <v>1</v>
      </c>
      <c r="H38" s="1"/>
      <c r="I38" s="1"/>
      <c r="J38" s="1"/>
      <c r="K38" s="1"/>
    </row>
    <row r="39" spans="1:12" x14ac:dyDescent="0.3">
      <c r="A39">
        <v>1.5600000000000946E-2</v>
      </c>
      <c r="B39">
        <v>-1.7763568394002505E-15</v>
      </c>
      <c r="C39">
        <v>2.000000000030866E-4</v>
      </c>
      <c r="D39" t="b">
        <v>1</v>
      </c>
      <c r="H39" s="1"/>
      <c r="I39" s="1"/>
      <c r="J39" s="1"/>
      <c r="K39" s="1"/>
    </row>
    <row r="40" spans="1:12" x14ac:dyDescent="0.3">
      <c r="A40">
        <v>1.4999999999998792E-2</v>
      </c>
      <c r="B40">
        <v>5.0000000000061107E-4</v>
      </c>
      <c r="C40">
        <v>-3.9999999999906777E-4</v>
      </c>
      <c r="D40" t="b">
        <v>1</v>
      </c>
      <c r="H40" s="1"/>
      <c r="I40" s="1"/>
      <c r="J40" s="1"/>
      <c r="K40" s="1"/>
    </row>
    <row r="41" spans="1:12" x14ac:dyDescent="0.3">
      <c r="A41">
        <v>1.6800000000001702E-2</v>
      </c>
      <c r="B41">
        <v>6.0000000000037801E-4</v>
      </c>
      <c r="C41">
        <v>-4.0000000000262048E-4</v>
      </c>
      <c r="D41" t="b">
        <v>1</v>
      </c>
    </row>
    <row r="42" spans="1:12" x14ac:dyDescent="0.3">
      <c r="A42">
        <v>1.7800000000001148E-2</v>
      </c>
      <c r="B42">
        <v>-2.9999999999930083E-4</v>
      </c>
      <c r="C42">
        <v>4.9999999999883471E-4</v>
      </c>
      <c r="D42" t="b">
        <v>1</v>
      </c>
      <c r="H42" s="1"/>
      <c r="I42" s="1"/>
      <c r="J42" s="1"/>
      <c r="K42" s="1"/>
    </row>
    <row r="43" spans="1:12" x14ac:dyDescent="0.3">
      <c r="A43">
        <v>1.4600000000001501E-2</v>
      </c>
      <c r="B43">
        <v>1.9999999999953388E-4</v>
      </c>
      <c r="C43">
        <v>-5.0000000000238742E-4</v>
      </c>
      <c r="D43" t="b">
        <v>1</v>
      </c>
    </row>
    <row r="44" spans="1:12" x14ac:dyDescent="0.3">
      <c r="A44">
        <v>1.4799999999997482E-2</v>
      </c>
      <c r="B44">
        <v>-1.9999999999598117E-4</v>
      </c>
      <c r="C44">
        <v>1.9999999999953388E-4</v>
      </c>
      <c r="D44" t="b">
        <v>1</v>
      </c>
      <c r="H44" s="1"/>
      <c r="I44" s="1"/>
      <c r="J44" s="1"/>
      <c r="K44" s="1"/>
    </row>
    <row r="45" spans="1:12" x14ac:dyDescent="0.3">
      <c r="A45">
        <v>1.3600000000000279E-2</v>
      </c>
      <c r="B45">
        <v>1.9999999999953388E-4</v>
      </c>
      <c r="C45">
        <v>0</v>
      </c>
      <c r="D45" t="b">
        <v>1</v>
      </c>
      <c r="H45" s="1"/>
      <c r="I45" s="1"/>
      <c r="J45" s="1"/>
      <c r="K45" s="1"/>
    </row>
    <row r="46" spans="1:12" x14ac:dyDescent="0.3">
      <c r="A46">
        <v>2.2700000000003939E-2</v>
      </c>
      <c r="B46">
        <v>6.1999999999962085E-3</v>
      </c>
      <c r="C46">
        <v>-3.9999999999906777E-4</v>
      </c>
      <c r="D46" t="b">
        <v>1</v>
      </c>
      <c r="H46" s="1"/>
      <c r="I46" s="1"/>
      <c r="J46" s="1"/>
      <c r="K46" s="1"/>
    </row>
    <row r="47" spans="1:12" x14ac:dyDescent="0.3">
      <c r="A47">
        <v>1.440000000000019E-2</v>
      </c>
      <c r="B47">
        <v>1.800000000001134E-3</v>
      </c>
      <c r="C47">
        <v>-4.0000000000262048E-4</v>
      </c>
      <c r="D47" t="b">
        <v>1</v>
      </c>
      <c r="H47" s="1"/>
      <c r="I47" s="1"/>
      <c r="J47" s="1"/>
      <c r="K47" s="1"/>
    </row>
    <row r="49" spans="1:6" x14ac:dyDescent="0.3">
      <c r="B49" t="s">
        <v>8</v>
      </c>
      <c r="C49" t="s">
        <v>9</v>
      </c>
      <c r="D49" t="s">
        <v>20</v>
      </c>
    </row>
    <row r="50" spans="1:6" x14ac:dyDescent="0.3">
      <c r="A50">
        <v>1</v>
      </c>
      <c r="B50">
        <v>1.969999999999672E-2</v>
      </c>
      <c r="C50">
        <v>4.0000000000262048E-4</v>
      </c>
      <c r="D50">
        <v>9.9999999999766942E-5</v>
      </c>
      <c r="E50" t="b">
        <v>1</v>
      </c>
      <c r="F50">
        <v>1</v>
      </c>
    </row>
    <row r="51" spans="1:6" x14ac:dyDescent="0.3">
      <c r="A51">
        <v>3</v>
      </c>
      <c r="B51">
        <v>1.5099999999996783E-2</v>
      </c>
      <c r="C51">
        <v>4.0000000000262048E-4</v>
      </c>
      <c r="D51">
        <v>-9.9999999999766942E-5</v>
      </c>
      <c r="E51" t="b">
        <v>1</v>
      </c>
      <c r="F51">
        <v>3</v>
      </c>
    </row>
    <row r="52" spans="1:6" x14ac:dyDescent="0.3">
      <c r="A52">
        <v>8</v>
      </c>
      <c r="B52">
        <v>1.3600000000000279E-2</v>
      </c>
      <c r="C52">
        <v>8.9999999999790248E-4</v>
      </c>
      <c r="D52">
        <v>-5.9999999999860165E-4</v>
      </c>
      <c r="E52" t="b">
        <v>1</v>
      </c>
      <c r="F52">
        <v>8</v>
      </c>
    </row>
    <row r="53" spans="1:6" x14ac:dyDescent="0.3">
      <c r="A53">
        <v>9</v>
      </c>
      <c r="B53">
        <v>1.3400000000002521E-2</v>
      </c>
      <c r="C53">
        <v>1.3999999999985135E-3</v>
      </c>
      <c r="D53">
        <v>-3.9999999999906777E-4</v>
      </c>
      <c r="E53" t="b">
        <v>1</v>
      </c>
      <c r="F53">
        <v>9</v>
      </c>
    </row>
    <row r="54" spans="1:6" x14ac:dyDescent="0.3">
      <c r="A54">
        <v>10</v>
      </c>
      <c r="B54">
        <v>1.6000000000001791E-2</v>
      </c>
      <c r="C54">
        <v>2.9999999999930083E-4</v>
      </c>
      <c r="D54">
        <v>1.0000000000331966E-4</v>
      </c>
      <c r="E54" t="b">
        <v>1</v>
      </c>
      <c r="F54">
        <v>10</v>
      </c>
    </row>
    <row r="55" spans="1:6" x14ac:dyDescent="0.3">
      <c r="A55">
        <v>11</v>
      </c>
      <c r="B55">
        <v>1.9600000000002282E-2</v>
      </c>
      <c r="C55">
        <v>8.9999999999612612E-4</v>
      </c>
      <c r="D55">
        <v>2.0000000000663931E-4</v>
      </c>
      <c r="E55" t="b">
        <v>1</v>
      </c>
      <c r="F55">
        <v>11</v>
      </c>
    </row>
    <row r="56" spans="1:6" x14ac:dyDescent="0.3">
      <c r="A56">
        <v>12</v>
      </c>
      <c r="B56">
        <v>1.3400000000002521E-2</v>
      </c>
      <c r="C56">
        <v>4.9999999999705835E-4</v>
      </c>
      <c r="D56">
        <v>9.9999999999766942E-5</v>
      </c>
      <c r="E56" t="b">
        <v>1</v>
      </c>
      <c r="F56">
        <v>12</v>
      </c>
    </row>
    <row r="57" spans="1:6" x14ac:dyDescent="0.3">
      <c r="A57">
        <v>13</v>
      </c>
      <c r="B57">
        <v>1.4500000000001734E-2</v>
      </c>
      <c r="C57">
        <v>-6.0000000000215437E-4</v>
      </c>
      <c r="D57">
        <v>5.0000000000238742E-4</v>
      </c>
      <c r="E57" t="b">
        <v>1</v>
      </c>
      <c r="F57">
        <v>13</v>
      </c>
    </row>
    <row r="58" spans="1:6" x14ac:dyDescent="0.3">
      <c r="A58">
        <v>14</v>
      </c>
      <c r="B58">
        <v>1.450000000000351E-2</v>
      </c>
      <c r="C58">
        <v>6.9999999999659224E-4</v>
      </c>
      <c r="D58">
        <v>1.0000000000331966E-4</v>
      </c>
      <c r="E58" t="b">
        <v>1</v>
      </c>
      <c r="F58">
        <v>14</v>
      </c>
    </row>
    <row r="59" spans="1:6" x14ac:dyDescent="0.3">
      <c r="A59">
        <v>15</v>
      </c>
      <c r="B59">
        <v>1.4600000000003277E-2</v>
      </c>
      <c r="C59">
        <v>4.9999999999705835E-4</v>
      </c>
      <c r="D59">
        <v>2.000000000030866E-4</v>
      </c>
      <c r="E59" t="b">
        <v>1</v>
      </c>
      <c r="F59">
        <v>15</v>
      </c>
    </row>
    <row r="60" spans="1:6" x14ac:dyDescent="0.3">
      <c r="A60">
        <v>16</v>
      </c>
      <c r="B60">
        <v>1.6000000000001791E-2</v>
      </c>
      <c r="C60">
        <v>6.9999999999836859E-4</v>
      </c>
      <c r="D60">
        <v>-3.0000000000285354E-4</v>
      </c>
      <c r="E60" t="b">
        <v>1</v>
      </c>
      <c r="F60">
        <v>16</v>
      </c>
    </row>
    <row r="61" spans="1:6" x14ac:dyDescent="0.3">
      <c r="A61">
        <v>18</v>
      </c>
      <c r="B61">
        <v>1.5600000000000946E-2</v>
      </c>
      <c r="C61">
        <v>-1.7763568394002505E-15</v>
      </c>
      <c r="D61">
        <v>2.000000000030866E-4</v>
      </c>
      <c r="E61" t="b">
        <v>1</v>
      </c>
      <c r="F61">
        <v>18</v>
      </c>
    </row>
    <row r="62" spans="1:6" x14ac:dyDescent="0.3">
      <c r="A62">
        <v>19</v>
      </c>
      <c r="B62">
        <v>1.4999999999998792E-2</v>
      </c>
      <c r="C62">
        <v>5.0000000000061107E-4</v>
      </c>
      <c r="D62">
        <v>-3.9999999999906777E-4</v>
      </c>
      <c r="E62" t="b">
        <v>1</v>
      </c>
      <c r="F62">
        <v>19</v>
      </c>
    </row>
    <row r="63" spans="1:6" x14ac:dyDescent="0.3">
      <c r="A63">
        <v>20</v>
      </c>
      <c r="B63">
        <v>1.6800000000001702E-2</v>
      </c>
      <c r="C63">
        <v>6.0000000000037801E-4</v>
      </c>
      <c r="D63">
        <v>-4.0000000000262048E-4</v>
      </c>
      <c r="E63" t="b">
        <v>1</v>
      </c>
      <c r="F63">
        <v>20</v>
      </c>
    </row>
    <row r="64" spans="1:6" x14ac:dyDescent="0.3">
      <c r="A64">
        <v>21</v>
      </c>
      <c r="B64">
        <v>1.7800000000001148E-2</v>
      </c>
      <c r="C64">
        <v>-2.9999999999930083E-4</v>
      </c>
      <c r="D64">
        <v>4.9999999999883471E-4</v>
      </c>
      <c r="E64" t="b">
        <v>1</v>
      </c>
      <c r="F64">
        <v>21</v>
      </c>
    </row>
    <row r="65" spans="1:6" x14ac:dyDescent="0.3">
      <c r="A65">
        <v>23</v>
      </c>
      <c r="B65">
        <v>1.4799999999997482E-2</v>
      </c>
      <c r="C65">
        <v>-1.9999999999598117E-4</v>
      </c>
      <c r="D65">
        <v>1.9999999999953388E-4</v>
      </c>
      <c r="E65" t="b">
        <v>1</v>
      </c>
      <c r="F65">
        <v>23</v>
      </c>
    </row>
    <row r="66" spans="1:6" x14ac:dyDescent="0.3">
      <c r="A66">
        <v>24</v>
      </c>
      <c r="B66">
        <v>1.3600000000000279E-2</v>
      </c>
      <c r="C66">
        <v>1.9999999999953388E-4</v>
      </c>
      <c r="D66">
        <v>0</v>
      </c>
      <c r="E66" t="b">
        <v>1</v>
      </c>
      <c r="F66">
        <v>24</v>
      </c>
    </row>
    <row r="67" spans="1:6" x14ac:dyDescent="0.3">
      <c r="A67">
        <v>26</v>
      </c>
      <c r="B67">
        <v>2.0400000000000418E-2</v>
      </c>
      <c r="C67">
        <v>3.9999999999729141E-4</v>
      </c>
      <c r="D67">
        <v>0</v>
      </c>
      <c r="E67" t="b">
        <v>1</v>
      </c>
      <c r="F67">
        <v>26</v>
      </c>
    </row>
    <row r="68" spans="1:6" x14ac:dyDescent="0.3">
      <c r="A68">
        <v>31</v>
      </c>
      <c r="B68">
        <v>2.1500000000001407E-2</v>
      </c>
      <c r="C68">
        <v>5.0000000000416378E-4</v>
      </c>
      <c r="D68">
        <v>2.9999999999574811E-4</v>
      </c>
      <c r="E68" t="b">
        <v>1</v>
      </c>
      <c r="F68">
        <v>31</v>
      </c>
    </row>
    <row r="69" spans="1:6" x14ac:dyDescent="0.3">
      <c r="A69">
        <v>46</v>
      </c>
      <c r="B69">
        <v>2.3500000000002075E-2</v>
      </c>
      <c r="C69">
        <v>9.9999999999766942E-5</v>
      </c>
      <c r="D69">
        <v>-9.9999999996214228E-5</v>
      </c>
      <c r="E69" t="b">
        <v>1</v>
      </c>
      <c r="F69">
        <v>46</v>
      </c>
    </row>
    <row r="70" spans="1:6" x14ac:dyDescent="0.3">
      <c r="A70">
        <v>51</v>
      </c>
      <c r="B70">
        <v>2.289999999999992E-2</v>
      </c>
      <c r="C70">
        <v>-1.9999999999953388E-4</v>
      </c>
      <c r="D70">
        <v>4.9999999999883471E-4</v>
      </c>
      <c r="E70" t="b">
        <v>1</v>
      </c>
      <c r="F70">
        <v>51</v>
      </c>
    </row>
    <row r="71" spans="1:6" x14ac:dyDescent="0.3">
      <c r="A71">
        <v>61</v>
      </c>
      <c r="B71">
        <v>1.9499999999998963E-2</v>
      </c>
      <c r="C71">
        <v>4.0000000000084412E-4</v>
      </c>
      <c r="D71">
        <v>-1.0000000000331966E-4</v>
      </c>
      <c r="E71" t="b">
        <v>1</v>
      </c>
      <c r="F71">
        <v>61</v>
      </c>
    </row>
    <row r="72" spans="1:6" x14ac:dyDescent="0.3">
      <c r="A72">
        <v>66</v>
      </c>
      <c r="B72">
        <v>2.2900000000001697E-2</v>
      </c>
      <c r="C72">
        <v>1.2999999999987466E-3</v>
      </c>
      <c r="D72">
        <v>-2.000000000030866E-4</v>
      </c>
      <c r="E72" t="b">
        <v>1</v>
      </c>
      <c r="F72">
        <v>66</v>
      </c>
    </row>
    <row r="73" spans="1:6" x14ac:dyDescent="0.3">
      <c r="A73">
        <v>76</v>
      </c>
      <c r="B73">
        <v>2.2700000000003939E-2</v>
      </c>
      <c r="C73">
        <v>6.1999999999962085E-3</v>
      </c>
      <c r="D73">
        <v>-3.9999999999906777E-4</v>
      </c>
      <c r="E73" t="b">
        <v>1</v>
      </c>
      <c r="F73">
        <v>76</v>
      </c>
    </row>
    <row r="74" spans="1:6" x14ac:dyDescent="0.3">
      <c r="A74">
        <v>81</v>
      </c>
      <c r="B74">
        <v>2.0299999999995322E-2</v>
      </c>
      <c r="C74">
        <v>2.8100000000005565E-2</v>
      </c>
      <c r="D74">
        <v>-3.0000000000285354E-4</v>
      </c>
      <c r="E74" t="b">
        <v>1</v>
      </c>
      <c r="F74">
        <v>81</v>
      </c>
    </row>
    <row r="75" spans="1:6" x14ac:dyDescent="0.3">
      <c r="A75">
        <v>92</v>
      </c>
      <c r="B75">
        <v>2.1199999999998553E-2</v>
      </c>
      <c r="C75">
        <v>-1.000000000015433E-4</v>
      </c>
      <c r="D75">
        <v>1.9999999999953388E-4</v>
      </c>
      <c r="E75" t="b">
        <v>1</v>
      </c>
      <c r="F75">
        <v>92</v>
      </c>
    </row>
    <row r="76" spans="1:6" x14ac:dyDescent="0.3">
      <c r="A76">
        <v>96</v>
      </c>
      <c r="B76">
        <v>1.440000000000019E-2</v>
      </c>
      <c r="C76">
        <v>1.800000000001134E-3</v>
      </c>
      <c r="D76">
        <v>-4.0000000000262048E-4</v>
      </c>
      <c r="E76" t="b">
        <v>1</v>
      </c>
      <c r="F76">
        <v>96</v>
      </c>
    </row>
    <row r="77" spans="1:6" x14ac:dyDescent="0.3">
      <c r="A77">
        <v>101</v>
      </c>
      <c r="B77">
        <v>2.5499999999997414E-2</v>
      </c>
      <c r="C77">
        <v>6.0000000000037801E-3</v>
      </c>
      <c r="D77">
        <v>0</v>
      </c>
      <c r="E77" t="b">
        <v>1</v>
      </c>
      <c r="F77">
        <v>101</v>
      </c>
    </row>
    <row r="78" spans="1:6" x14ac:dyDescent="0.3">
      <c r="A78">
        <v>111</v>
      </c>
      <c r="B78">
        <v>2.2600000000004172E-2</v>
      </c>
      <c r="C78">
        <v>5.9999999999860165E-4</v>
      </c>
      <c r="D78">
        <v>0</v>
      </c>
      <c r="E78" t="b">
        <v>1</v>
      </c>
      <c r="F78">
        <v>111</v>
      </c>
    </row>
  </sheetData>
  <sortState xmlns:xlrd2="http://schemas.microsoft.com/office/spreadsheetml/2017/richdata2" ref="W2:Y13">
    <sortCondition ref="X2:X13"/>
  </sortState>
  <conditionalFormatting sqref="A1:D47">
    <cfRule type="expression" priority="9">
      <formula>$D$2</formula>
    </cfRule>
    <cfRule type="beginsWith" dxfId="5" priority="7" operator="beginsWith" text="FALSE">
      <formula>LEFT(A1,LEN("FALSE"))="FALSE"</formula>
    </cfRule>
  </conditionalFormatting>
  <conditionalFormatting sqref="D2">
    <cfRule type="beginsWith" dxfId="4" priority="8" operator="beginsWith" text="FALSE">
      <formula>LEFT(D2,LEN("FALSE"))="FALSE"</formula>
    </cfRule>
  </conditionalFormatting>
  <conditionalFormatting sqref="H1:K47">
    <cfRule type="beginsWith" dxfId="3" priority="4" operator="beginsWith" text="FALSE">
      <formula>LEFT(H1,LEN("FALSE"))="FALSE"</formula>
    </cfRule>
    <cfRule type="expression" priority="6">
      <formula>$D$2</formula>
    </cfRule>
  </conditionalFormatting>
  <conditionalFormatting sqref="K2">
    <cfRule type="beginsWith" dxfId="2" priority="5" operator="beginsWith" text="FALSE">
      <formula>LEFT(K2,LEN("FALSE"))="FALSE"</formula>
    </cfRule>
  </conditionalFormatting>
  <conditionalFormatting sqref="B49:E81">
    <cfRule type="beginsWith" dxfId="1" priority="1" operator="beginsWith" text="FALSE">
      <formula>LEFT(B49,LEN("FALSE"))="FALSE"</formula>
    </cfRule>
    <cfRule type="expression" priority="3">
      <formula>$D$2</formula>
    </cfRule>
  </conditionalFormatting>
  <conditionalFormatting sqref="E50">
    <cfRule type="beginsWith" dxfId="0" priority="2" operator="beginsWith" text="FALSE">
      <formula>LEFT(E50,LEN("FALSE"))="FALSE"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74"/>
  <sheetViews>
    <sheetView topLeftCell="C1" workbookViewId="0">
      <selection activeCell="I1" sqref="I1"/>
    </sheetView>
  </sheetViews>
  <sheetFormatPr defaultRowHeight="14.4" x14ac:dyDescent="0.3"/>
  <sheetData>
    <row r="1" spans="2:20" x14ac:dyDescent="0.3">
      <c r="B1">
        <v>2.0099999999999341E-2</v>
      </c>
      <c r="E1">
        <v>1</v>
      </c>
      <c r="F1">
        <v>1.969999999999672E-2</v>
      </c>
      <c r="G1">
        <v>1</v>
      </c>
    </row>
    <row r="2" spans="2:20" x14ac:dyDescent="0.3">
      <c r="B2">
        <v>2.9499999999998749E-2</v>
      </c>
      <c r="E2">
        <v>6</v>
      </c>
      <c r="F2">
        <v>1.7999999999998906E-2</v>
      </c>
      <c r="G2">
        <v>6</v>
      </c>
    </row>
    <row r="3" spans="2:20" x14ac:dyDescent="0.3">
      <c r="B3">
        <v>2.0499999999998408E-2</v>
      </c>
      <c r="E3">
        <v>11</v>
      </c>
      <c r="F3">
        <v>1.9600000000002282E-2</v>
      </c>
      <c r="G3">
        <v>11</v>
      </c>
    </row>
    <row r="4" spans="2:20" x14ac:dyDescent="0.3">
      <c r="E4">
        <v>21</v>
      </c>
      <c r="F4">
        <v>3.4799999999998832E-2</v>
      </c>
      <c r="G4">
        <v>21</v>
      </c>
      <c r="P4">
        <v>1.4800000000001035E-2</v>
      </c>
      <c r="Q4">
        <v>1.3400000000002521E-2</v>
      </c>
      <c r="R4">
        <v>9</v>
      </c>
      <c r="S4">
        <v>1.4800000000001035E-2</v>
      </c>
      <c r="T4">
        <v>1.3400000000002521E-2</v>
      </c>
    </row>
    <row r="5" spans="2:20" x14ac:dyDescent="0.3">
      <c r="B5">
        <v>2.3599999999998289E-2</v>
      </c>
      <c r="E5">
        <v>26</v>
      </c>
      <c r="F5">
        <v>2.0400000000000418E-2</v>
      </c>
      <c r="G5">
        <v>26</v>
      </c>
      <c r="P5">
        <v>1.6300000000001091E-2</v>
      </c>
      <c r="Q5">
        <v>1.6000000000001791E-2</v>
      </c>
      <c r="R5">
        <v>10</v>
      </c>
      <c r="S5">
        <v>1.6300000000001091E-2</v>
      </c>
      <c r="T5">
        <v>1.6000000000001791E-2</v>
      </c>
    </row>
    <row r="6" spans="2:20" x14ac:dyDescent="0.3">
      <c r="B6">
        <v>2.0799999999997709E-2</v>
      </c>
      <c r="E6">
        <v>31</v>
      </c>
      <c r="F6">
        <v>2.1500000000001407E-2</v>
      </c>
      <c r="G6">
        <v>31</v>
      </c>
      <c r="P6">
        <v>1.3899999999999579E-2</v>
      </c>
      <c r="Q6">
        <v>1.3400000000002521E-2</v>
      </c>
      <c r="R6">
        <v>12</v>
      </c>
      <c r="S6">
        <v>1.3899999999999579E-2</v>
      </c>
      <c r="T6">
        <v>1.3400000000002521E-2</v>
      </c>
    </row>
    <row r="7" spans="2:20" x14ac:dyDescent="0.3">
      <c r="B7">
        <v>2.2000000000005571E-2</v>
      </c>
      <c r="E7">
        <v>37</v>
      </c>
      <c r="F7">
        <v>1.9900000000005136E-2</v>
      </c>
      <c r="G7">
        <v>37</v>
      </c>
      <c r="P7">
        <v>1.3899999999999579E-2</v>
      </c>
      <c r="Q7">
        <v>1.4500000000001734E-2</v>
      </c>
      <c r="R7">
        <v>13</v>
      </c>
      <c r="S7">
        <v>1.3899999999999579E-2</v>
      </c>
      <c r="T7">
        <v>1.4500000000001734E-2</v>
      </c>
    </row>
    <row r="8" spans="2:20" x14ac:dyDescent="0.3">
      <c r="B8">
        <v>3.590000000000515E-2</v>
      </c>
      <c r="E8">
        <v>41</v>
      </c>
      <c r="F8">
        <v>1.9099999999999895E-2</v>
      </c>
      <c r="G8">
        <v>41</v>
      </c>
      <c r="P8">
        <v>1.5200000000000102E-2</v>
      </c>
      <c r="Q8">
        <v>1.450000000000351E-2</v>
      </c>
      <c r="R8">
        <v>14</v>
      </c>
      <c r="S8">
        <v>1.5200000000000102E-2</v>
      </c>
      <c r="T8">
        <v>1.450000000000351E-2</v>
      </c>
    </row>
    <row r="9" spans="2:20" x14ac:dyDescent="0.3">
      <c r="B9">
        <v>2.0099999999999341E-2</v>
      </c>
      <c r="E9">
        <v>46</v>
      </c>
      <c r="F9">
        <v>2.3500000000002075E-2</v>
      </c>
      <c r="G9">
        <v>46</v>
      </c>
      <c r="P9">
        <v>1.5100000000000335E-2</v>
      </c>
      <c r="Q9">
        <v>1.4600000000003277E-2</v>
      </c>
      <c r="R9">
        <v>15</v>
      </c>
      <c r="S9">
        <v>1.5100000000000335E-2</v>
      </c>
      <c r="T9">
        <v>1.4600000000003277E-2</v>
      </c>
    </row>
    <row r="10" spans="2:20" x14ac:dyDescent="0.3">
      <c r="B10">
        <v>2.3600000000001842E-2</v>
      </c>
      <c r="E10">
        <v>51</v>
      </c>
      <c r="F10">
        <v>2.289999999999992E-2</v>
      </c>
      <c r="G10">
        <v>51</v>
      </c>
      <c r="P10">
        <v>1.6700000000000159E-2</v>
      </c>
      <c r="Q10">
        <v>1.6000000000001791E-2</v>
      </c>
      <c r="R10">
        <v>16</v>
      </c>
      <c r="S10">
        <v>1.6700000000000159E-2</v>
      </c>
      <c r="T10">
        <v>1.6000000000001791E-2</v>
      </c>
    </row>
    <row r="11" spans="2:20" x14ac:dyDescent="0.3">
      <c r="B11">
        <v>2.2700000000000387E-2</v>
      </c>
      <c r="E11">
        <v>56</v>
      </c>
      <c r="F11">
        <v>2.5999999999999801E-2</v>
      </c>
      <c r="G11">
        <v>56</v>
      </c>
      <c r="P11">
        <v>1.6300000000001091E-2</v>
      </c>
      <c r="Q11">
        <v>1.6900000000001469E-2</v>
      </c>
      <c r="R11">
        <v>17</v>
      </c>
      <c r="S11">
        <v>1.6300000000001091E-2</v>
      </c>
      <c r="T11">
        <v>1.6900000000001469E-2</v>
      </c>
    </row>
    <row r="12" spans="2:20" x14ac:dyDescent="0.3">
      <c r="B12">
        <v>2.5399999999997647E-2</v>
      </c>
      <c r="E12">
        <v>61</v>
      </c>
      <c r="F12">
        <v>1.9499999999998963E-2</v>
      </c>
      <c r="G12">
        <v>61</v>
      </c>
      <c r="P12">
        <v>1.559999999999917E-2</v>
      </c>
      <c r="Q12">
        <v>1.5600000000000946E-2</v>
      </c>
      <c r="R12">
        <v>18</v>
      </c>
      <c r="S12">
        <v>1.559999999999917E-2</v>
      </c>
      <c r="T12">
        <v>1.5600000000000946E-2</v>
      </c>
    </row>
    <row r="13" spans="2:20" x14ac:dyDescent="0.3">
      <c r="B13">
        <v>1.9899999999999807E-2</v>
      </c>
      <c r="E13">
        <v>66</v>
      </c>
      <c r="F13">
        <v>2.2900000000001697E-2</v>
      </c>
      <c r="G13">
        <v>66</v>
      </c>
      <c r="P13">
        <v>1.5499999999999403E-2</v>
      </c>
      <c r="Q13">
        <v>1.4999999999998792E-2</v>
      </c>
      <c r="R13">
        <v>19</v>
      </c>
      <c r="S13">
        <v>1.5499999999999403E-2</v>
      </c>
      <c r="T13">
        <v>1.4999999999998792E-2</v>
      </c>
    </row>
    <row r="14" spans="2:20" x14ac:dyDescent="0.3">
      <c r="B14">
        <v>2.4200000000000443E-2</v>
      </c>
      <c r="E14">
        <v>71</v>
      </c>
      <c r="F14">
        <v>2.7400000000000091E-2</v>
      </c>
      <c r="G14">
        <v>71</v>
      </c>
      <c r="P14">
        <v>1.740000000000208E-2</v>
      </c>
      <c r="Q14">
        <v>1.6800000000001702E-2</v>
      </c>
      <c r="R14">
        <v>20</v>
      </c>
      <c r="S14">
        <v>1.740000000000208E-2</v>
      </c>
      <c r="T14">
        <v>1.6800000000001702E-2</v>
      </c>
    </row>
    <row r="15" spans="2:20" x14ac:dyDescent="0.3">
      <c r="B15">
        <v>2.289999999999992E-2</v>
      </c>
      <c r="E15">
        <v>81</v>
      </c>
      <c r="F15">
        <v>2.0299999999995322E-2</v>
      </c>
      <c r="G15">
        <v>81</v>
      </c>
      <c r="P15">
        <v>1.7500000000001847E-2</v>
      </c>
      <c r="Q15">
        <v>1.7800000000001148E-2</v>
      </c>
      <c r="R15">
        <v>21</v>
      </c>
      <c r="S15">
        <v>1.7500000000001847E-2</v>
      </c>
      <c r="T15">
        <v>1.7800000000001148E-2</v>
      </c>
    </row>
    <row r="16" spans="2:20" x14ac:dyDescent="0.3">
      <c r="E16">
        <v>86</v>
      </c>
      <c r="F16">
        <v>2.1699999999999164E-2</v>
      </c>
      <c r="G16">
        <v>86</v>
      </c>
      <c r="P16">
        <v>1.4800000000001035E-2</v>
      </c>
      <c r="Q16">
        <v>1.4600000000001501E-2</v>
      </c>
      <c r="R16">
        <v>22</v>
      </c>
      <c r="S16">
        <v>1.4800000000001035E-2</v>
      </c>
      <c r="T16">
        <v>1.4600000000001501E-2</v>
      </c>
    </row>
    <row r="17" spans="2:20" x14ac:dyDescent="0.3">
      <c r="B17">
        <v>4.8400000000000887E-2</v>
      </c>
      <c r="E17">
        <v>92</v>
      </c>
      <c r="F17">
        <v>2.1199999999998553E-2</v>
      </c>
      <c r="G17">
        <v>92</v>
      </c>
      <c r="P17">
        <v>1.4600000000001501E-2</v>
      </c>
      <c r="Q17">
        <v>1.4799999999997482E-2</v>
      </c>
      <c r="R17">
        <v>23</v>
      </c>
      <c r="S17">
        <v>1.4600000000001501E-2</v>
      </c>
      <c r="T17">
        <v>1.4799999999997482E-2</v>
      </c>
    </row>
    <row r="18" spans="2:20" x14ac:dyDescent="0.3">
      <c r="B18">
        <v>2.2999999999999687E-2</v>
      </c>
      <c r="E18">
        <v>101</v>
      </c>
      <c r="F18">
        <v>2.5499999999997414E-2</v>
      </c>
      <c r="G18">
        <v>101</v>
      </c>
      <c r="P18">
        <v>1.3799999999999812E-2</v>
      </c>
      <c r="Q18">
        <v>1.3600000000000279E-2</v>
      </c>
      <c r="R18">
        <v>24</v>
      </c>
      <c r="S18">
        <v>1.3799999999999812E-2</v>
      </c>
      <c r="T18">
        <v>1.3600000000000279E-2</v>
      </c>
    </row>
    <row r="19" spans="2:20" x14ac:dyDescent="0.3">
      <c r="B19">
        <v>2.109999999999701E-2</v>
      </c>
      <c r="E19">
        <v>106</v>
      </c>
      <c r="F19">
        <v>2.2100000000001785E-2</v>
      </c>
      <c r="G19">
        <v>106</v>
      </c>
    </row>
    <row r="20" spans="2:20" x14ac:dyDescent="0.3">
      <c r="E20">
        <v>111</v>
      </c>
      <c r="F20">
        <v>2.2600000000004172E-2</v>
      </c>
      <c r="G20">
        <v>111</v>
      </c>
    </row>
    <row r="21" spans="2:20" x14ac:dyDescent="0.3">
      <c r="B21">
        <v>3.1500000000001194E-2</v>
      </c>
    </row>
    <row r="22" spans="2:20" x14ac:dyDescent="0.3">
      <c r="B22">
        <v>2.2100000000001785E-2</v>
      </c>
    </row>
    <row r="23" spans="2:20" x14ac:dyDescent="0.3">
      <c r="B23">
        <v>2.3200000000002774E-2</v>
      </c>
    </row>
    <row r="30" spans="2:20" x14ac:dyDescent="0.3">
      <c r="I30">
        <v>1.969999999999672E-2</v>
      </c>
    </row>
    <row r="31" spans="2:20" x14ac:dyDescent="0.3">
      <c r="I31">
        <v>1.7999999999998906E-2</v>
      </c>
    </row>
    <row r="32" spans="2:20" x14ac:dyDescent="0.3">
      <c r="I32">
        <v>1.9600000000002282E-2</v>
      </c>
    </row>
    <row r="33" spans="7:9" x14ac:dyDescent="0.3">
      <c r="G33">
        <v>1.9699999999996699E-2</v>
      </c>
      <c r="H33">
        <v>1</v>
      </c>
      <c r="I33">
        <v>10.0002</v>
      </c>
    </row>
    <row r="34" spans="7:9" x14ac:dyDescent="0.3">
      <c r="G34">
        <v>1.4900000000002578E-2</v>
      </c>
      <c r="H34">
        <v>2</v>
      </c>
      <c r="I34">
        <v>2.0400000000000418E-2</v>
      </c>
    </row>
    <row r="35" spans="7:9" x14ac:dyDescent="0.3">
      <c r="G35">
        <v>1.5099999999996783E-2</v>
      </c>
      <c r="H35">
        <v>3</v>
      </c>
      <c r="I35">
        <v>2.1500000000001407E-2</v>
      </c>
    </row>
    <row r="36" spans="7:9" x14ac:dyDescent="0.3">
      <c r="G36">
        <v>1.6500000000000625E-2</v>
      </c>
      <c r="H36">
        <v>4</v>
      </c>
      <c r="I36">
        <v>1.9900000000005136E-2</v>
      </c>
    </row>
    <row r="37" spans="7:9" x14ac:dyDescent="0.3">
      <c r="G37">
        <v>1.5399999999992531E-2</v>
      </c>
      <c r="H37">
        <v>5</v>
      </c>
      <c r="I37">
        <v>1.9099999999999895E-2</v>
      </c>
    </row>
    <row r="38" spans="7:9" x14ac:dyDescent="0.3">
      <c r="G38">
        <v>1.7999999999998906E-2</v>
      </c>
      <c r="H38">
        <v>6</v>
      </c>
      <c r="I38">
        <v>2.3500000000002075E-2</v>
      </c>
    </row>
    <row r="39" spans="7:9" x14ac:dyDescent="0.3">
      <c r="G39">
        <v>1.3700000000000045E-2</v>
      </c>
      <c r="H39">
        <v>7</v>
      </c>
      <c r="I39">
        <v>2.289999999999992E-2</v>
      </c>
    </row>
    <row r="40" spans="7:9" x14ac:dyDescent="0.3">
      <c r="G40">
        <v>1.3600000000000279E-2</v>
      </c>
      <c r="H40">
        <v>8</v>
      </c>
      <c r="I40">
        <v>2.5999999999999801E-2</v>
      </c>
    </row>
    <row r="41" spans="7:9" x14ac:dyDescent="0.3">
      <c r="G41">
        <v>1.3400000000002521E-2</v>
      </c>
      <c r="H41">
        <v>9</v>
      </c>
      <c r="I41">
        <v>1.9499999999998963E-2</v>
      </c>
    </row>
    <row r="42" spans="7:9" x14ac:dyDescent="0.3">
      <c r="G42">
        <v>1.6000000000001791E-2</v>
      </c>
      <c r="H42">
        <v>10</v>
      </c>
      <c r="I42">
        <v>2.2900000000001697E-2</v>
      </c>
    </row>
    <row r="43" spans="7:9" x14ac:dyDescent="0.3">
      <c r="G43">
        <v>1.9600000000002282E-2</v>
      </c>
      <c r="H43">
        <v>11</v>
      </c>
      <c r="I43">
        <v>2.7400000000000091E-2</v>
      </c>
    </row>
    <row r="44" spans="7:9" x14ac:dyDescent="0.3">
      <c r="G44">
        <v>1.3400000000002521E-2</v>
      </c>
      <c r="H44">
        <v>12</v>
      </c>
    </row>
    <row r="45" spans="7:9" x14ac:dyDescent="0.3">
      <c r="G45">
        <v>1.4500000000001734E-2</v>
      </c>
      <c r="H45">
        <v>13</v>
      </c>
      <c r="I45">
        <v>2.0299999999995322E-2</v>
      </c>
    </row>
    <row r="46" spans="7:9" x14ac:dyDescent="0.3">
      <c r="G46">
        <v>1.450000000000351E-2</v>
      </c>
      <c r="H46">
        <v>14</v>
      </c>
      <c r="I46">
        <v>2.1699999999999164E-2</v>
      </c>
    </row>
    <row r="47" spans="7:9" x14ac:dyDescent="0.3">
      <c r="G47">
        <v>1.4600000000003277E-2</v>
      </c>
      <c r="H47">
        <v>15</v>
      </c>
      <c r="I47">
        <v>2.1199999999998553E-2</v>
      </c>
    </row>
    <row r="48" spans="7:9" x14ac:dyDescent="0.3">
      <c r="G48">
        <v>1.6000000000001791E-2</v>
      </c>
      <c r="H48">
        <v>16</v>
      </c>
    </row>
    <row r="49" spans="7:9" x14ac:dyDescent="0.3">
      <c r="G49">
        <v>1.6900000000001469E-2</v>
      </c>
      <c r="H49">
        <v>17</v>
      </c>
      <c r="I49">
        <v>2.5499999999997414E-2</v>
      </c>
    </row>
    <row r="50" spans="7:9" x14ac:dyDescent="0.3">
      <c r="G50">
        <v>1.5600000000000946E-2</v>
      </c>
      <c r="H50">
        <v>18</v>
      </c>
      <c r="I50">
        <v>2.2100000000001785E-2</v>
      </c>
    </row>
    <row r="51" spans="7:9" x14ac:dyDescent="0.3">
      <c r="G51">
        <v>1.4999999999998792E-2</v>
      </c>
      <c r="H51">
        <v>19</v>
      </c>
      <c r="I51">
        <v>2.2600000000004172E-2</v>
      </c>
    </row>
    <row r="52" spans="7:9" x14ac:dyDescent="0.3">
      <c r="G52">
        <v>1.6800000000001702E-2</v>
      </c>
      <c r="H52">
        <v>20</v>
      </c>
      <c r="I52">
        <v>1.4900000000002578E-2</v>
      </c>
    </row>
    <row r="53" spans="7:9" x14ac:dyDescent="0.3">
      <c r="G53">
        <v>1.7800000000001148E-2</v>
      </c>
      <c r="H53">
        <v>21</v>
      </c>
      <c r="I53">
        <v>1.5099999999996783E-2</v>
      </c>
    </row>
    <row r="54" spans="7:9" x14ac:dyDescent="0.3">
      <c r="G54">
        <v>1.4600000000001501E-2</v>
      </c>
      <c r="H54">
        <v>22</v>
      </c>
      <c r="I54">
        <v>1.6500000000000625E-2</v>
      </c>
    </row>
    <row r="55" spans="7:9" x14ac:dyDescent="0.3">
      <c r="G55">
        <v>1.4799999999997482E-2</v>
      </c>
      <c r="H55">
        <v>23</v>
      </c>
      <c r="I55">
        <v>1.5399999999992531E-2</v>
      </c>
    </row>
    <row r="56" spans="7:9" x14ac:dyDescent="0.3">
      <c r="G56">
        <v>1.3600000000000279E-2</v>
      </c>
      <c r="H56">
        <v>24</v>
      </c>
      <c r="I56">
        <v>1.3700000000000045E-2</v>
      </c>
    </row>
    <row r="57" spans="7:9" x14ac:dyDescent="0.3">
      <c r="G57">
        <v>2.0400000000000418E-2</v>
      </c>
      <c r="H57">
        <v>26</v>
      </c>
      <c r="I57">
        <v>1.3600000000000279E-2</v>
      </c>
    </row>
    <row r="58" spans="7:9" x14ac:dyDescent="0.3">
      <c r="G58">
        <v>2.1500000000001407E-2</v>
      </c>
      <c r="H58">
        <v>31</v>
      </c>
      <c r="I58">
        <v>1.3400000000002521E-2</v>
      </c>
    </row>
    <row r="59" spans="7:9" x14ac:dyDescent="0.3">
      <c r="G59">
        <v>1.9900000000005136E-2</v>
      </c>
      <c r="H59">
        <v>37</v>
      </c>
      <c r="I59">
        <v>1.6000000000001791E-2</v>
      </c>
    </row>
    <row r="60" spans="7:9" x14ac:dyDescent="0.3">
      <c r="G60">
        <v>1.9099999999999895E-2</v>
      </c>
      <c r="H60">
        <v>41</v>
      </c>
      <c r="I60">
        <v>1.3400000000002521E-2</v>
      </c>
    </row>
    <row r="61" spans="7:9" x14ac:dyDescent="0.3">
      <c r="G61">
        <v>2.3500000000002075E-2</v>
      </c>
      <c r="H61">
        <v>46</v>
      </c>
      <c r="I61">
        <v>1.4500000000001734E-2</v>
      </c>
    </row>
    <row r="62" spans="7:9" x14ac:dyDescent="0.3">
      <c r="G62">
        <v>2.289999999999992E-2</v>
      </c>
      <c r="H62">
        <v>51</v>
      </c>
      <c r="I62">
        <v>1.450000000000351E-2</v>
      </c>
    </row>
    <row r="63" spans="7:9" x14ac:dyDescent="0.3">
      <c r="G63">
        <v>2.5999999999999801E-2</v>
      </c>
      <c r="H63">
        <v>56</v>
      </c>
      <c r="I63">
        <v>1.4600000000003277E-2</v>
      </c>
    </row>
    <row r="64" spans="7:9" x14ac:dyDescent="0.3">
      <c r="G64">
        <v>1.9499999999998963E-2</v>
      </c>
      <c r="H64">
        <v>61</v>
      </c>
      <c r="I64">
        <v>1.6000000000001791E-2</v>
      </c>
    </row>
    <row r="65" spans="7:9" x14ac:dyDescent="0.3">
      <c r="G65">
        <v>2.2900000000001697E-2</v>
      </c>
      <c r="H65">
        <v>66</v>
      </c>
      <c r="I65">
        <v>1.6900000000001469E-2</v>
      </c>
    </row>
    <row r="66" spans="7:9" x14ac:dyDescent="0.3">
      <c r="G66">
        <v>2.7400000000000091E-2</v>
      </c>
      <c r="H66">
        <v>71</v>
      </c>
      <c r="I66">
        <v>1.5600000000000946E-2</v>
      </c>
    </row>
    <row r="67" spans="7:9" x14ac:dyDescent="0.3">
      <c r="G67">
        <v>2.2700000000003939E-2</v>
      </c>
      <c r="H67">
        <v>76</v>
      </c>
      <c r="I67">
        <v>1.4999999999998792E-2</v>
      </c>
    </row>
    <row r="68" spans="7:9" x14ac:dyDescent="0.3">
      <c r="G68">
        <v>2.0299999999995322E-2</v>
      </c>
      <c r="H68">
        <v>81</v>
      </c>
      <c r="I68">
        <v>1.6800000000001702E-2</v>
      </c>
    </row>
    <row r="69" spans="7:9" x14ac:dyDescent="0.3">
      <c r="G69">
        <v>2.1699999999999164E-2</v>
      </c>
      <c r="H69">
        <v>86</v>
      </c>
      <c r="I69">
        <v>1.7800000000001148E-2</v>
      </c>
    </row>
    <row r="70" spans="7:9" x14ac:dyDescent="0.3">
      <c r="G70">
        <v>2.1199999999998553E-2</v>
      </c>
      <c r="H70">
        <v>92</v>
      </c>
      <c r="I70">
        <v>1.4600000000001501E-2</v>
      </c>
    </row>
    <row r="71" spans="7:9" x14ac:dyDescent="0.3">
      <c r="G71">
        <v>1.440000000000019E-2</v>
      </c>
      <c r="H71">
        <v>96</v>
      </c>
      <c r="I71">
        <v>1.4799999999997482E-2</v>
      </c>
    </row>
    <row r="72" spans="7:9" x14ac:dyDescent="0.3">
      <c r="G72">
        <v>2.5499999999997414E-2</v>
      </c>
      <c r="H72">
        <v>101</v>
      </c>
      <c r="I72">
        <v>1.3600000000000279E-2</v>
      </c>
    </row>
    <row r="73" spans="7:9" x14ac:dyDescent="0.3">
      <c r="G73">
        <v>2.2100000000001785E-2</v>
      </c>
      <c r="H73">
        <v>106</v>
      </c>
      <c r="I73">
        <v>2.2700000000003939E-2</v>
      </c>
    </row>
    <row r="74" spans="7:9" x14ac:dyDescent="0.3">
      <c r="G74">
        <v>2.2600000000004172E-2</v>
      </c>
      <c r="H74">
        <v>111</v>
      </c>
      <c r="I74">
        <v>1.440000000000019E-2</v>
      </c>
    </row>
  </sheetData>
  <sortState xmlns:xlrd2="http://schemas.microsoft.com/office/spreadsheetml/2017/richdata2" ref="G33:H74">
    <sortCondition ref="H33:H7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1"/>
  <sheetViews>
    <sheetView workbookViewId="0"/>
  </sheetViews>
  <sheetFormatPr defaultRowHeight="14.4" x14ac:dyDescent="0.3"/>
  <sheetData>
    <row r="1" spans="1:3" x14ac:dyDescent="0.3">
      <c r="A1">
        <v>19.9998</v>
      </c>
      <c r="B1">
        <f>ABS(20-A1)</f>
        <v>1.9999999999953388E-4</v>
      </c>
      <c r="C1">
        <v>1</v>
      </c>
    </row>
    <row r="2" spans="1:3" x14ac:dyDescent="0.3">
      <c r="A2">
        <v>20.000299999999999</v>
      </c>
      <c r="B2">
        <f t="shared" ref="B2:B20" si="0">ABS(20-A2)</f>
        <v>2.9999999999930083E-4</v>
      </c>
      <c r="C2">
        <v>2</v>
      </c>
    </row>
    <row r="3" spans="1:3" x14ac:dyDescent="0.3">
      <c r="A3">
        <v>20.0002</v>
      </c>
      <c r="B3">
        <f t="shared" si="0"/>
        <v>1.9999999999953388E-4</v>
      </c>
      <c r="C3">
        <v>3</v>
      </c>
    </row>
    <row r="4" spans="1:3" x14ac:dyDescent="0.3">
      <c r="A4">
        <v>20.0002</v>
      </c>
      <c r="B4">
        <f t="shared" si="0"/>
        <v>1.9999999999953388E-4</v>
      </c>
      <c r="C4">
        <v>4</v>
      </c>
    </row>
    <row r="5" spans="1:3" x14ac:dyDescent="0.3">
      <c r="A5">
        <v>20.000299999999999</v>
      </c>
      <c r="B5">
        <f t="shared" si="0"/>
        <v>2.9999999999930083E-4</v>
      </c>
      <c r="C5">
        <v>5</v>
      </c>
    </row>
    <row r="6" spans="1:3" x14ac:dyDescent="0.3">
      <c r="A6">
        <v>20.000299999999999</v>
      </c>
      <c r="B6">
        <f t="shared" si="0"/>
        <v>2.9999999999930083E-4</v>
      </c>
      <c r="C6">
        <v>6</v>
      </c>
    </row>
    <row r="7" spans="1:3" x14ac:dyDescent="0.3">
      <c r="A7">
        <v>20.000499999999999</v>
      </c>
      <c r="B7">
        <f t="shared" si="0"/>
        <v>4.9999999999883471E-4</v>
      </c>
      <c r="C7">
        <v>7</v>
      </c>
    </row>
    <row r="8" spans="1:3" x14ac:dyDescent="0.3">
      <c r="A8">
        <v>19.9999</v>
      </c>
      <c r="B8">
        <f t="shared" si="0"/>
        <v>9.9999999999766942E-5</v>
      </c>
      <c r="C8">
        <v>8</v>
      </c>
    </row>
    <row r="9" spans="1:3" x14ac:dyDescent="0.3">
      <c r="A9">
        <v>20.000399999999999</v>
      </c>
      <c r="B9">
        <f t="shared" si="0"/>
        <v>3.9999999999906777E-4</v>
      </c>
      <c r="C9">
        <v>9</v>
      </c>
    </row>
    <row r="10" spans="1:3" x14ac:dyDescent="0.3">
      <c r="A10">
        <v>20.000399999999999</v>
      </c>
      <c r="B10">
        <f t="shared" si="0"/>
        <v>3.9999999999906777E-4</v>
      </c>
      <c r="C10">
        <v>10</v>
      </c>
    </row>
    <row r="11" spans="1:3" x14ac:dyDescent="0.3">
      <c r="A11">
        <v>20.000299999999999</v>
      </c>
      <c r="B11">
        <f t="shared" si="0"/>
        <v>2.9999999999930083E-4</v>
      </c>
      <c r="C11">
        <v>11</v>
      </c>
    </row>
    <row r="12" spans="1:3" x14ac:dyDescent="0.3">
      <c r="A12">
        <v>20.000800000000002</v>
      </c>
      <c r="B12">
        <f t="shared" si="0"/>
        <v>8.0000000000168825E-4</v>
      </c>
      <c r="C12">
        <v>12</v>
      </c>
    </row>
    <row r="13" spans="1:3" x14ac:dyDescent="0.3">
      <c r="A13">
        <v>20.000599999999999</v>
      </c>
      <c r="B13">
        <f t="shared" si="0"/>
        <v>5.9999999999860165E-4</v>
      </c>
      <c r="C13">
        <v>13</v>
      </c>
    </row>
    <row r="14" spans="1:3" x14ac:dyDescent="0.3">
      <c r="A14">
        <v>20.0002</v>
      </c>
      <c r="B14">
        <f t="shared" si="0"/>
        <v>1.9999999999953388E-4</v>
      </c>
      <c r="C14">
        <v>14</v>
      </c>
    </row>
    <row r="15" spans="1:3" x14ac:dyDescent="0.3">
      <c r="A15">
        <v>20.0002</v>
      </c>
      <c r="B15">
        <f t="shared" si="0"/>
        <v>1.9999999999953388E-4</v>
      </c>
      <c r="C15">
        <v>15</v>
      </c>
    </row>
    <row r="16" spans="1:3" x14ac:dyDescent="0.3">
      <c r="A16">
        <v>20.0002</v>
      </c>
      <c r="B16">
        <f t="shared" si="0"/>
        <v>1.9999999999953388E-4</v>
      </c>
      <c r="C16">
        <v>16</v>
      </c>
    </row>
    <row r="17" spans="1:3" x14ac:dyDescent="0.3">
      <c r="A17">
        <v>20.0001</v>
      </c>
      <c r="B17">
        <f t="shared" si="0"/>
        <v>9.9999999999766942E-5</v>
      </c>
      <c r="C17">
        <v>17</v>
      </c>
    </row>
    <row r="18" spans="1:3" x14ac:dyDescent="0.3">
      <c r="A18">
        <v>20.0002</v>
      </c>
      <c r="B18">
        <f t="shared" si="0"/>
        <v>1.9999999999953388E-4</v>
      </c>
      <c r="C18">
        <v>18</v>
      </c>
    </row>
    <row r="19" spans="1:3" x14ac:dyDescent="0.3">
      <c r="A19">
        <v>20.0001</v>
      </c>
      <c r="B19">
        <f t="shared" si="0"/>
        <v>9.9999999999766942E-5</v>
      </c>
      <c r="C19">
        <v>19</v>
      </c>
    </row>
    <row r="20" spans="1:3" x14ac:dyDescent="0.3">
      <c r="A20">
        <v>20.000299999999999</v>
      </c>
      <c r="B20">
        <f t="shared" si="0"/>
        <v>2.9999999999930083E-4</v>
      </c>
      <c r="C20">
        <v>20</v>
      </c>
    </row>
    <row r="21" spans="1:3" x14ac:dyDescent="0.3">
      <c r="B21">
        <f>AVERAGE(B1:B20)</f>
        <v>2.9499999999949011E-4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Lapas1</vt:lpstr>
      <vt:lpstr>Sheet5</vt:lpstr>
      <vt:lpstr>Sheet6</vt:lpstr>
      <vt:lpstr>Sheet4</vt:lpstr>
      <vt:lpstr>Sheet2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Liudas Daumantas</dc:creator>
  <cp:keywords/>
  <dc:description/>
  <cp:lastModifiedBy>1</cp:lastModifiedBy>
  <cp:revision/>
  <dcterms:created xsi:type="dcterms:W3CDTF">2019-10-25T10:34:31Z</dcterms:created>
  <dcterms:modified xsi:type="dcterms:W3CDTF">2020-01-30T15:53:08Z</dcterms:modified>
  <cp:category/>
  <cp:contentStatus/>
</cp:coreProperties>
</file>