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00" windowHeight="7815"/>
  </bookViews>
  <sheets>
    <sheet name="2330-1" sheetId="1" r:id="rId1"/>
  </sheets>
  <calcPr calcId="0"/>
</workbook>
</file>

<file path=xl/calcChain.xml><?xml version="1.0" encoding="utf-8"?>
<calcChain xmlns="http://schemas.openxmlformats.org/spreadsheetml/2006/main">
  <c r="O85" i="1" l="1"/>
  <c r="O8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" i="1"/>
  <c r="U52" i="1"/>
  <c r="S52" i="1"/>
  <c r="S49" i="1"/>
  <c r="R49" i="1"/>
  <c r="S56" i="1" s="1"/>
  <c r="S47" i="1"/>
  <c r="R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" i="1"/>
  <c r="U56" i="1" l="1"/>
  <c r="P41" i="1"/>
  <c r="N20" i="1"/>
  <c r="N40" i="1"/>
  <c r="N12" i="1"/>
  <c r="N41" i="1"/>
  <c r="N39" i="1"/>
  <c r="N4" i="1"/>
  <c r="N7" i="1"/>
  <c r="H2" i="1"/>
  <c r="N19" i="1"/>
  <c r="N11" i="1"/>
  <c r="N5" i="1"/>
  <c r="N16" i="1"/>
  <c r="N8" i="1"/>
  <c r="N15" i="1"/>
  <c r="N3" i="1"/>
  <c r="N18" i="1"/>
  <c r="N14" i="1"/>
  <c r="N10" i="1"/>
  <c r="N6" i="1"/>
  <c r="N21" i="1"/>
  <c r="N17" i="1"/>
  <c r="N13" i="1"/>
  <c r="N9" i="1"/>
  <c r="N23" i="1" l="1"/>
</calcChain>
</file>

<file path=xl/sharedStrings.xml><?xml version="1.0" encoding="utf-8"?>
<sst xmlns="http://schemas.openxmlformats.org/spreadsheetml/2006/main" count="600" uniqueCount="27">
  <si>
    <t>證券代碼</t>
  </si>
  <si>
    <t>簡稱</t>
  </si>
  <si>
    <t>年</t>
  </si>
  <si>
    <t>月</t>
  </si>
  <si>
    <t>日</t>
  </si>
  <si>
    <t>日報酬率 %</t>
  </si>
  <si>
    <t xml:space="preserve">台積電       </t>
  </si>
  <si>
    <t>總筆數</t>
    <phoneticPr fontId="18" type="noConversion"/>
  </si>
  <si>
    <t>總資料數</t>
    <phoneticPr fontId="18" type="noConversion"/>
  </si>
  <si>
    <t>Skew</t>
    <phoneticPr fontId="18" type="noConversion"/>
  </si>
  <si>
    <t>Kurt</t>
    <phoneticPr fontId="18" type="noConversion"/>
  </si>
  <si>
    <t>台積電</t>
    <phoneticPr fontId="18" type="noConversion"/>
  </si>
  <si>
    <t>集中情形</t>
    <phoneticPr fontId="18" type="noConversion"/>
  </si>
  <si>
    <t>離散情形</t>
    <phoneticPr fontId="18" type="noConversion"/>
  </si>
  <si>
    <t>Var.P</t>
    <phoneticPr fontId="18" type="noConversion"/>
  </si>
  <si>
    <t>Std.P</t>
    <phoneticPr fontId="18" type="noConversion"/>
  </si>
  <si>
    <t>台泥</t>
    <phoneticPr fontId="18" type="noConversion"/>
  </si>
  <si>
    <t>平均報酬</t>
    <phoneticPr fontId="18" type="noConversion"/>
  </si>
  <si>
    <t>Std/平均</t>
    <phoneticPr fontId="18" type="noConversion"/>
  </si>
  <si>
    <t>std/averge</t>
    <phoneticPr fontId="18" type="noConversion"/>
  </si>
  <si>
    <t>std</t>
    <phoneticPr fontId="18" type="noConversion"/>
  </si>
  <si>
    <t>averge</t>
    <phoneticPr fontId="18" type="noConversion"/>
  </si>
  <si>
    <t xml:space="preserve">Y9999  </t>
  </si>
  <si>
    <t>日報酬率 %</t>
    <phoneticPr fontId="18" type="noConversion"/>
  </si>
  <si>
    <t>CONV</t>
    <phoneticPr fontId="18" type="noConversion"/>
  </si>
  <si>
    <t>台積電</t>
    <phoneticPr fontId="18" type="noConversion"/>
  </si>
  <si>
    <t>平均報酬率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</si>
</sst>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_);[Red]\(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台積電報酬率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'2330-1'!$M$3:$M$21</c:f>
              <c:numCache>
                <c:formatCode>0_);[Red]\(0\)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cat>
          <c:val>
            <c:numRef>
              <c:f>'2330-1'!$N$3:$N$21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32</c:v>
                </c:pt>
                <c:pt idx="8">
                  <c:v>44</c:v>
                </c:pt>
                <c:pt idx="9">
                  <c:v>64</c:v>
                </c:pt>
                <c:pt idx="10">
                  <c:v>63</c:v>
                </c:pt>
                <c:pt idx="11">
                  <c:v>43</c:v>
                </c:pt>
                <c:pt idx="12">
                  <c:v>13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1-4BC5-AAF8-383E7C74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341408"/>
        <c:axId val="536340424"/>
      </c:barChart>
      <c:catAx>
        <c:axId val="5363414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340424"/>
        <c:crosses val="autoZero"/>
        <c:auto val="1"/>
        <c:lblAlgn val="ctr"/>
        <c:lblOffset val="100"/>
        <c:noMultiLvlLbl val="0"/>
      </c:catAx>
      <c:valAx>
        <c:axId val="53634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3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折線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'2330-1'!$M$3:$M$21</c:f>
              <c:numCache>
                <c:formatCode>0_);[Red]\(0\)</c:formatCode>
                <c:ptCount val="19"/>
                <c:pt idx="0">
                  <c:v>-9</c:v>
                </c:pt>
                <c:pt idx="1">
                  <c:v>-8</c:v>
                </c:pt>
                <c:pt idx="2">
                  <c:v>-7</c:v>
                </c:pt>
                <c:pt idx="3">
                  <c:v>-6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</c:numCache>
            </c:numRef>
          </c:xVal>
          <c:yVal>
            <c:numRef>
              <c:f>'2330-1'!$N$3:$N$21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32</c:v>
                </c:pt>
                <c:pt idx="8">
                  <c:v>44</c:v>
                </c:pt>
                <c:pt idx="9">
                  <c:v>64</c:v>
                </c:pt>
                <c:pt idx="10">
                  <c:v>63</c:v>
                </c:pt>
                <c:pt idx="11">
                  <c:v>43</c:v>
                </c:pt>
                <c:pt idx="12">
                  <c:v>13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4-4497-87D4-8F065FAC8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95704"/>
        <c:axId val="536490784"/>
      </c:scatterChart>
      <c:valAx>
        <c:axId val="53649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490784"/>
        <c:crosses val="autoZero"/>
        <c:crossBetween val="midCat"/>
      </c:valAx>
      <c:valAx>
        <c:axId val="5364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6495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2</xdr:row>
      <xdr:rowOff>47625</xdr:rowOff>
    </xdr:from>
    <xdr:to>
      <xdr:col>26</xdr:col>
      <xdr:colOff>314325</xdr:colOff>
      <xdr:row>19</xdr:row>
      <xdr:rowOff>71437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20</xdr:row>
      <xdr:rowOff>47625</xdr:rowOff>
    </xdr:from>
    <xdr:to>
      <xdr:col>26</xdr:col>
      <xdr:colOff>114300</xdr:colOff>
      <xdr:row>34</xdr:row>
      <xdr:rowOff>14286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8"/>
  <sheetViews>
    <sheetView tabSelected="1" topLeftCell="A55" workbookViewId="0">
      <selection activeCell="F63" sqref="F63"/>
    </sheetView>
  </sheetViews>
  <sheetFormatPr defaultRowHeight="16.5" x14ac:dyDescent="0.25"/>
  <cols>
    <col min="6" max="6" width="9" style="1"/>
    <col min="7" max="7" width="9.5" bestFit="1" customWidth="1"/>
    <col min="11" max="11" width="9" style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H1" t="s">
        <v>8</v>
      </c>
      <c r="I1" t="s">
        <v>0</v>
      </c>
      <c r="J1" t="s">
        <v>23</v>
      </c>
    </row>
    <row r="2" spans="1:14" x14ac:dyDescent="0.25">
      <c r="A2">
        <v>2330</v>
      </c>
      <c r="B2" t="s">
        <v>6</v>
      </c>
      <c r="C2">
        <v>2020</v>
      </c>
      <c r="D2">
        <v>1</v>
      </c>
      <c r="E2">
        <v>2</v>
      </c>
      <c r="F2" s="1">
        <v>2.4169</v>
      </c>
      <c r="G2" s="1">
        <f>ROUND($F$2:$F$308,0)</f>
        <v>2</v>
      </c>
      <c r="H2" s="1">
        <f>COUNT($G$2:$G$308)</f>
        <v>287</v>
      </c>
      <c r="I2" t="s">
        <v>22</v>
      </c>
      <c r="J2">
        <v>0.86140000000000005</v>
      </c>
      <c r="K2" s="1">
        <f>ROUND(J2,0)</f>
        <v>1</v>
      </c>
    </row>
    <row r="3" spans="1:14" x14ac:dyDescent="0.25">
      <c r="A3">
        <v>2330</v>
      </c>
      <c r="B3" t="s">
        <v>6</v>
      </c>
      <c r="C3">
        <v>2020</v>
      </c>
      <c r="D3">
        <v>1</v>
      </c>
      <c r="E3">
        <v>3</v>
      </c>
      <c r="F3" s="1">
        <v>0.14749999999999999</v>
      </c>
      <c r="G3" s="1">
        <f t="shared" ref="G3:G66" si="0">ROUND($F$2:$F$308,0)</f>
        <v>0</v>
      </c>
      <c r="I3" t="s">
        <v>22</v>
      </c>
      <c r="J3">
        <v>8.2199999999999995E-2</v>
      </c>
      <c r="K3" s="1">
        <f t="shared" ref="K3:K66" si="1">ROUND(J3,0)</f>
        <v>0</v>
      </c>
      <c r="M3" s="1">
        <v>-9</v>
      </c>
      <c r="N3">
        <f>COUNTIF($G$2:$G$308,M3)</f>
        <v>0</v>
      </c>
    </row>
    <row r="4" spans="1:14" x14ac:dyDescent="0.25">
      <c r="A4">
        <v>2330</v>
      </c>
      <c r="B4" t="s">
        <v>6</v>
      </c>
      <c r="C4">
        <v>2020</v>
      </c>
      <c r="D4">
        <v>1</v>
      </c>
      <c r="E4">
        <v>6</v>
      </c>
      <c r="F4" s="1">
        <v>-2.2090999999999998</v>
      </c>
      <c r="G4" s="1">
        <f t="shared" si="0"/>
        <v>-2</v>
      </c>
      <c r="I4" t="s">
        <v>22</v>
      </c>
      <c r="J4">
        <v>-1.2969999999999999</v>
      </c>
      <c r="K4" s="1">
        <f t="shared" si="1"/>
        <v>-1</v>
      </c>
      <c r="M4" s="1">
        <v>-8</v>
      </c>
      <c r="N4">
        <f t="shared" ref="N4:N21" si="2">COUNTIF($G$2:$G$308,M4)</f>
        <v>0</v>
      </c>
    </row>
    <row r="5" spans="1:14" x14ac:dyDescent="0.25">
      <c r="A5">
        <v>2330</v>
      </c>
      <c r="B5" t="s">
        <v>6</v>
      </c>
      <c r="C5">
        <v>2020</v>
      </c>
      <c r="D5">
        <v>1</v>
      </c>
      <c r="E5">
        <v>7</v>
      </c>
      <c r="F5" s="1">
        <v>-0.753</v>
      </c>
      <c r="G5" s="1">
        <f t="shared" si="0"/>
        <v>-1</v>
      </c>
      <c r="I5" t="s">
        <v>22</v>
      </c>
      <c r="J5">
        <v>-0.61099999999999999</v>
      </c>
      <c r="K5" s="1">
        <f t="shared" si="1"/>
        <v>-1</v>
      </c>
      <c r="M5" s="1">
        <v>-7</v>
      </c>
      <c r="N5">
        <f t="shared" si="2"/>
        <v>0</v>
      </c>
    </row>
    <row r="6" spans="1:14" x14ac:dyDescent="0.25">
      <c r="A6">
        <v>2330</v>
      </c>
      <c r="B6" t="s">
        <v>6</v>
      </c>
      <c r="C6">
        <v>2020</v>
      </c>
      <c r="D6">
        <v>1</v>
      </c>
      <c r="E6">
        <v>8</v>
      </c>
      <c r="F6" s="1">
        <v>0</v>
      </c>
      <c r="G6" s="1">
        <f t="shared" si="0"/>
        <v>0</v>
      </c>
      <c r="I6" t="s">
        <v>22</v>
      </c>
      <c r="J6">
        <v>-0.53210000000000002</v>
      </c>
      <c r="K6" s="1">
        <f t="shared" si="1"/>
        <v>-1</v>
      </c>
      <c r="M6" s="1">
        <v>-6</v>
      </c>
      <c r="N6">
        <f t="shared" si="2"/>
        <v>1</v>
      </c>
    </row>
    <row r="7" spans="1:14" x14ac:dyDescent="0.25">
      <c r="A7">
        <v>2330</v>
      </c>
      <c r="B7" t="s">
        <v>6</v>
      </c>
      <c r="C7">
        <v>2020</v>
      </c>
      <c r="D7">
        <v>1</v>
      </c>
      <c r="E7">
        <v>9</v>
      </c>
      <c r="F7" s="1">
        <v>2.4279000000000002</v>
      </c>
      <c r="G7" s="1">
        <f t="shared" si="0"/>
        <v>2</v>
      </c>
      <c r="I7" t="s">
        <v>22</v>
      </c>
      <c r="J7">
        <v>1.2991999999999999</v>
      </c>
      <c r="K7" s="1">
        <f t="shared" si="1"/>
        <v>1</v>
      </c>
      <c r="M7" s="1">
        <v>-5</v>
      </c>
      <c r="N7">
        <f t="shared" si="2"/>
        <v>3</v>
      </c>
    </row>
    <row r="8" spans="1:14" x14ac:dyDescent="0.25">
      <c r="A8">
        <v>2330</v>
      </c>
      <c r="B8" t="s">
        <v>6</v>
      </c>
      <c r="C8">
        <v>2020</v>
      </c>
      <c r="D8">
        <v>1</v>
      </c>
      <c r="E8">
        <v>10</v>
      </c>
      <c r="F8" s="1">
        <v>0.59260000000000002</v>
      </c>
      <c r="G8" s="1">
        <f t="shared" si="0"/>
        <v>1</v>
      </c>
      <c r="I8" t="s">
        <v>22</v>
      </c>
      <c r="J8">
        <v>0.45129999999999998</v>
      </c>
      <c r="K8" s="1">
        <f t="shared" si="1"/>
        <v>0</v>
      </c>
      <c r="M8" s="1">
        <v>-4</v>
      </c>
      <c r="N8">
        <f t="shared" si="2"/>
        <v>2</v>
      </c>
    </row>
    <row r="9" spans="1:14" x14ac:dyDescent="0.25">
      <c r="A9">
        <v>2330</v>
      </c>
      <c r="B9" t="s">
        <v>6</v>
      </c>
      <c r="C9">
        <v>2020</v>
      </c>
      <c r="D9">
        <v>1</v>
      </c>
      <c r="E9">
        <v>13</v>
      </c>
      <c r="F9" s="1">
        <v>0.58909999999999996</v>
      </c>
      <c r="G9" s="1">
        <f t="shared" si="0"/>
        <v>1</v>
      </c>
      <c r="I9" t="s">
        <v>22</v>
      </c>
      <c r="J9">
        <v>0.73819999999999997</v>
      </c>
      <c r="K9" s="1">
        <f t="shared" si="1"/>
        <v>1</v>
      </c>
      <c r="M9" s="1">
        <v>-3</v>
      </c>
      <c r="N9">
        <f t="shared" si="2"/>
        <v>13</v>
      </c>
    </row>
    <row r="10" spans="1:14" x14ac:dyDescent="0.25">
      <c r="A10">
        <v>2330</v>
      </c>
      <c r="B10" t="s">
        <v>6</v>
      </c>
      <c r="C10">
        <v>2020</v>
      </c>
      <c r="D10">
        <v>1</v>
      </c>
      <c r="E10">
        <v>14</v>
      </c>
      <c r="F10" s="1">
        <v>1.3177000000000001</v>
      </c>
      <c r="G10" s="1">
        <f t="shared" si="0"/>
        <v>1</v>
      </c>
      <c r="I10" t="s">
        <v>22</v>
      </c>
      <c r="J10">
        <v>0.54810000000000003</v>
      </c>
      <c r="K10" s="1">
        <f t="shared" si="1"/>
        <v>1</v>
      </c>
      <c r="M10" s="1">
        <v>-2</v>
      </c>
      <c r="N10">
        <f t="shared" si="2"/>
        <v>32</v>
      </c>
    </row>
    <row r="11" spans="1:14" x14ac:dyDescent="0.25">
      <c r="A11">
        <v>2330</v>
      </c>
      <c r="B11" t="s">
        <v>6</v>
      </c>
      <c r="C11">
        <v>2020</v>
      </c>
      <c r="D11">
        <v>1</v>
      </c>
      <c r="E11">
        <v>15</v>
      </c>
      <c r="F11" s="1">
        <v>-1.7341</v>
      </c>
      <c r="G11" s="1">
        <f t="shared" si="0"/>
        <v>-2</v>
      </c>
      <c r="I11" t="s">
        <v>22</v>
      </c>
      <c r="J11">
        <v>-0.72189999999999999</v>
      </c>
      <c r="K11" s="1">
        <f t="shared" si="1"/>
        <v>-1</v>
      </c>
      <c r="M11" s="1">
        <v>-1</v>
      </c>
      <c r="N11">
        <f t="shared" si="2"/>
        <v>44</v>
      </c>
    </row>
    <row r="12" spans="1:14" x14ac:dyDescent="0.25">
      <c r="A12">
        <v>2330</v>
      </c>
      <c r="B12" t="s">
        <v>6</v>
      </c>
      <c r="C12">
        <v>2020</v>
      </c>
      <c r="D12">
        <v>1</v>
      </c>
      <c r="E12">
        <v>16</v>
      </c>
      <c r="F12" s="1">
        <v>-1.6175999999999999</v>
      </c>
      <c r="G12" s="1">
        <f t="shared" si="0"/>
        <v>-2</v>
      </c>
      <c r="I12" t="s">
        <v>22</v>
      </c>
      <c r="J12">
        <v>-0.20630000000000001</v>
      </c>
      <c r="K12" s="1">
        <f t="shared" si="1"/>
        <v>0</v>
      </c>
      <c r="M12" s="1">
        <v>0</v>
      </c>
      <c r="N12">
        <f t="shared" si="2"/>
        <v>64</v>
      </c>
    </row>
    <row r="13" spans="1:14" x14ac:dyDescent="0.25">
      <c r="A13">
        <v>2330</v>
      </c>
      <c r="B13" t="s">
        <v>6</v>
      </c>
      <c r="C13">
        <v>2020</v>
      </c>
      <c r="D13">
        <v>1</v>
      </c>
      <c r="E13">
        <v>17</v>
      </c>
      <c r="F13" s="1">
        <v>-0.44840000000000002</v>
      </c>
      <c r="G13" s="1">
        <f t="shared" si="0"/>
        <v>0</v>
      </c>
      <c r="I13" t="s">
        <v>22</v>
      </c>
      <c r="J13">
        <v>0.19359999999999999</v>
      </c>
      <c r="K13" s="1">
        <f t="shared" si="1"/>
        <v>0</v>
      </c>
      <c r="M13" s="1">
        <v>1</v>
      </c>
      <c r="N13">
        <f t="shared" si="2"/>
        <v>63</v>
      </c>
    </row>
    <row r="14" spans="1:14" x14ac:dyDescent="0.25">
      <c r="A14">
        <v>2330</v>
      </c>
      <c r="B14" t="s">
        <v>6</v>
      </c>
      <c r="C14">
        <v>2020</v>
      </c>
      <c r="D14">
        <v>1</v>
      </c>
      <c r="E14">
        <v>20</v>
      </c>
      <c r="F14" s="1">
        <v>0</v>
      </c>
      <c r="G14" s="1">
        <f t="shared" si="0"/>
        <v>0</v>
      </c>
      <c r="I14" t="s">
        <v>22</v>
      </c>
      <c r="J14">
        <v>0.2351</v>
      </c>
      <c r="K14" s="1">
        <f t="shared" si="1"/>
        <v>0</v>
      </c>
      <c r="M14" s="1">
        <v>2</v>
      </c>
      <c r="N14">
        <f t="shared" si="2"/>
        <v>43</v>
      </c>
    </row>
    <row r="15" spans="1:14" x14ac:dyDescent="0.25">
      <c r="A15">
        <v>2330</v>
      </c>
      <c r="B15" t="s">
        <v>6</v>
      </c>
      <c r="C15">
        <v>2020</v>
      </c>
      <c r="D15">
        <v>1</v>
      </c>
      <c r="E15">
        <v>30</v>
      </c>
      <c r="F15" s="1">
        <v>-4.9550000000000001</v>
      </c>
      <c r="G15" s="1">
        <f t="shared" si="0"/>
        <v>-5</v>
      </c>
      <c r="I15" t="s">
        <v>22</v>
      </c>
      <c r="J15">
        <v>-5.7511999999999999</v>
      </c>
      <c r="K15" s="1">
        <f t="shared" si="1"/>
        <v>-6</v>
      </c>
      <c r="M15" s="1">
        <v>3</v>
      </c>
      <c r="N15">
        <f t="shared" si="2"/>
        <v>13</v>
      </c>
    </row>
    <row r="16" spans="1:14" x14ac:dyDescent="0.25">
      <c r="A16">
        <v>2330</v>
      </c>
      <c r="B16" t="s">
        <v>6</v>
      </c>
      <c r="C16">
        <v>2020</v>
      </c>
      <c r="D16">
        <v>1</v>
      </c>
      <c r="E16">
        <v>31</v>
      </c>
      <c r="F16" s="1">
        <v>1.1057999999999999</v>
      </c>
      <c r="G16" s="1">
        <f t="shared" si="0"/>
        <v>1</v>
      </c>
      <c r="I16" t="s">
        <v>22</v>
      </c>
      <c r="J16">
        <v>0.64229999999999998</v>
      </c>
      <c r="K16" s="1">
        <f t="shared" si="1"/>
        <v>1</v>
      </c>
      <c r="M16" s="1">
        <v>4</v>
      </c>
      <c r="N16">
        <f t="shared" si="2"/>
        <v>2</v>
      </c>
    </row>
    <row r="17" spans="1:14" x14ac:dyDescent="0.25">
      <c r="A17">
        <v>2330</v>
      </c>
      <c r="B17" t="s">
        <v>6</v>
      </c>
      <c r="C17">
        <v>2020</v>
      </c>
      <c r="D17">
        <v>2</v>
      </c>
      <c r="E17">
        <v>3</v>
      </c>
      <c r="F17" s="1">
        <v>-1.5625</v>
      </c>
      <c r="G17" s="1">
        <f t="shared" si="0"/>
        <v>-2</v>
      </c>
      <c r="I17" t="s">
        <v>22</v>
      </c>
      <c r="J17">
        <v>-1.2195</v>
      </c>
      <c r="K17" s="1">
        <f t="shared" si="1"/>
        <v>-1</v>
      </c>
      <c r="M17" s="1">
        <v>5</v>
      </c>
      <c r="N17">
        <f t="shared" si="2"/>
        <v>4</v>
      </c>
    </row>
    <row r="18" spans="1:14" x14ac:dyDescent="0.25">
      <c r="A18">
        <v>2330</v>
      </c>
      <c r="B18" t="s">
        <v>6</v>
      </c>
      <c r="C18">
        <v>2020</v>
      </c>
      <c r="D18">
        <v>2</v>
      </c>
      <c r="E18">
        <v>4</v>
      </c>
      <c r="F18" s="1">
        <v>3.1745999999999999</v>
      </c>
      <c r="G18" s="1">
        <f t="shared" si="0"/>
        <v>3</v>
      </c>
      <c r="I18" t="s">
        <v>22</v>
      </c>
      <c r="J18">
        <v>1.7702</v>
      </c>
      <c r="K18" s="1">
        <f t="shared" si="1"/>
        <v>2</v>
      </c>
      <c r="M18" s="1">
        <v>6</v>
      </c>
      <c r="N18">
        <f t="shared" si="2"/>
        <v>0</v>
      </c>
    </row>
    <row r="19" spans="1:14" x14ac:dyDescent="0.25">
      <c r="A19">
        <v>2330</v>
      </c>
      <c r="B19" t="s">
        <v>6</v>
      </c>
      <c r="C19">
        <v>2020</v>
      </c>
      <c r="D19">
        <v>2</v>
      </c>
      <c r="E19">
        <v>5</v>
      </c>
      <c r="F19" s="1">
        <v>0.76919999999999999</v>
      </c>
      <c r="G19" s="1">
        <f t="shared" si="0"/>
        <v>1</v>
      </c>
      <c r="I19" t="s">
        <v>22</v>
      </c>
      <c r="J19">
        <v>0.1532</v>
      </c>
      <c r="K19" s="1">
        <f t="shared" si="1"/>
        <v>0</v>
      </c>
      <c r="M19" s="1">
        <v>7</v>
      </c>
      <c r="N19">
        <f t="shared" si="2"/>
        <v>1</v>
      </c>
    </row>
    <row r="20" spans="1:14" x14ac:dyDescent="0.25">
      <c r="A20">
        <v>2330</v>
      </c>
      <c r="B20" t="s">
        <v>6</v>
      </c>
      <c r="C20">
        <v>2020</v>
      </c>
      <c r="D20">
        <v>2</v>
      </c>
      <c r="E20">
        <v>6</v>
      </c>
      <c r="F20" s="1">
        <v>1.5266999999999999</v>
      </c>
      <c r="G20" s="1">
        <f t="shared" si="0"/>
        <v>2</v>
      </c>
      <c r="I20" t="s">
        <v>22</v>
      </c>
      <c r="J20">
        <v>1.5212000000000001</v>
      </c>
      <c r="K20" s="1">
        <f t="shared" si="1"/>
        <v>2</v>
      </c>
      <c r="M20" s="1">
        <v>8</v>
      </c>
      <c r="N20">
        <f t="shared" si="2"/>
        <v>0</v>
      </c>
    </row>
    <row r="21" spans="1:14" x14ac:dyDescent="0.25">
      <c r="A21">
        <v>2330</v>
      </c>
      <c r="B21" t="s">
        <v>6</v>
      </c>
      <c r="C21">
        <v>2020</v>
      </c>
      <c r="D21">
        <v>2</v>
      </c>
      <c r="E21">
        <v>7</v>
      </c>
      <c r="F21" s="1">
        <v>-1.3533999999999999</v>
      </c>
      <c r="G21" s="1">
        <f t="shared" si="0"/>
        <v>-1</v>
      </c>
      <c r="I21" t="s">
        <v>22</v>
      </c>
      <c r="J21">
        <v>-1.1649</v>
      </c>
      <c r="K21" s="1">
        <f t="shared" si="1"/>
        <v>-1</v>
      </c>
      <c r="M21" s="1">
        <v>9</v>
      </c>
      <c r="N21">
        <f t="shared" si="2"/>
        <v>1</v>
      </c>
    </row>
    <row r="22" spans="1:14" x14ac:dyDescent="0.25">
      <c r="A22">
        <v>2330</v>
      </c>
      <c r="B22" t="s">
        <v>6</v>
      </c>
      <c r="C22">
        <v>2020</v>
      </c>
      <c r="D22">
        <v>2</v>
      </c>
      <c r="E22">
        <v>10</v>
      </c>
      <c r="F22" s="1">
        <v>-0.15240000000000001</v>
      </c>
      <c r="G22" s="1">
        <f t="shared" si="0"/>
        <v>0</v>
      </c>
      <c r="I22" t="s">
        <v>22</v>
      </c>
      <c r="J22">
        <v>-0.33360000000000001</v>
      </c>
      <c r="K22" s="1">
        <f t="shared" si="1"/>
        <v>0</v>
      </c>
    </row>
    <row r="23" spans="1:14" x14ac:dyDescent="0.25">
      <c r="A23">
        <v>2330</v>
      </c>
      <c r="B23" t="s">
        <v>6</v>
      </c>
      <c r="C23">
        <v>2020</v>
      </c>
      <c r="D23">
        <v>2</v>
      </c>
      <c r="E23">
        <v>11</v>
      </c>
      <c r="F23" s="1">
        <v>1.2214</v>
      </c>
      <c r="G23" s="1">
        <f t="shared" si="0"/>
        <v>1</v>
      </c>
      <c r="I23" t="s">
        <v>22</v>
      </c>
      <c r="J23">
        <v>0.77729999999999999</v>
      </c>
      <c r="K23" s="1">
        <f t="shared" si="1"/>
        <v>1</v>
      </c>
      <c r="M23" t="s">
        <v>7</v>
      </c>
      <c r="N23">
        <f>SUM($N$3:$N$21)</f>
        <v>286</v>
      </c>
    </row>
    <row r="24" spans="1:14" x14ac:dyDescent="0.25">
      <c r="A24">
        <v>2330</v>
      </c>
      <c r="B24" t="s">
        <v>6</v>
      </c>
      <c r="C24">
        <v>2020</v>
      </c>
      <c r="D24">
        <v>2</v>
      </c>
      <c r="E24">
        <v>12</v>
      </c>
      <c r="F24" s="1">
        <v>1.0558000000000001</v>
      </c>
      <c r="G24" s="1">
        <f t="shared" si="0"/>
        <v>1</v>
      </c>
      <c r="I24" t="s">
        <v>22</v>
      </c>
      <c r="J24">
        <v>0.94440000000000002</v>
      </c>
      <c r="K24" s="1">
        <f t="shared" si="1"/>
        <v>1</v>
      </c>
    </row>
    <row r="25" spans="1:14" x14ac:dyDescent="0.25">
      <c r="A25">
        <v>2330</v>
      </c>
      <c r="B25" t="s">
        <v>6</v>
      </c>
      <c r="C25">
        <v>2020</v>
      </c>
      <c r="D25">
        <v>2</v>
      </c>
      <c r="E25">
        <v>13</v>
      </c>
      <c r="F25" s="1">
        <v>0</v>
      </c>
      <c r="G25" s="1">
        <f t="shared" si="0"/>
        <v>0</v>
      </c>
      <c r="I25" t="s">
        <v>22</v>
      </c>
      <c r="J25">
        <v>0.14940000000000001</v>
      </c>
      <c r="K25" s="1">
        <f t="shared" si="1"/>
        <v>0</v>
      </c>
    </row>
    <row r="26" spans="1:14" x14ac:dyDescent="0.25">
      <c r="A26">
        <v>2330</v>
      </c>
      <c r="B26" t="s">
        <v>6</v>
      </c>
      <c r="C26">
        <v>2020</v>
      </c>
      <c r="D26">
        <v>2</v>
      </c>
      <c r="E26">
        <v>14</v>
      </c>
      <c r="F26" s="1">
        <v>0</v>
      </c>
      <c r="G26" s="1">
        <f t="shared" si="0"/>
        <v>0</v>
      </c>
      <c r="I26" t="s">
        <v>22</v>
      </c>
      <c r="J26">
        <v>0.2029</v>
      </c>
      <c r="K26" s="1">
        <f t="shared" si="1"/>
        <v>0</v>
      </c>
    </row>
    <row r="27" spans="1:14" x14ac:dyDescent="0.25">
      <c r="A27">
        <v>2330</v>
      </c>
      <c r="B27" t="s">
        <v>6</v>
      </c>
      <c r="C27">
        <v>2020</v>
      </c>
      <c r="D27">
        <v>2</v>
      </c>
      <c r="E27">
        <v>17</v>
      </c>
      <c r="F27" s="1">
        <v>-1.0448</v>
      </c>
      <c r="G27" s="1">
        <f t="shared" si="0"/>
        <v>-1</v>
      </c>
      <c r="I27" t="s">
        <v>22</v>
      </c>
      <c r="J27">
        <v>-0.44169999999999998</v>
      </c>
      <c r="K27" s="1">
        <f t="shared" si="1"/>
        <v>0</v>
      </c>
    </row>
    <row r="28" spans="1:14" x14ac:dyDescent="0.25">
      <c r="A28">
        <v>2330</v>
      </c>
      <c r="B28" t="s">
        <v>6</v>
      </c>
      <c r="C28">
        <v>2020</v>
      </c>
      <c r="D28">
        <v>2</v>
      </c>
      <c r="E28">
        <v>18</v>
      </c>
      <c r="F28" s="1">
        <v>-2.8658000000000001</v>
      </c>
      <c r="G28" s="1">
        <f t="shared" si="0"/>
        <v>-3</v>
      </c>
      <c r="I28" t="s">
        <v>22</v>
      </c>
      <c r="J28">
        <v>-0.97360000000000002</v>
      </c>
      <c r="K28" s="1">
        <f t="shared" si="1"/>
        <v>-1</v>
      </c>
    </row>
    <row r="29" spans="1:14" x14ac:dyDescent="0.25">
      <c r="A29">
        <v>2330</v>
      </c>
      <c r="B29" t="s">
        <v>6</v>
      </c>
      <c r="C29">
        <v>2020</v>
      </c>
      <c r="D29">
        <v>2</v>
      </c>
      <c r="E29">
        <v>19</v>
      </c>
      <c r="F29" s="1">
        <v>1.3975</v>
      </c>
      <c r="G29" s="1">
        <f t="shared" si="0"/>
        <v>1</v>
      </c>
      <c r="I29" t="s">
        <v>22</v>
      </c>
      <c r="J29">
        <v>0.94310000000000005</v>
      </c>
      <c r="K29" s="1">
        <f t="shared" si="1"/>
        <v>1</v>
      </c>
    </row>
    <row r="30" spans="1:14" x14ac:dyDescent="0.25">
      <c r="A30">
        <v>2330</v>
      </c>
      <c r="B30" t="s">
        <v>6</v>
      </c>
      <c r="C30">
        <v>2020</v>
      </c>
      <c r="D30">
        <v>2</v>
      </c>
      <c r="E30">
        <v>20</v>
      </c>
      <c r="F30" s="1">
        <v>-0.30630000000000002</v>
      </c>
      <c r="G30" s="1">
        <f t="shared" si="0"/>
        <v>0</v>
      </c>
      <c r="I30" t="s">
        <v>22</v>
      </c>
      <c r="J30">
        <v>-0.28699999999999998</v>
      </c>
      <c r="K30" s="1">
        <f t="shared" si="1"/>
        <v>0</v>
      </c>
    </row>
    <row r="31" spans="1:14" x14ac:dyDescent="0.25">
      <c r="A31">
        <v>2330</v>
      </c>
      <c r="B31" t="s">
        <v>6</v>
      </c>
      <c r="C31">
        <v>2020</v>
      </c>
      <c r="D31">
        <v>2</v>
      </c>
      <c r="E31">
        <v>21</v>
      </c>
      <c r="F31" s="1">
        <v>-0.15359999999999999</v>
      </c>
      <c r="G31" s="1">
        <f t="shared" si="0"/>
        <v>0</v>
      </c>
      <c r="I31" t="s">
        <v>22</v>
      </c>
      <c r="J31">
        <v>-0.33040000000000003</v>
      </c>
      <c r="K31" s="1">
        <f t="shared" si="1"/>
        <v>0</v>
      </c>
    </row>
    <row r="32" spans="1:14" x14ac:dyDescent="0.25">
      <c r="A32">
        <v>2330</v>
      </c>
      <c r="B32" t="s">
        <v>6</v>
      </c>
      <c r="C32">
        <v>2020</v>
      </c>
      <c r="D32">
        <v>2</v>
      </c>
      <c r="E32">
        <v>24</v>
      </c>
      <c r="F32" s="1">
        <v>-1.5385</v>
      </c>
      <c r="G32" s="1">
        <f t="shared" si="0"/>
        <v>-2</v>
      </c>
      <c r="I32" t="s">
        <v>22</v>
      </c>
      <c r="J32">
        <v>-1.2962</v>
      </c>
      <c r="K32" s="1">
        <f t="shared" si="1"/>
        <v>-1</v>
      </c>
    </row>
    <row r="33" spans="1:25" x14ac:dyDescent="0.25">
      <c r="A33">
        <v>2330</v>
      </c>
      <c r="B33" t="s">
        <v>6</v>
      </c>
      <c r="C33">
        <v>2020</v>
      </c>
      <c r="D33">
        <v>2</v>
      </c>
      <c r="E33">
        <v>25</v>
      </c>
      <c r="F33" s="1">
        <v>0.625</v>
      </c>
      <c r="G33" s="1">
        <f t="shared" si="0"/>
        <v>1</v>
      </c>
      <c r="I33" t="s">
        <v>22</v>
      </c>
      <c r="J33">
        <v>4.65E-2</v>
      </c>
      <c r="K33" s="1">
        <f t="shared" si="1"/>
        <v>0</v>
      </c>
    </row>
    <row r="34" spans="1:25" x14ac:dyDescent="0.25">
      <c r="A34">
        <v>2330</v>
      </c>
      <c r="B34" t="s">
        <v>6</v>
      </c>
      <c r="C34">
        <v>2020</v>
      </c>
      <c r="D34">
        <v>2</v>
      </c>
      <c r="E34">
        <v>26</v>
      </c>
      <c r="F34" s="1">
        <v>-1.087</v>
      </c>
      <c r="G34" s="1">
        <f t="shared" si="0"/>
        <v>-1</v>
      </c>
      <c r="I34" t="s">
        <v>22</v>
      </c>
      <c r="J34">
        <v>-0.92379999999999995</v>
      </c>
      <c r="K34" s="1">
        <f t="shared" si="1"/>
        <v>-1</v>
      </c>
    </row>
    <row r="35" spans="1:25" x14ac:dyDescent="0.25">
      <c r="A35">
        <v>2330</v>
      </c>
      <c r="B35" t="s">
        <v>6</v>
      </c>
      <c r="C35">
        <v>2020</v>
      </c>
      <c r="D35">
        <v>2</v>
      </c>
      <c r="E35">
        <v>27</v>
      </c>
      <c r="F35" s="1">
        <v>-0.78490000000000004</v>
      </c>
      <c r="G35" s="1">
        <f t="shared" si="0"/>
        <v>-1</v>
      </c>
      <c r="I35" t="s">
        <v>22</v>
      </c>
      <c r="J35">
        <v>-1.2371000000000001</v>
      </c>
      <c r="K35" s="1">
        <f t="shared" si="1"/>
        <v>-1</v>
      </c>
    </row>
    <row r="36" spans="1:25" x14ac:dyDescent="0.25">
      <c r="A36">
        <v>2330</v>
      </c>
      <c r="B36" t="s">
        <v>6</v>
      </c>
      <c r="C36">
        <v>2020</v>
      </c>
      <c r="D36">
        <v>3</v>
      </c>
      <c r="E36">
        <v>2</v>
      </c>
      <c r="F36" s="1">
        <v>-1.5823</v>
      </c>
      <c r="G36" s="1">
        <f t="shared" si="0"/>
        <v>-2</v>
      </c>
      <c r="I36" t="s">
        <v>22</v>
      </c>
      <c r="J36">
        <v>-1.0778000000000001</v>
      </c>
      <c r="K36" s="1">
        <f t="shared" si="1"/>
        <v>-1</v>
      </c>
    </row>
    <row r="37" spans="1:25" x14ac:dyDescent="0.25">
      <c r="A37">
        <v>2330</v>
      </c>
      <c r="B37" t="s">
        <v>6</v>
      </c>
      <c r="C37">
        <v>2020</v>
      </c>
      <c r="D37">
        <v>3</v>
      </c>
      <c r="E37">
        <v>3</v>
      </c>
      <c r="F37" s="1">
        <v>2.09</v>
      </c>
      <c r="G37" s="1">
        <f t="shared" si="0"/>
        <v>2</v>
      </c>
      <c r="I37" t="s">
        <v>22</v>
      </c>
      <c r="J37">
        <v>1.4077999999999999</v>
      </c>
      <c r="K37" s="1">
        <f t="shared" si="1"/>
        <v>1</v>
      </c>
    </row>
    <row r="38" spans="1:25" x14ac:dyDescent="0.25">
      <c r="A38">
        <v>2330</v>
      </c>
      <c r="B38" t="s">
        <v>6</v>
      </c>
      <c r="C38">
        <v>2020</v>
      </c>
      <c r="D38">
        <v>3</v>
      </c>
      <c r="E38">
        <v>4</v>
      </c>
      <c r="F38" s="1">
        <v>0.94489999999999996</v>
      </c>
      <c r="G38" s="1">
        <f t="shared" si="0"/>
        <v>1</v>
      </c>
      <c r="I38" t="s">
        <v>22</v>
      </c>
      <c r="J38">
        <v>0.57050000000000001</v>
      </c>
      <c r="K38" s="1">
        <f t="shared" si="1"/>
        <v>1</v>
      </c>
    </row>
    <row r="39" spans="1:25" x14ac:dyDescent="0.25">
      <c r="A39">
        <v>2330</v>
      </c>
      <c r="B39" t="s">
        <v>6</v>
      </c>
      <c r="C39">
        <v>2020</v>
      </c>
      <c r="D39">
        <v>3</v>
      </c>
      <c r="E39">
        <v>5</v>
      </c>
      <c r="F39" s="1">
        <v>0.78</v>
      </c>
      <c r="G39" s="1">
        <f t="shared" si="0"/>
        <v>1</v>
      </c>
      <c r="I39" t="s">
        <v>22</v>
      </c>
      <c r="J39">
        <v>1.075</v>
      </c>
      <c r="K39" s="1">
        <f t="shared" si="1"/>
        <v>1</v>
      </c>
      <c r="M39" t="s">
        <v>9</v>
      </c>
      <c r="N39">
        <f>_xlfn.SKEW.P(G2:$G$308)</f>
        <v>0.58109485814149775</v>
      </c>
    </row>
    <row r="40" spans="1:25" x14ac:dyDescent="0.25">
      <c r="A40">
        <v>2330</v>
      </c>
      <c r="B40" t="s">
        <v>6</v>
      </c>
      <c r="C40">
        <v>2020</v>
      </c>
      <c r="D40">
        <v>3</v>
      </c>
      <c r="E40">
        <v>6</v>
      </c>
      <c r="F40" s="1">
        <v>-2.4767999999999999</v>
      </c>
      <c r="G40" s="1">
        <f t="shared" si="0"/>
        <v>-2</v>
      </c>
      <c r="I40" t="s">
        <v>22</v>
      </c>
      <c r="J40">
        <v>-1.6761999999999999</v>
      </c>
      <c r="K40" s="1">
        <f t="shared" si="1"/>
        <v>-2</v>
      </c>
      <c r="M40" t="s">
        <v>10</v>
      </c>
      <c r="N40">
        <f>KURT(G2:$G$308)</f>
        <v>3.2515730497129631</v>
      </c>
    </row>
    <row r="41" spans="1:25" x14ac:dyDescent="0.25">
      <c r="A41">
        <v>2330</v>
      </c>
      <c r="B41" t="s">
        <v>6</v>
      </c>
      <c r="C41">
        <v>2020</v>
      </c>
      <c r="D41">
        <v>3</v>
      </c>
      <c r="E41">
        <v>9</v>
      </c>
      <c r="F41" s="1">
        <v>-3.0158999999999998</v>
      </c>
      <c r="G41" s="1">
        <f t="shared" si="0"/>
        <v>-3</v>
      </c>
      <c r="I41" t="s">
        <v>22</v>
      </c>
      <c r="J41">
        <v>-3.0398999999999998</v>
      </c>
      <c r="K41" s="1">
        <f t="shared" si="1"/>
        <v>-3</v>
      </c>
      <c r="M41" t="s">
        <v>20</v>
      </c>
      <c r="N41">
        <f>_xlfn.STDEV.P($G2:$G308)</f>
        <v>1.9849804496633041</v>
      </c>
      <c r="O41" t="s">
        <v>21</v>
      </c>
      <c r="P41" s="1">
        <f>SUM(G2:G308)/286</f>
        <v>0.23076923076923078</v>
      </c>
    </row>
    <row r="42" spans="1:25" x14ac:dyDescent="0.25">
      <c r="A42">
        <v>2330</v>
      </c>
      <c r="B42" t="s">
        <v>6</v>
      </c>
      <c r="C42">
        <v>2020</v>
      </c>
      <c r="D42">
        <v>3</v>
      </c>
      <c r="E42">
        <v>10</v>
      </c>
      <c r="F42" s="1">
        <v>0.49099999999999999</v>
      </c>
      <c r="G42" s="1">
        <f t="shared" si="0"/>
        <v>0</v>
      </c>
      <c r="I42" t="s">
        <v>22</v>
      </c>
      <c r="J42">
        <v>0.2359</v>
      </c>
      <c r="K42" s="1">
        <f t="shared" si="1"/>
        <v>0</v>
      </c>
      <c r="M42" t="s">
        <v>19</v>
      </c>
      <c r="S42">
        <v>-1</v>
      </c>
      <c r="U42">
        <v>7</v>
      </c>
    </row>
    <row r="43" spans="1:25" x14ac:dyDescent="0.25">
      <c r="A43">
        <v>2330</v>
      </c>
      <c r="B43" t="s">
        <v>6</v>
      </c>
      <c r="C43">
        <v>2020</v>
      </c>
      <c r="D43">
        <v>3</v>
      </c>
      <c r="E43">
        <v>11</v>
      </c>
      <c r="F43" s="1">
        <v>-1.6287</v>
      </c>
      <c r="G43" s="1">
        <f t="shared" si="0"/>
        <v>-2</v>
      </c>
      <c r="I43" t="s">
        <v>22</v>
      </c>
      <c r="J43">
        <v>-0.99780000000000002</v>
      </c>
      <c r="K43" s="1">
        <f t="shared" si="1"/>
        <v>-1</v>
      </c>
      <c r="S43">
        <v>2</v>
      </c>
      <c r="U43">
        <v>-7</v>
      </c>
    </row>
    <row r="44" spans="1:25" x14ac:dyDescent="0.25">
      <c r="A44">
        <v>2330</v>
      </c>
      <c r="B44" t="s">
        <v>6</v>
      </c>
      <c r="C44">
        <v>2020</v>
      </c>
      <c r="D44">
        <v>3</v>
      </c>
      <c r="E44">
        <v>12</v>
      </c>
      <c r="F44" s="1">
        <v>-2.649</v>
      </c>
      <c r="G44" s="1">
        <f t="shared" si="0"/>
        <v>-3</v>
      </c>
      <c r="I44" t="s">
        <v>22</v>
      </c>
      <c r="J44">
        <v>-4.3274999999999997</v>
      </c>
      <c r="K44" s="1">
        <f t="shared" si="1"/>
        <v>-4</v>
      </c>
      <c r="S44">
        <v>0</v>
      </c>
      <c r="U44">
        <v>7</v>
      </c>
    </row>
    <row r="45" spans="1:25" x14ac:dyDescent="0.25">
      <c r="A45">
        <v>2330</v>
      </c>
      <c r="B45" t="s">
        <v>6</v>
      </c>
      <c r="C45">
        <v>2020</v>
      </c>
      <c r="D45">
        <v>3</v>
      </c>
      <c r="E45">
        <v>13</v>
      </c>
      <c r="F45" s="1">
        <v>-1.3605</v>
      </c>
      <c r="G45" s="1">
        <f t="shared" si="0"/>
        <v>-1</v>
      </c>
      <c r="I45" t="s">
        <v>22</v>
      </c>
      <c r="J45">
        <v>-2.8155999999999999</v>
      </c>
      <c r="K45" s="1">
        <f t="shared" si="1"/>
        <v>-3</v>
      </c>
      <c r="S45">
        <v>3</v>
      </c>
      <c r="U45">
        <v>-5</v>
      </c>
    </row>
    <row r="46" spans="1:25" x14ac:dyDescent="0.25">
      <c r="A46">
        <v>2330</v>
      </c>
      <c r="B46" t="s">
        <v>6</v>
      </c>
      <c r="C46">
        <v>2020</v>
      </c>
      <c r="D46">
        <v>3</v>
      </c>
      <c r="E46">
        <v>16</v>
      </c>
      <c r="F46" s="1">
        <v>-4.6551999999999998</v>
      </c>
      <c r="G46" s="1">
        <f t="shared" si="0"/>
        <v>-5</v>
      </c>
      <c r="I46" t="s">
        <v>22</v>
      </c>
      <c r="J46">
        <v>-4.0587</v>
      </c>
      <c r="K46" s="1">
        <f t="shared" si="1"/>
        <v>-4</v>
      </c>
      <c r="R46" t="s">
        <v>11</v>
      </c>
      <c r="S46" t="s">
        <v>16</v>
      </c>
    </row>
    <row r="47" spans="1:25" x14ac:dyDescent="0.25">
      <c r="A47">
        <v>2330</v>
      </c>
      <c r="B47" t="s">
        <v>6</v>
      </c>
      <c r="C47">
        <v>2020</v>
      </c>
      <c r="D47">
        <v>3</v>
      </c>
      <c r="E47">
        <v>17</v>
      </c>
      <c r="F47" s="1">
        <v>-3.0741000000000001</v>
      </c>
      <c r="G47" s="1">
        <f t="shared" si="0"/>
        <v>-3</v>
      </c>
      <c r="I47" t="s">
        <v>22</v>
      </c>
      <c r="J47">
        <v>-2.8622000000000001</v>
      </c>
      <c r="K47" s="1">
        <f t="shared" si="1"/>
        <v>-3</v>
      </c>
      <c r="Q47" t="s">
        <v>14</v>
      </c>
      <c r="R47">
        <f>_xlfn.VAR.P($S$42:$S$45)</f>
        <v>2.5</v>
      </c>
      <c r="S47">
        <f>_xlfn.VAR.P($U$42:$U$45)</f>
        <v>42.75</v>
      </c>
    </row>
    <row r="48" spans="1:25" x14ac:dyDescent="0.25">
      <c r="A48">
        <v>2330</v>
      </c>
      <c r="B48" t="s">
        <v>6</v>
      </c>
      <c r="C48">
        <v>2020</v>
      </c>
      <c r="D48">
        <v>3</v>
      </c>
      <c r="E48">
        <v>18</v>
      </c>
      <c r="F48" s="1">
        <v>-2.9851000000000001</v>
      </c>
      <c r="G48" s="1">
        <f t="shared" si="0"/>
        <v>-3</v>
      </c>
      <c r="I48" t="s">
        <v>22</v>
      </c>
      <c r="J48">
        <v>-2.3408000000000002</v>
      </c>
      <c r="K48" s="1">
        <f t="shared" si="1"/>
        <v>-2</v>
      </c>
      <c r="Y48" t="s">
        <v>12</v>
      </c>
    </row>
    <row r="49" spans="1:25" x14ac:dyDescent="0.25">
      <c r="A49">
        <v>2330</v>
      </c>
      <c r="B49" t="s">
        <v>6</v>
      </c>
      <c r="C49">
        <v>2020</v>
      </c>
      <c r="D49">
        <v>3</v>
      </c>
      <c r="E49">
        <v>19</v>
      </c>
      <c r="F49" s="1">
        <v>-3.6537999999999999</v>
      </c>
      <c r="G49" s="1">
        <f t="shared" si="0"/>
        <v>-4</v>
      </c>
      <c r="I49" t="s">
        <v>22</v>
      </c>
      <c r="J49">
        <v>-5.8287000000000004</v>
      </c>
      <c r="K49" s="1">
        <f t="shared" si="1"/>
        <v>-6</v>
      </c>
      <c r="Q49" t="s">
        <v>15</v>
      </c>
      <c r="R49">
        <f>_xlfn.STDEV.P(S42:S45)</f>
        <v>1.5811388300841898</v>
      </c>
      <c r="S49">
        <f>_xlfn.STDEV.P(U42:U45)</f>
        <v>6.5383484153110105</v>
      </c>
      <c r="Y49" t="s">
        <v>13</v>
      </c>
    </row>
    <row r="50" spans="1:25" x14ac:dyDescent="0.25">
      <c r="A50">
        <v>2330</v>
      </c>
      <c r="B50" t="s">
        <v>6</v>
      </c>
      <c r="C50">
        <v>2020</v>
      </c>
      <c r="D50">
        <v>3</v>
      </c>
      <c r="E50">
        <v>20</v>
      </c>
      <c r="F50" s="1">
        <v>8.8710000000000004</v>
      </c>
      <c r="G50" s="1">
        <f t="shared" si="0"/>
        <v>9</v>
      </c>
      <c r="I50" t="s">
        <v>22</v>
      </c>
      <c r="J50">
        <v>6.3670999999999998</v>
      </c>
      <c r="K50" s="1">
        <f t="shared" si="1"/>
        <v>6</v>
      </c>
    </row>
    <row r="51" spans="1:25" x14ac:dyDescent="0.25">
      <c r="A51">
        <v>2330</v>
      </c>
      <c r="B51" t="s">
        <v>6</v>
      </c>
      <c r="C51">
        <v>2020</v>
      </c>
      <c r="D51">
        <v>3</v>
      </c>
      <c r="E51">
        <v>23</v>
      </c>
      <c r="F51" s="1">
        <v>-5.5556000000000001</v>
      </c>
      <c r="G51" s="1">
        <f t="shared" si="0"/>
        <v>-6</v>
      </c>
      <c r="I51" t="s">
        <v>22</v>
      </c>
      <c r="J51">
        <v>-3.726</v>
      </c>
      <c r="K51" s="1">
        <f t="shared" si="1"/>
        <v>-4</v>
      </c>
    </row>
    <row r="52" spans="1:25" x14ac:dyDescent="0.25">
      <c r="A52">
        <v>2330</v>
      </c>
      <c r="B52" t="s">
        <v>6</v>
      </c>
      <c r="C52">
        <v>2020</v>
      </c>
      <c r="D52">
        <v>3</v>
      </c>
      <c r="E52">
        <v>24</v>
      </c>
      <c r="F52" s="1">
        <v>4.9020000000000001</v>
      </c>
      <c r="G52" s="1">
        <f t="shared" si="0"/>
        <v>5</v>
      </c>
      <c r="I52" t="s">
        <v>22</v>
      </c>
      <c r="J52">
        <v>4.4497999999999998</v>
      </c>
      <c r="K52" s="1">
        <f t="shared" si="1"/>
        <v>4</v>
      </c>
      <c r="R52" t="s">
        <v>17</v>
      </c>
      <c r="S52">
        <f>SUM(S42:S45)/4</f>
        <v>1</v>
      </c>
      <c r="U52">
        <f>SUM(U42:U45)/4</f>
        <v>0.5</v>
      </c>
    </row>
    <row r="53" spans="1:25" x14ac:dyDescent="0.25">
      <c r="A53">
        <v>2330</v>
      </c>
      <c r="B53" t="s">
        <v>6</v>
      </c>
      <c r="C53">
        <v>2020</v>
      </c>
      <c r="D53">
        <v>3</v>
      </c>
      <c r="E53">
        <v>25</v>
      </c>
      <c r="F53" s="1">
        <v>3.5514000000000001</v>
      </c>
      <c r="G53" s="1">
        <f t="shared" si="0"/>
        <v>4</v>
      </c>
      <c r="I53" t="s">
        <v>22</v>
      </c>
      <c r="J53">
        <v>3.8675999999999999</v>
      </c>
      <c r="K53" s="1">
        <f t="shared" si="1"/>
        <v>4</v>
      </c>
    </row>
    <row r="54" spans="1:25" x14ac:dyDescent="0.25">
      <c r="A54">
        <v>2330</v>
      </c>
      <c r="B54" t="s">
        <v>6</v>
      </c>
      <c r="C54">
        <v>2020</v>
      </c>
      <c r="D54">
        <v>3</v>
      </c>
      <c r="E54">
        <v>26</v>
      </c>
      <c r="F54" s="1">
        <v>1.083</v>
      </c>
      <c r="G54" s="1">
        <f t="shared" si="0"/>
        <v>1</v>
      </c>
      <c r="I54" t="s">
        <v>22</v>
      </c>
      <c r="J54">
        <v>0.94979999999999998</v>
      </c>
      <c r="K54" s="1">
        <f t="shared" si="1"/>
        <v>1</v>
      </c>
    </row>
    <row r="55" spans="1:25" x14ac:dyDescent="0.25">
      <c r="A55">
        <v>2330</v>
      </c>
      <c r="B55" t="s">
        <v>6</v>
      </c>
      <c r="C55">
        <v>2020</v>
      </c>
      <c r="D55">
        <v>3</v>
      </c>
      <c r="E55">
        <v>27</v>
      </c>
      <c r="F55" s="1">
        <v>-2.5</v>
      </c>
      <c r="G55" s="1">
        <f t="shared" si="0"/>
        <v>-3</v>
      </c>
      <c r="I55" t="s">
        <v>22</v>
      </c>
      <c r="J55">
        <v>-0.38450000000000001</v>
      </c>
      <c r="K55" s="1">
        <f t="shared" si="1"/>
        <v>0</v>
      </c>
    </row>
    <row r="56" spans="1:25" x14ac:dyDescent="0.25">
      <c r="A56">
        <v>2330</v>
      </c>
      <c r="B56" t="s">
        <v>6</v>
      </c>
      <c r="C56">
        <v>2020</v>
      </c>
      <c r="D56">
        <v>3</v>
      </c>
      <c r="E56">
        <v>30</v>
      </c>
      <c r="F56" s="1">
        <v>-2.0146999999999999</v>
      </c>
      <c r="G56" s="1">
        <f t="shared" si="0"/>
        <v>-2</v>
      </c>
      <c r="I56" t="s">
        <v>22</v>
      </c>
      <c r="J56">
        <v>-0.71650000000000003</v>
      </c>
      <c r="K56" s="1">
        <f t="shared" si="1"/>
        <v>-1</v>
      </c>
      <c r="R56" t="s">
        <v>18</v>
      </c>
      <c r="S56">
        <f>R49/S52</f>
        <v>1.5811388300841898</v>
      </c>
      <c r="U56">
        <f>S49/U52</f>
        <v>13.076696830622021</v>
      </c>
    </row>
    <row r="57" spans="1:25" x14ac:dyDescent="0.25">
      <c r="A57">
        <v>2330</v>
      </c>
      <c r="B57" t="s">
        <v>6</v>
      </c>
      <c r="C57">
        <v>2020</v>
      </c>
      <c r="D57">
        <v>3</v>
      </c>
      <c r="E57">
        <v>31</v>
      </c>
      <c r="F57" s="1">
        <v>2.4298999999999999</v>
      </c>
      <c r="G57" s="1">
        <f t="shared" si="0"/>
        <v>2</v>
      </c>
      <c r="I57" t="s">
        <v>22</v>
      </c>
      <c r="J57">
        <v>0.81659999999999999</v>
      </c>
      <c r="K57" s="1">
        <f t="shared" si="1"/>
        <v>1</v>
      </c>
    </row>
    <row r="58" spans="1:25" x14ac:dyDescent="0.25">
      <c r="A58">
        <v>2330</v>
      </c>
      <c r="B58" t="s">
        <v>6</v>
      </c>
      <c r="C58">
        <v>2020</v>
      </c>
      <c r="D58">
        <v>4</v>
      </c>
      <c r="E58">
        <v>1</v>
      </c>
      <c r="F58" s="1">
        <v>-0.91239999999999999</v>
      </c>
      <c r="G58" s="1">
        <f t="shared" si="0"/>
        <v>-1</v>
      </c>
      <c r="I58" t="s">
        <v>22</v>
      </c>
      <c r="J58">
        <v>-0.4577</v>
      </c>
      <c r="K58" s="1">
        <f t="shared" si="1"/>
        <v>0</v>
      </c>
    </row>
    <row r="59" spans="1:25" x14ac:dyDescent="0.25">
      <c r="A59">
        <v>2330</v>
      </c>
      <c r="B59" t="s">
        <v>6</v>
      </c>
      <c r="C59">
        <v>2020</v>
      </c>
      <c r="D59">
        <v>4</v>
      </c>
      <c r="E59">
        <v>6</v>
      </c>
      <c r="F59" s="1">
        <v>1.4733000000000001</v>
      </c>
      <c r="G59" s="1">
        <f t="shared" si="0"/>
        <v>1</v>
      </c>
      <c r="I59" t="s">
        <v>22</v>
      </c>
      <c r="J59">
        <v>1.6051</v>
      </c>
      <c r="K59" s="1">
        <f t="shared" si="1"/>
        <v>2</v>
      </c>
    </row>
    <row r="60" spans="1:25" x14ac:dyDescent="0.25">
      <c r="A60">
        <v>2330</v>
      </c>
      <c r="B60" t="s">
        <v>6</v>
      </c>
      <c r="C60">
        <v>2020</v>
      </c>
      <c r="D60">
        <v>4</v>
      </c>
      <c r="E60">
        <v>7</v>
      </c>
      <c r="F60" s="1">
        <v>2.7223000000000002</v>
      </c>
      <c r="G60" s="1">
        <f t="shared" si="0"/>
        <v>3</v>
      </c>
      <c r="I60" t="s">
        <v>22</v>
      </c>
      <c r="J60">
        <v>1.8092999999999999</v>
      </c>
      <c r="K60" s="1">
        <f t="shared" si="1"/>
        <v>2</v>
      </c>
    </row>
    <row r="61" spans="1:25" x14ac:dyDescent="0.25">
      <c r="A61">
        <v>2330</v>
      </c>
      <c r="B61" t="s">
        <v>6</v>
      </c>
      <c r="C61">
        <v>2020</v>
      </c>
      <c r="D61">
        <v>4</v>
      </c>
      <c r="E61">
        <v>8</v>
      </c>
      <c r="F61" s="1">
        <v>0.70669999999999999</v>
      </c>
      <c r="G61" s="1">
        <f t="shared" si="0"/>
        <v>1</v>
      </c>
      <c r="I61" t="s">
        <v>22</v>
      </c>
      <c r="J61">
        <v>1.4113</v>
      </c>
      <c r="K61" s="1">
        <f t="shared" si="1"/>
        <v>1</v>
      </c>
    </row>
    <row r="62" spans="1:25" x14ac:dyDescent="0.25">
      <c r="A62">
        <v>2330</v>
      </c>
      <c r="B62" t="s">
        <v>6</v>
      </c>
      <c r="C62">
        <v>2020</v>
      </c>
      <c r="D62">
        <v>4</v>
      </c>
      <c r="E62">
        <v>9</v>
      </c>
      <c r="F62" s="1">
        <v>-0.70179999999999998</v>
      </c>
      <c r="G62" s="1">
        <f t="shared" si="0"/>
        <v>-1</v>
      </c>
      <c r="I62" t="s">
        <v>22</v>
      </c>
      <c r="J62">
        <v>-0.17799999999999999</v>
      </c>
      <c r="K62" s="1">
        <f t="shared" si="1"/>
        <v>0</v>
      </c>
    </row>
    <row r="63" spans="1:25" x14ac:dyDescent="0.25">
      <c r="A63">
        <v>2330</v>
      </c>
      <c r="B63" t="s">
        <v>6</v>
      </c>
      <c r="C63">
        <v>2020</v>
      </c>
      <c r="D63">
        <v>4</v>
      </c>
      <c r="E63">
        <v>10</v>
      </c>
      <c r="F63" s="1">
        <v>-1.2366999999999999</v>
      </c>
      <c r="G63" s="1">
        <f t="shared" si="0"/>
        <v>-1</v>
      </c>
      <c r="I63" t="s">
        <v>22</v>
      </c>
      <c r="J63">
        <v>0.37730000000000002</v>
      </c>
      <c r="K63" s="1">
        <f t="shared" si="1"/>
        <v>0</v>
      </c>
    </row>
    <row r="64" spans="1:25" x14ac:dyDescent="0.25">
      <c r="A64">
        <v>2330</v>
      </c>
      <c r="B64" t="s">
        <v>6</v>
      </c>
      <c r="C64">
        <v>2020</v>
      </c>
      <c r="D64">
        <v>4</v>
      </c>
      <c r="E64">
        <v>13</v>
      </c>
      <c r="F64" s="1">
        <v>-0.35780000000000001</v>
      </c>
      <c r="G64" s="1">
        <f t="shared" si="0"/>
        <v>0</v>
      </c>
      <c r="I64" t="s">
        <v>22</v>
      </c>
      <c r="J64">
        <v>-0.57479999999999998</v>
      </c>
      <c r="K64" s="1">
        <f t="shared" si="1"/>
        <v>-1</v>
      </c>
    </row>
    <row r="65" spans="1:11" x14ac:dyDescent="0.25">
      <c r="A65">
        <v>2330</v>
      </c>
      <c r="B65" t="s">
        <v>6</v>
      </c>
      <c r="C65">
        <v>2020</v>
      </c>
      <c r="D65">
        <v>4</v>
      </c>
      <c r="E65">
        <v>14</v>
      </c>
      <c r="F65" s="1">
        <v>2.3338999999999999</v>
      </c>
      <c r="G65" s="1">
        <f t="shared" si="0"/>
        <v>2</v>
      </c>
      <c r="I65" t="s">
        <v>22</v>
      </c>
      <c r="J65">
        <v>2.3142</v>
      </c>
      <c r="K65" s="1">
        <f t="shared" si="1"/>
        <v>2</v>
      </c>
    </row>
    <row r="66" spans="1:11" x14ac:dyDescent="0.25">
      <c r="A66">
        <v>2330</v>
      </c>
      <c r="B66" t="s">
        <v>6</v>
      </c>
      <c r="C66">
        <v>2020</v>
      </c>
      <c r="D66">
        <v>4</v>
      </c>
      <c r="E66">
        <v>15</v>
      </c>
      <c r="F66" s="1">
        <v>0.87719999999999998</v>
      </c>
      <c r="G66" s="1">
        <f t="shared" si="0"/>
        <v>1</v>
      </c>
      <c r="I66" t="s">
        <v>22</v>
      </c>
      <c r="J66">
        <v>1.1059000000000001</v>
      </c>
      <c r="K66" s="1">
        <f t="shared" si="1"/>
        <v>1</v>
      </c>
    </row>
    <row r="67" spans="1:11" x14ac:dyDescent="0.25">
      <c r="A67">
        <v>2330</v>
      </c>
      <c r="B67" t="s">
        <v>6</v>
      </c>
      <c r="C67">
        <v>2020</v>
      </c>
      <c r="D67">
        <v>4</v>
      </c>
      <c r="E67">
        <v>16</v>
      </c>
      <c r="F67" s="1">
        <v>-0.3478</v>
      </c>
      <c r="G67" s="1">
        <f t="shared" ref="G67:G130" si="3">ROUND($F$2:$F$308,0)</f>
        <v>0</v>
      </c>
      <c r="I67" t="s">
        <v>22</v>
      </c>
      <c r="J67">
        <v>-0.68659999999999999</v>
      </c>
      <c r="K67" s="1">
        <f t="shared" ref="K67:K130" si="4">ROUND(J67,0)</f>
        <v>-1</v>
      </c>
    </row>
    <row r="68" spans="1:11" x14ac:dyDescent="0.25">
      <c r="A68">
        <v>2330</v>
      </c>
      <c r="B68" t="s">
        <v>6</v>
      </c>
      <c r="C68">
        <v>2020</v>
      </c>
      <c r="D68">
        <v>4</v>
      </c>
      <c r="E68">
        <v>17</v>
      </c>
      <c r="F68" s="1">
        <v>6.9808000000000003</v>
      </c>
      <c r="G68" s="1">
        <f t="shared" si="3"/>
        <v>7</v>
      </c>
      <c r="I68" t="s">
        <v>22</v>
      </c>
      <c r="J68">
        <v>2.1354000000000002</v>
      </c>
      <c r="K68" s="1">
        <f t="shared" si="4"/>
        <v>2</v>
      </c>
    </row>
    <row r="69" spans="1:11" x14ac:dyDescent="0.25">
      <c r="A69">
        <v>2330</v>
      </c>
      <c r="B69" t="s">
        <v>6</v>
      </c>
      <c r="C69">
        <v>2020</v>
      </c>
      <c r="D69">
        <v>4</v>
      </c>
      <c r="E69">
        <v>20</v>
      </c>
      <c r="F69" s="1">
        <v>-0.81569999999999998</v>
      </c>
      <c r="G69" s="1">
        <f t="shared" si="3"/>
        <v>-1</v>
      </c>
      <c r="I69" t="s">
        <v>22</v>
      </c>
      <c r="J69">
        <v>-9.7500000000000003E-2</v>
      </c>
      <c r="K69" s="1">
        <f t="shared" si="4"/>
        <v>0</v>
      </c>
    </row>
    <row r="70" spans="1:11" x14ac:dyDescent="0.25">
      <c r="A70">
        <v>2330</v>
      </c>
      <c r="B70" t="s">
        <v>6</v>
      </c>
      <c r="C70">
        <v>2020</v>
      </c>
      <c r="D70">
        <v>4</v>
      </c>
      <c r="E70">
        <v>21</v>
      </c>
      <c r="F70" s="1">
        <v>-2.9605000000000001</v>
      </c>
      <c r="G70" s="1">
        <f t="shared" si="3"/>
        <v>-3</v>
      </c>
      <c r="I70" t="s">
        <v>22</v>
      </c>
      <c r="J70">
        <v>-2.8176000000000001</v>
      </c>
      <c r="K70" s="1">
        <f t="shared" si="4"/>
        <v>-3</v>
      </c>
    </row>
    <row r="71" spans="1:11" x14ac:dyDescent="0.25">
      <c r="A71">
        <v>2330</v>
      </c>
      <c r="B71" t="s">
        <v>6</v>
      </c>
      <c r="C71">
        <v>2020</v>
      </c>
      <c r="D71">
        <v>4</v>
      </c>
      <c r="E71">
        <v>22</v>
      </c>
      <c r="F71" s="1">
        <v>-0.33900000000000002</v>
      </c>
      <c r="G71" s="1">
        <f t="shared" si="3"/>
        <v>0</v>
      </c>
      <c r="I71" t="s">
        <v>22</v>
      </c>
      <c r="J71">
        <v>0.18779999999999999</v>
      </c>
      <c r="K71" s="1">
        <f t="shared" si="4"/>
        <v>0</v>
      </c>
    </row>
    <row r="72" spans="1:11" x14ac:dyDescent="0.25">
      <c r="A72">
        <v>2330</v>
      </c>
      <c r="B72" t="s">
        <v>6</v>
      </c>
      <c r="C72">
        <v>2020</v>
      </c>
      <c r="D72">
        <v>4</v>
      </c>
      <c r="E72">
        <v>23</v>
      </c>
      <c r="F72" s="1">
        <v>0.51019999999999999</v>
      </c>
      <c r="G72" s="1">
        <f t="shared" si="3"/>
        <v>1</v>
      </c>
      <c r="I72" t="s">
        <v>22</v>
      </c>
      <c r="J72">
        <v>0.57020000000000004</v>
      </c>
      <c r="K72" s="1">
        <f t="shared" si="4"/>
        <v>1</v>
      </c>
    </row>
    <row r="73" spans="1:11" x14ac:dyDescent="0.25">
      <c r="A73">
        <v>2330</v>
      </c>
      <c r="B73" t="s">
        <v>6</v>
      </c>
      <c r="C73">
        <v>2020</v>
      </c>
      <c r="D73">
        <v>4</v>
      </c>
      <c r="E73">
        <v>24</v>
      </c>
      <c r="F73" s="1">
        <v>-0.50760000000000005</v>
      </c>
      <c r="G73" s="1">
        <f t="shared" si="3"/>
        <v>-1</v>
      </c>
      <c r="I73" t="s">
        <v>22</v>
      </c>
      <c r="J73">
        <v>-0.1847</v>
      </c>
      <c r="K73" s="1">
        <f t="shared" si="4"/>
        <v>0</v>
      </c>
    </row>
    <row r="74" spans="1:11" x14ac:dyDescent="0.25">
      <c r="A74">
        <v>2330</v>
      </c>
      <c r="B74" t="s">
        <v>6</v>
      </c>
      <c r="C74">
        <v>2020</v>
      </c>
      <c r="D74">
        <v>4</v>
      </c>
      <c r="E74">
        <v>27</v>
      </c>
      <c r="F74" s="1">
        <v>1.3605</v>
      </c>
      <c r="G74" s="1">
        <f t="shared" si="3"/>
        <v>1</v>
      </c>
      <c r="I74" t="s">
        <v>22</v>
      </c>
      <c r="J74">
        <v>2.1253000000000002</v>
      </c>
      <c r="K74" s="1">
        <f t="shared" si="4"/>
        <v>2</v>
      </c>
    </row>
    <row r="75" spans="1:11" x14ac:dyDescent="0.25">
      <c r="A75">
        <v>2330</v>
      </c>
      <c r="B75" t="s">
        <v>6</v>
      </c>
      <c r="C75">
        <v>2020</v>
      </c>
      <c r="D75">
        <v>4</v>
      </c>
      <c r="E75">
        <v>28</v>
      </c>
      <c r="F75" s="1">
        <v>-0.50339999999999996</v>
      </c>
      <c r="G75" s="1">
        <f t="shared" si="3"/>
        <v>-1</v>
      </c>
      <c r="I75" t="s">
        <v>22</v>
      </c>
      <c r="J75">
        <v>0.4617</v>
      </c>
      <c r="K75" s="1">
        <f t="shared" si="4"/>
        <v>0</v>
      </c>
    </row>
    <row r="76" spans="1:11" x14ac:dyDescent="0.25">
      <c r="A76">
        <v>2330</v>
      </c>
      <c r="B76" t="s">
        <v>6</v>
      </c>
      <c r="C76">
        <v>2020</v>
      </c>
      <c r="D76">
        <v>4</v>
      </c>
      <c r="E76">
        <v>29</v>
      </c>
      <c r="F76" s="1">
        <v>0.84319999999999995</v>
      </c>
      <c r="G76" s="1">
        <f t="shared" si="3"/>
        <v>1</v>
      </c>
      <c r="I76" t="s">
        <v>22</v>
      </c>
      <c r="J76">
        <v>1.4710000000000001</v>
      </c>
      <c r="K76" s="1">
        <f t="shared" si="4"/>
        <v>1</v>
      </c>
    </row>
    <row r="77" spans="1:11" x14ac:dyDescent="0.25">
      <c r="A77">
        <v>2330</v>
      </c>
      <c r="B77" t="s">
        <v>6</v>
      </c>
      <c r="C77">
        <v>2020</v>
      </c>
      <c r="D77">
        <v>4</v>
      </c>
      <c r="E77">
        <v>30</v>
      </c>
      <c r="F77" s="1">
        <v>1.8394999999999999</v>
      </c>
      <c r="G77" s="1">
        <f t="shared" si="3"/>
        <v>2</v>
      </c>
      <c r="I77" t="s">
        <v>22</v>
      </c>
      <c r="J77">
        <v>2.0415000000000001</v>
      </c>
      <c r="K77" s="1">
        <f t="shared" si="4"/>
        <v>2</v>
      </c>
    </row>
    <row r="78" spans="1:11" x14ac:dyDescent="0.25">
      <c r="A78">
        <v>2330</v>
      </c>
      <c r="B78" t="s">
        <v>6</v>
      </c>
      <c r="C78">
        <v>2020</v>
      </c>
      <c r="D78">
        <v>5</v>
      </c>
      <c r="E78">
        <v>4</v>
      </c>
      <c r="F78" s="1">
        <v>-3.1198999999999999</v>
      </c>
      <c r="G78" s="1">
        <f t="shared" si="3"/>
        <v>-3</v>
      </c>
      <c r="I78" t="s">
        <v>22</v>
      </c>
      <c r="J78">
        <v>-2.4714</v>
      </c>
      <c r="K78" s="1">
        <f t="shared" si="4"/>
        <v>-2</v>
      </c>
    </row>
    <row r="79" spans="1:11" x14ac:dyDescent="0.25">
      <c r="A79">
        <v>2330</v>
      </c>
      <c r="B79" t="s">
        <v>6</v>
      </c>
      <c r="C79">
        <v>2020</v>
      </c>
      <c r="D79">
        <v>5</v>
      </c>
      <c r="E79">
        <v>5</v>
      </c>
      <c r="F79" s="1">
        <v>0.16950000000000001</v>
      </c>
      <c r="G79" s="1">
        <f t="shared" si="3"/>
        <v>0</v>
      </c>
      <c r="I79" t="s">
        <v>22</v>
      </c>
      <c r="J79">
        <v>0.50490000000000002</v>
      </c>
      <c r="K79" s="1">
        <f t="shared" si="4"/>
        <v>1</v>
      </c>
    </row>
    <row r="80" spans="1:11" x14ac:dyDescent="0.25">
      <c r="A80">
        <v>2330</v>
      </c>
      <c r="B80" t="s">
        <v>6</v>
      </c>
      <c r="C80">
        <v>2020</v>
      </c>
      <c r="D80">
        <v>5</v>
      </c>
      <c r="E80">
        <v>6</v>
      </c>
      <c r="F80" s="1">
        <v>0.16919999999999999</v>
      </c>
      <c r="G80" s="1">
        <f t="shared" si="3"/>
        <v>0</v>
      </c>
      <c r="I80" t="s">
        <v>22</v>
      </c>
      <c r="J80">
        <v>3.3999999999999998E-3</v>
      </c>
      <c r="K80" s="1">
        <f t="shared" si="4"/>
        <v>0</v>
      </c>
    </row>
    <row r="81" spans="1:15" x14ac:dyDescent="0.25">
      <c r="A81">
        <v>2330</v>
      </c>
      <c r="B81" t="s">
        <v>6</v>
      </c>
      <c r="C81">
        <v>2020</v>
      </c>
      <c r="D81">
        <v>5</v>
      </c>
      <c r="E81">
        <v>7</v>
      </c>
      <c r="F81" s="1">
        <v>0.50680000000000003</v>
      </c>
      <c r="G81" s="1">
        <f t="shared" si="3"/>
        <v>1</v>
      </c>
      <c r="I81" t="s">
        <v>22</v>
      </c>
      <c r="J81">
        <v>0.63049999999999995</v>
      </c>
      <c r="K81" s="1">
        <f t="shared" si="4"/>
        <v>1</v>
      </c>
    </row>
    <row r="82" spans="1:15" x14ac:dyDescent="0.25">
      <c r="A82">
        <v>2330</v>
      </c>
      <c r="B82" t="s">
        <v>6</v>
      </c>
      <c r="C82">
        <v>2020</v>
      </c>
      <c r="D82">
        <v>5</v>
      </c>
      <c r="E82">
        <v>8</v>
      </c>
      <c r="F82" s="1">
        <v>0</v>
      </c>
      <c r="G82" s="1">
        <f t="shared" si="3"/>
        <v>0</v>
      </c>
      <c r="I82" t="s">
        <v>22</v>
      </c>
      <c r="J82">
        <v>0.53949999999999998</v>
      </c>
      <c r="K82" s="1">
        <f t="shared" si="4"/>
        <v>1</v>
      </c>
      <c r="N82" t="s">
        <v>25</v>
      </c>
    </row>
    <row r="83" spans="1:15" x14ac:dyDescent="0.25">
      <c r="A83">
        <v>2330</v>
      </c>
      <c r="B83" t="s">
        <v>6</v>
      </c>
      <c r="C83">
        <v>2020</v>
      </c>
      <c r="D83">
        <v>5</v>
      </c>
      <c r="E83">
        <v>11</v>
      </c>
      <c r="F83" s="1">
        <v>1.1765000000000001</v>
      </c>
      <c r="G83" s="1">
        <f t="shared" si="3"/>
        <v>1</v>
      </c>
      <c r="I83" t="s">
        <v>22</v>
      </c>
      <c r="J83">
        <v>1.0259</v>
      </c>
      <c r="K83" s="1">
        <f t="shared" si="4"/>
        <v>1</v>
      </c>
    </row>
    <row r="84" spans="1:15" x14ac:dyDescent="0.25">
      <c r="A84">
        <v>2330</v>
      </c>
      <c r="B84" t="s">
        <v>6</v>
      </c>
      <c r="C84">
        <v>2020</v>
      </c>
      <c r="D84">
        <v>5</v>
      </c>
      <c r="E84">
        <v>12</v>
      </c>
      <c r="F84" s="1">
        <v>-1.9934000000000001</v>
      </c>
      <c r="G84" s="1">
        <f t="shared" si="3"/>
        <v>-2</v>
      </c>
      <c r="I84" t="s">
        <v>22</v>
      </c>
      <c r="J84">
        <v>-1.2148000000000001</v>
      </c>
      <c r="K84" s="1">
        <f t="shared" si="4"/>
        <v>-1</v>
      </c>
      <c r="N84" t="s">
        <v>24</v>
      </c>
      <c r="O84">
        <f>SLOPE(G:G, K:K)</f>
        <v>1.2074631369050735</v>
      </c>
    </row>
    <row r="85" spans="1:15" x14ac:dyDescent="0.25">
      <c r="A85">
        <v>2330</v>
      </c>
      <c r="B85" t="s">
        <v>6</v>
      </c>
      <c r="C85">
        <v>2020</v>
      </c>
      <c r="D85">
        <v>5</v>
      </c>
      <c r="E85">
        <v>13</v>
      </c>
      <c r="F85" s="1">
        <v>0.67800000000000005</v>
      </c>
      <c r="G85" s="1">
        <f t="shared" si="3"/>
        <v>1</v>
      </c>
      <c r="I85" t="s">
        <v>22</v>
      </c>
      <c r="J85">
        <v>0.54049999999999998</v>
      </c>
      <c r="K85" s="1">
        <f t="shared" si="4"/>
        <v>1</v>
      </c>
      <c r="N85" t="s">
        <v>26</v>
      </c>
      <c r="O85">
        <f>AVERAGE(G:G)</f>
        <v>0.22996515679442509</v>
      </c>
    </row>
    <row r="86" spans="1:15" x14ac:dyDescent="0.25">
      <c r="A86">
        <v>2330</v>
      </c>
      <c r="B86" t="s">
        <v>6</v>
      </c>
      <c r="C86">
        <v>2020</v>
      </c>
      <c r="D86">
        <v>5</v>
      </c>
      <c r="E86">
        <v>14</v>
      </c>
      <c r="F86" s="1">
        <v>-1.3468</v>
      </c>
      <c r="G86" s="1">
        <f t="shared" si="3"/>
        <v>-1</v>
      </c>
      <c r="I86" t="s">
        <v>22</v>
      </c>
      <c r="J86">
        <v>-1.4389000000000001</v>
      </c>
      <c r="K86" s="1">
        <f t="shared" si="4"/>
        <v>-1</v>
      </c>
    </row>
    <row r="87" spans="1:15" x14ac:dyDescent="0.25">
      <c r="A87">
        <v>2330</v>
      </c>
      <c r="B87" t="s">
        <v>6</v>
      </c>
      <c r="C87">
        <v>2020</v>
      </c>
      <c r="D87">
        <v>5</v>
      </c>
      <c r="E87">
        <v>15</v>
      </c>
      <c r="F87" s="1">
        <v>1.7064999999999999</v>
      </c>
      <c r="G87" s="1">
        <f t="shared" si="3"/>
        <v>2</v>
      </c>
      <c r="I87" t="s">
        <v>22</v>
      </c>
      <c r="J87">
        <v>0.31569999999999998</v>
      </c>
      <c r="K87" s="1">
        <f t="shared" si="4"/>
        <v>0</v>
      </c>
    </row>
    <row r="88" spans="1:15" x14ac:dyDescent="0.25">
      <c r="A88">
        <v>2330</v>
      </c>
      <c r="B88" t="s">
        <v>6</v>
      </c>
      <c r="C88">
        <v>2020</v>
      </c>
      <c r="D88">
        <v>5</v>
      </c>
      <c r="E88">
        <v>18</v>
      </c>
      <c r="F88" s="1">
        <v>-2.6846000000000001</v>
      </c>
      <c r="G88" s="1">
        <f t="shared" si="3"/>
        <v>-3</v>
      </c>
      <c r="I88" t="s">
        <v>22</v>
      </c>
      <c r="J88">
        <v>-0.68769999999999998</v>
      </c>
      <c r="K88" s="1">
        <f t="shared" si="4"/>
        <v>-1</v>
      </c>
    </row>
    <row r="89" spans="1:15" x14ac:dyDescent="0.25">
      <c r="A89">
        <v>2330</v>
      </c>
      <c r="B89" t="s">
        <v>6</v>
      </c>
      <c r="C89">
        <v>2020</v>
      </c>
      <c r="D89">
        <v>5</v>
      </c>
      <c r="E89">
        <v>19</v>
      </c>
      <c r="F89" s="1">
        <v>0.51719999999999999</v>
      </c>
      <c r="G89" s="1">
        <f t="shared" si="3"/>
        <v>1</v>
      </c>
      <c r="I89" t="s">
        <v>22</v>
      </c>
      <c r="J89">
        <v>1.1162000000000001</v>
      </c>
      <c r="K89" s="1">
        <f t="shared" si="4"/>
        <v>1</v>
      </c>
    </row>
    <row r="90" spans="1:15" x14ac:dyDescent="0.25">
      <c r="A90">
        <v>2330</v>
      </c>
      <c r="B90" t="s">
        <v>6</v>
      </c>
      <c r="C90">
        <v>2020</v>
      </c>
      <c r="D90">
        <v>5</v>
      </c>
      <c r="E90">
        <v>20</v>
      </c>
      <c r="F90" s="1">
        <v>0.85760000000000003</v>
      </c>
      <c r="G90" s="1">
        <f t="shared" si="3"/>
        <v>1</v>
      </c>
      <c r="I90" t="s">
        <v>22</v>
      </c>
      <c r="J90">
        <v>0.43609999999999999</v>
      </c>
      <c r="K90" s="1">
        <f t="shared" si="4"/>
        <v>0</v>
      </c>
    </row>
    <row r="91" spans="1:15" x14ac:dyDescent="0.25">
      <c r="A91">
        <v>2330</v>
      </c>
      <c r="B91" t="s">
        <v>6</v>
      </c>
      <c r="C91">
        <v>2020</v>
      </c>
      <c r="D91">
        <v>5</v>
      </c>
      <c r="E91">
        <v>21</v>
      </c>
      <c r="F91" s="1">
        <v>1.1904999999999999</v>
      </c>
      <c r="G91" s="1">
        <f t="shared" si="3"/>
        <v>1</v>
      </c>
      <c r="I91" t="s">
        <v>22</v>
      </c>
      <c r="J91">
        <v>0.92149999999999999</v>
      </c>
      <c r="K91" s="1">
        <f t="shared" si="4"/>
        <v>1</v>
      </c>
    </row>
    <row r="92" spans="1:15" x14ac:dyDescent="0.25">
      <c r="A92">
        <v>2330</v>
      </c>
      <c r="B92" t="s">
        <v>6</v>
      </c>
      <c r="C92">
        <v>2020</v>
      </c>
      <c r="D92">
        <v>5</v>
      </c>
      <c r="E92">
        <v>22</v>
      </c>
      <c r="F92" s="1">
        <v>-1.8487</v>
      </c>
      <c r="G92" s="1">
        <f t="shared" si="3"/>
        <v>-2</v>
      </c>
      <c r="I92" t="s">
        <v>22</v>
      </c>
      <c r="J92">
        <v>-1.7909999999999999</v>
      </c>
      <c r="K92" s="1">
        <f t="shared" si="4"/>
        <v>-2</v>
      </c>
    </row>
    <row r="93" spans="1:15" x14ac:dyDescent="0.25">
      <c r="A93">
        <v>2330</v>
      </c>
      <c r="B93" t="s">
        <v>6</v>
      </c>
      <c r="C93">
        <v>2020</v>
      </c>
      <c r="D93">
        <v>5</v>
      </c>
      <c r="E93">
        <v>25</v>
      </c>
      <c r="F93" s="1">
        <v>0</v>
      </c>
      <c r="G93" s="1">
        <f t="shared" si="3"/>
        <v>0</v>
      </c>
      <c r="I93" t="s">
        <v>22</v>
      </c>
      <c r="J93">
        <v>0.55530000000000002</v>
      </c>
      <c r="K93" s="1">
        <f t="shared" si="4"/>
        <v>1</v>
      </c>
    </row>
    <row r="94" spans="1:15" x14ac:dyDescent="0.25">
      <c r="A94">
        <v>2330</v>
      </c>
      <c r="B94" t="s">
        <v>6</v>
      </c>
      <c r="C94">
        <v>2020</v>
      </c>
      <c r="D94">
        <v>5</v>
      </c>
      <c r="E94">
        <v>26</v>
      </c>
      <c r="F94" s="1">
        <v>1.1986000000000001</v>
      </c>
      <c r="G94" s="1">
        <f t="shared" si="3"/>
        <v>1</v>
      </c>
      <c r="I94" t="s">
        <v>22</v>
      </c>
      <c r="J94">
        <v>1.1593</v>
      </c>
      <c r="K94" s="1">
        <f t="shared" si="4"/>
        <v>1</v>
      </c>
    </row>
    <row r="95" spans="1:15" x14ac:dyDescent="0.25">
      <c r="A95">
        <v>2330</v>
      </c>
      <c r="B95" t="s">
        <v>6</v>
      </c>
      <c r="C95">
        <v>2020</v>
      </c>
      <c r="D95">
        <v>5</v>
      </c>
      <c r="E95">
        <v>27</v>
      </c>
      <c r="F95" s="1">
        <v>0.33839999999999998</v>
      </c>
      <c r="G95" s="1">
        <f t="shared" si="3"/>
        <v>0</v>
      </c>
      <c r="I95" t="s">
        <v>22</v>
      </c>
      <c r="J95">
        <v>0.15870000000000001</v>
      </c>
      <c r="K95" s="1">
        <f t="shared" si="4"/>
        <v>0</v>
      </c>
    </row>
    <row r="96" spans="1:15" x14ac:dyDescent="0.25">
      <c r="A96">
        <v>2330</v>
      </c>
      <c r="B96" t="s">
        <v>6</v>
      </c>
      <c r="C96">
        <v>2020</v>
      </c>
      <c r="D96">
        <v>5</v>
      </c>
      <c r="E96">
        <v>28</v>
      </c>
      <c r="F96" s="1">
        <v>-0.84319999999999995</v>
      </c>
      <c r="G96" s="1">
        <f t="shared" si="3"/>
        <v>-1</v>
      </c>
      <c r="I96" t="s">
        <v>22</v>
      </c>
      <c r="J96">
        <v>-0.63980000000000004</v>
      </c>
      <c r="K96" s="1">
        <f t="shared" si="4"/>
        <v>-1</v>
      </c>
    </row>
    <row r="97" spans="1:11" x14ac:dyDescent="0.25">
      <c r="A97">
        <v>2330</v>
      </c>
      <c r="B97" t="s">
        <v>6</v>
      </c>
      <c r="C97">
        <v>2020</v>
      </c>
      <c r="D97">
        <v>5</v>
      </c>
      <c r="E97">
        <v>29</v>
      </c>
      <c r="F97" s="1">
        <v>-0.68030000000000002</v>
      </c>
      <c r="G97" s="1">
        <f t="shared" si="3"/>
        <v>-1</v>
      </c>
      <c r="I97" t="s">
        <v>22</v>
      </c>
      <c r="J97">
        <v>-1.8499999999999999E-2</v>
      </c>
      <c r="K97" s="1">
        <f t="shared" si="4"/>
        <v>0</v>
      </c>
    </row>
    <row r="98" spans="1:11" x14ac:dyDescent="0.25">
      <c r="A98">
        <v>2330</v>
      </c>
      <c r="B98" t="s">
        <v>6</v>
      </c>
      <c r="C98">
        <v>2020</v>
      </c>
      <c r="D98">
        <v>6</v>
      </c>
      <c r="E98">
        <v>1</v>
      </c>
      <c r="F98" s="1">
        <v>1.1986000000000001</v>
      </c>
      <c r="G98" s="1">
        <f t="shared" si="3"/>
        <v>1</v>
      </c>
      <c r="I98" t="s">
        <v>22</v>
      </c>
      <c r="J98">
        <v>1.2507999999999999</v>
      </c>
      <c r="K98" s="1">
        <f t="shared" si="4"/>
        <v>1</v>
      </c>
    </row>
    <row r="99" spans="1:11" x14ac:dyDescent="0.25">
      <c r="A99">
        <v>2330</v>
      </c>
      <c r="B99" t="s">
        <v>6</v>
      </c>
      <c r="C99">
        <v>2020</v>
      </c>
      <c r="D99">
        <v>6</v>
      </c>
      <c r="E99">
        <v>2</v>
      </c>
      <c r="F99" s="1">
        <v>0.33839999999999998</v>
      </c>
      <c r="G99" s="1">
        <f t="shared" si="3"/>
        <v>0</v>
      </c>
      <c r="I99" t="s">
        <v>22</v>
      </c>
      <c r="J99">
        <v>0.4415</v>
      </c>
      <c r="K99" s="1">
        <f t="shared" si="4"/>
        <v>0</v>
      </c>
    </row>
    <row r="100" spans="1:11" x14ac:dyDescent="0.25">
      <c r="A100">
        <v>2330</v>
      </c>
      <c r="B100" t="s">
        <v>6</v>
      </c>
      <c r="C100">
        <v>2020</v>
      </c>
      <c r="D100">
        <v>6</v>
      </c>
      <c r="E100">
        <v>3</v>
      </c>
      <c r="F100" s="1">
        <v>1.5177</v>
      </c>
      <c r="G100" s="1">
        <f t="shared" si="3"/>
        <v>2</v>
      </c>
      <c r="I100" t="s">
        <v>22</v>
      </c>
      <c r="J100">
        <v>1.7275</v>
      </c>
      <c r="K100" s="1">
        <f t="shared" si="4"/>
        <v>2</v>
      </c>
    </row>
    <row r="101" spans="1:11" x14ac:dyDescent="0.25">
      <c r="A101">
        <v>2330</v>
      </c>
      <c r="B101" t="s">
        <v>6</v>
      </c>
      <c r="C101">
        <v>2020</v>
      </c>
      <c r="D101">
        <v>6</v>
      </c>
      <c r="E101">
        <v>4</v>
      </c>
      <c r="F101" s="1">
        <v>1.6611</v>
      </c>
      <c r="G101" s="1">
        <f t="shared" si="3"/>
        <v>2</v>
      </c>
      <c r="I101" t="s">
        <v>22</v>
      </c>
      <c r="J101">
        <v>0.64549999999999996</v>
      </c>
      <c r="K101" s="1">
        <f t="shared" si="4"/>
        <v>1</v>
      </c>
    </row>
    <row r="102" spans="1:11" x14ac:dyDescent="0.25">
      <c r="A102">
        <v>2330</v>
      </c>
      <c r="B102" t="s">
        <v>6</v>
      </c>
      <c r="C102">
        <v>2020</v>
      </c>
      <c r="D102">
        <v>6</v>
      </c>
      <c r="E102">
        <v>5</v>
      </c>
      <c r="F102" s="1">
        <v>1.7974000000000001</v>
      </c>
      <c r="G102" s="1">
        <f t="shared" si="3"/>
        <v>2</v>
      </c>
      <c r="I102" t="s">
        <v>22</v>
      </c>
      <c r="J102">
        <v>0.75629999999999997</v>
      </c>
      <c r="K102" s="1">
        <f t="shared" si="4"/>
        <v>1</v>
      </c>
    </row>
    <row r="103" spans="1:11" x14ac:dyDescent="0.25">
      <c r="A103">
        <v>2330</v>
      </c>
      <c r="B103" t="s">
        <v>6</v>
      </c>
      <c r="C103">
        <v>2020</v>
      </c>
      <c r="D103">
        <v>6</v>
      </c>
      <c r="E103">
        <v>8</v>
      </c>
      <c r="F103" s="1">
        <v>2.0867</v>
      </c>
      <c r="G103" s="1">
        <f t="shared" si="3"/>
        <v>2</v>
      </c>
      <c r="I103" t="s">
        <v>22</v>
      </c>
      <c r="J103">
        <v>1.1405000000000001</v>
      </c>
      <c r="K103" s="1">
        <f t="shared" si="4"/>
        <v>1</v>
      </c>
    </row>
    <row r="104" spans="1:11" x14ac:dyDescent="0.25">
      <c r="A104">
        <v>2330</v>
      </c>
      <c r="B104" t="s">
        <v>6</v>
      </c>
      <c r="C104">
        <v>2020</v>
      </c>
      <c r="D104">
        <v>6</v>
      </c>
      <c r="E104">
        <v>9</v>
      </c>
      <c r="F104" s="1">
        <v>0.3145</v>
      </c>
      <c r="G104" s="1">
        <f t="shared" si="3"/>
        <v>0</v>
      </c>
      <c r="I104" t="s">
        <v>22</v>
      </c>
      <c r="J104">
        <v>0.23069999999999999</v>
      </c>
      <c r="K104" s="1">
        <f t="shared" si="4"/>
        <v>0</v>
      </c>
    </row>
    <row r="105" spans="1:11" x14ac:dyDescent="0.25">
      <c r="A105">
        <v>2330</v>
      </c>
      <c r="B105" t="s">
        <v>6</v>
      </c>
      <c r="C105">
        <v>2020</v>
      </c>
      <c r="D105">
        <v>6</v>
      </c>
      <c r="E105">
        <v>10</v>
      </c>
      <c r="F105" s="1">
        <v>1.0972</v>
      </c>
      <c r="G105" s="1">
        <f t="shared" si="3"/>
        <v>1</v>
      </c>
      <c r="I105" t="s">
        <v>22</v>
      </c>
      <c r="J105">
        <v>0.7137</v>
      </c>
      <c r="K105" s="1">
        <f t="shared" si="4"/>
        <v>1</v>
      </c>
    </row>
    <row r="106" spans="1:11" x14ac:dyDescent="0.25">
      <c r="A106">
        <v>2330</v>
      </c>
      <c r="B106" t="s">
        <v>6</v>
      </c>
      <c r="C106">
        <v>2020</v>
      </c>
      <c r="D106">
        <v>6</v>
      </c>
      <c r="E106">
        <v>11</v>
      </c>
      <c r="F106" s="1">
        <v>-0.62019999999999997</v>
      </c>
      <c r="G106" s="1">
        <f t="shared" si="3"/>
        <v>-1</v>
      </c>
      <c r="I106" t="s">
        <v>22</v>
      </c>
      <c r="J106">
        <v>-1.5732999999999999</v>
      </c>
      <c r="K106" s="1">
        <f t="shared" si="4"/>
        <v>-2</v>
      </c>
    </row>
    <row r="107" spans="1:11" x14ac:dyDescent="0.25">
      <c r="A107">
        <v>2330</v>
      </c>
      <c r="B107" t="s">
        <v>6</v>
      </c>
      <c r="C107">
        <v>2020</v>
      </c>
      <c r="D107">
        <v>6</v>
      </c>
      <c r="E107">
        <v>12</v>
      </c>
      <c r="F107" s="1">
        <v>-1.4040999999999999</v>
      </c>
      <c r="G107" s="1">
        <f t="shared" si="3"/>
        <v>-1</v>
      </c>
      <c r="I107" t="s">
        <v>22</v>
      </c>
      <c r="J107">
        <v>-0.91739999999999999</v>
      </c>
      <c r="K107" s="1">
        <f t="shared" si="4"/>
        <v>-1</v>
      </c>
    </row>
    <row r="108" spans="1:11" x14ac:dyDescent="0.25">
      <c r="A108">
        <v>2330</v>
      </c>
      <c r="B108" t="s">
        <v>6</v>
      </c>
      <c r="C108">
        <v>2020</v>
      </c>
      <c r="D108">
        <v>6</v>
      </c>
      <c r="E108">
        <v>15</v>
      </c>
      <c r="F108" s="1">
        <v>-2.0569999999999999</v>
      </c>
      <c r="G108" s="1">
        <f t="shared" si="3"/>
        <v>-2</v>
      </c>
      <c r="I108" t="s">
        <v>22</v>
      </c>
      <c r="J108">
        <v>-1.0821000000000001</v>
      </c>
      <c r="K108" s="1">
        <f t="shared" si="4"/>
        <v>-1</v>
      </c>
    </row>
    <row r="109" spans="1:11" x14ac:dyDescent="0.25">
      <c r="A109">
        <v>2330</v>
      </c>
      <c r="B109" t="s">
        <v>6</v>
      </c>
      <c r="C109">
        <v>2020</v>
      </c>
      <c r="D109">
        <v>6</v>
      </c>
      <c r="E109">
        <v>16</v>
      </c>
      <c r="F109" s="1">
        <v>1.7770999999999999</v>
      </c>
      <c r="G109" s="1">
        <f t="shared" si="3"/>
        <v>2</v>
      </c>
      <c r="I109" t="s">
        <v>22</v>
      </c>
      <c r="J109">
        <v>1.8165</v>
      </c>
      <c r="K109" s="1">
        <f t="shared" si="4"/>
        <v>2</v>
      </c>
    </row>
    <row r="110" spans="1:11" x14ac:dyDescent="0.25">
      <c r="A110">
        <v>2330</v>
      </c>
      <c r="B110" t="s">
        <v>6</v>
      </c>
      <c r="C110">
        <v>2020</v>
      </c>
      <c r="D110">
        <v>6</v>
      </c>
      <c r="E110">
        <v>17</v>
      </c>
      <c r="F110" s="1">
        <v>0</v>
      </c>
      <c r="G110" s="1">
        <f t="shared" si="3"/>
        <v>0</v>
      </c>
      <c r="I110" t="s">
        <v>22</v>
      </c>
      <c r="J110">
        <v>0.19939999999999999</v>
      </c>
      <c r="K110" s="1">
        <f t="shared" si="4"/>
        <v>0</v>
      </c>
    </row>
    <row r="111" spans="1:11" x14ac:dyDescent="0.25">
      <c r="A111">
        <v>2330</v>
      </c>
      <c r="B111" t="s">
        <v>6</v>
      </c>
      <c r="C111">
        <v>2020</v>
      </c>
      <c r="D111">
        <v>6</v>
      </c>
      <c r="E111">
        <v>18</v>
      </c>
      <c r="F111" s="1">
        <v>0.63490000000000002</v>
      </c>
      <c r="G111" s="1">
        <f t="shared" si="3"/>
        <v>1</v>
      </c>
      <c r="I111" t="s">
        <v>22</v>
      </c>
      <c r="J111">
        <v>0.1191</v>
      </c>
      <c r="K111" s="1">
        <f t="shared" si="4"/>
        <v>0</v>
      </c>
    </row>
    <row r="112" spans="1:11" x14ac:dyDescent="0.25">
      <c r="A112">
        <v>2330</v>
      </c>
      <c r="B112" t="s">
        <v>6</v>
      </c>
      <c r="C112">
        <v>2020</v>
      </c>
      <c r="D112">
        <v>6</v>
      </c>
      <c r="E112">
        <v>19</v>
      </c>
      <c r="F112" s="1">
        <v>0</v>
      </c>
      <c r="G112" s="1">
        <f t="shared" si="3"/>
        <v>0</v>
      </c>
      <c r="I112" t="s">
        <v>22</v>
      </c>
      <c r="J112">
        <v>1.32E-2</v>
      </c>
      <c r="K112" s="1">
        <f t="shared" si="4"/>
        <v>0</v>
      </c>
    </row>
    <row r="113" spans="1:11" x14ac:dyDescent="0.25">
      <c r="A113">
        <v>2330</v>
      </c>
      <c r="B113" t="s">
        <v>6</v>
      </c>
      <c r="C113">
        <v>2020</v>
      </c>
      <c r="D113">
        <v>6</v>
      </c>
      <c r="E113">
        <v>22</v>
      </c>
      <c r="F113" s="1">
        <v>-0.79490000000000005</v>
      </c>
      <c r="G113" s="1">
        <f t="shared" si="3"/>
        <v>-1</v>
      </c>
      <c r="I113" t="s">
        <v>22</v>
      </c>
      <c r="J113">
        <v>0.19969999999999999</v>
      </c>
      <c r="K113" s="1">
        <f t="shared" si="4"/>
        <v>0</v>
      </c>
    </row>
    <row r="114" spans="1:11" x14ac:dyDescent="0.25">
      <c r="A114">
        <v>2330</v>
      </c>
      <c r="B114" t="s">
        <v>6</v>
      </c>
      <c r="C114">
        <v>2020</v>
      </c>
      <c r="D114">
        <v>6</v>
      </c>
      <c r="E114">
        <v>23</v>
      </c>
      <c r="F114" s="1">
        <v>0.96150000000000002</v>
      </c>
      <c r="G114" s="1">
        <f t="shared" si="3"/>
        <v>1</v>
      </c>
      <c r="I114" t="s">
        <v>22</v>
      </c>
      <c r="J114">
        <v>0.3407</v>
      </c>
      <c r="K114" s="1">
        <f t="shared" si="4"/>
        <v>0</v>
      </c>
    </row>
    <row r="115" spans="1:11" x14ac:dyDescent="0.25">
      <c r="A115">
        <v>2330</v>
      </c>
      <c r="B115" t="s">
        <v>6</v>
      </c>
      <c r="C115">
        <v>2020</v>
      </c>
      <c r="D115">
        <v>6</v>
      </c>
      <c r="E115">
        <v>24</v>
      </c>
      <c r="F115" s="1">
        <v>0.79369999999999996</v>
      </c>
      <c r="G115" s="1">
        <f t="shared" si="3"/>
        <v>1</v>
      </c>
      <c r="I115" t="s">
        <v>22</v>
      </c>
      <c r="J115">
        <v>0.41599999999999998</v>
      </c>
      <c r="K115" s="1">
        <f t="shared" si="4"/>
        <v>0</v>
      </c>
    </row>
    <row r="116" spans="1:11" x14ac:dyDescent="0.25">
      <c r="A116">
        <v>2330</v>
      </c>
      <c r="B116" t="s">
        <v>6</v>
      </c>
      <c r="C116">
        <v>2020</v>
      </c>
      <c r="D116">
        <v>6</v>
      </c>
      <c r="E116">
        <v>29</v>
      </c>
      <c r="F116" s="1">
        <v>-1.7323</v>
      </c>
      <c r="G116" s="1">
        <f t="shared" si="3"/>
        <v>-2</v>
      </c>
      <c r="I116" t="s">
        <v>22</v>
      </c>
      <c r="J116">
        <v>-1.0124</v>
      </c>
      <c r="K116" s="1">
        <f t="shared" si="4"/>
        <v>-1</v>
      </c>
    </row>
    <row r="117" spans="1:11" x14ac:dyDescent="0.25">
      <c r="A117">
        <v>2330</v>
      </c>
      <c r="B117" t="s">
        <v>6</v>
      </c>
      <c r="C117">
        <v>2020</v>
      </c>
      <c r="D117">
        <v>6</v>
      </c>
      <c r="E117">
        <v>30</v>
      </c>
      <c r="F117" s="1">
        <v>0.32050000000000001</v>
      </c>
      <c r="G117" s="1">
        <f t="shared" si="3"/>
        <v>0</v>
      </c>
      <c r="I117" t="s">
        <v>22</v>
      </c>
      <c r="J117">
        <v>0.68110000000000004</v>
      </c>
      <c r="K117" s="1">
        <f t="shared" si="4"/>
        <v>1</v>
      </c>
    </row>
    <row r="118" spans="1:11" x14ac:dyDescent="0.25">
      <c r="A118">
        <v>2330</v>
      </c>
      <c r="B118" t="s">
        <v>6</v>
      </c>
      <c r="C118">
        <v>2020</v>
      </c>
      <c r="D118">
        <v>7</v>
      </c>
      <c r="E118">
        <v>1</v>
      </c>
      <c r="F118" s="1">
        <v>1.4377</v>
      </c>
      <c r="G118" s="1">
        <f t="shared" si="3"/>
        <v>1</v>
      </c>
      <c r="I118" t="s">
        <v>22</v>
      </c>
      <c r="J118">
        <v>0.70720000000000005</v>
      </c>
      <c r="K118" s="1">
        <f t="shared" si="4"/>
        <v>1</v>
      </c>
    </row>
    <row r="119" spans="1:11" x14ac:dyDescent="0.25">
      <c r="A119">
        <v>2330</v>
      </c>
      <c r="B119" t="s">
        <v>6</v>
      </c>
      <c r="C119">
        <v>2020</v>
      </c>
      <c r="D119">
        <v>7</v>
      </c>
      <c r="E119">
        <v>2</v>
      </c>
      <c r="F119" s="1">
        <v>1.4173</v>
      </c>
      <c r="G119" s="1">
        <f t="shared" si="3"/>
        <v>1</v>
      </c>
      <c r="I119" t="s">
        <v>22</v>
      </c>
      <c r="J119">
        <v>0.86909999999999998</v>
      </c>
      <c r="K119" s="1">
        <f t="shared" si="4"/>
        <v>1</v>
      </c>
    </row>
    <row r="120" spans="1:11" x14ac:dyDescent="0.25">
      <c r="A120">
        <v>2330</v>
      </c>
      <c r="B120" t="s">
        <v>6</v>
      </c>
      <c r="C120">
        <v>2020</v>
      </c>
      <c r="D120">
        <v>7</v>
      </c>
      <c r="E120">
        <v>3</v>
      </c>
      <c r="F120" s="1">
        <v>2.3292000000000002</v>
      </c>
      <c r="G120" s="1">
        <f t="shared" si="3"/>
        <v>2</v>
      </c>
      <c r="I120" t="s">
        <v>22</v>
      </c>
      <c r="J120">
        <v>0.88109999999999999</v>
      </c>
      <c r="K120" s="1">
        <f t="shared" si="4"/>
        <v>1</v>
      </c>
    </row>
    <row r="121" spans="1:11" x14ac:dyDescent="0.25">
      <c r="A121">
        <v>2330</v>
      </c>
      <c r="B121" t="s">
        <v>6</v>
      </c>
      <c r="C121">
        <v>2020</v>
      </c>
      <c r="D121">
        <v>7</v>
      </c>
      <c r="E121">
        <v>6</v>
      </c>
      <c r="F121" s="1">
        <v>2.5796999999999999</v>
      </c>
      <c r="G121" s="1">
        <f t="shared" si="3"/>
        <v>3</v>
      </c>
      <c r="I121" t="s">
        <v>22</v>
      </c>
      <c r="J121">
        <v>1.7426999999999999</v>
      </c>
      <c r="K121" s="1">
        <f t="shared" si="4"/>
        <v>2</v>
      </c>
    </row>
    <row r="122" spans="1:11" x14ac:dyDescent="0.25">
      <c r="A122">
        <v>2330</v>
      </c>
      <c r="B122" t="s">
        <v>6</v>
      </c>
      <c r="C122">
        <v>2020</v>
      </c>
      <c r="D122">
        <v>7</v>
      </c>
      <c r="E122">
        <v>7</v>
      </c>
      <c r="F122" s="1">
        <v>0.1479</v>
      </c>
      <c r="G122" s="1">
        <f t="shared" si="3"/>
        <v>0</v>
      </c>
      <c r="I122" t="s">
        <v>22</v>
      </c>
      <c r="J122">
        <v>-0.1958</v>
      </c>
      <c r="K122" s="1">
        <f t="shared" si="4"/>
        <v>0</v>
      </c>
    </row>
    <row r="123" spans="1:11" x14ac:dyDescent="0.25">
      <c r="A123">
        <v>2330</v>
      </c>
      <c r="B123" t="s">
        <v>6</v>
      </c>
      <c r="C123">
        <v>2020</v>
      </c>
      <c r="D123">
        <v>7</v>
      </c>
      <c r="E123">
        <v>8</v>
      </c>
      <c r="F123" s="1">
        <v>0.73860000000000003</v>
      </c>
      <c r="G123" s="1">
        <f t="shared" si="3"/>
        <v>1</v>
      </c>
      <c r="I123" t="s">
        <v>22</v>
      </c>
      <c r="J123">
        <v>0.63859999999999995</v>
      </c>
      <c r="K123" s="1">
        <f t="shared" si="4"/>
        <v>1</v>
      </c>
    </row>
    <row r="124" spans="1:11" x14ac:dyDescent="0.25">
      <c r="A124">
        <v>2330</v>
      </c>
      <c r="B124" t="s">
        <v>6</v>
      </c>
      <c r="C124">
        <v>2020</v>
      </c>
      <c r="D124">
        <v>7</v>
      </c>
      <c r="E124">
        <v>9</v>
      </c>
      <c r="F124" s="1">
        <v>1.173</v>
      </c>
      <c r="G124" s="1">
        <f t="shared" si="3"/>
        <v>1</v>
      </c>
      <c r="I124" t="s">
        <v>22</v>
      </c>
      <c r="J124">
        <v>0.18490000000000001</v>
      </c>
      <c r="K124" s="1">
        <f t="shared" si="4"/>
        <v>0</v>
      </c>
    </row>
    <row r="125" spans="1:11" x14ac:dyDescent="0.25">
      <c r="A125">
        <v>2330</v>
      </c>
      <c r="B125" t="s">
        <v>6</v>
      </c>
      <c r="C125">
        <v>2020</v>
      </c>
      <c r="D125">
        <v>7</v>
      </c>
      <c r="E125">
        <v>10</v>
      </c>
      <c r="F125" s="1">
        <v>1.0145</v>
      </c>
      <c r="G125" s="1">
        <f t="shared" si="3"/>
        <v>1</v>
      </c>
      <c r="I125" t="s">
        <v>22</v>
      </c>
      <c r="J125">
        <v>-0.97609999999999997</v>
      </c>
      <c r="K125" s="1">
        <f t="shared" si="4"/>
        <v>-1</v>
      </c>
    </row>
    <row r="126" spans="1:11" x14ac:dyDescent="0.25">
      <c r="A126">
        <v>2330</v>
      </c>
      <c r="B126" t="s">
        <v>6</v>
      </c>
      <c r="C126">
        <v>2020</v>
      </c>
      <c r="D126">
        <v>7</v>
      </c>
      <c r="E126">
        <v>13</v>
      </c>
      <c r="F126" s="1">
        <v>1.7217</v>
      </c>
      <c r="G126" s="1">
        <f t="shared" si="3"/>
        <v>2</v>
      </c>
      <c r="I126" t="s">
        <v>22</v>
      </c>
      <c r="J126">
        <v>1.1419999999999999</v>
      </c>
      <c r="K126" s="1">
        <f t="shared" si="4"/>
        <v>1</v>
      </c>
    </row>
    <row r="127" spans="1:11" x14ac:dyDescent="0.25">
      <c r="A127">
        <v>2330</v>
      </c>
      <c r="B127" t="s">
        <v>6</v>
      </c>
      <c r="C127">
        <v>2020</v>
      </c>
      <c r="D127">
        <v>7</v>
      </c>
      <c r="E127">
        <v>14</v>
      </c>
      <c r="F127" s="1">
        <v>2.5388000000000002</v>
      </c>
      <c r="G127" s="1">
        <f t="shared" si="3"/>
        <v>3</v>
      </c>
      <c r="I127" t="s">
        <v>22</v>
      </c>
      <c r="J127">
        <v>-2.0899999999999998E-2</v>
      </c>
      <c r="K127" s="1">
        <f t="shared" si="4"/>
        <v>0</v>
      </c>
    </row>
    <row r="128" spans="1:11" x14ac:dyDescent="0.25">
      <c r="A128">
        <v>2330</v>
      </c>
      <c r="B128" t="s">
        <v>6</v>
      </c>
      <c r="C128">
        <v>2020</v>
      </c>
      <c r="D128">
        <v>7</v>
      </c>
      <c r="E128">
        <v>15</v>
      </c>
      <c r="F128" s="1">
        <v>-0.1376</v>
      </c>
      <c r="G128" s="1">
        <f t="shared" si="3"/>
        <v>0</v>
      </c>
      <c r="I128" t="s">
        <v>22</v>
      </c>
      <c r="J128">
        <v>-5.0500000000000003E-2</v>
      </c>
      <c r="K128" s="1">
        <f t="shared" si="4"/>
        <v>0</v>
      </c>
    </row>
    <row r="129" spans="1:11" x14ac:dyDescent="0.25">
      <c r="A129">
        <v>2330</v>
      </c>
      <c r="B129" t="s">
        <v>6</v>
      </c>
      <c r="C129">
        <v>2020</v>
      </c>
      <c r="D129">
        <v>7</v>
      </c>
      <c r="E129">
        <v>16</v>
      </c>
      <c r="F129" s="1">
        <v>-1.5152000000000001</v>
      </c>
      <c r="G129" s="1">
        <f t="shared" si="3"/>
        <v>-2</v>
      </c>
      <c r="I129" t="s">
        <v>22</v>
      </c>
      <c r="J129">
        <v>-0.36969999999999997</v>
      </c>
      <c r="K129" s="1">
        <f t="shared" si="4"/>
        <v>0</v>
      </c>
    </row>
    <row r="130" spans="1:11" x14ac:dyDescent="0.25">
      <c r="A130">
        <v>2330</v>
      </c>
      <c r="B130" t="s">
        <v>6</v>
      </c>
      <c r="C130">
        <v>2020</v>
      </c>
      <c r="D130">
        <v>7</v>
      </c>
      <c r="E130">
        <v>17</v>
      </c>
      <c r="F130" s="1">
        <v>2.6573000000000002</v>
      </c>
      <c r="G130" s="1">
        <f t="shared" si="3"/>
        <v>3</v>
      </c>
      <c r="I130" t="s">
        <v>22</v>
      </c>
      <c r="J130">
        <v>0.19589999999999999</v>
      </c>
      <c r="K130" s="1">
        <f t="shared" si="4"/>
        <v>0</v>
      </c>
    </row>
    <row r="131" spans="1:11" x14ac:dyDescent="0.25">
      <c r="A131">
        <v>2330</v>
      </c>
      <c r="B131" t="s">
        <v>6</v>
      </c>
      <c r="C131">
        <v>2020</v>
      </c>
      <c r="D131">
        <v>7</v>
      </c>
      <c r="E131">
        <v>20</v>
      </c>
      <c r="F131" s="1">
        <v>-0.27250000000000002</v>
      </c>
      <c r="G131" s="1">
        <f t="shared" ref="G131:G194" si="5">ROUND($F$2:$F$308,0)</f>
        <v>0</v>
      </c>
      <c r="I131" t="s">
        <v>22</v>
      </c>
      <c r="J131">
        <v>-5.7599999999999998E-2</v>
      </c>
      <c r="K131" s="1">
        <f t="shared" ref="K131:K194" si="6">ROUND(J131,0)</f>
        <v>0</v>
      </c>
    </row>
    <row r="132" spans="1:11" x14ac:dyDescent="0.25">
      <c r="A132">
        <v>2330</v>
      </c>
      <c r="B132" t="s">
        <v>6</v>
      </c>
      <c r="C132">
        <v>2020</v>
      </c>
      <c r="D132">
        <v>7</v>
      </c>
      <c r="E132">
        <v>21</v>
      </c>
      <c r="F132" s="1">
        <v>4.6448</v>
      </c>
      <c r="G132" s="1">
        <f t="shared" si="5"/>
        <v>5</v>
      </c>
      <c r="I132" t="s">
        <v>22</v>
      </c>
      <c r="J132">
        <v>1.8318000000000001</v>
      </c>
      <c r="K132" s="1">
        <f t="shared" si="6"/>
        <v>2</v>
      </c>
    </row>
    <row r="133" spans="1:11" x14ac:dyDescent="0.25">
      <c r="A133">
        <v>2330</v>
      </c>
      <c r="B133" t="s">
        <v>6</v>
      </c>
      <c r="C133">
        <v>2020</v>
      </c>
      <c r="D133">
        <v>7</v>
      </c>
      <c r="E133">
        <v>22</v>
      </c>
      <c r="F133" s="1">
        <v>0.2611</v>
      </c>
      <c r="G133" s="1">
        <f t="shared" si="5"/>
        <v>0</v>
      </c>
      <c r="I133" t="s">
        <v>22</v>
      </c>
      <c r="J133">
        <v>0.61080000000000001</v>
      </c>
      <c r="K133" s="1">
        <f t="shared" si="6"/>
        <v>1</v>
      </c>
    </row>
    <row r="134" spans="1:11" x14ac:dyDescent="0.25">
      <c r="A134">
        <v>2330</v>
      </c>
      <c r="B134" t="s">
        <v>6</v>
      </c>
      <c r="C134">
        <v>2020</v>
      </c>
      <c r="D134">
        <v>7</v>
      </c>
      <c r="E134">
        <v>23</v>
      </c>
      <c r="F134" s="1">
        <v>-0.65100000000000002</v>
      </c>
      <c r="G134" s="1">
        <f t="shared" si="5"/>
        <v>-1</v>
      </c>
      <c r="I134" t="s">
        <v>22</v>
      </c>
      <c r="J134">
        <v>-0.4829</v>
      </c>
      <c r="K134" s="1">
        <f t="shared" si="6"/>
        <v>0</v>
      </c>
    </row>
    <row r="135" spans="1:11" x14ac:dyDescent="0.25">
      <c r="A135">
        <v>2330</v>
      </c>
      <c r="B135" t="s">
        <v>6</v>
      </c>
      <c r="C135">
        <v>2020</v>
      </c>
      <c r="D135">
        <v>7</v>
      </c>
      <c r="E135">
        <v>24</v>
      </c>
      <c r="F135" s="1">
        <v>1.1796</v>
      </c>
      <c r="G135" s="1">
        <f t="shared" si="5"/>
        <v>1</v>
      </c>
      <c r="I135" t="s">
        <v>22</v>
      </c>
      <c r="J135">
        <v>-0.87809999999999999</v>
      </c>
      <c r="K135" s="1">
        <f t="shared" si="6"/>
        <v>-1</v>
      </c>
    </row>
    <row r="136" spans="1:11" x14ac:dyDescent="0.25">
      <c r="A136">
        <v>2330</v>
      </c>
      <c r="B136" t="s">
        <v>6</v>
      </c>
      <c r="C136">
        <v>2020</v>
      </c>
      <c r="D136">
        <v>7</v>
      </c>
      <c r="E136">
        <v>27</v>
      </c>
      <c r="F136" s="1">
        <v>9.9741</v>
      </c>
      <c r="G136" s="1">
        <f t="shared" si="5"/>
        <v>10</v>
      </c>
      <c r="I136" t="s">
        <v>22</v>
      </c>
      <c r="J136">
        <v>2.3102999999999998</v>
      </c>
      <c r="K136" s="1">
        <f t="shared" si="6"/>
        <v>2</v>
      </c>
    </row>
    <row r="137" spans="1:11" x14ac:dyDescent="0.25">
      <c r="A137">
        <v>2330</v>
      </c>
      <c r="B137" t="s">
        <v>6</v>
      </c>
      <c r="C137">
        <v>2020</v>
      </c>
      <c r="D137">
        <v>7</v>
      </c>
      <c r="E137">
        <v>28</v>
      </c>
      <c r="F137" s="1">
        <v>2.4735</v>
      </c>
      <c r="G137" s="1">
        <f t="shared" si="5"/>
        <v>2</v>
      </c>
      <c r="I137" t="s">
        <v>22</v>
      </c>
      <c r="J137">
        <v>-1.2500000000000001E-2</v>
      </c>
      <c r="K137" s="1">
        <f t="shared" si="6"/>
        <v>0</v>
      </c>
    </row>
    <row r="138" spans="1:11" x14ac:dyDescent="0.25">
      <c r="A138">
        <v>2330</v>
      </c>
      <c r="B138" t="s">
        <v>6</v>
      </c>
      <c r="C138">
        <v>2020</v>
      </c>
      <c r="D138">
        <v>7</v>
      </c>
      <c r="E138">
        <v>29</v>
      </c>
      <c r="F138" s="1">
        <v>-2.9885000000000002</v>
      </c>
      <c r="G138" s="1">
        <f t="shared" si="5"/>
        <v>-3</v>
      </c>
      <c r="I138" t="s">
        <v>22</v>
      </c>
      <c r="J138">
        <v>-0.36359999999999998</v>
      </c>
      <c r="K138" s="1">
        <f t="shared" si="6"/>
        <v>0</v>
      </c>
    </row>
    <row r="139" spans="1:11" x14ac:dyDescent="0.25">
      <c r="A139">
        <v>2330</v>
      </c>
      <c r="B139" t="s">
        <v>6</v>
      </c>
      <c r="C139">
        <v>2020</v>
      </c>
      <c r="D139">
        <v>7</v>
      </c>
      <c r="E139">
        <v>30</v>
      </c>
      <c r="F139" s="1">
        <v>2.8435999999999999</v>
      </c>
      <c r="G139" s="1">
        <f t="shared" si="5"/>
        <v>3</v>
      </c>
      <c r="I139" t="s">
        <v>22</v>
      </c>
      <c r="J139">
        <v>1.4508000000000001</v>
      </c>
      <c r="K139" s="1">
        <f t="shared" si="6"/>
        <v>1</v>
      </c>
    </row>
    <row r="140" spans="1:11" x14ac:dyDescent="0.25">
      <c r="A140">
        <v>2330</v>
      </c>
      <c r="B140" t="s">
        <v>6</v>
      </c>
      <c r="C140">
        <v>2020</v>
      </c>
      <c r="D140">
        <v>7</v>
      </c>
      <c r="E140">
        <v>31</v>
      </c>
      <c r="F140" s="1">
        <v>-1.9584999999999999</v>
      </c>
      <c r="G140" s="1">
        <f t="shared" si="5"/>
        <v>-2</v>
      </c>
      <c r="I140" t="s">
        <v>22</v>
      </c>
      <c r="J140">
        <v>-0.45679999999999998</v>
      </c>
      <c r="K140" s="1">
        <f t="shared" si="6"/>
        <v>0</v>
      </c>
    </row>
    <row r="141" spans="1:11" x14ac:dyDescent="0.25">
      <c r="A141">
        <v>2330</v>
      </c>
      <c r="B141" t="s">
        <v>6</v>
      </c>
      <c r="C141">
        <v>2020</v>
      </c>
      <c r="D141">
        <v>8</v>
      </c>
      <c r="E141">
        <v>3</v>
      </c>
      <c r="F141" s="1">
        <v>-2.2326999999999999</v>
      </c>
      <c r="G141" s="1">
        <f t="shared" si="5"/>
        <v>-2</v>
      </c>
      <c r="I141" t="s">
        <v>22</v>
      </c>
      <c r="J141">
        <v>-1.1983999999999999</v>
      </c>
      <c r="K141" s="1">
        <f t="shared" si="6"/>
        <v>-1</v>
      </c>
    </row>
    <row r="142" spans="1:11" x14ac:dyDescent="0.25">
      <c r="A142">
        <v>2330</v>
      </c>
      <c r="B142" t="s">
        <v>6</v>
      </c>
      <c r="C142">
        <v>2020</v>
      </c>
      <c r="D142">
        <v>8</v>
      </c>
      <c r="E142">
        <v>4</v>
      </c>
      <c r="F142" s="1">
        <v>2.2837000000000001</v>
      </c>
      <c r="G142" s="1">
        <f t="shared" si="5"/>
        <v>2</v>
      </c>
      <c r="I142" t="s">
        <v>22</v>
      </c>
      <c r="J142">
        <v>1.5734999999999999</v>
      </c>
      <c r="K142" s="1">
        <f t="shared" si="6"/>
        <v>2</v>
      </c>
    </row>
    <row r="143" spans="1:11" x14ac:dyDescent="0.25">
      <c r="A143">
        <v>2330</v>
      </c>
      <c r="B143" t="s">
        <v>6</v>
      </c>
      <c r="C143">
        <v>2020</v>
      </c>
      <c r="D143">
        <v>8</v>
      </c>
      <c r="E143">
        <v>5</v>
      </c>
      <c r="F143" s="1">
        <v>0.8226</v>
      </c>
      <c r="G143" s="1">
        <f t="shared" si="5"/>
        <v>1</v>
      </c>
      <c r="I143" t="s">
        <v>22</v>
      </c>
      <c r="J143">
        <v>0.7268</v>
      </c>
      <c r="K143" s="1">
        <f t="shared" si="6"/>
        <v>1</v>
      </c>
    </row>
    <row r="144" spans="1:11" x14ac:dyDescent="0.25">
      <c r="A144">
        <v>2330</v>
      </c>
      <c r="B144" t="s">
        <v>6</v>
      </c>
      <c r="C144">
        <v>2020</v>
      </c>
      <c r="D144">
        <v>8</v>
      </c>
      <c r="E144">
        <v>6</v>
      </c>
      <c r="F144" s="1">
        <v>1.3986000000000001</v>
      </c>
      <c r="G144" s="1">
        <f t="shared" si="5"/>
        <v>1</v>
      </c>
      <c r="I144" t="s">
        <v>22</v>
      </c>
      <c r="J144">
        <v>0.86860000000000004</v>
      </c>
      <c r="K144" s="1">
        <f t="shared" si="6"/>
        <v>1</v>
      </c>
    </row>
    <row r="145" spans="1:11" x14ac:dyDescent="0.25">
      <c r="A145">
        <v>2330</v>
      </c>
      <c r="B145" t="s">
        <v>6</v>
      </c>
      <c r="C145">
        <v>2020</v>
      </c>
      <c r="D145">
        <v>8</v>
      </c>
      <c r="E145">
        <v>7</v>
      </c>
      <c r="F145" s="1">
        <v>-0.45979999999999999</v>
      </c>
      <c r="G145" s="1">
        <f t="shared" si="5"/>
        <v>0</v>
      </c>
      <c r="I145" t="s">
        <v>22</v>
      </c>
      <c r="J145">
        <v>-0.65539999999999998</v>
      </c>
      <c r="K145" s="1">
        <f t="shared" si="6"/>
        <v>-1</v>
      </c>
    </row>
    <row r="146" spans="1:11" x14ac:dyDescent="0.25">
      <c r="A146">
        <v>2330</v>
      </c>
      <c r="B146" t="s">
        <v>6</v>
      </c>
      <c r="C146">
        <v>2020</v>
      </c>
      <c r="D146">
        <v>8</v>
      </c>
      <c r="E146">
        <v>10</v>
      </c>
      <c r="F146" s="1">
        <v>0.57740000000000002</v>
      </c>
      <c r="G146" s="1">
        <f t="shared" si="5"/>
        <v>1</v>
      </c>
      <c r="I146" t="s">
        <v>22</v>
      </c>
      <c r="J146">
        <v>0.50770000000000004</v>
      </c>
      <c r="K146" s="1">
        <f t="shared" si="6"/>
        <v>1</v>
      </c>
    </row>
    <row r="147" spans="1:11" x14ac:dyDescent="0.25">
      <c r="A147">
        <v>2330</v>
      </c>
      <c r="B147" t="s">
        <v>6</v>
      </c>
      <c r="C147">
        <v>2020</v>
      </c>
      <c r="D147">
        <v>8</v>
      </c>
      <c r="E147">
        <v>11</v>
      </c>
      <c r="F147" s="1">
        <v>-1.4924999999999999</v>
      </c>
      <c r="G147" s="1">
        <f t="shared" si="5"/>
        <v>-1</v>
      </c>
      <c r="I147" t="s">
        <v>22</v>
      </c>
      <c r="J147">
        <v>-0.88270000000000004</v>
      </c>
      <c r="K147" s="1">
        <f t="shared" si="6"/>
        <v>-1</v>
      </c>
    </row>
    <row r="148" spans="1:11" x14ac:dyDescent="0.25">
      <c r="A148">
        <v>2330</v>
      </c>
      <c r="B148" t="s">
        <v>6</v>
      </c>
      <c r="C148">
        <v>2020</v>
      </c>
      <c r="D148">
        <v>8</v>
      </c>
      <c r="E148">
        <v>12</v>
      </c>
      <c r="F148" s="1">
        <v>-2.331</v>
      </c>
      <c r="G148" s="1">
        <f t="shared" si="5"/>
        <v>-2</v>
      </c>
      <c r="I148" t="s">
        <v>22</v>
      </c>
      <c r="J148">
        <v>-0.85950000000000004</v>
      </c>
      <c r="K148" s="1">
        <f t="shared" si="6"/>
        <v>-1</v>
      </c>
    </row>
    <row r="149" spans="1:11" x14ac:dyDescent="0.25">
      <c r="A149">
        <v>2330</v>
      </c>
      <c r="B149" t="s">
        <v>6</v>
      </c>
      <c r="C149">
        <v>2020</v>
      </c>
      <c r="D149">
        <v>8</v>
      </c>
      <c r="E149">
        <v>13</v>
      </c>
      <c r="F149" s="1">
        <v>2.3866000000000001</v>
      </c>
      <c r="G149" s="1">
        <f t="shared" si="5"/>
        <v>2</v>
      </c>
      <c r="I149" t="s">
        <v>22</v>
      </c>
      <c r="J149">
        <v>0.73229999999999995</v>
      </c>
      <c r="K149" s="1">
        <f t="shared" si="6"/>
        <v>1</v>
      </c>
    </row>
    <row r="150" spans="1:11" x14ac:dyDescent="0.25">
      <c r="A150">
        <v>2330</v>
      </c>
      <c r="B150" t="s">
        <v>6</v>
      </c>
      <c r="C150">
        <v>2020</v>
      </c>
      <c r="D150">
        <v>8</v>
      </c>
      <c r="E150">
        <v>14</v>
      </c>
      <c r="F150" s="1">
        <v>-0.4662</v>
      </c>
      <c r="G150" s="1">
        <f t="shared" si="5"/>
        <v>0</v>
      </c>
      <c r="I150" t="s">
        <v>22</v>
      </c>
      <c r="J150">
        <v>0.25330000000000003</v>
      </c>
      <c r="K150" s="1">
        <f t="shared" si="6"/>
        <v>0</v>
      </c>
    </row>
    <row r="151" spans="1:11" x14ac:dyDescent="0.25">
      <c r="A151">
        <v>2330</v>
      </c>
      <c r="B151" t="s">
        <v>6</v>
      </c>
      <c r="C151">
        <v>2020</v>
      </c>
      <c r="D151">
        <v>8</v>
      </c>
      <c r="E151">
        <v>17</v>
      </c>
      <c r="F151" s="1">
        <v>1.8734999999999999</v>
      </c>
      <c r="G151" s="1">
        <f t="shared" si="5"/>
        <v>2</v>
      </c>
      <c r="I151" t="s">
        <v>22</v>
      </c>
      <c r="J151">
        <v>1.2555000000000001</v>
      </c>
      <c r="K151" s="1">
        <f t="shared" si="6"/>
        <v>1</v>
      </c>
    </row>
    <row r="152" spans="1:11" x14ac:dyDescent="0.25">
      <c r="A152">
        <v>2330</v>
      </c>
      <c r="B152" t="s">
        <v>6</v>
      </c>
      <c r="C152">
        <v>2020</v>
      </c>
      <c r="D152">
        <v>8</v>
      </c>
      <c r="E152">
        <v>18</v>
      </c>
      <c r="F152" s="1">
        <v>-0.45979999999999999</v>
      </c>
      <c r="G152" s="1">
        <f t="shared" si="5"/>
        <v>0</v>
      </c>
      <c r="I152" t="s">
        <v>22</v>
      </c>
      <c r="J152">
        <v>-0.64810000000000001</v>
      </c>
      <c r="K152" s="1">
        <f t="shared" si="6"/>
        <v>-1</v>
      </c>
    </row>
    <row r="153" spans="1:11" x14ac:dyDescent="0.25">
      <c r="A153">
        <v>2330</v>
      </c>
      <c r="B153" t="s">
        <v>6</v>
      </c>
      <c r="C153">
        <v>2020</v>
      </c>
      <c r="D153">
        <v>8</v>
      </c>
      <c r="E153">
        <v>19</v>
      </c>
      <c r="F153" s="1">
        <v>-1.2702</v>
      </c>
      <c r="G153" s="1">
        <f t="shared" si="5"/>
        <v>-1</v>
      </c>
      <c r="I153" t="s">
        <v>22</v>
      </c>
      <c r="J153">
        <v>-0.72640000000000005</v>
      </c>
      <c r="K153" s="1">
        <f t="shared" si="6"/>
        <v>-1</v>
      </c>
    </row>
    <row r="154" spans="1:11" x14ac:dyDescent="0.25">
      <c r="A154">
        <v>2330</v>
      </c>
      <c r="B154" t="s">
        <v>6</v>
      </c>
      <c r="C154">
        <v>2020</v>
      </c>
      <c r="D154">
        <v>8</v>
      </c>
      <c r="E154">
        <v>20</v>
      </c>
      <c r="F154" s="1">
        <v>-2.9239999999999999</v>
      </c>
      <c r="G154" s="1">
        <f t="shared" si="5"/>
        <v>-3</v>
      </c>
      <c r="I154" t="s">
        <v>22</v>
      </c>
      <c r="J154">
        <v>-3.2553999999999998</v>
      </c>
      <c r="K154" s="1">
        <f t="shared" si="6"/>
        <v>-3</v>
      </c>
    </row>
    <row r="155" spans="1:11" x14ac:dyDescent="0.25">
      <c r="A155">
        <v>2330</v>
      </c>
      <c r="B155" t="s">
        <v>6</v>
      </c>
      <c r="C155">
        <v>2020</v>
      </c>
      <c r="D155">
        <v>8</v>
      </c>
      <c r="E155">
        <v>21</v>
      </c>
      <c r="F155" s="1">
        <v>2.2892000000000001</v>
      </c>
      <c r="G155" s="1">
        <f t="shared" si="5"/>
        <v>2</v>
      </c>
      <c r="I155" t="s">
        <v>22</v>
      </c>
      <c r="J155">
        <v>1.9834000000000001</v>
      </c>
      <c r="K155" s="1">
        <f t="shared" si="6"/>
        <v>2</v>
      </c>
    </row>
    <row r="156" spans="1:11" x14ac:dyDescent="0.25">
      <c r="A156">
        <v>2330</v>
      </c>
      <c r="B156" t="s">
        <v>6</v>
      </c>
      <c r="C156">
        <v>2020</v>
      </c>
      <c r="D156">
        <v>8</v>
      </c>
      <c r="E156">
        <v>24</v>
      </c>
      <c r="F156" s="1">
        <v>0.82450000000000001</v>
      </c>
      <c r="G156" s="1">
        <f t="shared" si="5"/>
        <v>1</v>
      </c>
      <c r="I156" t="s">
        <v>22</v>
      </c>
      <c r="J156">
        <v>0.31159999999999999</v>
      </c>
      <c r="K156" s="1">
        <f t="shared" si="6"/>
        <v>0</v>
      </c>
    </row>
    <row r="157" spans="1:11" x14ac:dyDescent="0.25">
      <c r="A157">
        <v>2330</v>
      </c>
      <c r="B157" t="s">
        <v>6</v>
      </c>
      <c r="C157">
        <v>2020</v>
      </c>
      <c r="D157">
        <v>8</v>
      </c>
      <c r="E157">
        <v>25</v>
      </c>
      <c r="F157" s="1">
        <v>1.5186999999999999</v>
      </c>
      <c r="G157" s="1">
        <f t="shared" si="5"/>
        <v>2</v>
      </c>
      <c r="I157" t="s">
        <v>22</v>
      </c>
      <c r="J157">
        <v>0.87860000000000005</v>
      </c>
      <c r="K157" s="1">
        <f t="shared" si="6"/>
        <v>1</v>
      </c>
    </row>
    <row r="158" spans="1:11" x14ac:dyDescent="0.25">
      <c r="A158">
        <v>2330</v>
      </c>
      <c r="B158" t="s">
        <v>6</v>
      </c>
      <c r="C158">
        <v>2020</v>
      </c>
      <c r="D158">
        <v>8</v>
      </c>
      <c r="E158">
        <v>26</v>
      </c>
      <c r="F158" s="1">
        <v>1.7261</v>
      </c>
      <c r="G158" s="1">
        <f t="shared" si="5"/>
        <v>2</v>
      </c>
      <c r="I158" t="s">
        <v>22</v>
      </c>
      <c r="J158">
        <v>0.58819999999999995</v>
      </c>
      <c r="K158" s="1">
        <f t="shared" si="6"/>
        <v>1</v>
      </c>
    </row>
    <row r="159" spans="1:11" x14ac:dyDescent="0.25">
      <c r="A159">
        <v>2330</v>
      </c>
      <c r="B159" t="s">
        <v>6</v>
      </c>
      <c r="C159">
        <v>2020</v>
      </c>
      <c r="D159">
        <v>8</v>
      </c>
      <c r="E159">
        <v>27</v>
      </c>
      <c r="F159" s="1">
        <v>0.45250000000000001</v>
      </c>
      <c r="G159" s="1">
        <f t="shared" si="5"/>
        <v>0</v>
      </c>
      <c r="I159" t="s">
        <v>22</v>
      </c>
      <c r="J159">
        <v>-0.28039999999999998</v>
      </c>
      <c r="K159" s="1">
        <f t="shared" si="6"/>
        <v>0</v>
      </c>
    </row>
    <row r="160" spans="1:11" x14ac:dyDescent="0.25">
      <c r="A160">
        <v>2330</v>
      </c>
      <c r="B160" t="s">
        <v>6</v>
      </c>
      <c r="C160">
        <v>2020</v>
      </c>
      <c r="D160">
        <v>8</v>
      </c>
      <c r="E160">
        <v>28</v>
      </c>
      <c r="F160" s="1">
        <v>-2.0270000000000001</v>
      </c>
      <c r="G160" s="1">
        <f t="shared" si="5"/>
        <v>-2</v>
      </c>
      <c r="I160" t="s">
        <v>22</v>
      </c>
      <c r="J160">
        <v>-0.53500000000000003</v>
      </c>
      <c r="K160" s="1">
        <f t="shared" si="6"/>
        <v>-1</v>
      </c>
    </row>
    <row r="161" spans="1:11" x14ac:dyDescent="0.25">
      <c r="A161">
        <v>2330</v>
      </c>
      <c r="B161" t="s">
        <v>6</v>
      </c>
      <c r="C161">
        <v>2020</v>
      </c>
      <c r="D161">
        <v>8</v>
      </c>
      <c r="E161">
        <v>31</v>
      </c>
      <c r="F161" s="1">
        <v>-1.954</v>
      </c>
      <c r="G161" s="1">
        <f t="shared" si="5"/>
        <v>-2</v>
      </c>
      <c r="I161" t="s">
        <v>22</v>
      </c>
      <c r="J161">
        <v>-1.0793999999999999</v>
      </c>
      <c r="K161" s="1">
        <f t="shared" si="6"/>
        <v>-1</v>
      </c>
    </row>
    <row r="162" spans="1:11" x14ac:dyDescent="0.25">
      <c r="A162">
        <v>2330</v>
      </c>
      <c r="B162" t="s">
        <v>6</v>
      </c>
      <c r="C162">
        <v>2020</v>
      </c>
      <c r="D162">
        <v>9</v>
      </c>
      <c r="E162">
        <v>1</v>
      </c>
      <c r="F162" s="1">
        <v>1.9930000000000001</v>
      </c>
      <c r="G162" s="1">
        <f t="shared" si="5"/>
        <v>2</v>
      </c>
      <c r="I162" t="s">
        <v>22</v>
      </c>
      <c r="J162">
        <v>0.8881</v>
      </c>
      <c r="K162" s="1">
        <f t="shared" si="6"/>
        <v>1</v>
      </c>
    </row>
    <row r="163" spans="1:11" x14ac:dyDescent="0.25">
      <c r="A163">
        <v>2330</v>
      </c>
      <c r="B163" t="s">
        <v>6</v>
      </c>
      <c r="C163">
        <v>2020</v>
      </c>
      <c r="D163">
        <v>9</v>
      </c>
      <c r="E163">
        <v>2</v>
      </c>
      <c r="F163" s="1">
        <v>-0.45979999999999999</v>
      </c>
      <c r="G163" s="1">
        <f t="shared" si="5"/>
        <v>0</v>
      </c>
      <c r="I163" t="s">
        <v>22</v>
      </c>
      <c r="J163">
        <v>-2.98E-2</v>
      </c>
      <c r="K163" s="1">
        <f t="shared" si="6"/>
        <v>0</v>
      </c>
    </row>
    <row r="164" spans="1:11" x14ac:dyDescent="0.25">
      <c r="A164">
        <v>2330</v>
      </c>
      <c r="B164" t="s">
        <v>6</v>
      </c>
      <c r="C164">
        <v>2020</v>
      </c>
      <c r="D164">
        <v>9</v>
      </c>
      <c r="E164">
        <v>3</v>
      </c>
      <c r="F164" s="1">
        <v>0.69279999999999997</v>
      </c>
      <c r="G164" s="1">
        <f t="shared" si="5"/>
        <v>1</v>
      </c>
      <c r="I164" t="s">
        <v>22</v>
      </c>
      <c r="J164">
        <v>0.46039999999999998</v>
      </c>
      <c r="K164" s="1">
        <f t="shared" si="6"/>
        <v>0</v>
      </c>
    </row>
    <row r="165" spans="1:11" x14ac:dyDescent="0.25">
      <c r="A165">
        <v>2330</v>
      </c>
      <c r="B165" t="s">
        <v>6</v>
      </c>
      <c r="C165">
        <v>2020</v>
      </c>
      <c r="D165">
        <v>9</v>
      </c>
      <c r="E165">
        <v>4</v>
      </c>
      <c r="F165" s="1">
        <v>-1.6054999999999999</v>
      </c>
      <c r="G165" s="1">
        <f t="shared" si="5"/>
        <v>-2</v>
      </c>
      <c r="I165" t="s">
        <v>22</v>
      </c>
      <c r="J165">
        <v>-0.94069999999999998</v>
      </c>
      <c r="K165" s="1">
        <f t="shared" si="6"/>
        <v>-1</v>
      </c>
    </row>
    <row r="166" spans="1:11" x14ac:dyDescent="0.25">
      <c r="A166">
        <v>2330</v>
      </c>
      <c r="B166" t="s">
        <v>6</v>
      </c>
      <c r="C166">
        <v>2020</v>
      </c>
      <c r="D166">
        <v>9</v>
      </c>
      <c r="E166">
        <v>7</v>
      </c>
      <c r="F166" s="1">
        <v>-0.69930000000000003</v>
      </c>
      <c r="G166" s="1">
        <f t="shared" si="5"/>
        <v>-1</v>
      </c>
      <c r="I166" t="s">
        <v>22</v>
      </c>
      <c r="J166">
        <v>-0.28920000000000001</v>
      </c>
      <c r="K166" s="1">
        <f t="shared" si="6"/>
        <v>0</v>
      </c>
    </row>
    <row r="167" spans="1:11" x14ac:dyDescent="0.25">
      <c r="A167">
        <v>2330</v>
      </c>
      <c r="B167" t="s">
        <v>6</v>
      </c>
      <c r="C167">
        <v>2020</v>
      </c>
      <c r="D167">
        <v>9</v>
      </c>
      <c r="E167">
        <v>8</v>
      </c>
      <c r="F167" s="1">
        <v>1.1737</v>
      </c>
      <c r="G167" s="1">
        <f t="shared" si="5"/>
        <v>1</v>
      </c>
      <c r="I167" t="s">
        <v>22</v>
      </c>
      <c r="J167">
        <v>0.49330000000000002</v>
      </c>
      <c r="K167" s="1">
        <f t="shared" si="6"/>
        <v>0</v>
      </c>
    </row>
    <row r="168" spans="1:11" x14ac:dyDescent="0.25">
      <c r="A168">
        <v>2330</v>
      </c>
      <c r="B168" t="s">
        <v>6</v>
      </c>
      <c r="C168">
        <v>2020</v>
      </c>
      <c r="D168">
        <v>9</v>
      </c>
      <c r="E168">
        <v>9</v>
      </c>
      <c r="F168" s="1">
        <v>-0.92810000000000004</v>
      </c>
      <c r="G168" s="1">
        <f t="shared" si="5"/>
        <v>-1</v>
      </c>
      <c r="I168" t="s">
        <v>22</v>
      </c>
      <c r="J168">
        <v>-0.43419999999999997</v>
      </c>
      <c r="K168" s="1">
        <f t="shared" si="6"/>
        <v>0</v>
      </c>
    </row>
    <row r="169" spans="1:11" x14ac:dyDescent="0.25">
      <c r="A169">
        <v>2330</v>
      </c>
      <c r="B169" t="s">
        <v>6</v>
      </c>
      <c r="C169">
        <v>2020</v>
      </c>
      <c r="D169">
        <v>9</v>
      </c>
      <c r="E169">
        <v>10</v>
      </c>
      <c r="F169" s="1">
        <v>1.8734999999999999</v>
      </c>
      <c r="G169" s="1">
        <f t="shared" si="5"/>
        <v>2</v>
      </c>
      <c r="I169" t="s">
        <v>22</v>
      </c>
      <c r="J169">
        <v>0.65959999999999996</v>
      </c>
      <c r="K169" s="1">
        <f t="shared" si="6"/>
        <v>1</v>
      </c>
    </row>
    <row r="170" spans="1:11" x14ac:dyDescent="0.25">
      <c r="A170">
        <v>2330</v>
      </c>
      <c r="B170" t="s">
        <v>6</v>
      </c>
      <c r="C170">
        <v>2020</v>
      </c>
      <c r="D170">
        <v>9</v>
      </c>
      <c r="E170">
        <v>11</v>
      </c>
      <c r="F170" s="1">
        <v>0.3448</v>
      </c>
      <c r="G170" s="1">
        <f t="shared" si="5"/>
        <v>0</v>
      </c>
      <c r="I170" t="s">
        <v>22</v>
      </c>
      <c r="J170">
        <v>-0.1245</v>
      </c>
      <c r="K170" s="1">
        <f t="shared" si="6"/>
        <v>0</v>
      </c>
    </row>
    <row r="171" spans="1:11" x14ac:dyDescent="0.25">
      <c r="A171">
        <v>2330</v>
      </c>
      <c r="B171" t="s">
        <v>6</v>
      </c>
      <c r="C171">
        <v>2020</v>
      </c>
      <c r="D171">
        <v>9</v>
      </c>
      <c r="E171">
        <v>14</v>
      </c>
      <c r="F171" s="1">
        <v>1.0308999999999999</v>
      </c>
      <c r="G171" s="1">
        <f t="shared" si="5"/>
        <v>1</v>
      </c>
      <c r="I171" t="s">
        <v>22</v>
      </c>
      <c r="J171">
        <v>0.88249999999999995</v>
      </c>
      <c r="K171" s="1">
        <f t="shared" si="6"/>
        <v>1</v>
      </c>
    </row>
    <row r="172" spans="1:11" x14ac:dyDescent="0.25">
      <c r="A172">
        <v>2330</v>
      </c>
      <c r="B172" t="s">
        <v>6</v>
      </c>
      <c r="C172">
        <v>2020</v>
      </c>
      <c r="D172">
        <v>9</v>
      </c>
      <c r="E172">
        <v>15</v>
      </c>
      <c r="F172" s="1">
        <v>0.90700000000000003</v>
      </c>
      <c r="G172" s="1">
        <f t="shared" si="5"/>
        <v>1</v>
      </c>
      <c r="I172" t="s">
        <v>22</v>
      </c>
      <c r="J172">
        <v>0.45219999999999999</v>
      </c>
      <c r="K172" s="1">
        <f t="shared" si="6"/>
        <v>0</v>
      </c>
    </row>
    <row r="173" spans="1:11" x14ac:dyDescent="0.25">
      <c r="A173">
        <v>2330</v>
      </c>
      <c r="B173" t="s">
        <v>6</v>
      </c>
      <c r="C173">
        <v>2020</v>
      </c>
      <c r="D173">
        <v>9</v>
      </c>
      <c r="E173">
        <v>16</v>
      </c>
      <c r="F173" s="1">
        <v>2.9213</v>
      </c>
      <c r="G173" s="1">
        <f t="shared" si="5"/>
        <v>3</v>
      </c>
      <c r="I173" t="s">
        <v>22</v>
      </c>
      <c r="J173">
        <v>1.0206999999999999</v>
      </c>
      <c r="K173" s="1">
        <f t="shared" si="6"/>
        <v>1</v>
      </c>
    </row>
    <row r="174" spans="1:11" x14ac:dyDescent="0.25">
      <c r="A174">
        <v>2330</v>
      </c>
      <c r="B174" t="s">
        <v>6</v>
      </c>
      <c r="C174">
        <v>2020</v>
      </c>
      <c r="D174">
        <v>9</v>
      </c>
      <c r="E174">
        <v>17</v>
      </c>
      <c r="F174" s="1">
        <v>-1.5284</v>
      </c>
      <c r="G174" s="1">
        <f t="shared" si="5"/>
        <v>-2</v>
      </c>
      <c r="I174" t="s">
        <v>22</v>
      </c>
      <c r="J174">
        <v>-0.80159999999999998</v>
      </c>
      <c r="K174" s="1">
        <f t="shared" si="6"/>
        <v>-1</v>
      </c>
    </row>
    <row r="175" spans="1:11" x14ac:dyDescent="0.25">
      <c r="A175">
        <v>2330</v>
      </c>
      <c r="B175" t="s">
        <v>6</v>
      </c>
      <c r="C175">
        <v>2020</v>
      </c>
      <c r="D175">
        <v>9</v>
      </c>
      <c r="E175">
        <v>18</v>
      </c>
      <c r="F175" s="1">
        <v>-1.0033000000000001</v>
      </c>
      <c r="G175" s="1">
        <f t="shared" si="5"/>
        <v>-1</v>
      </c>
      <c r="I175" t="s">
        <v>22</v>
      </c>
      <c r="J175">
        <v>2.24E-2</v>
      </c>
      <c r="K175" s="1">
        <f t="shared" si="6"/>
        <v>0</v>
      </c>
    </row>
    <row r="176" spans="1:11" x14ac:dyDescent="0.25">
      <c r="A176">
        <v>2330</v>
      </c>
      <c r="B176" t="s">
        <v>6</v>
      </c>
      <c r="C176">
        <v>2020</v>
      </c>
      <c r="D176">
        <v>9</v>
      </c>
      <c r="E176">
        <v>21</v>
      </c>
      <c r="F176" s="1">
        <v>-0.90090000000000003</v>
      </c>
      <c r="G176" s="1">
        <f t="shared" si="5"/>
        <v>-1</v>
      </c>
      <c r="I176" t="s">
        <v>22</v>
      </c>
      <c r="J176">
        <v>-0.62519999999999998</v>
      </c>
      <c r="K176" s="1">
        <f t="shared" si="6"/>
        <v>-1</v>
      </c>
    </row>
    <row r="177" spans="1:11" x14ac:dyDescent="0.25">
      <c r="A177">
        <v>2330</v>
      </c>
      <c r="B177" t="s">
        <v>6</v>
      </c>
      <c r="C177">
        <v>2020</v>
      </c>
      <c r="D177">
        <v>9</v>
      </c>
      <c r="E177">
        <v>22</v>
      </c>
      <c r="F177" s="1">
        <v>-0.68179999999999996</v>
      </c>
      <c r="G177" s="1">
        <f t="shared" si="5"/>
        <v>-1</v>
      </c>
      <c r="I177" t="s">
        <v>22</v>
      </c>
      <c r="J177">
        <v>-1.1693</v>
      </c>
      <c r="K177" s="1">
        <f t="shared" si="6"/>
        <v>-1</v>
      </c>
    </row>
    <row r="178" spans="1:11" x14ac:dyDescent="0.25">
      <c r="A178">
        <v>2330</v>
      </c>
      <c r="B178" t="s">
        <v>6</v>
      </c>
      <c r="C178">
        <v>2020</v>
      </c>
      <c r="D178">
        <v>9</v>
      </c>
      <c r="E178">
        <v>23</v>
      </c>
      <c r="F178" s="1">
        <v>-0.80089999999999995</v>
      </c>
      <c r="G178" s="1">
        <f t="shared" si="5"/>
        <v>-1</v>
      </c>
      <c r="I178" t="s">
        <v>22</v>
      </c>
      <c r="J178">
        <v>-0.4874</v>
      </c>
      <c r="K178" s="1">
        <f t="shared" si="6"/>
        <v>0</v>
      </c>
    </row>
    <row r="179" spans="1:11" x14ac:dyDescent="0.25">
      <c r="A179">
        <v>2330</v>
      </c>
      <c r="B179" t="s">
        <v>6</v>
      </c>
      <c r="C179">
        <v>2020</v>
      </c>
      <c r="D179">
        <v>9</v>
      </c>
      <c r="E179">
        <v>24</v>
      </c>
      <c r="F179" s="1">
        <v>-2.4220999999999999</v>
      </c>
      <c r="G179" s="1">
        <f t="shared" si="5"/>
        <v>-2</v>
      </c>
      <c r="I179" t="s">
        <v>22</v>
      </c>
      <c r="J179">
        <v>-2.5390000000000001</v>
      </c>
      <c r="K179" s="1">
        <f t="shared" si="6"/>
        <v>-3</v>
      </c>
    </row>
    <row r="180" spans="1:11" x14ac:dyDescent="0.25">
      <c r="A180">
        <v>2330</v>
      </c>
      <c r="B180" t="s">
        <v>6</v>
      </c>
      <c r="C180">
        <v>2020</v>
      </c>
      <c r="D180">
        <v>9</v>
      </c>
      <c r="E180">
        <v>25</v>
      </c>
      <c r="F180" s="1">
        <v>0.2364</v>
      </c>
      <c r="G180" s="1">
        <f t="shared" si="5"/>
        <v>0</v>
      </c>
      <c r="I180" t="s">
        <v>22</v>
      </c>
      <c r="J180">
        <v>-0.25659999999999999</v>
      </c>
      <c r="K180" s="1">
        <f t="shared" si="6"/>
        <v>0</v>
      </c>
    </row>
    <row r="181" spans="1:11" x14ac:dyDescent="0.25">
      <c r="A181">
        <v>2330</v>
      </c>
      <c r="B181" t="s">
        <v>6</v>
      </c>
      <c r="C181">
        <v>2020</v>
      </c>
      <c r="D181">
        <v>9</v>
      </c>
      <c r="E181">
        <v>28</v>
      </c>
      <c r="F181" s="1">
        <v>1.7688999999999999</v>
      </c>
      <c r="G181" s="1">
        <f t="shared" si="5"/>
        <v>2</v>
      </c>
      <c r="I181" t="s">
        <v>22</v>
      </c>
      <c r="J181">
        <v>1.8789</v>
      </c>
      <c r="K181" s="1">
        <f t="shared" si="6"/>
        <v>2</v>
      </c>
    </row>
    <row r="182" spans="1:11" x14ac:dyDescent="0.25">
      <c r="A182">
        <v>2330</v>
      </c>
      <c r="B182" t="s">
        <v>6</v>
      </c>
      <c r="C182">
        <v>2020</v>
      </c>
      <c r="D182">
        <v>9</v>
      </c>
      <c r="E182">
        <v>29</v>
      </c>
      <c r="F182" s="1">
        <v>-0.1159</v>
      </c>
      <c r="G182" s="1">
        <f t="shared" si="5"/>
        <v>0</v>
      </c>
      <c r="I182" t="s">
        <v>22</v>
      </c>
      <c r="J182">
        <v>3.9899999999999998E-2</v>
      </c>
      <c r="K182" s="1">
        <f t="shared" si="6"/>
        <v>0</v>
      </c>
    </row>
    <row r="183" spans="1:11" x14ac:dyDescent="0.25">
      <c r="A183">
        <v>2330</v>
      </c>
      <c r="B183" t="s">
        <v>6</v>
      </c>
      <c r="C183">
        <v>2020</v>
      </c>
      <c r="D183">
        <v>9</v>
      </c>
      <c r="E183">
        <v>30</v>
      </c>
      <c r="F183" s="1">
        <v>0.46400000000000002</v>
      </c>
      <c r="G183" s="1">
        <f t="shared" si="5"/>
        <v>0</v>
      </c>
      <c r="I183" t="s">
        <v>22</v>
      </c>
      <c r="J183">
        <v>0.38400000000000001</v>
      </c>
      <c r="K183" s="1">
        <f t="shared" si="6"/>
        <v>0</v>
      </c>
    </row>
    <row r="184" spans="1:11" x14ac:dyDescent="0.25">
      <c r="A184">
        <v>2330</v>
      </c>
      <c r="B184" t="s">
        <v>6</v>
      </c>
      <c r="C184">
        <v>2020</v>
      </c>
      <c r="D184">
        <v>10</v>
      </c>
      <c r="E184">
        <v>5</v>
      </c>
      <c r="F184" s="1">
        <v>-0.11550000000000001</v>
      </c>
      <c r="G184" s="1">
        <f t="shared" si="5"/>
        <v>0</v>
      </c>
      <c r="I184" t="s">
        <v>22</v>
      </c>
      <c r="J184">
        <v>0.26100000000000001</v>
      </c>
      <c r="K184" s="1">
        <f t="shared" si="6"/>
        <v>0</v>
      </c>
    </row>
    <row r="185" spans="1:11" x14ac:dyDescent="0.25">
      <c r="A185">
        <v>2330</v>
      </c>
      <c r="B185" t="s">
        <v>6</v>
      </c>
      <c r="C185">
        <v>2020</v>
      </c>
      <c r="D185">
        <v>10</v>
      </c>
      <c r="E185">
        <v>6</v>
      </c>
      <c r="F185" s="1">
        <v>1.6185</v>
      </c>
      <c r="G185" s="1">
        <f t="shared" si="5"/>
        <v>2</v>
      </c>
      <c r="I185" t="s">
        <v>22</v>
      </c>
      <c r="J185">
        <v>1.2427999999999999</v>
      </c>
      <c r="K185" s="1">
        <f t="shared" si="6"/>
        <v>1</v>
      </c>
    </row>
    <row r="186" spans="1:11" x14ac:dyDescent="0.25">
      <c r="A186">
        <v>2330</v>
      </c>
      <c r="B186" t="s">
        <v>6</v>
      </c>
      <c r="C186">
        <v>2020</v>
      </c>
      <c r="D186">
        <v>10</v>
      </c>
      <c r="E186">
        <v>7</v>
      </c>
      <c r="F186" s="1">
        <v>0.7964</v>
      </c>
      <c r="G186" s="1">
        <f t="shared" si="5"/>
        <v>1</v>
      </c>
      <c r="I186" t="s">
        <v>22</v>
      </c>
      <c r="J186">
        <v>0.33169999999999999</v>
      </c>
      <c r="K186" s="1">
        <f t="shared" si="6"/>
        <v>0</v>
      </c>
    </row>
    <row r="187" spans="1:11" x14ac:dyDescent="0.25">
      <c r="A187">
        <v>2330</v>
      </c>
      <c r="B187" t="s">
        <v>6</v>
      </c>
      <c r="C187">
        <v>2020</v>
      </c>
      <c r="D187">
        <v>10</v>
      </c>
      <c r="E187">
        <v>8</v>
      </c>
      <c r="F187" s="1">
        <v>2.2572999999999999</v>
      </c>
      <c r="G187" s="1">
        <f t="shared" si="5"/>
        <v>2</v>
      </c>
      <c r="I187" t="s">
        <v>22</v>
      </c>
      <c r="J187">
        <v>1.1048</v>
      </c>
      <c r="K187" s="1">
        <f t="shared" si="6"/>
        <v>1</v>
      </c>
    </row>
    <row r="188" spans="1:11" x14ac:dyDescent="0.25">
      <c r="A188">
        <v>2330</v>
      </c>
      <c r="B188" t="s">
        <v>6</v>
      </c>
      <c r="C188">
        <v>2020</v>
      </c>
      <c r="D188">
        <v>10</v>
      </c>
      <c r="E188">
        <v>12</v>
      </c>
      <c r="F188" s="1">
        <v>1.5452999999999999</v>
      </c>
      <c r="G188" s="1">
        <f t="shared" si="5"/>
        <v>2</v>
      </c>
      <c r="I188" t="s">
        <v>22</v>
      </c>
      <c r="J188">
        <v>0.53320000000000001</v>
      </c>
      <c r="K188" s="1">
        <f t="shared" si="6"/>
        <v>1</v>
      </c>
    </row>
    <row r="189" spans="1:11" x14ac:dyDescent="0.25">
      <c r="A189">
        <v>2330</v>
      </c>
      <c r="B189" t="s">
        <v>6</v>
      </c>
      <c r="C189">
        <v>2020</v>
      </c>
      <c r="D189">
        <v>10</v>
      </c>
      <c r="E189">
        <v>13</v>
      </c>
      <c r="F189" s="1">
        <v>0.43480000000000002</v>
      </c>
      <c r="G189" s="1">
        <f t="shared" si="5"/>
        <v>0</v>
      </c>
      <c r="I189" t="s">
        <v>22</v>
      </c>
      <c r="J189">
        <v>-6.7799999999999999E-2</v>
      </c>
      <c r="K189" s="1">
        <f t="shared" si="6"/>
        <v>0</v>
      </c>
    </row>
    <row r="190" spans="1:11" x14ac:dyDescent="0.25">
      <c r="A190">
        <v>2330</v>
      </c>
      <c r="B190" t="s">
        <v>6</v>
      </c>
      <c r="C190">
        <v>2020</v>
      </c>
      <c r="D190">
        <v>10</v>
      </c>
      <c r="E190">
        <v>14</v>
      </c>
      <c r="F190" s="1">
        <v>-0.64939999999999998</v>
      </c>
      <c r="G190" s="1">
        <f t="shared" si="5"/>
        <v>-1</v>
      </c>
      <c r="I190" t="s">
        <v>22</v>
      </c>
      <c r="J190">
        <v>-0.21490000000000001</v>
      </c>
      <c r="K190" s="1">
        <f t="shared" si="6"/>
        <v>0</v>
      </c>
    </row>
    <row r="191" spans="1:11" x14ac:dyDescent="0.25">
      <c r="A191">
        <v>2330</v>
      </c>
      <c r="B191" t="s">
        <v>6</v>
      </c>
      <c r="C191">
        <v>2020</v>
      </c>
      <c r="D191">
        <v>10</v>
      </c>
      <c r="E191">
        <v>15</v>
      </c>
      <c r="F191" s="1">
        <v>-1.3071999999999999</v>
      </c>
      <c r="G191" s="1">
        <f t="shared" si="5"/>
        <v>-1</v>
      </c>
      <c r="I191" t="s">
        <v>22</v>
      </c>
      <c r="J191">
        <v>-0.70820000000000005</v>
      </c>
      <c r="K191" s="1">
        <f t="shared" si="6"/>
        <v>-1</v>
      </c>
    </row>
    <row r="192" spans="1:11" x14ac:dyDescent="0.25">
      <c r="A192">
        <v>2330</v>
      </c>
      <c r="B192" t="s">
        <v>6</v>
      </c>
      <c r="C192">
        <v>2020</v>
      </c>
      <c r="D192">
        <v>10</v>
      </c>
      <c r="E192">
        <v>16</v>
      </c>
      <c r="F192" s="1">
        <v>-0.88300000000000001</v>
      </c>
      <c r="G192" s="1">
        <f t="shared" si="5"/>
        <v>-1</v>
      </c>
      <c r="I192" t="s">
        <v>22</v>
      </c>
      <c r="J192">
        <v>-0.6038</v>
      </c>
      <c r="K192" s="1">
        <f t="shared" si="6"/>
        <v>-1</v>
      </c>
    </row>
    <row r="193" spans="1:11" x14ac:dyDescent="0.25">
      <c r="A193">
        <v>2330</v>
      </c>
      <c r="B193" t="s">
        <v>6</v>
      </c>
      <c r="C193">
        <v>2020</v>
      </c>
      <c r="D193">
        <v>10</v>
      </c>
      <c r="E193">
        <v>19</v>
      </c>
      <c r="F193" s="1">
        <v>1.8931</v>
      </c>
      <c r="G193" s="1">
        <f t="shared" si="5"/>
        <v>2</v>
      </c>
      <c r="I193" t="s">
        <v>22</v>
      </c>
      <c r="J193">
        <v>1.2388999999999999</v>
      </c>
      <c r="K193" s="1">
        <f t="shared" si="6"/>
        <v>1</v>
      </c>
    </row>
    <row r="194" spans="1:11" x14ac:dyDescent="0.25">
      <c r="A194">
        <v>2330</v>
      </c>
      <c r="B194" t="s">
        <v>6</v>
      </c>
      <c r="C194">
        <v>2020</v>
      </c>
      <c r="D194">
        <v>10</v>
      </c>
      <c r="E194">
        <v>20</v>
      </c>
      <c r="F194" s="1">
        <v>-1.4208000000000001</v>
      </c>
      <c r="G194" s="1">
        <f t="shared" si="5"/>
        <v>-1</v>
      </c>
      <c r="I194" t="s">
        <v>22</v>
      </c>
      <c r="J194">
        <v>-0.35610000000000003</v>
      </c>
      <c r="K194" s="1">
        <f t="shared" si="6"/>
        <v>0</v>
      </c>
    </row>
    <row r="195" spans="1:11" x14ac:dyDescent="0.25">
      <c r="A195">
        <v>2330</v>
      </c>
      <c r="B195" t="s">
        <v>6</v>
      </c>
      <c r="C195">
        <v>2020</v>
      </c>
      <c r="D195">
        <v>10</v>
      </c>
      <c r="E195">
        <v>21</v>
      </c>
      <c r="F195" s="1">
        <v>0.44350000000000001</v>
      </c>
      <c r="G195" s="1">
        <f t="shared" ref="G195:G258" si="7">ROUND($F$2:$F$308,0)</f>
        <v>0</v>
      </c>
      <c r="I195" t="s">
        <v>22</v>
      </c>
      <c r="J195">
        <v>0.1157</v>
      </c>
      <c r="K195" s="1">
        <f t="shared" ref="K195:K258" si="8">ROUND(J195,0)</f>
        <v>0</v>
      </c>
    </row>
    <row r="196" spans="1:11" x14ac:dyDescent="0.25">
      <c r="A196">
        <v>2330</v>
      </c>
      <c r="B196" t="s">
        <v>6</v>
      </c>
      <c r="C196">
        <v>2020</v>
      </c>
      <c r="D196">
        <v>10</v>
      </c>
      <c r="E196">
        <v>22</v>
      </c>
      <c r="F196" s="1">
        <v>0.4415</v>
      </c>
      <c r="G196" s="1">
        <f t="shared" si="7"/>
        <v>0</v>
      </c>
      <c r="I196" t="s">
        <v>22</v>
      </c>
      <c r="J196">
        <v>0.30890000000000001</v>
      </c>
      <c r="K196" s="1">
        <f t="shared" si="8"/>
        <v>0</v>
      </c>
    </row>
    <row r="197" spans="1:11" x14ac:dyDescent="0.25">
      <c r="A197">
        <v>2330</v>
      </c>
      <c r="B197" t="s">
        <v>6</v>
      </c>
      <c r="C197">
        <v>2020</v>
      </c>
      <c r="D197">
        <v>10</v>
      </c>
      <c r="E197">
        <v>23</v>
      </c>
      <c r="F197" s="1">
        <v>-0.6593</v>
      </c>
      <c r="G197" s="1">
        <f t="shared" si="7"/>
        <v>-1</v>
      </c>
      <c r="I197" t="s">
        <v>22</v>
      </c>
      <c r="J197">
        <v>-0.14099999999999999</v>
      </c>
      <c r="K197" s="1">
        <f t="shared" si="8"/>
        <v>0</v>
      </c>
    </row>
    <row r="198" spans="1:11" x14ac:dyDescent="0.25">
      <c r="A198">
        <v>2330</v>
      </c>
      <c r="B198" t="s">
        <v>6</v>
      </c>
      <c r="C198">
        <v>2020</v>
      </c>
      <c r="D198">
        <v>10</v>
      </c>
      <c r="E198">
        <v>26</v>
      </c>
      <c r="F198" s="1">
        <v>-0.4425</v>
      </c>
      <c r="G198" s="1">
        <f t="shared" si="7"/>
        <v>0</v>
      </c>
      <c r="I198" t="s">
        <v>22</v>
      </c>
      <c r="J198">
        <v>7.9200000000000007E-2</v>
      </c>
      <c r="K198" s="1">
        <f t="shared" si="8"/>
        <v>0</v>
      </c>
    </row>
    <row r="199" spans="1:11" x14ac:dyDescent="0.25">
      <c r="A199">
        <v>2330</v>
      </c>
      <c r="B199" t="s">
        <v>6</v>
      </c>
      <c r="C199">
        <v>2020</v>
      </c>
      <c r="D199">
        <v>10</v>
      </c>
      <c r="E199">
        <v>27</v>
      </c>
      <c r="F199" s="1">
        <v>-0.66669999999999996</v>
      </c>
      <c r="G199" s="1">
        <f t="shared" si="7"/>
        <v>-1</v>
      </c>
      <c r="I199" t="s">
        <v>22</v>
      </c>
      <c r="J199">
        <v>-0.26350000000000001</v>
      </c>
      <c r="K199" s="1">
        <f t="shared" si="8"/>
        <v>0</v>
      </c>
    </row>
    <row r="200" spans="1:11" x14ac:dyDescent="0.25">
      <c r="A200">
        <v>2330</v>
      </c>
      <c r="B200" t="s">
        <v>6</v>
      </c>
      <c r="C200">
        <v>2020</v>
      </c>
      <c r="D200">
        <v>10</v>
      </c>
      <c r="E200">
        <v>28</v>
      </c>
      <c r="F200" s="1">
        <v>-0.67110000000000003</v>
      </c>
      <c r="G200" s="1">
        <f t="shared" si="7"/>
        <v>-1</v>
      </c>
      <c r="I200" t="s">
        <v>22</v>
      </c>
      <c r="J200">
        <v>-0.63109999999999999</v>
      </c>
      <c r="K200" s="1">
        <f t="shared" si="8"/>
        <v>-1</v>
      </c>
    </row>
    <row r="201" spans="1:11" x14ac:dyDescent="0.25">
      <c r="A201">
        <v>2330</v>
      </c>
      <c r="B201" t="s">
        <v>6</v>
      </c>
      <c r="C201">
        <v>2020</v>
      </c>
      <c r="D201">
        <v>10</v>
      </c>
      <c r="E201">
        <v>29</v>
      </c>
      <c r="F201" s="1">
        <v>-1.5766</v>
      </c>
      <c r="G201" s="1">
        <f t="shared" si="7"/>
        <v>-2</v>
      </c>
      <c r="I201" t="s">
        <v>22</v>
      </c>
      <c r="J201">
        <v>-1.0226999999999999</v>
      </c>
      <c r="K201" s="1">
        <f t="shared" si="8"/>
        <v>-1</v>
      </c>
    </row>
    <row r="202" spans="1:11" x14ac:dyDescent="0.25">
      <c r="A202">
        <v>2330</v>
      </c>
      <c r="B202" t="s">
        <v>6</v>
      </c>
      <c r="C202">
        <v>2020</v>
      </c>
      <c r="D202">
        <v>10</v>
      </c>
      <c r="E202">
        <v>30</v>
      </c>
      <c r="F202" s="1">
        <v>-1.1442000000000001</v>
      </c>
      <c r="G202" s="1">
        <f t="shared" si="7"/>
        <v>-1</v>
      </c>
      <c r="I202" t="s">
        <v>22</v>
      </c>
      <c r="J202">
        <v>-0.92059999999999997</v>
      </c>
      <c r="K202" s="1">
        <f t="shared" si="8"/>
        <v>-1</v>
      </c>
    </row>
    <row r="203" spans="1:11" x14ac:dyDescent="0.25">
      <c r="A203">
        <v>2330</v>
      </c>
      <c r="B203" t="s">
        <v>6</v>
      </c>
      <c r="C203">
        <v>2020</v>
      </c>
      <c r="D203">
        <v>11</v>
      </c>
      <c r="E203">
        <v>2</v>
      </c>
      <c r="F203" s="1">
        <v>0.81020000000000003</v>
      </c>
      <c r="G203" s="1">
        <f t="shared" si="7"/>
        <v>1</v>
      </c>
      <c r="I203" t="s">
        <v>22</v>
      </c>
      <c r="J203">
        <v>0.3584</v>
      </c>
      <c r="K203" s="1">
        <f t="shared" si="8"/>
        <v>0</v>
      </c>
    </row>
    <row r="204" spans="1:11" x14ac:dyDescent="0.25">
      <c r="A204">
        <v>2330</v>
      </c>
      <c r="B204" t="s">
        <v>6</v>
      </c>
      <c r="C204">
        <v>2020</v>
      </c>
      <c r="D204">
        <v>11</v>
      </c>
      <c r="E204">
        <v>3</v>
      </c>
      <c r="F204" s="1">
        <v>1.2628999999999999</v>
      </c>
      <c r="G204" s="1">
        <f t="shared" si="7"/>
        <v>1</v>
      </c>
      <c r="I204" t="s">
        <v>22</v>
      </c>
      <c r="J204">
        <v>1.1492</v>
      </c>
      <c r="K204" s="1">
        <f t="shared" si="8"/>
        <v>1</v>
      </c>
    </row>
    <row r="205" spans="1:11" x14ac:dyDescent="0.25">
      <c r="A205">
        <v>2330</v>
      </c>
      <c r="B205" t="s">
        <v>6</v>
      </c>
      <c r="C205">
        <v>2020</v>
      </c>
      <c r="D205">
        <v>11</v>
      </c>
      <c r="E205">
        <v>4</v>
      </c>
      <c r="F205" s="1">
        <v>2.0407999999999999</v>
      </c>
      <c r="G205" s="1">
        <f t="shared" si="7"/>
        <v>2</v>
      </c>
      <c r="I205" t="s">
        <v>22</v>
      </c>
      <c r="J205">
        <v>1.0356000000000001</v>
      </c>
      <c r="K205" s="1">
        <f t="shared" si="8"/>
        <v>1</v>
      </c>
    </row>
    <row r="206" spans="1:11" x14ac:dyDescent="0.25">
      <c r="A206">
        <v>2330</v>
      </c>
      <c r="B206" t="s">
        <v>6</v>
      </c>
      <c r="C206">
        <v>2020</v>
      </c>
      <c r="D206">
        <v>11</v>
      </c>
      <c r="E206">
        <v>5</v>
      </c>
      <c r="F206" s="1">
        <v>0.22220000000000001</v>
      </c>
      <c r="G206" s="1">
        <f t="shared" si="7"/>
        <v>0</v>
      </c>
      <c r="I206" t="s">
        <v>22</v>
      </c>
      <c r="J206">
        <v>0.39560000000000001</v>
      </c>
      <c r="K206" s="1">
        <f t="shared" si="8"/>
        <v>0</v>
      </c>
    </row>
    <row r="207" spans="1:11" x14ac:dyDescent="0.25">
      <c r="A207">
        <v>2330</v>
      </c>
      <c r="B207" t="s">
        <v>6</v>
      </c>
      <c r="C207">
        <v>2020</v>
      </c>
      <c r="D207">
        <v>11</v>
      </c>
      <c r="E207">
        <v>6</v>
      </c>
      <c r="F207" s="1">
        <v>0.33260000000000001</v>
      </c>
      <c r="G207" s="1">
        <f t="shared" si="7"/>
        <v>0</v>
      </c>
      <c r="I207" t="s">
        <v>22</v>
      </c>
      <c r="J207">
        <v>0.42359999999999998</v>
      </c>
      <c r="K207" s="1">
        <f t="shared" si="8"/>
        <v>0</v>
      </c>
    </row>
    <row r="208" spans="1:11" x14ac:dyDescent="0.25">
      <c r="A208">
        <v>2330</v>
      </c>
      <c r="B208" t="s">
        <v>6</v>
      </c>
      <c r="C208">
        <v>2020</v>
      </c>
      <c r="D208">
        <v>11</v>
      </c>
      <c r="E208">
        <v>9</v>
      </c>
      <c r="F208" s="1">
        <v>1.3260000000000001</v>
      </c>
      <c r="G208" s="1">
        <f t="shared" si="7"/>
        <v>1</v>
      </c>
      <c r="I208" t="s">
        <v>22</v>
      </c>
      <c r="J208">
        <v>1.1866000000000001</v>
      </c>
      <c r="K208" s="1">
        <f t="shared" si="8"/>
        <v>1</v>
      </c>
    </row>
    <row r="209" spans="1:11" x14ac:dyDescent="0.25">
      <c r="A209">
        <v>2330</v>
      </c>
      <c r="B209" t="s">
        <v>6</v>
      </c>
      <c r="C209">
        <v>2020</v>
      </c>
      <c r="D209">
        <v>11</v>
      </c>
      <c r="E209">
        <v>10</v>
      </c>
      <c r="F209" s="1">
        <v>-1.6357999999999999</v>
      </c>
      <c r="G209" s="1">
        <f t="shared" si="7"/>
        <v>-2</v>
      </c>
      <c r="I209" t="s">
        <v>22</v>
      </c>
      <c r="J209">
        <v>-0.34849999999999998</v>
      </c>
      <c r="K209" s="1">
        <f t="shared" si="8"/>
        <v>0</v>
      </c>
    </row>
    <row r="210" spans="1:11" x14ac:dyDescent="0.25">
      <c r="A210">
        <v>2330</v>
      </c>
      <c r="B210" t="s">
        <v>6</v>
      </c>
      <c r="C210">
        <v>2020</v>
      </c>
      <c r="D210">
        <v>11</v>
      </c>
      <c r="E210">
        <v>11</v>
      </c>
      <c r="F210" s="1">
        <v>1.3304</v>
      </c>
      <c r="G210" s="1">
        <f t="shared" si="7"/>
        <v>1</v>
      </c>
      <c r="I210" t="s">
        <v>22</v>
      </c>
      <c r="J210">
        <v>1.3795999999999999</v>
      </c>
      <c r="K210" s="1">
        <f t="shared" si="8"/>
        <v>1</v>
      </c>
    </row>
    <row r="211" spans="1:11" x14ac:dyDescent="0.25">
      <c r="A211">
        <v>2330</v>
      </c>
      <c r="B211" t="s">
        <v>6</v>
      </c>
      <c r="C211">
        <v>2020</v>
      </c>
      <c r="D211">
        <v>11</v>
      </c>
      <c r="E211">
        <v>12</v>
      </c>
      <c r="F211" s="1">
        <v>0.21879999999999999</v>
      </c>
      <c r="G211" s="1">
        <f t="shared" si="7"/>
        <v>0</v>
      </c>
      <c r="I211" t="s">
        <v>22</v>
      </c>
      <c r="J211">
        <v>-0.30470000000000003</v>
      </c>
      <c r="K211" s="1">
        <f t="shared" si="8"/>
        <v>0</v>
      </c>
    </row>
    <row r="212" spans="1:11" x14ac:dyDescent="0.25">
      <c r="A212">
        <v>2330</v>
      </c>
      <c r="B212" t="s">
        <v>6</v>
      </c>
      <c r="C212">
        <v>2020</v>
      </c>
      <c r="D212">
        <v>11</v>
      </c>
      <c r="E212">
        <v>13</v>
      </c>
      <c r="F212" s="1">
        <v>0.87339999999999995</v>
      </c>
      <c r="G212" s="1">
        <f t="shared" si="7"/>
        <v>1</v>
      </c>
      <c r="I212" t="s">
        <v>22</v>
      </c>
      <c r="J212">
        <v>0.38990000000000002</v>
      </c>
      <c r="K212" s="1">
        <f t="shared" si="8"/>
        <v>0</v>
      </c>
    </row>
    <row r="213" spans="1:11" x14ac:dyDescent="0.25">
      <c r="A213">
        <v>2330</v>
      </c>
      <c r="B213" t="s">
        <v>6</v>
      </c>
      <c r="C213">
        <v>2020</v>
      </c>
      <c r="D213">
        <v>11</v>
      </c>
      <c r="E213">
        <v>16</v>
      </c>
      <c r="F213" s="1">
        <v>4.7618999999999998</v>
      </c>
      <c r="G213" s="1">
        <f t="shared" si="7"/>
        <v>5</v>
      </c>
      <c r="I213" t="s">
        <v>22</v>
      </c>
      <c r="J213">
        <v>2.0981999999999998</v>
      </c>
      <c r="K213" s="1">
        <f t="shared" si="8"/>
        <v>2</v>
      </c>
    </row>
    <row r="214" spans="1:11" x14ac:dyDescent="0.25">
      <c r="A214">
        <v>2330</v>
      </c>
      <c r="B214" t="s">
        <v>6</v>
      </c>
      <c r="C214">
        <v>2020</v>
      </c>
      <c r="D214">
        <v>11</v>
      </c>
      <c r="E214">
        <v>17</v>
      </c>
      <c r="F214" s="1">
        <v>0.30990000000000001</v>
      </c>
      <c r="G214" s="1">
        <f t="shared" si="7"/>
        <v>0</v>
      </c>
      <c r="I214" t="s">
        <v>22</v>
      </c>
      <c r="J214">
        <v>0.3039</v>
      </c>
      <c r="K214" s="1">
        <f t="shared" si="8"/>
        <v>0</v>
      </c>
    </row>
    <row r="215" spans="1:11" x14ac:dyDescent="0.25">
      <c r="A215">
        <v>2330</v>
      </c>
      <c r="B215" t="s">
        <v>6</v>
      </c>
      <c r="C215">
        <v>2020</v>
      </c>
      <c r="D215">
        <v>11</v>
      </c>
      <c r="E215">
        <v>18</v>
      </c>
      <c r="F215" s="1">
        <v>2.3687</v>
      </c>
      <c r="G215" s="1">
        <f t="shared" si="7"/>
        <v>2</v>
      </c>
      <c r="I215" t="s">
        <v>22</v>
      </c>
      <c r="J215">
        <v>1.3263</v>
      </c>
      <c r="K215" s="1">
        <f t="shared" si="8"/>
        <v>1</v>
      </c>
    </row>
    <row r="216" spans="1:11" x14ac:dyDescent="0.25">
      <c r="A216">
        <v>2330</v>
      </c>
      <c r="B216" t="s">
        <v>6</v>
      </c>
      <c r="C216">
        <v>2020</v>
      </c>
      <c r="D216">
        <v>11</v>
      </c>
      <c r="E216">
        <v>19</v>
      </c>
      <c r="F216" s="1">
        <v>-1.4085000000000001</v>
      </c>
      <c r="G216" s="1">
        <f t="shared" si="7"/>
        <v>-1</v>
      </c>
      <c r="I216" t="s">
        <v>22</v>
      </c>
      <c r="J216">
        <v>-0.36930000000000002</v>
      </c>
      <c r="K216" s="1">
        <f t="shared" si="8"/>
        <v>0</v>
      </c>
    </row>
    <row r="217" spans="1:11" x14ac:dyDescent="0.25">
      <c r="A217">
        <v>2330</v>
      </c>
      <c r="B217" t="s">
        <v>6</v>
      </c>
      <c r="C217">
        <v>2020</v>
      </c>
      <c r="D217">
        <v>11</v>
      </c>
      <c r="E217">
        <v>20</v>
      </c>
      <c r="F217" s="1">
        <v>-0.40820000000000001</v>
      </c>
      <c r="G217" s="1">
        <f t="shared" si="7"/>
        <v>0</v>
      </c>
      <c r="I217" t="s">
        <v>22</v>
      </c>
      <c r="J217">
        <v>-4.3700000000000003E-2</v>
      </c>
      <c r="K217" s="1">
        <f t="shared" si="8"/>
        <v>0</v>
      </c>
    </row>
    <row r="218" spans="1:11" x14ac:dyDescent="0.25">
      <c r="A218">
        <v>2330</v>
      </c>
      <c r="B218" t="s">
        <v>6</v>
      </c>
      <c r="C218">
        <v>2020</v>
      </c>
      <c r="D218">
        <v>11</v>
      </c>
      <c r="E218">
        <v>23</v>
      </c>
      <c r="F218" s="1">
        <v>1.7418</v>
      </c>
      <c r="G218" s="1">
        <f t="shared" si="7"/>
        <v>2</v>
      </c>
      <c r="I218" t="s">
        <v>22</v>
      </c>
      <c r="J218">
        <v>1.1778999999999999</v>
      </c>
      <c r="K218" s="1">
        <f t="shared" si="8"/>
        <v>1</v>
      </c>
    </row>
    <row r="219" spans="1:11" x14ac:dyDescent="0.25">
      <c r="A219">
        <v>2330</v>
      </c>
      <c r="B219" t="s">
        <v>6</v>
      </c>
      <c r="C219">
        <v>2020</v>
      </c>
      <c r="D219">
        <v>11</v>
      </c>
      <c r="E219">
        <v>24</v>
      </c>
      <c r="F219" s="1">
        <v>-0.90629999999999999</v>
      </c>
      <c r="G219" s="1">
        <f t="shared" si="7"/>
        <v>-1</v>
      </c>
      <c r="I219" t="s">
        <v>22</v>
      </c>
      <c r="J219">
        <v>-0.51070000000000004</v>
      </c>
      <c r="K219" s="1">
        <f t="shared" si="8"/>
        <v>-1</v>
      </c>
    </row>
    <row r="220" spans="1:11" x14ac:dyDescent="0.25">
      <c r="A220">
        <v>2330</v>
      </c>
      <c r="B220" t="s">
        <v>6</v>
      </c>
      <c r="C220">
        <v>2020</v>
      </c>
      <c r="D220">
        <v>11</v>
      </c>
      <c r="E220">
        <v>25</v>
      </c>
      <c r="F220" s="1">
        <v>-1.0163</v>
      </c>
      <c r="G220" s="1">
        <f t="shared" si="7"/>
        <v>-1</v>
      </c>
      <c r="I220" t="s">
        <v>22</v>
      </c>
      <c r="J220">
        <v>-0.49469999999999997</v>
      </c>
      <c r="K220" s="1">
        <f t="shared" si="8"/>
        <v>0</v>
      </c>
    </row>
    <row r="221" spans="1:11" x14ac:dyDescent="0.25">
      <c r="A221">
        <v>2330</v>
      </c>
      <c r="B221" t="s">
        <v>6</v>
      </c>
      <c r="C221">
        <v>2020</v>
      </c>
      <c r="D221">
        <v>11</v>
      </c>
      <c r="E221">
        <v>26</v>
      </c>
      <c r="F221" s="1">
        <v>0.41070000000000001</v>
      </c>
      <c r="G221" s="1">
        <f t="shared" si="7"/>
        <v>0</v>
      </c>
      <c r="I221" t="s">
        <v>22</v>
      </c>
      <c r="J221">
        <v>0.77759999999999996</v>
      </c>
      <c r="K221" s="1">
        <f t="shared" si="8"/>
        <v>1</v>
      </c>
    </row>
    <row r="222" spans="1:11" x14ac:dyDescent="0.25">
      <c r="A222">
        <v>2330</v>
      </c>
      <c r="B222" t="s">
        <v>6</v>
      </c>
      <c r="C222">
        <v>2020</v>
      </c>
      <c r="D222">
        <v>11</v>
      </c>
      <c r="E222">
        <v>27</v>
      </c>
      <c r="F222" s="1">
        <v>0</v>
      </c>
      <c r="G222" s="1">
        <f t="shared" si="7"/>
        <v>0</v>
      </c>
      <c r="I222" t="s">
        <v>22</v>
      </c>
      <c r="J222">
        <v>0.15479999999999999</v>
      </c>
      <c r="K222" s="1">
        <f t="shared" si="8"/>
        <v>0</v>
      </c>
    </row>
    <row r="223" spans="1:11" x14ac:dyDescent="0.25">
      <c r="A223">
        <v>2330</v>
      </c>
      <c r="B223" t="s">
        <v>6</v>
      </c>
      <c r="C223">
        <v>2020</v>
      </c>
      <c r="D223">
        <v>11</v>
      </c>
      <c r="E223">
        <v>30</v>
      </c>
      <c r="F223" s="1">
        <v>-1.7382</v>
      </c>
      <c r="G223" s="1">
        <f t="shared" si="7"/>
        <v>-2</v>
      </c>
      <c r="I223" t="s">
        <v>22</v>
      </c>
      <c r="J223">
        <v>-1.0399</v>
      </c>
      <c r="K223" s="1">
        <f t="shared" si="8"/>
        <v>-1</v>
      </c>
    </row>
    <row r="224" spans="1:11" x14ac:dyDescent="0.25">
      <c r="A224">
        <v>2330</v>
      </c>
      <c r="B224" t="s">
        <v>6</v>
      </c>
      <c r="C224">
        <v>2020</v>
      </c>
      <c r="D224">
        <v>12</v>
      </c>
      <c r="E224">
        <v>1</v>
      </c>
      <c r="F224" s="1">
        <v>1.9771000000000001</v>
      </c>
      <c r="G224" s="1">
        <f t="shared" si="7"/>
        <v>2</v>
      </c>
      <c r="I224" t="s">
        <v>22</v>
      </c>
      <c r="J224">
        <v>1.1861999999999999</v>
      </c>
      <c r="K224" s="1">
        <f t="shared" si="8"/>
        <v>1</v>
      </c>
    </row>
    <row r="225" spans="1:11" x14ac:dyDescent="0.25">
      <c r="A225">
        <v>2330</v>
      </c>
      <c r="B225" t="s">
        <v>6</v>
      </c>
      <c r="C225">
        <v>2020</v>
      </c>
      <c r="D225">
        <v>12</v>
      </c>
      <c r="E225">
        <v>2</v>
      </c>
      <c r="F225" s="1">
        <v>1.8367</v>
      </c>
      <c r="G225" s="1">
        <f t="shared" si="7"/>
        <v>2</v>
      </c>
      <c r="I225" t="s">
        <v>22</v>
      </c>
      <c r="J225">
        <v>0.74519999999999997</v>
      </c>
      <c r="K225" s="1">
        <f t="shared" si="8"/>
        <v>1</v>
      </c>
    </row>
    <row r="226" spans="1:11" x14ac:dyDescent="0.25">
      <c r="A226">
        <v>2330</v>
      </c>
      <c r="B226" t="s">
        <v>6</v>
      </c>
      <c r="C226">
        <v>2020</v>
      </c>
      <c r="D226">
        <v>12</v>
      </c>
      <c r="E226">
        <v>3</v>
      </c>
      <c r="F226" s="1">
        <v>-0.40079999999999999</v>
      </c>
      <c r="G226" s="1">
        <f t="shared" si="7"/>
        <v>0</v>
      </c>
      <c r="I226" t="s">
        <v>22</v>
      </c>
      <c r="J226">
        <v>-8.6099999999999996E-2</v>
      </c>
      <c r="K226" s="1">
        <f t="shared" si="8"/>
        <v>0</v>
      </c>
    </row>
    <row r="227" spans="1:11" x14ac:dyDescent="0.25">
      <c r="A227">
        <v>2330</v>
      </c>
      <c r="B227" t="s">
        <v>6</v>
      </c>
      <c r="C227">
        <v>2020</v>
      </c>
      <c r="D227">
        <v>12</v>
      </c>
      <c r="E227">
        <v>4</v>
      </c>
      <c r="F227" s="1">
        <v>1.2072000000000001</v>
      </c>
      <c r="G227" s="1">
        <f t="shared" si="7"/>
        <v>1</v>
      </c>
      <c r="I227" t="s">
        <v>22</v>
      </c>
      <c r="J227">
        <v>1.1114999999999999</v>
      </c>
      <c r="K227" s="1">
        <f t="shared" si="8"/>
        <v>1</v>
      </c>
    </row>
    <row r="228" spans="1:11" x14ac:dyDescent="0.25">
      <c r="A228">
        <v>2330</v>
      </c>
      <c r="B228" t="s">
        <v>6</v>
      </c>
      <c r="C228">
        <v>2020</v>
      </c>
      <c r="D228">
        <v>12</v>
      </c>
      <c r="E228">
        <v>7</v>
      </c>
      <c r="F228" s="1">
        <v>2.1869000000000001</v>
      </c>
      <c r="G228" s="1">
        <f t="shared" si="7"/>
        <v>2</v>
      </c>
      <c r="I228" t="s">
        <v>22</v>
      </c>
      <c r="J228">
        <v>0.87849999999999995</v>
      </c>
      <c r="K228" s="1">
        <f t="shared" si="8"/>
        <v>1</v>
      </c>
    </row>
    <row r="229" spans="1:11" x14ac:dyDescent="0.25">
      <c r="A229">
        <v>2330</v>
      </c>
      <c r="B229" t="s">
        <v>6</v>
      </c>
      <c r="C229">
        <v>2020</v>
      </c>
      <c r="D229">
        <v>12</v>
      </c>
      <c r="E229">
        <v>8</v>
      </c>
      <c r="F229" s="1">
        <v>1.9455</v>
      </c>
      <c r="G229" s="1">
        <f t="shared" si="7"/>
        <v>2</v>
      </c>
      <c r="I229" t="s">
        <v>22</v>
      </c>
      <c r="J229">
        <v>0.72809999999999997</v>
      </c>
      <c r="K229" s="1">
        <f t="shared" si="8"/>
        <v>1</v>
      </c>
    </row>
    <row r="230" spans="1:11" x14ac:dyDescent="0.25">
      <c r="A230">
        <v>2330</v>
      </c>
      <c r="B230" t="s">
        <v>6</v>
      </c>
      <c r="C230">
        <v>2020</v>
      </c>
      <c r="D230">
        <v>12</v>
      </c>
      <c r="E230">
        <v>9</v>
      </c>
      <c r="F230" s="1">
        <v>-0.76339999999999997</v>
      </c>
      <c r="G230" s="1">
        <f t="shared" si="7"/>
        <v>-1</v>
      </c>
      <c r="I230" t="s">
        <v>22</v>
      </c>
      <c r="J230">
        <v>0.20710000000000001</v>
      </c>
      <c r="K230" s="1">
        <f t="shared" si="8"/>
        <v>0</v>
      </c>
    </row>
    <row r="231" spans="1:11" x14ac:dyDescent="0.25">
      <c r="A231">
        <v>2330</v>
      </c>
      <c r="B231" t="s">
        <v>6</v>
      </c>
      <c r="C231">
        <v>2020</v>
      </c>
      <c r="D231">
        <v>12</v>
      </c>
      <c r="E231">
        <v>10</v>
      </c>
      <c r="F231" s="1">
        <v>-1.5385</v>
      </c>
      <c r="G231" s="1">
        <f t="shared" si="7"/>
        <v>-2</v>
      </c>
      <c r="I231" t="s">
        <v>22</v>
      </c>
      <c r="J231">
        <v>-0.97740000000000005</v>
      </c>
      <c r="K231" s="1">
        <f t="shared" si="8"/>
        <v>-1</v>
      </c>
    </row>
    <row r="232" spans="1:11" x14ac:dyDescent="0.25">
      <c r="A232">
        <v>2330</v>
      </c>
      <c r="B232" t="s">
        <v>6</v>
      </c>
      <c r="C232">
        <v>2020</v>
      </c>
      <c r="D232">
        <v>12</v>
      </c>
      <c r="E232">
        <v>11</v>
      </c>
      <c r="F232" s="1">
        <v>0.78129999999999999</v>
      </c>
      <c r="G232" s="1">
        <f t="shared" si="7"/>
        <v>1</v>
      </c>
      <c r="I232" t="s">
        <v>22</v>
      </c>
      <c r="J232">
        <v>8.5599999999999996E-2</v>
      </c>
      <c r="K232" s="1">
        <f t="shared" si="8"/>
        <v>0</v>
      </c>
    </row>
    <row r="233" spans="1:11" x14ac:dyDescent="0.25">
      <c r="A233">
        <v>2330</v>
      </c>
      <c r="B233" t="s">
        <v>6</v>
      </c>
      <c r="C233">
        <v>2020</v>
      </c>
      <c r="D233">
        <v>12</v>
      </c>
      <c r="E233">
        <v>14</v>
      </c>
      <c r="F233" s="1">
        <v>-1.5504</v>
      </c>
      <c r="G233" s="1">
        <f t="shared" si="7"/>
        <v>-2</v>
      </c>
      <c r="I233" t="s">
        <v>22</v>
      </c>
      <c r="J233">
        <v>-0.35510000000000003</v>
      </c>
      <c r="K233" s="1">
        <f t="shared" si="8"/>
        <v>0</v>
      </c>
    </row>
    <row r="234" spans="1:11" x14ac:dyDescent="0.25">
      <c r="A234">
        <v>2330</v>
      </c>
      <c r="B234" t="s">
        <v>6</v>
      </c>
      <c r="C234">
        <v>2020</v>
      </c>
      <c r="D234">
        <v>12</v>
      </c>
      <c r="E234">
        <v>15</v>
      </c>
      <c r="F234" s="1">
        <v>-0.78739999999999999</v>
      </c>
      <c r="G234" s="1">
        <f t="shared" si="7"/>
        <v>-1</v>
      </c>
      <c r="I234" t="s">
        <v>22</v>
      </c>
      <c r="J234">
        <v>-1.0029999999999999</v>
      </c>
      <c r="K234" s="1">
        <f t="shared" si="8"/>
        <v>-1</v>
      </c>
    </row>
    <row r="235" spans="1:11" x14ac:dyDescent="0.25">
      <c r="A235">
        <v>2330</v>
      </c>
      <c r="B235" t="s">
        <v>6</v>
      </c>
      <c r="C235">
        <v>2020</v>
      </c>
      <c r="D235">
        <v>12</v>
      </c>
      <c r="E235">
        <v>16</v>
      </c>
      <c r="F235" s="1">
        <v>1.5872999999999999</v>
      </c>
      <c r="G235" s="1">
        <f t="shared" si="7"/>
        <v>2</v>
      </c>
      <c r="I235" t="s">
        <v>22</v>
      </c>
      <c r="J235">
        <v>1.6771</v>
      </c>
      <c r="K235" s="1">
        <f t="shared" si="8"/>
        <v>2</v>
      </c>
    </row>
    <row r="236" spans="1:11" x14ac:dyDescent="0.25">
      <c r="A236">
        <v>2330</v>
      </c>
      <c r="B236" t="s">
        <v>6</v>
      </c>
      <c r="C236">
        <v>2020</v>
      </c>
      <c r="D236">
        <v>12</v>
      </c>
      <c r="E236">
        <v>17</v>
      </c>
      <c r="F236" s="1">
        <v>-0.29299999999999998</v>
      </c>
      <c r="G236" s="1">
        <f t="shared" si="7"/>
        <v>0</v>
      </c>
      <c r="I236" t="s">
        <v>22</v>
      </c>
      <c r="J236">
        <v>-0.31830000000000003</v>
      </c>
      <c r="K236" s="1">
        <f t="shared" si="8"/>
        <v>0</v>
      </c>
    </row>
    <row r="237" spans="1:11" x14ac:dyDescent="0.25">
      <c r="A237">
        <v>2330</v>
      </c>
      <c r="B237" t="s">
        <v>6</v>
      </c>
      <c r="C237">
        <v>2020</v>
      </c>
      <c r="D237">
        <v>12</v>
      </c>
      <c r="E237">
        <v>18</v>
      </c>
      <c r="F237" s="1">
        <v>0.39369999999999999</v>
      </c>
      <c r="G237" s="1">
        <f t="shared" si="7"/>
        <v>0</v>
      </c>
      <c r="I237" t="s">
        <v>22</v>
      </c>
      <c r="J237">
        <v>-6.2899999999999998E-2</v>
      </c>
      <c r="K237" s="1">
        <f t="shared" si="8"/>
        <v>0</v>
      </c>
    </row>
    <row r="238" spans="1:11" x14ac:dyDescent="0.25">
      <c r="A238">
        <v>2330</v>
      </c>
      <c r="B238" t="s">
        <v>6</v>
      </c>
      <c r="C238">
        <v>2020</v>
      </c>
      <c r="D238">
        <v>12</v>
      </c>
      <c r="E238">
        <v>21</v>
      </c>
      <c r="F238" s="1">
        <v>1.1765000000000001</v>
      </c>
      <c r="G238" s="1">
        <f t="shared" si="7"/>
        <v>1</v>
      </c>
      <c r="I238" t="s">
        <v>22</v>
      </c>
      <c r="J238">
        <v>0.94740000000000002</v>
      </c>
      <c r="K238" s="1">
        <f t="shared" si="8"/>
        <v>1</v>
      </c>
    </row>
    <row r="239" spans="1:11" x14ac:dyDescent="0.25">
      <c r="A239">
        <v>2330</v>
      </c>
      <c r="B239" t="s">
        <v>6</v>
      </c>
      <c r="C239">
        <v>2020</v>
      </c>
      <c r="D239">
        <v>12</v>
      </c>
      <c r="E239">
        <v>22</v>
      </c>
      <c r="F239" s="1">
        <v>-1.3566</v>
      </c>
      <c r="G239" s="1">
        <f t="shared" si="7"/>
        <v>-1</v>
      </c>
      <c r="I239" t="s">
        <v>22</v>
      </c>
      <c r="J239">
        <v>-1.4424999999999999</v>
      </c>
      <c r="K239" s="1">
        <f t="shared" si="8"/>
        <v>-1</v>
      </c>
    </row>
    <row r="240" spans="1:11" x14ac:dyDescent="0.25">
      <c r="A240">
        <v>2330</v>
      </c>
      <c r="B240" t="s">
        <v>6</v>
      </c>
      <c r="C240">
        <v>2020</v>
      </c>
      <c r="D240">
        <v>12</v>
      </c>
      <c r="E240">
        <v>23</v>
      </c>
      <c r="F240" s="1">
        <v>0</v>
      </c>
      <c r="G240" s="1">
        <f t="shared" si="7"/>
        <v>0</v>
      </c>
      <c r="I240" t="s">
        <v>22</v>
      </c>
      <c r="J240">
        <v>0.32179999999999997</v>
      </c>
      <c r="K240" s="1">
        <f t="shared" si="8"/>
        <v>0</v>
      </c>
    </row>
    <row r="241" spans="1:11" x14ac:dyDescent="0.25">
      <c r="A241">
        <v>2330</v>
      </c>
      <c r="B241" t="s">
        <v>6</v>
      </c>
      <c r="C241">
        <v>2020</v>
      </c>
      <c r="D241">
        <v>12</v>
      </c>
      <c r="E241">
        <v>24</v>
      </c>
      <c r="F241" s="1">
        <v>0.19650000000000001</v>
      </c>
      <c r="G241" s="1">
        <f t="shared" si="7"/>
        <v>0</v>
      </c>
      <c r="I241" t="s">
        <v>22</v>
      </c>
      <c r="J241">
        <v>0.40210000000000001</v>
      </c>
      <c r="K241" s="1">
        <f t="shared" si="8"/>
        <v>0</v>
      </c>
    </row>
    <row r="242" spans="1:11" x14ac:dyDescent="0.25">
      <c r="A242">
        <v>2330</v>
      </c>
      <c r="B242" t="s">
        <v>6</v>
      </c>
      <c r="C242">
        <v>2020</v>
      </c>
      <c r="D242">
        <v>12</v>
      </c>
      <c r="E242">
        <v>25</v>
      </c>
      <c r="F242" s="1">
        <v>0.1961</v>
      </c>
      <c r="G242" s="1">
        <f t="shared" si="7"/>
        <v>0</v>
      </c>
      <c r="I242" t="s">
        <v>22</v>
      </c>
      <c r="J242">
        <v>0.35809999999999997</v>
      </c>
      <c r="K242" s="1">
        <f t="shared" si="8"/>
        <v>0</v>
      </c>
    </row>
    <row r="243" spans="1:11" x14ac:dyDescent="0.25">
      <c r="A243">
        <v>2330</v>
      </c>
      <c r="B243" t="s">
        <v>6</v>
      </c>
      <c r="C243">
        <v>2020</v>
      </c>
      <c r="D243">
        <v>12</v>
      </c>
      <c r="E243">
        <v>28</v>
      </c>
      <c r="F243" s="1">
        <v>0.78280000000000005</v>
      </c>
      <c r="G243" s="1">
        <f t="shared" si="7"/>
        <v>1</v>
      </c>
      <c r="I243" t="s">
        <v>22</v>
      </c>
      <c r="J243">
        <v>1.0582</v>
      </c>
      <c r="K243" s="1">
        <f t="shared" si="8"/>
        <v>1</v>
      </c>
    </row>
    <row r="244" spans="1:11" x14ac:dyDescent="0.25">
      <c r="A244">
        <v>2330</v>
      </c>
      <c r="B244" t="s">
        <v>6</v>
      </c>
      <c r="C244">
        <v>2020</v>
      </c>
      <c r="D244">
        <v>12</v>
      </c>
      <c r="E244">
        <v>29</v>
      </c>
      <c r="F244" s="1">
        <v>0</v>
      </c>
      <c r="G244" s="1">
        <f t="shared" si="7"/>
        <v>0</v>
      </c>
      <c r="I244" t="s">
        <v>22</v>
      </c>
      <c r="J244">
        <v>-7.6100000000000001E-2</v>
      </c>
      <c r="K244" s="1">
        <f t="shared" si="8"/>
        <v>0</v>
      </c>
    </row>
    <row r="245" spans="1:11" x14ac:dyDescent="0.25">
      <c r="A245">
        <v>2330</v>
      </c>
      <c r="B245" t="s">
        <v>6</v>
      </c>
      <c r="C245">
        <v>2020</v>
      </c>
      <c r="D245">
        <v>12</v>
      </c>
      <c r="E245">
        <v>30</v>
      </c>
      <c r="F245" s="1">
        <v>1.9417</v>
      </c>
      <c r="G245" s="1">
        <f t="shared" si="7"/>
        <v>2</v>
      </c>
      <c r="I245" t="s">
        <v>22</v>
      </c>
      <c r="J245">
        <v>1.4901</v>
      </c>
      <c r="K245" s="1">
        <f t="shared" si="8"/>
        <v>1</v>
      </c>
    </row>
    <row r="246" spans="1:11" x14ac:dyDescent="0.25">
      <c r="A246">
        <v>2330</v>
      </c>
      <c r="B246" t="s">
        <v>6</v>
      </c>
      <c r="C246">
        <v>2020</v>
      </c>
      <c r="D246">
        <v>12</v>
      </c>
      <c r="E246">
        <v>31</v>
      </c>
      <c r="F246" s="1">
        <v>0.95240000000000002</v>
      </c>
      <c r="G246" s="1">
        <f t="shared" si="7"/>
        <v>1</v>
      </c>
      <c r="I246" t="s">
        <v>22</v>
      </c>
      <c r="J246">
        <v>0.30520000000000003</v>
      </c>
      <c r="K246" s="1">
        <f t="shared" si="8"/>
        <v>0</v>
      </c>
    </row>
    <row r="247" spans="1:11" x14ac:dyDescent="0.25">
      <c r="A247">
        <v>2330</v>
      </c>
      <c r="B247" t="s">
        <v>6</v>
      </c>
      <c r="C247">
        <v>2021</v>
      </c>
      <c r="D247">
        <v>1</v>
      </c>
      <c r="E247">
        <v>4</v>
      </c>
      <c r="F247" s="1">
        <v>1.1321000000000001</v>
      </c>
      <c r="G247" s="1">
        <f t="shared" si="7"/>
        <v>1</v>
      </c>
      <c r="I247" t="s">
        <v>22</v>
      </c>
      <c r="J247">
        <v>1.1505000000000001</v>
      </c>
      <c r="K247" s="1">
        <f t="shared" si="8"/>
        <v>1</v>
      </c>
    </row>
    <row r="248" spans="1:11" x14ac:dyDescent="0.25">
      <c r="A248">
        <v>2330</v>
      </c>
      <c r="B248" t="s">
        <v>6</v>
      </c>
      <c r="C248">
        <v>2021</v>
      </c>
      <c r="D248">
        <v>1</v>
      </c>
      <c r="E248">
        <v>5</v>
      </c>
      <c r="F248" s="1">
        <v>1.1194</v>
      </c>
      <c r="G248" s="1">
        <f t="shared" si="7"/>
        <v>1</v>
      </c>
      <c r="I248" t="s">
        <v>22</v>
      </c>
      <c r="J248">
        <v>0.65759999999999996</v>
      </c>
      <c r="K248" s="1">
        <f t="shared" si="8"/>
        <v>1</v>
      </c>
    </row>
    <row r="249" spans="1:11" x14ac:dyDescent="0.25">
      <c r="A249">
        <v>2330</v>
      </c>
      <c r="B249" t="s">
        <v>6</v>
      </c>
      <c r="C249">
        <v>2021</v>
      </c>
      <c r="D249">
        <v>1</v>
      </c>
      <c r="E249">
        <v>6</v>
      </c>
      <c r="F249" s="1">
        <v>1.2915000000000001</v>
      </c>
      <c r="G249" s="1">
        <f t="shared" si="7"/>
        <v>1</v>
      </c>
      <c r="I249" t="s">
        <v>22</v>
      </c>
      <c r="J249">
        <v>-0.11269999999999999</v>
      </c>
      <c r="K249" s="1">
        <f t="shared" si="8"/>
        <v>0</v>
      </c>
    </row>
    <row r="250" spans="1:11" x14ac:dyDescent="0.25">
      <c r="A250">
        <v>2330</v>
      </c>
      <c r="B250" t="s">
        <v>6</v>
      </c>
      <c r="C250">
        <v>2021</v>
      </c>
      <c r="D250">
        <v>1</v>
      </c>
      <c r="E250">
        <v>7</v>
      </c>
      <c r="F250" s="1">
        <v>2.9144000000000001</v>
      </c>
      <c r="G250" s="1">
        <f t="shared" si="7"/>
        <v>3</v>
      </c>
      <c r="I250" t="s">
        <v>22</v>
      </c>
      <c r="J250">
        <v>1.5408999999999999</v>
      </c>
      <c r="K250" s="1">
        <f t="shared" si="8"/>
        <v>2</v>
      </c>
    </row>
    <row r="251" spans="1:11" x14ac:dyDescent="0.25">
      <c r="A251">
        <v>2330</v>
      </c>
      <c r="B251" t="s">
        <v>6</v>
      </c>
      <c r="C251">
        <v>2021</v>
      </c>
      <c r="D251">
        <v>1</v>
      </c>
      <c r="E251">
        <v>8</v>
      </c>
      <c r="F251" s="1">
        <v>2.6549</v>
      </c>
      <c r="G251" s="1">
        <f t="shared" si="7"/>
        <v>3</v>
      </c>
      <c r="I251" t="s">
        <v>22</v>
      </c>
      <c r="J251">
        <v>1.6429</v>
      </c>
      <c r="K251" s="1">
        <f t="shared" si="8"/>
        <v>2</v>
      </c>
    </row>
    <row r="252" spans="1:11" x14ac:dyDescent="0.25">
      <c r="A252">
        <v>2330</v>
      </c>
      <c r="B252" t="s">
        <v>6</v>
      </c>
      <c r="C252">
        <v>2021</v>
      </c>
      <c r="D252">
        <v>1</v>
      </c>
      <c r="E252">
        <v>11</v>
      </c>
      <c r="F252" s="1">
        <v>0.68969999999999998</v>
      </c>
      <c r="G252" s="1">
        <f t="shared" si="7"/>
        <v>1</v>
      </c>
      <c r="I252" t="s">
        <v>22</v>
      </c>
      <c r="J252">
        <v>0.60370000000000001</v>
      </c>
      <c r="K252" s="1">
        <f t="shared" si="8"/>
        <v>1</v>
      </c>
    </row>
    <row r="253" spans="1:11" x14ac:dyDescent="0.25">
      <c r="A253">
        <v>2330</v>
      </c>
      <c r="B253" t="s">
        <v>6</v>
      </c>
      <c r="C253">
        <v>2021</v>
      </c>
      <c r="D253">
        <v>1</v>
      </c>
      <c r="E253">
        <v>12</v>
      </c>
      <c r="F253" s="1">
        <v>1.1986000000000001</v>
      </c>
      <c r="G253" s="1">
        <f t="shared" si="7"/>
        <v>1</v>
      </c>
      <c r="I253" t="s">
        <v>22</v>
      </c>
      <c r="J253">
        <v>-0.36380000000000001</v>
      </c>
      <c r="K253" s="1">
        <f t="shared" si="8"/>
        <v>0</v>
      </c>
    </row>
    <row r="254" spans="1:11" x14ac:dyDescent="0.25">
      <c r="A254">
        <v>2330</v>
      </c>
      <c r="B254" t="s">
        <v>6</v>
      </c>
      <c r="C254">
        <v>2021</v>
      </c>
      <c r="D254">
        <v>1</v>
      </c>
      <c r="E254">
        <v>13</v>
      </c>
      <c r="F254" s="1">
        <v>2.3689</v>
      </c>
      <c r="G254" s="1">
        <f t="shared" si="7"/>
        <v>2</v>
      </c>
      <c r="I254" t="s">
        <v>22</v>
      </c>
      <c r="J254">
        <v>1.7372000000000001</v>
      </c>
      <c r="K254" s="1">
        <f t="shared" si="8"/>
        <v>2</v>
      </c>
    </row>
    <row r="255" spans="1:11" x14ac:dyDescent="0.25">
      <c r="A255">
        <v>2330</v>
      </c>
      <c r="B255" t="s">
        <v>6</v>
      </c>
      <c r="C255">
        <v>2021</v>
      </c>
      <c r="D255">
        <v>1</v>
      </c>
      <c r="E255">
        <v>14</v>
      </c>
      <c r="F255" s="1">
        <v>-2.1488</v>
      </c>
      <c r="G255" s="1">
        <f t="shared" si="7"/>
        <v>-2</v>
      </c>
      <c r="I255" t="s">
        <v>22</v>
      </c>
      <c r="J255">
        <v>-0.3982</v>
      </c>
      <c r="K255" s="1">
        <f t="shared" si="8"/>
        <v>0</v>
      </c>
    </row>
    <row r="256" spans="1:11" x14ac:dyDescent="0.25">
      <c r="A256">
        <v>2330</v>
      </c>
      <c r="B256" t="s">
        <v>6</v>
      </c>
      <c r="C256">
        <v>2021</v>
      </c>
      <c r="D256">
        <v>1</v>
      </c>
      <c r="E256">
        <v>15</v>
      </c>
      <c r="F256" s="1">
        <v>1.5203</v>
      </c>
      <c r="G256" s="1">
        <f t="shared" si="7"/>
        <v>2</v>
      </c>
      <c r="I256" t="s">
        <v>22</v>
      </c>
      <c r="J256">
        <v>-0.57809999999999995</v>
      </c>
      <c r="K256" s="1">
        <f t="shared" si="8"/>
        <v>-1</v>
      </c>
    </row>
    <row r="257" spans="1:11" x14ac:dyDescent="0.25">
      <c r="A257">
        <v>2330</v>
      </c>
      <c r="B257" t="s">
        <v>6</v>
      </c>
      <c r="C257">
        <v>2021</v>
      </c>
      <c r="D257">
        <v>1</v>
      </c>
      <c r="E257">
        <v>18</v>
      </c>
      <c r="F257" s="1">
        <v>0.99829999999999997</v>
      </c>
      <c r="G257" s="1">
        <f t="shared" si="7"/>
        <v>1</v>
      </c>
      <c r="I257" t="s">
        <v>22</v>
      </c>
      <c r="J257">
        <v>-2.81E-2</v>
      </c>
      <c r="K257" s="1">
        <f t="shared" si="8"/>
        <v>0</v>
      </c>
    </row>
    <row r="258" spans="1:11" x14ac:dyDescent="0.25">
      <c r="A258">
        <v>2330</v>
      </c>
      <c r="B258" t="s">
        <v>6</v>
      </c>
      <c r="C258">
        <v>2021</v>
      </c>
      <c r="D258">
        <v>1</v>
      </c>
      <c r="E258">
        <v>19</v>
      </c>
      <c r="F258" s="1">
        <v>3.2949000000000002</v>
      </c>
      <c r="G258" s="1">
        <f t="shared" si="7"/>
        <v>3</v>
      </c>
      <c r="I258" t="s">
        <v>22</v>
      </c>
      <c r="J258">
        <v>1.6998</v>
      </c>
      <c r="K258" s="1">
        <f t="shared" si="8"/>
        <v>2</v>
      </c>
    </row>
    <row r="259" spans="1:11" x14ac:dyDescent="0.25">
      <c r="A259">
        <v>2330</v>
      </c>
      <c r="B259" t="s">
        <v>6</v>
      </c>
      <c r="C259">
        <v>2021</v>
      </c>
      <c r="D259">
        <v>1</v>
      </c>
      <c r="E259">
        <v>20</v>
      </c>
      <c r="F259" s="1">
        <v>3.1898</v>
      </c>
      <c r="G259" s="1">
        <f t="shared" ref="G259:G288" si="9">ROUND($F$2:$F$308,0)</f>
        <v>3</v>
      </c>
      <c r="I259" t="s">
        <v>22</v>
      </c>
      <c r="J259">
        <v>-0.44840000000000002</v>
      </c>
      <c r="K259" s="1">
        <f t="shared" ref="K259:K288" si="10">ROUND(J259,0)</f>
        <v>0</v>
      </c>
    </row>
    <row r="260" spans="1:11" x14ac:dyDescent="0.25">
      <c r="A260">
        <v>2330</v>
      </c>
      <c r="B260" t="s">
        <v>6</v>
      </c>
      <c r="C260">
        <v>2021</v>
      </c>
      <c r="D260">
        <v>1</v>
      </c>
      <c r="E260">
        <v>21</v>
      </c>
      <c r="F260" s="1">
        <v>4.0185000000000004</v>
      </c>
      <c r="G260" s="1">
        <f t="shared" si="9"/>
        <v>4</v>
      </c>
      <c r="I260" t="s">
        <v>22</v>
      </c>
      <c r="J260">
        <v>2.1991000000000001</v>
      </c>
      <c r="K260" s="1">
        <f t="shared" si="10"/>
        <v>2</v>
      </c>
    </row>
    <row r="261" spans="1:11" x14ac:dyDescent="0.25">
      <c r="A261">
        <v>2330</v>
      </c>
      <c r="B261" t="s">
        <v>6</v>
      </c>
      <c r="C261">
        <v>2021</v>
      </c>
      <c r="D261">
        <v>1</v>
      </c>
      <c r="E261">
        <v>22</v>
      </c>
      <c r="F261" s="1">
        <v>-3.5661</v>
      </c>
      <c r="G261" s="1">
        <f t="shared" si="9"/>
        <v>-4</v>
      </c>
      <c r="I261" t="s">
        <v>22</v>
      </c>
      <c r="J261">
        <v>-0.83409999999999995</v>
      </c>
      <c r="K261" s="1">
        <f t="shared" si="10"/>
        <v>-1</v>
      </c>
    </row>
    <row r="262" spans="1:11" x14ac:dyDescent="0.25">
      <c r="A262">
        <v>2330</v>
      </c>
      <c r="B262" t="s">
        <v>6</v>
      </c>
      <c r="C262">
        <v>2021</v>
      </c>
      <c r="D262">
        <v>1</v>
      </c>
      <c r="E262">
        <v>25</v>
      </c>
      <c r="F262" s="1">
        <v>-2.4653</v>
      </c>
      <c r="G262" s="1">
        <f t="shared" si="9"/>
        <v>-2</v>
      </c>
      <c r="I262" t="s">
        <v>22</v>
      </c>
      <c r="J262">
        <v>-0.45250000000000001</v>
      </c>
      <c r="K262" s="1">
        <f t="shared" si="10"/>
        <v>0</v>
      </c>
    </row>
    <row r="263" spans="1:11" x14ac:dyDescent="0.25">
      <c r="A263">
        <v>2330</v>
      </c>
      <c r="B263" t="s">
        <v>6</v>
      </c>
      <c r="C263">
        <v>2021</v>
      </c>
      <c r="D263">
        <v>1</v>
      </c>
      <c r="E263">
        <v>26</v>
      </c>
      <c r="F263" s="1">
        <v>-2.5276000000000001</v>
      </c>
      <c r="G263" s="1">
        <f t="shared" si="9"/>
        <v>-3</v>
      </c>
      <c r="I263" t="s">
        <v>22</v>
      </c>
      <c r="J263">
        <v>-1.8041</v>
      </c>
      <c r="K263" s="1">
        <f t="shared" si="10"/>
        <v>-2</v>
      </c>
    </row>
    <row r="264" spans="1:11" x14ac:dyDescent="0.25">
      <c r="A264">
        <v>2330</v>
      </c>
      <c r="B264" t="s">
        <v>6</v>
      </c>
      <c r="C264">
        <v>2021</v>
      </c>
      <c r="D264">
        <v>1</v>
      </c>
      <c r="E264">
        <v>27</v>
      </c>
      <c r="F264" s="1">
        <v>-0.3241</v>
      </c>
      <c r="G264" s="1">
        <f t="shared" si="9"/>
        <v>0</v>
      </c>
      <c r="I264" t="s">
        <v>22</v>
      </c>
      <c r="J264">
        <v>0.27210000000000001</v>
      </c>
      <c r="K264" s="1">
        <f t="shared" si="10"/>
        <v>0</v>
      </c>
    </row>
    <row r="265" spans="1:11" x14ac:dyDescent="0.25">
      <c r="A265">
        <v>2330</v>
      </c>
      <c r="B265" t="s">
        <v>6</v>
      </c>
      <c r="C265">
        <v>2021</v>
      </c>
      <c r="D265">
        <v>1</v>
      </c>
      <c r="E265">
        <v>28</v>
      </c>
      <c r="F265" s="1">
        <v>-2.2764000000000002</v>
      </c>
      <c r="G265" s="1">
        <f t="shared" si="9"/>
        <v>-2</v>
      </c>
      <c r="I265" t="s">
        <v>22</v>
      </c>
      <c r="J265">
        <v>-1.8187</v>
      </c>
      <c r="K265" s="1">
        <f t="shared" si="10"/>
        <v>-2</v>
      </c>
    </row>
    <row r="266" spans="1:11" x14ac:dyDescent="0.25">
      <c r="A266">
        <v>2330</v>
      </c>
      <c r="B266" t="s">
        <v>6</v>
      </c>
      <c r="C266">
        <v>2021</v>
      </c>
      <c r="D266">
        <v>1</v>
      </c>
      <c r="E266">
        <v>29</v>
      </c>
      <c r="F266" s="1">
        <v>-1.6638999999999999</v>
      </c>
      <c r="G266" s="1">
        <f t="shared" si="9"/>
        <v>-2</v>
      </c>
      <c r="I266" t="s">
        <v>22</v>
      </c>
      <c r="J266">
        <v>-1.8005</v>
      </c>
      <c r="K266" s="1">
        <f t="shared" si="10"/>
        <v>-2</v>
      </c>
    </row>
    <row r="267" spans="1:11" x14ac:dyDescent="0.25">
      <c r="A267">
        <v>2330</v>
      </c>
      <c r="B267" t="s">
        <v>6</v>
      </c>
      <c r="C267">
        <v>2021</v>
      </c>
      <c r="D267">
        <v>2</v>
      </c>
      <c r="E267">
        <v>1</v>
      </c>
      <c r="F267" s="1">
        <v>3.3841000000000001</v>
      </c>
      <c r="G267" s="1">
        <f t="shared" si="9"/>
        <v>3</v>
      </c>
      <c r="I267" t="s">
        <v>22</v>
      </c>
      <c r="J267">
        <v>1.7952999999999999</v>
      </c>
      <c r="K267" s="1">
        <f t="shared" si="10"/>
        <v>2</v>
      </c>
    </row>
    <row r="268" spans="1:11" x14ac:dyDescent="0.25">
      <c r="A268">
        <v>2330</v>
      </c>
      <c r="B268" t="s">
        <v>6</v>
      </c>
      <c r="C268">
        <v>2021</v>
      </c>
      <c r="D268">
        <v>2</v>
      </c>
      <c r="E268">
        <v>2</v>
      </c>
      <c r="F268" s="1">
        <v>3.4369999999999998</v>
      </c>
      <c r="G268" s="1">
        <f t="shared" si="9"/>
        <v>3</v>
      </c>
      <c r="I268" t="s">
        <v>22</v>
      </c>
      <c r="J268">
        <v>2.2709999999999999</v>
      </c>
      <c r="K268" s="1">
        <f t="shared" si="10"/>
        <v>2</v>
      </c>
    </row>
    <row r="269" spans="1:11" x14ac:dyDescent="0.25">
      <c r="A269">
        <v>2330</v>
      </c>
      <c r="B269" t="s">
        <v>6</v>
      </c>
      <c r="C269">
        <v>2021</v>
      </c>
      <c r="D269">
        <v>2</v>
      </c>
      <c r="E269">
        <v>3</v>
      </c>
      <c r="F269" s="1">
        <v>-0.3165</v>
      </c>
      <c r="G269" s="1">
        <f t="shared" si="9"/>
        <v>0</v>
      </c>
      <c r="I269" t="s">
        <v>22</v>
      </c>
      <c r="J269">
        <v>7.1499999999999994E-2</v>
      </c>
      <c r="K269" s="1">
        <f t="shared" si="10"/>
        <v>0</v>
      </c>
    </row>
    <row r="270" spans="1:11" x14ac:dyDescent="0.25">
      <c r="A270">
        <v>2330</v>
      </c>
      <c r="B270" t="s">
        <v>6</v>
      </c>
      <c r="C270">
        <v>2021</v>
      </c>
      <c r="D270">
        <v>2</v>
      </c>
      <c r="E270">
        <v>4</v>
      </c>
      <c r="F270" s="1">
        <v>-0.47620000000000001</v>
      </c>
      <c r="G270" s="1">
        <f t="shared" si="9"/>
        <v>0</v>
      </c>
      <c r="I270" t="s">
        <v>22</v>
      </c>
      <c r="J270">
        <v>-0.4128</v>
      </c>
      <c r="K270" s="1">
        <f t="shared" si="10"/>
        <v>0</v>
      </c>
    </row>
    <row r="271" spans="1:11" x14ac:dyDescent="0.25">
      <c r="A271">
        <v>2330</v>
      </c>
      <c r="B271" t="s">
        <v>6</v>
      </c>
      <c r="C271">
        <v>2021</v>
      </c>
      <c r="D271">
        <v>2</v>
      </c>
      <c r="E271">
        <v>5</v>
      </c>
      <c r="F271" s="1">
        <v>0.7974</v>
      </c>
      <c r="G271" s="1">
        <f t="shared" si="9"/>
        <v>1</v>
      </c>
      <c r="I271" t="s">
        <v>22</v>
      </c>
      <c r="J271">
        <v>0.61240000000000006</v>
      </c>
      <c r="K271" s="1">
        <f t="shared" si="10"/>
        <v>1</v>
      </c>
    </row>
    <row r="272" spans="1:11" x14ac:dyDescent="0.25">
      <c r="A272">
        <v>2330</v>
      </c>
      <c r="B272" t="s">
        <v>6</v>
      </c>
      <c r="C272">
        <v>2021</v>
      </c>
      <c r="D272">
        <v>2</v>
      </c>
      <c r="E272">
        <v>17</v>
      </c>
      <c r="F272" s="1">
        <v>4.9051</v>
      </c>
      <c r="G272" s="1">
        <f t="shared" si="9"/>
        <v>5</v>
      </c>
      <c r="I272" t="s">
        <v>22</v>
      </c>
      <c r="J272">
        <v>3.5430999999999999</v>
      </c>
      <c r="K272" s="1">
        <f t="shared" si="10"/>
        <v>4</v>
      </c>
    </row>
    <row r="273" spans="1:11" x14ac:dyDescent="0.25">
      <c r="A273">
        <v>2330</v>
      </c>
      <c r="B273" t="s">
        <v>6</v>
      </c>
      <c r="C273">
        <v>2021</v>
      </c>
      <c r="D273">
        <v>2</v>
      </c>
      <c r="E273">
        <v>18</v>
      </c>
      <c r="F273" s="1">
        <v>-0.45250000000000001</v>
      </c>
      <c r="G273" s="1">
        <f t="shared" si="9"/>
        <v>0</v>
      </c>
      <c r="I273" t="s">
        <v>22</v>
      </c>
      <c r="J273">
        <v>0.38030000000000003</v>
      </c>
      <c r="K273" s="1">
        <f t="shared" si="10"/>
        <v>0</v>
      </c>
    </row>
    <row r="274" spans="1:11" x14ac:dyDescent="0.25">
      <c r="A274">
        <v>2330</v>
      </c>
      <c r="B274" t="s">
        <v>6</v>
      </c>
      <c r="C274">
        <v>2021</v>
      </c>
      <c r="D274">
        <v>2</v>
      </c>
      <c r="E274">
        <v>19</v>
      </c>
      <c r="F274" s="1">
        <v>-1.2121</v>
      </c>
      <c r="G274" s="1">
        <f t="shared" si="9"/>
        <v>-1</v>
      </c>
      <c r="I274" t="s">
        <v>22</v>
      </c>
      <c r="J274">
        <v>-0.50609999999999999</v>
      </c>
      <c r="K274" s="1">
        <f t="shared" si="10"/>
        <v>-1</v>
      </c>
    </row>
    <row r="275" spans="1:11" x14ac:dyDescent="0.25">
      <c r="A275">
        <v>2330</v>
      </c>
      <c r="B275" t="s">
        <v>6</v>
      </c>
      <c r="C275">
        <v>2021</v>
      </c>
      <c r="D275">
        <v>2</v>
      </c>
      <c r="E275">
        <v>22</v>
      </c>
      <c r="F275" s="1">
        <v>-0.30669999999999997</v>
      </c>
      <c r="G275" s="1">
        <f t="shared" si="9"/>
        <v>0</v>
      </c>
      <c r="I275" t="s">
        <v>22</v>
      </c>
      <c r="J275">
        <v>0.4209</v>
      </c>
      <c r="K275" s="1">
        <f t="shared" si="10"/>
        <v>0</v>
      </c>
    </row>
    <row r="276" spans="1:11" x14ac:dyDescent="0.25">
      <c r="A276">
        <v>2330</v>
      </c>
      <c r="B276" t="s">
        <v>6</v>
      </c>
      <c r="C276">
        <v>2021</v>
      </c>
      <c r="D276">
        <v>2</v>
      </c>
      <c r="E276">
        <v>23</v>
      </c>
      <c r="F276" s="1">
        <v>-1.3846000000000001</v>
      </c>
      <c r="G276" s="1">
        <f t="shared" si="9"/>
        <v>-1</v>
      </c>
      <c r="I276" t="s">
        <v>22</v>
      </c>
      <c r="J276">
        <v>0.2026</v>
      </c>
      <c r="K276" s="1">
        <f t="shared" si="10"/>
        <v>0</v>
      </c>
    </row>
    <row r="277" spans="1:11" x14ac:dyDescent="0.25">
      <c r="A277">
        <v>2330</v>
      </c>
      <c r="B277" t="s">
        <v>6</v>
      </c>
      <c r="C277">
        <v>2021</v>
      </c>
      <c r="D277">
        <v>2</v>
      </c>
      <c r="E277">
        <v>24</v>
      </c>
      <c r="F277" s="1">
        <v>-2.4961000000000002</v>
      </c>
      <c r="G277" s="1">
        <f t="shared" si="9"/>
        <v>-2</v>
      </c>
      <c r="I277" t="s">
        <v>22</v>
      </c>
      <c r="J277">
        <v>-1.4039999999999999</v>
      </c>
      <c r="K277" s="1">
        <f t="shared" si="10"/>
        <v>-1</v>
      </c>
    </row>
    <row r="278" spans="1:11" x14ac:dyDescent="0.25">
      <c r="A278">
        <v>2330</v>
      </c>
      <c r="B278" t="s">
        <v>6</v>
      </c>
      <c r="C278">
        <v>2021</v>
      </c>
      <c r="D278">
        <v>2</v>
      </c>
      <c r="E278">
        <v>25</v>
      </c>
      <c r="F278" s="1">
        <v>1.6</v>
      </c>
      <c r="G278" s="1">
        <f t="shared" si="9"/>
        <v>2</v>
      </c>
      <c r="I278" t="s">
        <v>22</v>
      </c>
      <c r="J278">
        <v>1.4782</v>
      </c>
      <c r="K278" s="1">
        <f t="shared" si="10"/>
        <v>1</v>
      </c>
    </row>
    <row r="279" spans="1:11" x14ac:dyDescent="0.25">
      <c r="A279">
        <v>2330</v>
      </c>
      <c r="B279" t="s">
        <v>6</v>
      </c>
      <c r="C279">
        <v>2021</v>
      </c>
      <c r="D279">
        <v>2</v>
      </c>
      <c r="E279">
        <v>26</v>
      </c>
      <c r="F279" s="1">
        <v>-4.5669000000000004</v>
      </c>
      <c r="G279" s="1">
        <f t="shared" si="9"/>
        <v>-5</v>
      </c>
      <c r="I279" t="s">
        <v>22</v>
      </c>
      <c r="J279">
        <v>-3.0293000000000001</v>
      </c>
      <c r="K279" s="1">
        <f t="shared" si="10"/>
        <v>-3</v>
      </c>
    </row>
    <row r="280" spans="1:11" x14ac:dyDescent="0.25">
      <c r="A280">
        <v>2330</v>
      </c>
      <c r="B280" t="s">
        <v>6</v>
      </c>
      <c r="C280">
        <v>2021</v>
      </c>
      <c r="D280">
        <v>3</v>
      </c>
      <c r="E280">
        <v>2</v>
      </c>
      <c r="F280" s="1">
        <v>0.495</v>
      </c>
      <c r="G280" s="1">
        <f t="shared" si="9"/>
        <v>0</v>
      </c>
      <c r="I280" t="s">
        <v>22</v>
      </c>
      <c r="J280">
        <v>-4.3400000000000001E-2</v>
      </c>
      <c r="K280" s="1">
        <f t="shared" si="10"/>
        <v>0</v>
      </c>
    </row>
    <row r="281" spans="1:11" x14ac:dyDescent="0.25">
      <c r="A281">
        <v>2330</v>
      </c>
      <c r="B281" t="s">
        <v>6</v>
      </c>
      <c r="C281">
        <v>2021</v>
      </c>
      <c r="D281">
        <v>3</v>
      </c>
      <c r="E281">
        <v>3</v>
      </c>
      <c r="F281" s="1">
        <v>2.1345999999999998</v>
      </c>
      <c r="G281" s="1">
        <f t="shared" si="9"/>
        <v>2</v>
      </c>
      <c r="I281" t="s">
        <v>22</v>
      </c>
      <c r="J281">
        <v>1.6608000000000001</v>
      </c>
      <c r="K281" s="1">
        <f t="shared" si="10"/>
        <v>2</v>
      </c>
    </row>
    <row r="282" spans="1:11" x14ac:dyDescent="0.25">
      <c r="A282">
        <v>2330</v>
      </c>
      <c r="B282" t="s">
        <v>6</v>
      </c>
      <c r="C282">
        <v>2021</v>
      </c>
      <c r="D282">
        <v>3</v>
      </c>
      <c r="E282">
        <v>4</v>
      </c>
      <c r="F282" s="1">
        <v>-3.3761999999999999</v>
      </c>
      <c r="G282" s="1">
        <f t="shared" si="9"/>
        <v>-3</v>
      </c>
      <c r="I282" t="s">
        <v>22</v>
      </c>
      <c r="J282">
        <v>-1.8833</v>
      </c>
      <c r="K282" s="1">
        <f t="shared" si="10"/>
        <v>-2</v>
      </c>
    </row>
    <row r="283" spans="1:11" x14ac:dyDescent="0.25">
      <c r="A283">
        <v>2330</v>
      </c>
      <c r="B283" t="s">
        <v>6</v>
      </c>
      <c r="C283">
        <v>2021</v>
      </c>
      <c r="D283">
        <v>3</v>
      </c>
      <c r="E283">
        <v>5</v>
      </c>
      <c r="F283" s="1">
        <v>0</v>
      </c>
      <c r="G283" s="1">
        <f t="shared" si="9"/>
        <v>0</v>
      </c>
      <c r="I283" t="s">
        <v>22</v>
      </c>
      <c r="J283">
        <v>-0.32179999999999997</v>
      </c>
      <c r="K283" s="1">
        <f t="shared" si="10"/>
        <v>0</v>
      </c>
    </row>
    <row r="284" spans="1:11" x14ac:dyDescent="0.25">
      <c r="A284">
        <v>2330</v>
      </c>
      <c r="B284" t="s">
        <v>6</v>
      </c>
      <c r="C284">
        <v>2021</v>
      </c>
      <c r="D284">
        <v>3</v>
      </c>
      <c r="E284">
        <v>8</v>
      </c>
      <c r="F284" s="1">
        <v>-0.49919999999999998</v>
      </c>
      <c r="G284" s="1">
        <f t="shared" si="9"/>
        <v>0</v>
      </c>
      <c r="I284" t="s">
        <v>22</v>
      </c>
      <c r="J284">
        <v>-0.2215</v>
      </c>
      <c r="K284" s="1">
        <f t="shared" si="10"/>
        <v>0</v>
      </c>
    </row>
    <row r="285" spans="1:11" x14ac:dyDescent="0.25">
      <c r="A285">
        <v>2330</v>
      </c>
      <c r="B285" t="s">
        <v>6</v>
      </c>
      <c r="C285">
        <v>2021</v>
      </c>
      <c r="D285">
        <v>3</v>
      </c>
      <c r="E285">
        <v>9</v>
      </c>
      <c r="F285" s="1">
        <v>-0.50170000000000003</v>
      </c>
      <c r="G285" s="1">
        <f t="shared" si="9"/>
        <v>-1</v>
      </c>
      <c r="I285" t="s">
        <v>22</v>
      </c>
      <c r="J285">
        <v>0.20849999999999999</v>
      </c>
      <c r="K285" s="1">
        <f t="shared" si="10"/>
        <v>0</v>
      </c>
    </row>
    <row r="286" spans="1:11" x14ac:dyDescent="0.25">
      <c r="A286">
        <v>2330</v>
      </c>
      <c r="B286" t="s">
        <v>6</v>
      </c>
      <c r="C286">
        <v>2021</v>
      </c>
      <c r="D286">
        <v>3</v>
      </c>
      <c r="E286">
        <v>10</v>
      </c>
      <c r="F286" s="1">
        <v>0.33610000000000001</v>
      </c>
      <c r="G286" s="1">
        <f t="shared" si="9"/>
        <v>0</v>
      </c>
      <c r="I286" t="s">
        <v>22</v>
      </c>
      <c r="J286">
        <v>0.3695</v>
      </c>
      <c r="K286" s="1">
        <f t="shared" si="10"/>
        <v>0</v>
      </c>
    </row>
    <row r="287" spans="1:11" x14ac:dyDescent="0.25">
      <c r="A287">
        <v>2330</v>
      </c>
      <c r="B287" t="s">
        <v>6</v>
      </c>
      <c r="C287">
        <v>2021</v>
      </c>
      <c r="D287">
        <v>3</v>
      </c>
      <c r="E287">
        <v>11</v>
      </c>
      <c r="F287" s="1">
        <v>2.0101</v>
      </c>
      <c r="G287" s="1">
        <f t="shared" si="9"/>
        <v>2</v>
      </c>
      <c r="I287" t="s">
        <v>22</v>
      </c>
      <c r="J287">
        <v>1.6836</v>
      </c>
      <c r="K287" s="1">
        <f t="shared" si="10"/>
        <v>2</v>
      </c>
    </row>
    <row r="288" spans="1:11" x14ac:dyDescent="0.25">
      <c r="A288">
        <v>2330</v>
      </c>
      <c r="B288" t="s">
        <v>6</v>
      </c>
      <c r="C288">
        <v>2021</v>
      </c>
      <c r="D288">
        <v>3</v>
      </c>
      <c r="E288">
        <v>12</v>
      </c>
      <c r="F288" s="1">
        <v>0.82099999999999995</v>
      </c>
      <c r="G288" s="1">
        <f t="shared" si="9"/>
        <v>1</v>
      </c>
      <c r="I288" t="s">
        <v>22</v>
      </c>
      <c r="J288">
        <v>0.46739999999999998</v>
      </c>
      <c r="K288" s="1">
        <f t="shared" si="10"/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2330-1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2021-03-15T02:28:07Z</dcterms:created>
  <dcterms:modified xsi:type="dcterms:W3CDTF">2021-03-15T03:34:55Z</dcterms:modified>
</cp:coreProperties>
</file>