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打分表（空白）" sheetId="3" r:id="rId1"/>
  </sheets>
  <calcPr calcId="144525"/>
</workbook>
</file>

<file path=xl/sharedStrings.xml><?xml version="1.0" encoding="utf-8"?>
<sst xmlns="http://schemas.openxmlformats.org/spreadsheetml/2006/main" count="108" uniqueCount="93">
  <si>
    <t>股票基本信息</t>
  </si>
  <si>
    <t>常用网址</t>
  </si>
  <si>
    <t>股票名称</t>
  </si>
  <si>
    <t>招股时间</t>
  </si>
  <si>
    <t>披露易</t>
  </si>
  <si>
    <t>https://sc.hkexnews.hk/TuniS/www.hkexnews.hk/index_c.htm</t>
  </si>
  <si>
    <t>股票代码</t>
  </si>
  <si>
    <t>上市时间</t>
  </si>
  <si>
    <t>经济通</t>
  </si>
  <si>
    <t>http://www.etnetchina.com.cn/stocks</t>
  </si>
  <si>
    <t>上市市场</t>
  </si>
  <si>
    <t>简繁体转换</t>
  </si>
  <si>
    <t>https://short.ichangtou.com/ac1a1e83</t>
  </si>
  <si>
    <t>港股打新打分项（基础分 0分）</t>
  </si>
  <si>
    <t>参考</t>
  </si>
  <si>
    <t>打分项</t>
  </si>
  <si>
    <t>打分</t>
  </si>
  <si>
    <t>打分标准</t>
  </si>
  <si>
    <t>如何查找</t>
  </si>
  <si>
    <t>招股信息项</t>
  </si>
  <si>
    <r>
      <rPr>
        <b/>
        <sz val="11"/>
        <color theme="1"/>
        <rFont val="宋体"/>
        <charset val="134"/>
        <scheme val="minor"/>
      </rPr>
      <t>【有无旧股】</t>
    </r>
    <r>
      <rPr>
        <sz val="11"/>
        <color theme="1"/>
        <rFont val="宋体"/>
        <charset val="134"/>
        <scheme val="minor"/>
      </rPr>
      <t xml:space="preserve">                         </t>
    </r>
  </si>
  <si>
    <t>· 无旧股</t>
  </si>
  <si>
    <t>0分</t>
  </si>
  <si>
    <t>这项信息在招股书的【重要提示】页面上</t>
  </si>
  <si>
    <t>· 有旧股</t>
  </si>
  <si>
    <t>-2分</t>
  </si>
  <si>
    <r>
      <rPr>
        <b/>
        <sz val="11"/>
        <color theme="1"/>
        <rFont val="宋体"/>
        <charset val="134"/>
        <scheme val="minor"/>
      </rPr>
      <t xml:space="preserve">【保荐人】 </t>
    </r>
    <r>
      <rPr>
        <sz val="11"/>
        <color theme="1"/>
        <rFont val="宋体"/>
        <charset val="134"/>
        <scheme val="minor"/>
      </rPr>
      <t xml:space="preserve">                           </t>
    </r>
  </si>
  <si>
    <t>· 在保荐人的公司中，≥70%的公司首日上涨</t>
  </si>
  <si>
    <t>+2分</t>
  </si>
  <si>
    <t>这项信息在捷利交易宝APP中可以查到</t>
  </si>
  <si>
    <t>· 40%~70%的公司首日上涨；        保荐人保荐过的新股少于8个</t>
  </si>
  <si>
    <t>· ≤40%的公司首日上涨</t>
  </si>
  <si>
    <t>股东信息</t>
  </si>
  <si>
    <t>【基石投资者】</t>
  </si>
  <si>
    <t>公司有以下明星基石的</t>
  </si>
  <si>
    <t>· 高瓴资本  （GaoLing Fund 及 YHG)</t>
  </si>
  <si>
    <t>· 新加坡政府投资有限公司</t>
  </si>
  <si>
    <t>估值用到的一些数据</t>
  </si>
  <si>
    <t>· 中国国有企业结构调整基金股份有限公司</t>
  </si>
  <si>
    <t>蓝色部分需要手动填写哦</t>
  </si>
  <si>
    <t>· 橡树资本（OAKTREE)</t>
  </si>
  <si>
    <t>黄色颜色的地方有公式，请勿动！！！</t>
  </si>
  <si>
    <t>PE值对比</t>
  </si>
  <si>
    <t>其余公司，无论有没有基石，不加分不减分</t>
  </si>
  <si>
    <t>市盈率TTM计算</t>
  </si>
  <si>
    <t>公司名称</t>
  </si>
  <si>
    <t>主营业务</t>
  </si>
  <si>
    <t>PE值</t>
  </si>
  <si>
    <t>【IPO前投资者】</t>
  </si>
  <si>
    <t>IPO前投资者</t>
  </si>
  <si>
    <t>这项信息要去招股书的【历史、重组及公司架构】或者【历史及发展】章节查看。</t>
  </si>
  <si>
    <t>市值</t>
  </si>
  <si>
    <t>· 没有禁售期</t>
  </si>
  <si>
    <t>下限</t>
  </si>
  <si>
    <t>· 有禁售期</t>
  </si>
  <si>
    <t>上限</t>
  </si>
  <si>
    <r>
      <rPr>
        <sz val="11"/>
        <color theme="1"/>
        <rFont val="微软雅黑"/>
        <charset val="134"/>
      </rPr>
      <t>★没有</t>
    </r>
    <r>
      <rPr>
        <sz val="11"/>
        <color theme="1"/>
        <rFont val="宋体"/>
        <charset val="134"/>
        <scheme val="minor"/>
      </rPr>
      <t>IPO钱投资者，不加分也不减分</t>
    </r>
  </si>
  <si>
    <t>平均市值</t>
  </si>
  <si>
    <t>基本信息项</t>
  </si>
  <si>
    <t>【行业】</t>
  </si>
  <si>
    <t>· 如果公司所处行业属于物业管理、软件服务以及医药、医疗设备</t>
  </si>
  <si>
    <t>这项信息可以在以下通道查询： 1、经济通网站；2、招股书</t>
  </si>
  <si>
    <t>货币统一（人民币或港币均可）</t>
  </si>
  <si>
    <t>· 如果公司所处行业属于家庭电器及用品、其他金融和消闲设施</t>
  </si>
  <si>
    <t>净利润</t>
  </si>
  <si>
    <t>净利润时间点的其他表示法</t>
  </si>
  <si>
    <t>· 其他行业</t>
  </si>
  <si>
    <t>上一个年年度</t>
  </si>
  <si>
    <t>截至2019年3月31日止年度</t>
  </si>
  <si>
    <t>【估值】</t>
  </si>
  <si>
    <t>· 估值低于同行业公司</t>
  </si>
  <si>
    <t>步骤</t>
  </si>
  <si>
    <t>上一个年上半年或9个月</t>
  </si>
  <si>
    <t>截至2018年9月30日6个月</t>
  </si>
  <si>
    <t>· 估值和同行业公司接近</t>
  </si>
  <si>
    <t>1、查找公司市值，取上下限的中位数</t>
  </si>
  <si>
    <t>最近一年上半年或9个月</t>
  </si>
  <si>
    <t>截至2019年9月30日6个月</t>
  </si>
  <si>
    <t>· 估值高于同行业公司</t>
  </si>
  <si>
    <t>2、查找公司的净利润</t>
  </si>
  <si>
    <t>净利润(静态或动态）</t>
  </si>
  <si>
    <t>注意点：1、货币名称（如，全部换算成人民币）</t>
  </si>
  <si>
    <t>注：亏损行业无法估值，维持基础分</t>
  </si>
  <si>
    <t>3、计算PE=市值/净利润</t>
  </si>
  <si>
    <t>市盈率</t>
  </si>
  <si>
    <t xml:space="preserve">        2、货币单位一致（如：全部换算成亿）</t>
  </si>
  <si>
    <t>总得分</t>
  </si>
  <si>
    <t>4、查找同行PE并对比</t>
  </si>
  <si>
    <t>申购建议</t>
  </si>
  <si>
    <t>一般申购策略是总分值大于0分。（激进型可以打≥-2分新股，保守型可以打＞2分新股）</t>
  </si>
  <si>
    <t>注意指标</t>
  </si>
  <si>
    <t>超购倍数</t>
  </si>
  <si>
    <t>＞100算高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</si>
</sst>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5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/>
      <right/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6" fillId="35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30" applyNumberFormat="0" applyFon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7" borderId="29" applyNumberFormat="0" applyAlignment="0" applyProtection="0">
      <alignment vertical="center"/>
    </xf>
    <xf numFmtId="0" fontId="29" fillId="27" borderId="33" applyNumberFormat="0" applyAlignment="0" applyProtection="0">
      <alignment vertical="center"/>
    </xf>
    <xf numFmtId="0" fontId="12" fillId="20" borderId="27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10" applyFont="1" applyBorder="1" applyAlignment="1">
      <alignment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1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4" fillId="0" borderId="0" xfId="10" applyFo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vertical="center" wrapText="1"/>
    </xf>
    <xf numFmtId="0" fontId="0" fillId="7" borderId="4" xfId="0" applyFill="1" applyBorder="1" applyAlignment="1">
      <alignment horizontal="right" vertical="center"/>
    </xf>
    <xf numFmtId="0" fontId="0" fillId="8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49" fontId="0" fillId="7" borderId="4" xfId="0" applyNumberFormat="1" applyFill="1" applyBorder="1" applyAlignment="1">
      <alignment horizontal="right" vertical="center"/>
    </xf>
    <xf numFmtId="0" fontId="0" fillId="9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vertical="center" wrapText="1"/>
    </xf>
    <xf numFmtId="49" fontId="0" fillId="9" borderId="4" xfId="0" applyNumberFormat="1" applyFill="1" applyBorder="1" applyAlignment="1">
      <alignment horizontal="right" vertical="center"/>
    </xf>
    <xf numFmtId="0" fontId="0" fillId="10" borderId="4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 wrapText="1"/>
    </xf>
    <xf numFmtId="9" fontId="0" fillId="9" borderId="4" xfId="0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49" fontId="0" fillId="7" borderId="8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49" fontId="0" fillId="9" borderId="4" xfId="0" applyNumberFormat="1" applyFill="1" applyBorder="1">
      <alignment vertical="center"/>
    </xf>
    <xf numFmtId="0" fontId="7" fillId="9" borderId="4" xfId="0" applyFont="1" applyFill="1" applyBorder="1" applyAlignment="1">
      <alignment vertical="center" wrapText="1"/>
    </xf>
    <xf numFmtId="0" fontId="0" fillId="10" borderId="4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8" fillId="12" borderId="0" xfId="0" applyFont="1" applyFill="1" applyAlignment="1"/>
    <xf numFmtId="0" fontId="8" fillId="12" borderId="0" xfId="0" applyFont="1" applyFill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left" vertical="center"/>
    </xf>
    <xf numFmtId="0" fontId="10" fillId="14" borderId="3" xfId="0" applyFont="1" applyFill="1" applyBorder="1" applyAlignment="1">
      <alignment horizontal="left" vertical="center"/>
    </xf>
    <xf numFmtId="0" fontId="0" fillId="0" borderId="12" xfId="0" applyBorder="1">
      <alignment vertical="center"/>
    </xf>
    <xf numFmtId="0" fontId="10" fillId="11" borderId="13" xfId="0" applyFont="1" applyFill="1" applyBorder="1">
      <alignment vertical="center"/>
    </xf>
    <xf numFmtId="0" fontId="0" fillId="11" borderId="14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4" xfId="0" applyFill="1" applyBorder="1">
      <alignment vertical="center"/>
    </xf>
    <xf numFmtId="0" fontId="0" fillId="15" borderId="13" xfId="0" applyFill="1" applyBorder="1" applyAlignment="1">
      <alignment horizontal="center" vertical="center"/>
    </xf>
    <xf numFmtId="0" fontId="0" fillId="11" borderId="3" xfId="0" applyFill="1" applyBorder="1" applyAlignment="1">
      <alignment horizontal="left" vertical="center"/>
    </xf>
    <xf numFmtId="0" fontId="0" fillId="14" borderId="4" xfId="0" applyFill="1" applyBorder="1">
      <alignment vertical="center"/>
    </xf>
    <xf numFmtId="177" fontId="0" fillId="11" borderId="14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14" borderId="14" xfId="0" applyNumberFormat="1" applyFill="1" applyBorder="1">
      <alignment vertical="center"/>
    </xf>
    <xf numFmtId="0" fontId="0" fillId="14" borderId="3" xfId="0" applyFill="1" applyBorder="1">
      <alignment vertical="center"/>
    </xf>
    <xf numFmtId="0" fontId="0" fillId="14" borderId="1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10" fillId="11" borderId="14" xfId="0" applyNumberFormat="1" applyFont="1" applyFill="1" applyBorder="1">
      <alignment vertical="center"/>
    </xf>
    <xf numFmtId="176" fontId="10" fillId="0" borderId="13" xfId="0" applyNumberFormat="1" applyFont="1" applyFill="1" applyBorder="1">
      <alignment vertical="center"/>
    </xf>
    <xf numFmtId="176" fontId="10" fillId="14" borderId="14" xfId="0" applyNumberFormat="1" applyFont="1" applyFill="1" applyBorder="1">
      <alignment vertical="center"/>
    </xf>
    <xf numFmtId="0" fontId="0" fillId="14" borderId="6" xfId="0" applyFill="1" applyBorder="1">
      <alignment vertical="center"/>
    </xf>
    <xf numFmtId="0" fontId="0" fillId="14" borderId="8" xfId="0" applyFill="1" applyBorder="1">
      <alignment vertical="center"/>
    </xf>
    <xf numFmtId="0" fontId="0" fillId="14" borderId="15" xfId="0" applyFill="1" applyBorder="1" applyAlignment="1">
      <alignment horizontal="right" vertical="center"/>
    </xf>
    <xf numFmtId="176" fontId="0" fillId="15" borderId="13" xfId="0" applyNumberFormat="1" applyFill="1" applyBorder="1" applyAlignment="1">
      <alignment horizontal="center" vertical="center"/>
    </xf>
    <xf numFmtId="176" fontId="0" fillId="15" borderId="14" xfId="0" applyNumberFormat="1" applyFill="1" applyBorder="1">
      <alignment vertical="center"/>
    </xf>
    <xf numFmtId="0" fontId="0" fillId="16" borderId="16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16" borderId="3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76" fontId="0" fillId="11" borderId="14" xfId="0" applyNumberFormat="1" applyFill="1" applyBorder="1">
      <alignment vertical="center"/>
    </xf>
    <xf numFmtId="0" fontId="10" fillId="0" borderId="21" xfId="0" applyFont="1" applyBorder="1">
      <alignment vertical="center"/>
    </xf>
    <xf numFmtId="176" fontId="8" fillId="0" borderId="22" xfId="0" applyNumberFormat="1" applyFont="1" applyFill="1" applyBorder="1">
      <alignment vertical="center"/>
    </xf>
    <xf numFmtId="176" fontId="8" fillId="11" borderId="23" xfId="0" applyNumberFormat="1" applyFont="1" applyFill="1" applyBorder="1">
      <alignment vertical="center"/>
    </xf>
    <xf numFmtId="0" fontId="1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rt.ichangtou.com/ac1a1e83" TargetMode="External"/><Relationship Id="rId2" Type="http://schemas.openxmlformats.org/officeDocument/2006/relationships/hyperlink" Target="http://www.etnetchina.com.cn/stocks" TargetMode="External"/><Relationship Id="rId1" Type="http://schemas.openxmlformats.org/officeDocument/2006/relationships/hyperlink" Target="https://sc.hkexnews.hk/TuniS/www.hkexnews.hk/index_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42"/>
  <sheetViews>
    <sheetView tabSelected="1" topLeftCell="F13" workbookViewId="0">
      <selection activeCell="I19" sqref="I19"/>
    </sheetView>
  </sheetViews>
  <sheetFormatPr defaultColWidth="9" defaultRowHeight="13.5"/>
  <cols>
    <col min="1" max="1" width="2.625" customWidth="1"/>
    <col min="2" max="2" width="10.125" customWidth="1"/>
    <col min="3" max="3" width="14.625" customWidth="1"/>
    <col min="4" max="4" width="10.625" style="3" customWidth="1"/>
    <col min="5" max="5" width="68.125" style="4" customWidth="1"/>
    <col min="6" max="6" width="10.75" customWidth="1"/>
    <col min="7" max="7" width="34.75" customWidth="1"/>
    <col min="9" max="9" width="29.5" customWidth="1"/>
    <col min="10" max="10" width="18.125" customWidth="1"/>
    <col min="11" max="11" width="25.5" customWidth="1"/>
    <col min="12" max="12" width="18.875" customWidth="1"/>
    <col min="13" max="13" width="9.125" customWidth="1"/>
    <col min="14" max="14" width="14.125" customWidth="1"/>
  </cols>
  <sheetData>
    <row r="1" ht="24" customHeight="1" spans="2:7">
      <c r="B1" s="5" t="s">
        <v>0</v>
      </c>
      <c r="C1" s="6"/>
      <c r="D1" s="6"/>
      <c r="E1" s="7"/>
      <c r="F1" s="8" t="s">
        <v>1</v>
      </c>
      <c r="G1" s="8"/>
    </row>
    <row r="2" s="1" customFormat="1" ht="33" customHeight="1" spans="2:7">
      <c r="B2" s="9" t="s">
        <v>2</v>
      </c>
      <c r="C2" s="10"/>
      <c r="D2" s="10" t="s">
        <v>3</v>
      </c>
      <c r="E2" s="10"/>
      <c r="F2" s="11" t="s">
        <v>4</v>
      </c>
      <c r="G2" s="12" t="s">
        <v>5</v>
      </c>
    </row>
    <row r="3" s="1" customFormat="1" ht="33" customHeight="1" spans="2:7">
      <c r="B3" s="9" t="s">
        <v>6</v>
      </c>
      <c r="C3" s="13"/>
      <c r="D3" s="10" t="s">
        <v>7</v>
      </c>
      <c r="E3" s="10"/>
      <c r="F3" s="11" t="s">
        <v>8</v>
      </c>
      <c r="G3" s="12" t="s">
        <v>9</v>
      </c>
    </row>
    <row r="4" s="1" customFormat="1" ht="24" customHeight="1" spans="2:7">
      <c r="B4" s="9" t="s">
        <v>10</v>
      </c>
      <c r="C4" s="10"/>
      <c r="D4" s="10"/>
      <c r="E4" s="10"/>
      <c r="F4" s="14" t="s">
        <v>11</v>
      </c>
      <c r="G4" s="15" t="s">
        <v>12</v>
      </c>
    </row>
    <row r="5" s="1" customFormat="1" ht="24" customHeight="1" spans="2:7">
      <c r="B5" s="16" t="s">
        <v>13</v>
      </c>
      <c r="C5" s="16"/>
      <c r="D5" s="16"/>
      <c r="E5" s="16"/>
      <c r="F5" s="16"/>
      <c r="G5" s="17" t="s">
        <v>14</v>
      </c>
    </row>
    <row r="6" ht="18.75" customHeight="1" spans="2:10">
      <c r="B6" s="18" t="s">
        <v>15</v>
      </c>
      <c r="C6" s="18"/>
      <c r="D6" s="19" t="s">
        <v>16</v>
      </c>
      <c r="E6" s="20" t="s">
        <v>17</v>
      </c>
      <c r="F6" s="20"/>
      <c r="G6" s="21" t="s">
        <v>18</v>
      </c>
      <c r="H6" s="22"/>
      <c r="I6" s="1"/>
      <c r="J6" s="1"/>
    </row>
    <row r="7" ht="18.75" customHeight="1" spans="2:10">
      <c r="B7" s="23" t="s">
        <v>19</v>
      </c>
      <c r="C7" s="24" t="s">
        <v>20</v>
      </c>
      <c r="D7" s="24"/>
      <c r="E7" s="25" t="s">
        <v>21</v>
      </c>
      <c r="F7" s="26" t="s">
        <v>22</v>
      </c>
      <c r="G7" s="27" t="s">
        <v>23</v>
      </c>
      <c r="I7" s="1"/>
      <c r="J7" s="1"/>
    </row>
    <row r="8" ht="18.75" customHeight="1" spans="2:10">
      <c r="B8" s="23"/>
      <c r="C8" s="28"/>
      <c r="D8" s="24"/>
      <c r="E8" s="25" t="s">
        <v>24</v>
      </c>
      <c r="F8" s="29" t="s">
        <v>25</v>
      </c>
      <c r="G8" s="27"/>
      <c r="I8" s="1"/>
      <c r="J8" s="1"/>
    </row>
    <row r="9" ht="18.75" customHeight="1" spans="2:10">
      <c r="B9" s="23"/>
      <c r="C9" s="30" t="s">
        <v>26</v>
      </c>
      <c r="D9" s="30"/>
      <c r="E9" s="31" t="s">
        <v>27</v>
      </c>
      <c r="F9" s="32" t="s">
        <v>28</v>
      </c>
      <c r="G9" s="33" t="s">
        <v>29</v>
      </c>
      <c r="I9" s="1"/>
      <c r="J9" s="1"/>
    </row>
    <row r="10" ht="18.75" customHeight="1" spans="2:10">
      <c r="B10" s="23"/>
      <c r="C10" s="34"/>
      <c r="D10" s="30"/>
      <c r="E10" s="35" t="s">
        <v>30</v>
      </c>
      <c r="F10" s="32" t="s">
        <v>22</v>
      </c>
      <c r="G10" s="33"/>
      <c r="I10" s="1"/>
      <c r="J10" s="1"/>
    </row>
    <row r="11" ht="18.75" customHeight="1" spans="2:10">
      <c r="B11" s="23"/>
      <c r="C11" s="34"/>
      <c r="D11" s="30"/>
      <c r="E11" s="31" t="s">
        <v>31</v>
      </c>
      <c r="F11" s="32" t="s">
        <v>25</v>
      </c>
      <c r="G11" s="33"/>
      <c r="I11" s="1"/>
      <c r="J11" s="1"/>
    </row>
    <row r="12" ht="18.75" customHeight="1" spans="2:10">
      <c r="B12" s="36" t="s">
        <v>32</v>
      </c>
      <c r="C12" s="37" t="s">
        <v>33</v>
      </c>
      <c r="D12" s="38"/>
      <c r="E12" s="25" t="s">
        <v>34</v>
      </c>
      <c r="F12" s="39" t="s">
        <v>28</v>
      </c>
      <c r="G12" s="40" t="s">
        <v>29</v>
      </c>
      <c r="I12" s="1"/>
      <c r="J12" s="1"/>
    </row>
    <row r="13" ht="18.75" customHeight="1" spans="2:10">
      <c r="B13" s="36"/>
      <c r="C13" s="37"/>
      <c r="D13" s="38"/>
      <c r="E13" s="25" t="s">
        <v>35</v>
      </c>
      <c r="F13" s="41"/>
      <c r="G13" s="40"/>
      <c r="I13" s="1"/>
      <c r="J13" s="1"/>
    </row>
    <row r="14" ht="18.75" customHeight="1" spans="2:13">
      <c r="B14" s="36"/>
      <c r="C14" s="37"/>
      <c r="D14" s="38"/>
      <c r="E14" s="25" t="s">
        <v>36</v>
      </c>
      <c r="F14" s="41"/>
      <c r="G14" s="40"/>
      <c r="I14" s="55" t="s">
        <v>37</v>
      </c>
      <c r="J14" s="56"/>
      <c r="K14" s="56"/>
      <c r="L14" s="56"/>
      <c r="M14" s="57"/>
    </row>
    <row r="15" ht="18.75" customHeight="1" spans="2:13">
      <c r="B15" s="36"/>
      <c r="C15" s="37"/>
      <c r="D15" s="38"/>
      <c r="E15" s="25" t="s">
        <v>38</v>
      </c>
      <c r="F15" s="41"/>
      <c r="G15" s="40"/>
      <c r="I15" s="58" t="s">
        <v>39</v>
      </c>
      <c r="J15" s="59"/>
      <c r="M15" s="60"/>
    </row>
    <row r="16" ht="18.75" customHeight="1" spans="2:13">
      <c r="B16" s="36"/>
      <c r="C16" s="37"/>
      <c r="D16" s="38"/>
      <c r="E16" s="25" t="s">
        <v>40</v>
      </c>
      <c r="F16" s="42"/>
      <c r="G16" s="40"/>
      <c r="I16" s="61" t="s">
        <v>41</v>
      </c>
      <c r="J16" s="62"/>
      <c r="K16" s="63" t="s">
        <v>42</v>
      </c>
      <c r="L16" s="64"/>
      <c r="M16" s="65"/>
    </row>
    <row r="17" ht="18.75" customHeight="1" spans="2:13">
      <c r="B17" s="36"/>
      <c r="C17" s="37"/>
      <c r="D17" s="38"/>
      <c r="E17" s="25" t="s">
        <v>43</v>
      </c>
      <c r="F17" s="29" t="s">
        <v>22</v>
      </c>
      <c r="G17" s="40"/>
      <c r="I17" s="66" t="s">
        <v>44</v>
      </c>
      <c r="J17" s="67"/>
      <c r="K17" s="68" t="s">
        <v>45</v>
      </c>
      <c r="L17" s="69" t="s">
        <v>46</v>
      </c>
      <c r="M17" s="70" t="s">
        <v>47</v>
      </c>
    </row>
    <row r="18" ht="18.75" customHeight="1" spans="2:13">
      <c r="B18" s="36"/>
      <c r="C18" s="43" t="s">
        <v>48</v>
      </c>
      <c r="D18" s="44"/>
      <c r="E18" s="31" t="s">
        <v>49</v>
      </c>
      <c r="F18" s="45"/>
      <c r="G18" s="33" t="s">
        <v>50</v>
      </c>
      <c r="I18" s="71" t="s">
        <v>51</v>
      </c>
      <c r="J18" s="70"/>
      <c r="K18" s="72">
        <f>C2</f>
        <v>0</v>
      </c>
      <c r="L18" s="73"/>
      <c r="M18" s="74" t="e">
        <f>J28</f>
        <v>#DIV/0!</v>
      </c>
    </row>
    <row r="19" ht="18.75" customHeight="1" spans="2:13">
      <c r="B19" s="36"/>
      <c r="C19" s="43"/>
      <c r="D19" s="44"/>
      <c r="E19" s="31" t="s">
        <v>52</v>
      </c>
      <c r="F19" s="32" t="s">
        <v>25</v>
      </c>
      <c r="G19" s="33"/>
      <c r="I19" s="75" t="s">
        <v>53</v>
      </c>
      <c r="J19" s="76"/>
      <c r="K19" s="77"/>
      <c r="L19" s="73"/>
      <c r="M19" s="78"/>
    </row>
    <row r="20" ht="18.75" customHeight="1" spans="2:13">
      <c r="B20" s="36"/>
      <c r="C20" s="43"/>
      <c r="D20" s="44"/>
      <c r="E20" s="31" t="s">
        <v>54</v>
      </c>
      <c r="F20" s="32" t="s">
        <v>22</v>
      </c>
      <c r="G20" s="33"/>
      <c r="I20" s="75" t="s">
        <v>55</v>
      </c>
      <c r="J20" s="76"/>
      <c r="K20" s="77"/>
      <c r="L20" s="73"/>
      <c r="M20" s="78"/>
    </row>
    <row r="21" ht="18.75" customHeight="1" spans="2:13">
      <c r="B21" s="36"/>
      <c r="C21" s="43"/>
      <c r="D21" s="44"/>
      <c r="E21" s="46" t="s">
        <v>56</v>
      </c>
      <c r="F21" s="32" t="s">
        <v>22</v>
      </c>
      <c r="G21" s="33"/>
      <c r="I21" s="79" t="s">
        <v>57</v>
      </c>
      <c r="J21" s="80">
        <f>(J19+J20)/2</f>
        <v>0</v>
      </c>
      <c r="K21" s="77"/>
      <c r="L21" s="73"/>
      <c r="M21" s="78"/>
    </row>
    <row r="22" ht="18.75" customHeight="1" spans="2:13">
      <c r="B22" s="23" t="s">
        <v>58</v>
      </c>
      <c r="C22" s="37" t="s">
        <v>59</v>
      </c>
      <c r="D22" s="38"/>
      <c r="E22" s="25" t="s">
        <v>60</v>
      </c>
      <c r="F22" s="29" t="s">
        <v>28</v>
      </c>
      <c r="G22" s="27" t="s">
        <v>61</v>
      </c>
      <c r="I22" s="81" t="s">
        <v>62</v>
      </c>
      <c r="J22" s="82"/>
      <c r="K22" s="83"/>
      <c r="L22" s="84"/>
      <c r="M22" s="85"/>
    </row>
    <row r="23" ht="18.75" customHeight="1" spans="2:13">
      <c r="B23" s="23"/>
      <c r="C23" s="37"/>
      <c r="D23" s="38"/>
      <c r="E23" s="25" t="s">
        <v>63</v>
      </c>
      <c r="F23" s="29" t="s">
        <v>25</v>
      </c>
      <c r="G23" s="27"/>
      <c r="I23" s="86" t="s">
        <v>64</v>
      </c>
      <c r="J23" s="87"/>
      <c r="K23" s="88" t="s">
        <v>65</v>
      </c>
      <c r="L23" s="89"/>
      <c r="M23" s="90"/>
    </row>
    <row r="24" ht="18.75" customHeight="1" spans="2:13">
      <c r="B24" s="23"/>
      <c r="C24" s="37"/>
      <c r="D24" s="38"/>
      <c r="E24" s="25" t="s">
        <v>66</v>
      </c>
      <c r="F24" s="29" t="s">
        <v>22</v>
      </c>
      <c r="G24" s="27"/>
      <c r="I24" s="75" t="s">
        <v>67</v>
      </c>
      <c r="J24" s="76"/>
      <c r="K24" s="91" t="s">
        <v>68</v>
      </c>
      <c r="L24" s="92"/>
      <c r="M24" s="93"/>
    </row>
    <row r="25" ht="18.75" customHeight="1" spans="2:13">
      <c r="B25" s="23"/>
      <c r="C25" s="43" t="s">
        <v>69</v>
      </c>
      <c r="D25" s="44"/>
      <c r="E25" s="31" t="s">
        <v>70</v>
      </c>
      <c r="F25" s="32" t="s">
        <v>28</v>
      </c>
      <c r="G25" s="47" t="s">
        <v>71</v>
      </c>
      <c r="I25" s="75" t="s">
        <v>72</v>
      </c>
      <c r="J25" s="76"/>
      <c r="K25" s="91" t="s">
        <v>73</v>
      </c>
      <c r="L25" s="92"/>
      <c r="M25" s="93"/>
    </row>
    <row r="26" ht="18.75" customHeight="1" spans="2:13">
      <c r="B26" s="23"/>
      <c r="C26" s="43"/>
      <c r="D26" s="44"/>
      <c r="E26" s="48" t="s">
        <v>74</v>
      </c>
      <c r="F26" s="32" t="s">
        <v>22</v>
      </c>
      <c r="G26" s="47" t="s">
        <v>75</v>
      </c>
      <c r="I26" s="75" t="s">
        <v>76</v>
      </c>
      <c r="J26" s="76"/>
      <c r="K26" s="91" t="s">
        <v>77</v>
      </c>
      <c r="L26" s="92"/>
      <c r="M26" s="93"/>
    </row>
    <row r="27" ht="18.75" customHeight="1" spans="2:13">
      <c r="B27" s="23"/>
      <c r="C27" s="43"/>
      <c r="D27" s="44"/>
      <c r="E27" s="48" t="s">
        <v>78</v>
      </c>
      <c r="F27" s="32" t="s">
        <v>25</v>
      </c>
      <c r="G27" s="47" t="s">
        <v>79</v>
      </c>
      <c r="I27" s="79" t="s">
        <v>80</v>
      </c>
      <c r="J27" s="94">
        <f>J24-J25+J26</f>
        <v>0</v>
      </c>
      <c r="K27" s="95" t="s">
        <v>81</v>
      </c>
      <c r="L27" s="92"/>
      <c r="M27" s="93"/>
    </row>
    <row r="28" ht="18.75" customHeight="1" spans="2:13">
      <c r="B28" s="23"/>
      <c r="C28" s="43"/>
      <c r="D28" s="44"/>
      <c r="E28" s="48" t="s">
        <v>82</v>
      </c>
      <c r="F28" s="32" t="s">
        <v>22</v>
      </c>
      <c r="G28" s="47" t="s">
        <v>83</v>
      </c>
      <c r="I28" s="96" t="s">
        <v>84</v>
      </c>
      <c r="J28" s="97" t="e">
        <f>J22/J27</f>
        <v>#DIV/0!</v>
      </c>
      <c r="K28" s="98" t="s">
        <v>85</v>
      </c>
      <c r="L28" s="99"/>
      <c r="M28" s="100"/>
    </row>
    <row r="29" ht="18.75" customHeight="1" spans="2:7">
      <c r="B29" s="49" t="s">
        <v>86</v>
      </c>
      <c r="C29" s="49"/>
      <c r="D29" s="50">
        <f>SUM(D7:D28)</f>
        <v>0</v>
      </c>
      <c r="E29" s="51"/>
      <c r="F29" s="52"/>
      <c r="G29" s="47" t="s">
        <v>87</v>
      </c>
    </row>
    <row r="30" spans="12:13">
      <c r="L30" s="2"/>
      <c r="M30" s="2"/>
    </row>
    <row r="31" s="2" customFormat="1" spans="2:11">
      <c r="B31" s="53" t="s">
        <v>88</v>
      </c>
      <c r="C31" s="53" t="s">
        <v>89</v>
      </c>
      <c r="D31" s="53"/>
      <c r="E31" s="53"/>
      <c r="F31" s="53"/>
      <c r="I31"/>
      <c r="J31"/>
      <c r="K31"/>
    </row>
    <row r="32" s="2" customFormat="1" spans="2:13">
      <c r="B32" s="54" t="s">
        <v>90</v>
      </c>
      <c r="C32" s="54" t="s">
        <v>91</v>
      </c>
      <c r="D32" s="54" t="s">
        <v>92</v>
      </c>
      <c r="E32" s="53"/>
      <c r="F32" s="53"/>
      <c r="I32"/>
      <c r="J32"/>
      <c r="L32"/>
      <c r="M32"/>
    </row>
    <row r="33" spans="11:11">
      <c r="K33" s="2"/>
    </row>
    <row r="41" spans="9:10">
      <c r="I41" s="2"/>
      <c r="J41" s="2"/>
    </row>
    <row r="42" spans="9:10">
      <c r="I42" s="2"/>
      <c r="J42" s="2"/>
    </row>
  </sheetData>
  <mergeCells count="32">
    <mergeCell ref="B1:E1"/>
    <mergeCell ref="F1:G1"/>
    <mergeCell ref="B5:F5"/>
    <mergeCell ref="B6:C6"/>
    <mergeCell ref="E6:F6"/>
    <mergeCell ref="I14:M14"/>
    <mergeCell ref="I15:J15"/>
    <mergeCell ref="K16:M16"/>
    <mergeCell ref="I17:J17"/>
    <mergeCell ref="I18:J18"/>
    <mergeCell ref="I23:J23"/>
    <mergeCell ref="B29:C29"/>
    <mergeCell ref="B7:B11"/>
    <mergeCell ref="B12:B21"/>
    <mergeCell ref="B22:B28"/>
    <mergeCell ref="C7:C8"/>
    <mergeCell ref="C9:C11"/>
    <mergeCell ref="C12:C17"/>
    <mergeCell ref="C18:C21"/>
    <mergeCell ref="C22:C24"/>
    <mergeCell ref="C25:C28"/>
    <mergeCell ref="D7:D8"/>
    <mergeCell ref="D9:D11"/>
    <mergeCell ref="D12:D17"/>
    <mergeCell ref="D18:D21"/>
    <mergeCell ref="D22:D24"/>
    <mergeCell ref="D25:D28"/>
    <mergeCell ref="G7:G8"/>
    <mergeCell ref="G9:G11"/>
    <mergeCell ref="G12:G17"/>
    <mergeCell ref="G18:G21"/>
    <mergeCell ref="G22:G24"/>
  </mergeCells>
  <hyperlinks>
    <hyperlink ref="G2" r:id="rId1" display="https://sc.hkexnews.hk/TuniS/www.hkexnews.hk/index_c.htm"/>
    <hyperlink ref="G3" r:id="rId2" display="http://www.etnetchina.com.cn/stocks" tooltip="http://www.etnetchina.com.cn/stocks"/>
    <hyperlink ref="G4" r:id="rId3" display="https://short.ichangtou.com/ac1a1e83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打分表（空白）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张桂艳</dc:creator>
  <cp:lastModifiedBy>浅笑（养号ing）</cp:lastModifiedBy>
  <dcterms:created xsi:type="dcterms:W3CDTF">2020-03-10T07:39:00Z</dcterms:created>
  <dcterms:modified xsi:type="dcterms:W3CDTF">2020-05-09T09:00:23Z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