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6130\Desktop\股进\"/>
    </mc:Choice>
  </mc:AlternateContent>
  <xr:revisionPtr revIDLastSave="0" documentId="13_ncr:1_{61254782-DC2D-46A2-A41B-1076985223AA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年报7问" sheetId="2" r:id="rId1"/>
    <sheet name="现金流三拷问之投资" sheetId="1" r:id="rId2"/>
    <sheet name="第4课三拷问-运营，销售环节" sheetId="4" r:id="rId3"/>
    <sheet name="第五、第六课" sheetId="5" r:id="rId4"/>
    <sheet name="7、8、9课" sheetId="6" r:id="rId5"/>
    <sheet name="金鹅估值法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I4" i="8"/>
  <c r="J4" i="8"/>
  <c r="O4" i="8"/>
  <c r="P4" i="8"/>
  <c r="F5" i="8"/>
  <c r="I5" i="8"/>
  <c r="J5" i="8"/>
  <c r="O5" i="8"/>
  <c r="P5" i="8"/>
  <c r="F6" i="8"/>
  <c r="I6" i="8"/>
  <c r="J6" i="8"/>
  <c r="O6" i="8"/>
  <c r="P6" i="8"/>
  <c r="F7" i="8"/>
  <c r="I7" i="8"/>
  <c r="J7" i="8"/>
  <c r="O7" i="8"/>
  <c r="P7" i="8"/>
  <c r="F8" i="8"/>
  <c r="I8" i="8"/>
  <c r="J8" i="8"/>
  <c r="O8" i="8"/>
  <c r="P8" i="8"/>
  <c r="F9" i="8"/>
  <c r="I9" i="8"/>
  <c r="J9" i="8"/>
  <c r="O9" i="8"/>
  <c r="P9" i="8"/>
  <c r="F10" i="8"/>
  <c r="I10" i="8"/>
  <c r="J10" i="8"/>
  <c r="O10" i="8"/>
  <c r="P10" i="8"/>
  <c r="F11" i="8"/>
  <c r="I11" i="8"/>
  <c r="J11" i="8"/>
  <c r="O11" i="8"/>
  <c r="P11" i="8"/>
  <c r="F12" i="8"/>
  <c r="I12" i="8"/>
  <c r="J12" i="8"/>
  <c r="O12" i="8"/>
  <c r="P12" i="8"/>
  <c r="F13" i="8"/>
  <c r="I13" i="8"/>
  <c r="J13" i="8"/>
  <c r="O13" i="8"/>
  <c r="P13" i="8"/>
  <c r="F14" i="8"/>
  <c r="I14" i="8"/>
  <c r="J14" i="8"/>
  <c r="O14" i="8"/>
  <c r="P14" i="8"/>
  <c r="F15" i="8"/>
  <c r="I15" i="8"/>
  <c r="J15" i="8"/>
  <c r="O15" i="8"/>
  <c r="P15" i="8"/>
  <c r="M3" i="6"/>
  <c r="M4" i="6"/>
  <c r="M5" i="6"/>
  <c r="M6" i="6"/>
  <c r="M10" i="6"/>
  <c r="C11" i="6"/>
  <c r="D11" i="6"/>
  <c r="E11" i="6"/>
  <c r="F11" i="6"/>
  <c r="G11" i="6"/>
  <c r="H11" i="6"/>
  <c r="I11" i="6"/>
  <c r="J11" i="6"/>
  <c r="K11" i="6"/>
  <c r="L11" i="6"/>
  <c r="M11" i="6"/>
  <c r="B14" i="6"/>
  <c r="M15" i="6"/>
  <c r="M16" i="6"/>
  <c r="M17" i="6"/>
  <c r="M18" i="6"/>
  <c r="B20" i="6"/>
  <c r="M25" i="6"/>
  <c r="M26" i="6"/>
  <c r="M27" i="6"/>
  <c r="M28" i="6"/>
  <c r="C29" i="6"/>
  <c r="D29" i="6"/>
  <c r="E29" i="6"/>
  <c r="F29" i="6"/>
  <c r="G29" i="6"/>
  <c r="H29" i="6"/>
  <c r="I29" i="6"/>
  <c r="J29" i="6"/>
  <c r="K29" i="6"/>
  <c r="L29" i="6"/>
  <c r="M29" i="6"/>
  <c r="B32" i="6"/>
  <c r="M32" i="6"/>
  <c r="B33" i="6"/>
  <c r="M33" i="6"/>
  <c r="B34" i="6"/>
  <c r="M34" i="6"/>
  <c r="B35" i="6"/>
  <c r="M35" i="6"/>
  <c r="C36" i="6"/>
  <c r="D36" i="6"/>
  <c r="E36" i="6"/>
  <c r="F36" i="6"/>
  <c r="G36" i="6"/>
  <c r="H36" i="6"/>
  <c r="I36" i="6"/>
  <c r="J36" i="6"/>
  <c r="K36" i="6"/>
  <c r="L36" i="6"/>
  <c r="M36" i="6"/>
  <c r="B39" i="6"/>
  <c r="M39" i="6"/>
  <c r="B40" i="6"/>
  <c r="M40" i="6"/>
  <c r="B41" i="6"/>
  <c r="M41" i="6"/>
  <c r="B42" i="6"/>
  <c r="M42" i="6"/>
  <c r="C43" i="6"/>
  <c r="D43" i="6"/>
  <c r="E43" i="6"/>
  <c r="F43" i="6"/>
  <c r="G43" i="6"/>
  <c r="H43" i="6"/>
  <c r="I43" i="6"/>
  <c r="J43" i="6"/>
  <c r="K43" i="6"/>
  <c r="L43" i="6"/>
  <c r="M43" i="6"/>
  <c r="B46" i="6"/>
  <c r="M46" i="6"/>
  <c r="B47" i="6"/>
  <c r="M47" i="6"/>
  <c r="B48" i="6"/>
  <c r="M48" i="6"/>
  <c r="B49" i="6"/>
  <c r="M49" i="6"/>
  <c r="C50" i="6"/>
  <c r="D50" i="6"/>
  <c r="E50" i="6"/>
  <c r="F50" i="6"/>
  <c r="G50" i="6"/>
  <c r="H50" i="6"/>
  <c r="I50" i="6"/>
  <c r="J50" i="6"/>
  <c r="K50" i="6"/>
  <c r="L50" i="6"/>
  <c r="M50" i="6"/>
  <c r="B53" i="6"/>
  <c r="M53" i="6"/>
  <c r="B54" i="6"/>
  <c r="M54" i="6"/>
  <c r="B55" i="6"/>
  <c r="M55" i="6"/>
  <c r="B56" i="6"/>
  <c r="M56" i="6"/>
  <c r="C57" i="6"/>
  <c r="D57" i="6"/>
  <c r="E57" i="6"/>
  <c r="F57" i="6"/>
  <c r="G57" i="6"/>
  <c r="H57" i="6"/>
  <c r="I57" i="6"/>
  <c r="J57" i="6"/>
  <c r="K57" i="6"/>
  <c r="L57" i="6"/>
  <c r="M57" i="6"/>
  <c r="M5" i="5"/>
  <c r="M6" i="5"/>
  <c r="M7" i="5"/>
  <c r="M8" i="5"/>
  <c r="C9" i="5"/>
  <c r="D9" i="5"/>
  <c r="E9" i="5"/>
  <c r="F9" i="5"/>
  <c r="G9" i="5"/>
  <c r="H9" i="5"/>
  <c r="I9" i="5"/>
  <c r="J9" i="5"/>
  <c r="K9" i="5"/>
  <c r="L9" i="5"/>
  <c r="M9" i="5"/>
  <c r="B11" i="5"/>
  <c r="M11" i="5"/>
  <c r="B12" i="5"/>
  <c r="M12" i="5"/>
  <c r="B13" i="5"/>
  <c r="M13" i="5"/>
  <c r="B14" i="5"/>
  <c r="M14" i="5"/>
  <c r="C15" i="5"/>
  <c r="D15" i="5"/>
  <c r="E15" i="5"/>
  <c r="F15" i="5"/>
  <c r="G15" i="5"/>
  <c r="H15" i="5"/>
  <c r="I15" i="5"/>
  <c r="J15" i="5"/>
  <c r="K15" i="5"/>
  <c r="L15" i="5"/>
  <c r="M15" i="5"/>
  <c r="B17" i="5"/>
  <c r="M17" i="5"/>
  <c r="B18" i="5"/>
  <c r="M18" i="5"/>
  <c r="B19" i="5"/>
  <c r="M19" i="5"/>
  <c r="B20" i="5"/>
  <c r="M20" i="5"/>
  <c r="C21" i="5"/>
  <c r="D21" i="5"/>
  <c r="E21" i="5"/>
  <c r="F21" i="5"/>
  <c r="G21" i="5"/>
  <c r="H21" i="5"/>
  <c r="I21" i="5"/>
  <c r="J21" i="5"/>
  <c r="K21" i="5"/>
  <c r="L21" i="5"/>
  <c r="M21" i="5"/>
  <c r="N4" i="4"/>
  <c r="N5" i="4"/>
  <c r="N6" i="4"/>
  <c r="N7" i="4"/>
  <c r="D8" i="4"/>
  <c r="E8" i="4"/>
  <c r="F8" i="4"/>
  <c r="G8" i="4"/>
  <c r="H8" i="4"/>
  <c r="I8" i="4"/>
  <c r="J8" i="4"/>
  <c r="K8" i="4"/>
  <c r="L8" i="4"/>
  <c r="M8" i="4"/>
  <c r="N8" i="4"/>
  <c r="C11" i="4"/>
  <c r="C12" i="4"/>
  <c r="C13" i="4"/>
  <c r="C14" i="4"/>
  <c r="C17" i="4"/>
  <c r="C18" i="4"/>
  <c r="C19" i="4"/>
  <c r="C20" i="4"/>
  <c r="C23" i="4"/>
  <c r="C24" i="4"/>
  <c r="C25" i="4"/>
  <c r="C26" i="4"/>
  <c r="C28" i="4"/>
  <c r="N28" i="4"/>
  <c r="C29" i="4"/>
  <c r="N29" i="4"/>
  <c r="C30" i="4"/>
  <c r="N30" i="4"/>
  <c r="C31" i="4"/>
  <c r="N31" i="4"/>
  <c r="D32" i="4"/>
  <c r="E32" i="4"/>
  <c r="F32" i="4"/>
  <c r="G32" i="4"/>
  <c r="H32" i="4"/>
  <c r="I32" i="4"/>
  <c r="J32" i="4"/>
  <c r="K32" i="4"/>
  <c r="L32" i="4"/>
  <c r="M32" i="4"/>
  <c r="N32" i="4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D38" i="4"/>
  <c r="E38" i="4"/>
  <c r="F38" i="4"/>
  <c r="G38" i="4"/>
  <c r="H38" i="4"/>
  <c r="I38" i="4"/>
  <c r="J38" i="4"/>
  <c r="K38" i="4"/>
  <c r="L38" i="4"/>
  <c r="M38" i="4"/>
  <c r="N38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C42" i="4"/>
  <c r="D42" i="4"/>
  <c r="E42" i="4"/>
  <c r="F42" i="4"/>
  <c r="G42" i="4"/>
  <c r="H42" i="4"/>
  <c r="I42" i="4"/>
  <c r="J42" i="4"/>
  <c r="K42" i="4"/>
  <c r="L42" i="4"/>
  <c r="M42" i="4"/>
  <c r="N42" i="4"/>
  <c r="C43" i="4"/>
  <c r="D43" i="4"/>
  <c r="E43" i="4"/>
  <c r="F43" i="4"/>
  <c r="G43" i="4"/>
  <c r="H43" i="4"/>
  <c r="I43" i="4"/>
  <c r="J43" i="4"/>
  <c r="K43" i="4"/>
  <c r="L43" i="4"/>
  <c r="M43" i="4"/>
  <c r="N43" i="4"/>
  <c r="D44" i="4"/>
  <c r="E44" i="4"/>
  <c r="F44" i="4"/>
  <c r="G44" i="4"/>
  <c r="H44" i="4"/>
  <c r="I44" i="4"/>
  <c r="J44" i="4"/>
  <c r="K44" i="4"/>
  <c r="L44" i="4"/>
  <c r="M44" i="4"/>
  <c r="N44" i="4"/>
  <c r="B16" i="1"/>
  <c r="B15" i="1"/>
  <c r="M14" i="1"/>
  <c r="I18" i="1"/>
  <c r="M13" i="1"/>
  <c r="I17" i="1"/>
  <c r="M12" i="1"/>
  <c r="I16" i="1"/>
  <c r="B12" i="1"/>
  <c r="M11" i="1"/>
  <c r="I15" i="1"/>
  <c r="B11" i="1"/>
  <c r="M10" i="1"/>
  <c r="D18" i="1"/>
  <c r="M9" i="1"/>
  <c r="D17" i="1"/>
  <c r="M8" i="1"/>
  <c r="D16" i="1"/>
  <c r="B8" i="1"/>
  <c r="M7" i="1"/>
  <c r="D15" i="1"/>
  <c r="B7" i="1"/>
  <c r="M6" i="1"/>
  <c r="M5" i="1"/>
  <c r="M4" i="1"/>
  <c r="M3" i="1"/>
</calcChain>
</file>

<file path=xl/sharedStrings.xml><?xml version="1.0" encoding="utf-8"?>
<sst xmlns="http://schemas.openxmlformats.org/spreadsheetml/2006/main" count="167" uniqueCount="111">
  <si>
    <t>说明：淡绿色部分有公式，不能动。同行公司名称修改最上面一组即可，后面会自动带出来。</t>
  </si>
  <si>
    <t>公司名称</t>
  </si>
  <si>
    <t>求和</t>
  </si>
  <si>
    <r>
      <rPr>
        <b/>
        <sz val="11"/>
        <color theme="1"/>
        <rFont val="宋体"/>
        <family val="3"/>
        <charset val="134"/>
        <scheme val="minor"/>
      </rPr>
      <t>资本开支（</t>
    </r>
    <r>
      <rPr>
        <b/>
        <sz val="11"/>
        <color rgb="FFFF0000"/>
        <rFont val="宋体"/>
        <family val="3"/>
        <charset val="134"/>
        <scheme val="minor"/>
      </rPr>
      <t>理杏仁名称：购建固定资产、无形资产及其他长期资产所支付的现金</t>
    </r>
    <r>
      <rPr>
        <b/>
        <sz val="11"/>
        <color theme="1"/>
        <rFont val="宋体"/>
        <family val="3"/>
        <charset val="134"/>
        <scheme val="minor"/>
      </rPr>
      <t>）</t>
    </r>
  </si>
  <si>
    <r>
      <rPr>
        <b/>
        <sz val="11"/>
        <color theme="1"/>
        <rFont val="宋体"/>
        <family val="3"/>
        <charset val="134"/>
        <scheme val="minor"/>
      </rPr>
      <t>自由现金流（</t>
    </r>
    <r>
      <rPr>
        <b/>
        <sz val="11"/>
        <color rgb="FFFF0000"/>
        <rFont val="宋体"/>
        <family val="3"/>
        <charset val="134"/>
        <scheme val="minor"/>
      </rPr>
      <t>理杏仁名称：自由现金流量</t>
    </r>
    <r>
      <rPr>
        <b/>
        <sz val="11"/>
        <color theme="1"/>
        <rFont val="宋体"/>
        <family val="3"/>
        <charset val="134"/>
        <scheme val="minor"/>
      </rPr>
      <t>）</t>
    </r>
  </si>
  <si>
    <r>
      <rPr>
        <b/>
        <sz val="11"/>
        <color theme="1"/>
        <rFont val="宋体"/>
        <family val="3"/>
        <charset val="134"/>
        <scheme val="minor"/>
      </rPr>
      <t>净利润（</t>
    </r>
    <r>
      <rPr>
        <b/>
        <sz val="11"/>
        <color rgb="FFFF0000"/>
        <rFont val="宋体"/>
        <family val="3"/>
        <charset val="134"/>
        <scheme val="minor"/>
      </rPr>
      <t>理杏仁名称：归属于母公司普通股股东的净利润</t>
    </r>
    <r>
      <rPr>
        <b/>
        <sz val="11"/>
        <color theme="1"/>
        <rFont val="宋体"/>
        <family val="3"/>
        <charset val="134"/>
        <scheme val="minor"/>
      </rPr>
      <t>）</t>
    </r>
  </si>
  <si>
    <t>小熊值</t>
  </si>
  <si>
    <t>基本值</t>
  </si>
  <si>
    <t>增长值</t>
  </si>
  <si>
    <t>小熊基本值=公司最近10年的自由现金流之和/公司最近10年的资本开支之和，小熊基本值大于200%优秀，大于100%合格，小于100%要分情况看公司生意处于前期发展阶段，需要不断将资金花出去建立商业帝国，只要过了这个时期小熊值会迅速提升，公司生意确实不行，无法带来很好的收益。可以通过查看公司的营业收入的同比增速判断，营业收入同比小于5%基本是下滑的。</t>
  </si>
  <si>
    <t>小熊增长值=公司10年里的净利润增长额/这10年的资本开支总和*100%，小熊增长值＞30%，优秀；小熊增长值＞10%，及格；小熊增长值小到1%甚至为负，公司生意利润增长艰难。</t>
  </si>
  <si>
    <t>备注：1、当公司数据不足10年时要把多余的列删除，依据小熊值计算公式修改单元格的公式。2、理杏仁直接复制数据的单位以亿元，所以复制过来的单位如果是万元的话，需要把小数点往前移四位，换成亿元再计算。</t>
  </si>
  <si>
    <t xml:space="preserve">   </t>
  </si>
  <si>
    <t>问题</t>
  </si>
  <si>
    <t>描述</t>
  </si>
  <si>
    <t>1、公司是干么的？</t>
  </si>
  <si>
    <t>（业务基本范围）</t>
  </si>
  <si>
    <t>2、公司靠什么挣钱？</t>
  </si>
  <si>
    <t>（主要业务构成）</t>
  </si>
  <si>
    <t>3、用啥生产？</t>
  </si>
  <si>
    <t>（成本构成）</t>
  </si>
  <si>
    <t>4、原料问谁买？</t>
  </si>
  <si>
    <t>产品卖给谁？</t>
  </si>
  <si>
    <t>（上下游）</t>
  </si>
  <si>
    <t>5、怎么卖？</t>
  </si>
  <si>
    <t>（销售模式）</t>
  </si>
  <si>
    <t>平均</t>
  </si>
  <si>
    <t>预收率（自己算）</t>
  </si>
  <si>
    <t>预收率=预收账款/营业收入</t>
  </si>
  <si>
    <t>预收率</t>
  </si>
  <si>
    <t>理杏仁的位置</t>
  </si>
  <si>
    <t>白条率（自己算）</t>
  </si>
  <si>
    <t>白条率=应收账款+应收票据/营业收入</t>
  </si>
  <si>
    <t>白条率</t>
  </si>
  <si>
    <t>在财务指标最下面：销售商品提供劳务收到的现金对营业收入的比率</t>
  </si>
  <si>
    <t xml:space="preserve">销现率=销售产品劳务获得的现金/营业收入（理杏仁财务指标往下拉第5大板块第2个数据） </t>
  </si>
  <si>
    <t>销售收现率</t>
  </si>
  <si>
    <t>在利润表：营业收入</t>
  </si>
  <si>
    <t>营业收入</t>
  </si>
  <si>
    <t>在资产负债表：预收账款</t>
  </si>
  <si>
    <t>预收账款</t>
  </si>
  <si>
    <t>在理杏仁：资产负债表：应收账款及应收票据</t>
  </si>
  <si>
    <t>应收票据及应收账款</t>
  </si>
  <si>
    <t>拷问3：销售环节</t>
  </si>
  <si>
    <t>填同行公司</t>
  </si>
  <si>
    <t>净营业周期在：财务指标：现金周转天数(CCC)</t>
  </si>
  <si>
    <t>公式=存货周转天数+应收账款周转天数+预付账款周转天数-应付账款周转天数-预收账款周转天数</t>
  </si>
  <si>
    <t>净营业周期</t>
  </si>
  <si>
    <t>拷问2：运营环节</t>
  </si>
  <si>
    <t>说明：淡绿色底色的部分有公式不要动、不要动、不要动哦，同行建议选择2-4家公司即可</t>
  </si>
  <si>
    <t>A</t>
  </si>
  <si>
    <t xml:space="preserve">   </t>
    <phoneticPr fontId="7" type="noConversion"/>
  </si>
  <si>
    <t>同行均值</t>
  </si>
  <si>
    <t>平均值</t>
  </si>
  <si>
    <t>同行业对比</t>
  </si>
  <si>
    <t>毛利率</t>
  </si>
  <si>
    <t>归属母公司普通股股东的加权ROE</t>
  </si>
  <si>
    <t>同行业对比处的公司也要自己手动更换哟，更换最上面一组同行名称即可，后面会自动修改过来。</t>
  </si>
  <si>
    <t xml:space="preserve">2. </t>
  </si>
  <si>
    <t>此颜色格子数据需手动录入，其余格子内数据皆自动生成。</t>
  </si>
  <si>
    <t>备注：1.</t>
  </si>
  <si>
    <t>速动比率</t>
  </si>
  <si>
    <t>流动比率</t>
  </si>
  <si>
    <t>有息负债率</t>
  </si>
  <si>
    <t>资产负债率</t>
  </si>
  <si>
    <t>杠杆比率</t>
  </si>
  <si>
    <t>杠杆比率分析</t>
  </si>
  <si>
    <t>总资产</t>
  </si>
  <si>
    <t>总资产周转率分析</t>
  </si>
  <si>
    <t>三费占比</t>
  </si>
  <si>
    <t>财务费用率</t>
  </si>
  <si>
    <t>管理费用率</t>
  </si>
  <si>
    <t>销售费用率</t>
  </si>
  <si>
    <t>成本率</t>
  </si>
  <si>
    <t>销售净利率分析</t>
  </si>
  <si>
    <t>ROE</t>
  </si>
  <si>
    <t>总资产周转率</t>
  </si>
  <si>
    <t>销售净利润率</t>
  </si>
  <si>
    <t>杜邦分析拆分指标</t>
  </si>
  <si>
    <t>这个颜色不要动哦，有公式</t>
  </si>
  <si>
    <t>第四步，估值</t>
  </si>
  <si>
    <t>第三步，判断其成长性取值年限</t>
  </si>
  <si>
    <t>第二步，结合护城河分析，判断取值年限（前面已经分析过了，只需结果）</t>
  </si>
  <si>
    <t>第一步，判断是否可以使用金鹅估值法</t>
  </si>
  <si>
    <t>滚动ROE=最近4个季度的净利润/最新净资产
合理的市值=最新季度净资产*（1+滚动ROE）^N*(50%-90%)
合理每股股价=每股净资产*（1+滚动ROE）^N*(50%-90%）</t>
  </si>
  <si>
    <t>需手动填写</t>
  </si>
  <si>
    <t>滚动ROE参考值（若前面滚动ROE&gt;25%，则取25%;若&lt;25%则填写之前面滚动ROE的值）</t>
  </si>
  <si>
    <t>每股股价</t>
  </si>
  <si>
    <t>合理市值</t>
  </si>
  <si>
    <t>安全边际</t>
  </si>
  <si>
    <t xml:space="preserve"> 每股净资产（归属于母公司普通股股东的每股股东权益）</t>
  </si>
  <si>
    <t>净资产</t>
  </si>
  <si>
    <t>N</t>
  </si>
  <si>
    <t>滚动ROE</t>
  </si>
  <si>
    <t>上年Qx</t>
  </si>
  <si>
    <t>Qx</t>
  </si>
  <si>
    <t>合计</t>
  </si>
  <si>
    <t>Q1</t>
  </si>
  <si>
    <t>Q2</t>
  </si>
  <si>
    <t>Q3</t>
  </si>
  <si>
    <t>Q4</t>
  </si>
  <si>
    <t xml:space="preserve">公司名称 </t>
  </si>
  <si>
    <t>注意：黄色格子有公式勿动，蓝色数值必填</t>
  </si>
  <si>
    <t>结合护城河及成长性得出N</t>
  </si>
  <si>
    <t>滚动净利润/滚动净资产</t>
  </si>
  <si>
    <t>滚动净资产（归属于母公司普通股股东权益合计）最后季度+前一年同季度</t>
  </si>
  <si>
    <t>滚动净利润（归属于母公司普通股股股东的净利润）（最近4个季度）</t>
  </si>
  <si>
    <t>金鹅估值法</t>
  </si>
  <si>
    <t>双汇发展</t>
    <phoneticPr fontId="7" type="noConversion"/>
  </si>
  <si>
    <t>龙大肉食</t>
    <phoneticPr fontId="7" type="noConversion"/>
  </si>
  <si>
    <t>华统股份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</si>
</sst>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9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.75"/>
      <name val="Helvetica"/>
      <family val="2"/>
    </font>
    <font>
      <sz val="9.75"/>
      <color theme="0"/>
      <name val="宋体"/>
      <family val="3"/>
      <charset val="134"/>
    </font>
    <font>
      <sz val="9.75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1F2D3D"/>
      <name val="宋体"/>
      <family val="3"/>
      <charset val="134"/>
    </font>
    <font>
      <b/>
      <sz val="12"/>
      <color rgb="FF1F2D3D"/>
      <name val="Helvetica"/>
      <family val="2"/>
    </font>
    <font>
      <sz val="11"/>
      <color rgb="FF9C6500"/>
      <name val="宋体"/>
      <family val="3"/>
      <charset val="134"/>
      <scheme val="minor"/>
    </font>
    <font>
      <i/>
      <sz val="12"/>
      <color rgb="FF009999"/>
      <name val="Helvetica"/>
      <family val="2"/>
    </font>
    <font>
      <sz val="12"/>
      <color rgb="FF1F2D3D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4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.75"/>
      <color rgb="FFFF0000"/>
      <name val="Helvetica"/>
      <family val="2"/>
    </font>
    <font>
      <i/>
      <sz val="9.75"/>
      <color rgb="FF009999"/>
      <name val="Helvetica"/>
      <family val="2"/>
    </font>
    <font>
      <b/>
      <sz val="14"/>
      <color theme="0"/>
      <name val="宋体"/>
      <family val="3"/>
      <charset val="134"/>
      <scheme val="minor"/>
    </font>
    <font>
      <sz val="18"/>
      <color rgb="FF1A20FC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1252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2" applyAlignment="1">
      <alignment horizontal="center" vertical="center" wrapText="1"/>
    </xf>
    <xf numFmtId="10" fontId="8" fillId="6" borderId="11" xfId="2" applyNumberFormat="1" applyFill="1" applyBorder="1" applyAlignment="1">
      <alignment horizontal="center" vertical="center" wrapText="1"/>
    </xf>
    <xf numFmtId="10" fontId="9" fillId="6" borderId="11" xfId="2" applyNumberFormat="1" applyFont="1" applyFill="1" applyBorder="1" applyAlignment="1">
      <alignment horizontal="center" vertical="center" wrapText="1"/>
    </xf>
    <xf numFmtId="0" fontId="10" fillId="11" borderId="11" xfId="2" applyFont="1" applyFill="1" applyBorder="1" applyAlignment="1">
      <alignment horizontal="center" vertical="center" wrapText="1"/>
    </xf>
    <xf numFmtId="10" fontId="8" fillId="6" borderId="1" xfId="2" applyNumberFormat="1" applyFill="1" applyBorder="1" applyAlignment="1">
      <alignment horizontal="center" vertical="center" wrapText="1"/>
    </xf>
    <xf numFmtId="10" fontId="9" fillId="6" borderId="1" xfId="2" applyNumberFormat="1" applyFont="1" applyFill="1" applyBorder="1" applyAlignment="1">
      <alignment horizontal="center" vertical="center" wrapText="1"/>
    </xf>
    <xf numFmtId="0" fontId="1" fillId="11" borderId="1" xfId="2" applyFont="1" applyFill="1" applyBorder="1" applyAlignment="1">
      <alignment horizontal="center" vertical="center" wrapText="1"/>
    </xf>
    <xf numFmtId="0" fontId="12" fillId="0" borderId="0" xfId="2" applyFont="1" applyAlignment="1">
      <alignment horizontal="left" vertical="center" wrapText="1"/>
    </xf>
    <xf numFmtId="0" fontId="13" fillId="11" borderId="1" xfId="2" applyFont="1" applyFill="1" applyBorder="1" applyAlignment="1">
      <alignment horizontal="center" vertical="center" wrapText="1"/>
    </xf>
    <xf numFmtId="0" fontId="4" fillId="11" borderId="1" xfId="2" applyFont="1" applyFill="1" applyBorder="1" applyAlignment="1">
      <alignment horizontal="center" vertical="center" wrapText="1"/>
    </xf>
    <xf numFmtId="0" fontId="14" fillId="13" borderId="1" xfId="2" applyFont="1" applyFill="1" applyBorder="1" applyAlignment="1">
      <alignment horizontal="center" vertical="center" wrapText="1"/>
    </xf>
    <xf numFmtId="0" fontId="10" fillId="11" borderId="1" xfId="2" applyFont="1" applyFill="1" applyBorder="1" applyAlignment="1">
      <alignment horizontal="center" vertical="center" wrapText="1"/>
    </xf>
    <xf numFmtId="10" fontId="11" fillId="6" borderId="1" xfId="1" applyNumberFormat="1" applyFont="1" applyFill="1" applyBorder="1" applyAlignment="1">
      <alignment horizontal="center" vertical="center" wrapText="1"/>
    </xf>
    <xf numFmtId="10" fontId="8" fillId="0" borderId="1" xfId="2" applyNumberForma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8" fillId="6" borderId="1" xfId="2" applyFill="1" applyBorder="1" applyAlignment="1">
      <alignment horizontal="center" vertical="center" wrapText="1"/>
    </xf>
    <xf numFmtId="0" fontId="12" fillId="0" borderId="13" xfId="2" applyFont="1" applyBorder="1" applyAlignment="1">
      <alignment vertical="center" wrapText="1"/>
    </xf>
    <xf numFmtId="0" fontId="4" fillId="12" borderId="0" xfId="2" applyFont="1" applyFill="1" applyAlignment="1">
      <alignment horizontal="center" vertical="center" wrapText="1"/>
    </xf>
    <xf numFmtId="0" fontId="15" fillId="7" borderId="0" xfId="2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Continuous" vertical="center" wrapText="1"/>
    </xf>
    <xf numFmtId="0" fontId="0" fillId="0" borderId="5" xfId="0" applyFill="1" applyBorder="1" applyAlignment="1">
      <alignment horizontal="centerContinuous" vertical="center" wrapText="1"/>
    </xf>
    <xf numFmtId="0" fontId="8" fillId="0" borderId="0" xfId="2">
      <alignment vertical="center"/>
    </xf>
    <xf numFmtId="176" fontId="16" fillId="3" borderId="1" xfId="2" applyNumberFormat="1" applyFont="1" applyFill="1" applyBorder="1" applyAlignment="1">
      <alignment horizontal="center" vertical="center"/>
    </xf>
    <xf numFmtId="176" fontId="16" fillId="0" borderId="14" xfId="2" applyNumberFormat="1" applyFont="1" applyBorder="1" applyAlignment="1">
      <alignment horizontal="center" vertical="center" wrapText="1"/>
    </xf>
    <xf numFmtId="0" fontId="17" fillId="0" borderId="15" xfId="2" applyFont="1" applyBorder="1" applyAlignment="1">
      <alignment horizontal="center" vertical="center" wrapText="1"/>
    </xf>
    <xf numFmtId="0" fontId="20" fillId="15" borderId="1" xfId="2" applyFont="1" applyFill="1" applyBorder="1" applyAlignment="1">
      <alignment horizontal="center" vertical="center"/>
    </xf>
    <xf numFmtId="0" fontId="21" fillId="16" borderId="1" xfId="2" applyFont="1" applyFill="1" applyBorder="1" applyAlignment="1">
      <alignment horizontal="center" vertical="center" wrapText="1"/>
    </xf>
    <xf numFmtId="0" fontId="22" fillId="16" borderId="1" xfId="2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10" fontId="16" fillId="3" borderId="1" xfId="2" applyNumberFormat="1" applyFont="1" applyFill="1" applyBorder="1" applyAlignment="1">
      <alignment horizontal="center" vertical="center"/>
    </xf>
    <xf numFmtId="10" fontId="16" fillId="0" borderId="14" xfId="2" applyNumberFormat="1" applyFont="1" applyBorder="1" applyAlignment="1">
      <alignment horizontal="center" vertical="center" wrapText="1"/>
    </xf>
    <xf numFmtId="10" fontId="20" fillId="15" borderId="1" xfId="2" applyNumberFormat="1" applyFont="1" applyFill="1" applyBorder="1" applyAlignment="1">
      <alignment horizontal="center" vertical="center"/>
    </xf>
    <xf numFmtId="10" fontId="20" fillId="16" borderId="1" xfId="2" applyNumberFormat="1" applyFont="1" applyFill="1" applyBorder="1" applyAlignment="1">
      <alignment horizontal="center" vertical="center"/>
    </xf>
    <xf numFmtId="10" fontId="24" fillId="16" borderId="1" xfId="2" applyNumberFormat="1" applyFont="1" applyFill="1" applyBorder="1" applyAlignment="1">
      <alignment horizontal="right" vertical="center" wrapText="1"/>
    </xf>
    <xf numFmtId="0" fontId="25" fillId="16" borderId="1" xfId="2" applyFont="1" applyFill="1" applyBorder="1" applyAlignment="1">
      <alignment horizontal="center" vertical="center" wrapText="1"/>
    </xf>
    <xf numFmtId="0" fontId="20" fillId="0" borderId="0" xfId="2" applyFont="1" applyAlignment="1">
      <alignment horizontal="center" vertical="center"/>
    </xf>
    <xf numFmtId="49" fontId="2" fillId="18" borderId="1" xfId="2" applyNumberFormat="1" applyFont="1" applyFill="1" applyBorder="1" applyAlignment="1">
      <alignment horizontal="right" vertical="center"/>
    </xf>
    <xf numFmtId="0" fontId="2" fillId="18" borderId="1" xfId="2" applyFont="1" applyFill="1" applyBorder="1" applyAlignment="1">
      <alignment horizontal="center" vertical="center"/>
    </xf>
    <xf numFmtId="176" fontId="8" fillId="19" borderId="1" xfId="2" applyNumberFormat="1" applyFill="1" applyBorder="1" applyAlignment="1" applyProtection="1">
      <alignment horizontal="center" vertical="center"/>
      <protection locked="0"/>
    </xf>
    <xf numFmtId="176" fontId="9" fillId="19" borderId="1" xfId="2" applyNumberFormat="1" applyFont="1" applyFill="1" applyBorder="1" applyAlignment="1" applyProtection="1">
      <alignment horizontal="center" vertical="center"/>
      <protection locked="0"/>
    </xf>
    <xf numFmtId="0" fontId="27" fillId="11" borderId="4" xfId="2" applyFont="1" applyFill="1" applyBorder="1" applyAlignment="1" applyProtection="1">
      <alignment horizontal="center" vertical="center" wrapText="1"/>
      <protection locked="0"/>
    </xf>
    <xf numFmtId="0" fontId="9" fillId="0" borderId="1" xfId="2" applyFont="1" applyBorder="1" applyAlignment="1" applyProtection="1">
      <alignment horizontal="center" vertical="center"/>
      <protection locked="0"/>
    </xf>
    <xf numFmtId="0" fontId="8" fillId="0" borderId="1" xfId="2" applyBorder="1">
      <alignment vertical="center"/>
    </xf>
    <xf numFmtId="0" fontId="13" fillId="11" borderId="1" xfId="2" applyFont="1" applyFill="1" applyBorder="1" applyAlignment="1" applyProtection="1">
      <alignment horizontal="center" vertical="center"/>
      <protection locked="0"/>
    </xf>
    <xf numFmtId="0" fontId="13" fillId="11" borderId="16" xfId="2" applyFont="1" applyFill="1" applyBorder="1" applyAlignment="1" applyProtection="1">
      <alignment horizontal="center" vertical="center"/>
      <protection locked="0"/>
    </xf>
    <xf numFmtId="0" fontId="13" fillId="11" borderId="1" xfId="2" applyFont="1" applyFill="1" applyBorder="1" applyAlignment="1" applyProtection="1">
      <alignment horizontal="center" vertical="center" wrapText="1"/>
      <protection locked="0"/>
    </xf>
    <xf numFmtId="0" fontId="27" fillId="11" borderId="1" xfId="2" applyFont="1" applyFill="1" applyBorder="1" applyAlignment="1" applyProtection="1">
      <alignment horizontal="center" vertical="center" wrapText="1"/>
      <protection locked="0"/>
    </xf>
    <xf numFmtId="10" fontId="0" fillId="19" borderId="1" xfId="1" applyNumberFormat="1" applyFont="1" applyFill="1" applyBorder="1" applyAlignment="1" applyProtection="1">
      <alignment horizontal="center" vertical="center"/>
      <protection locked="0"/>
    </xf>
    <xf numFmtId="10" fontId="9" fillId="19" borderId="1" xfId="2" applyNumberFormat="1" applyFont="1" applyFill="1" applyBorder="1" applyAlignment="1" applyProtection="1">
      <alignment horizontal="center" vertical="center"/>
      <protection locked="0"/>
    </xf>
    <xf numFmtId="10" fontId="9" fillId="0" borderId="1" xfId="2" applyNumberFormat="1" applyFont="1" applyBorder="1" applyAlignment="1" applyProtection="1">
      <alignment horizontal="center" vertical="center"/>
      <protection locked="0"/>
    </xf>
    <xf numFmtId="10" fontId="8" fillId="0" borderId="1" xfId="2" applyNumberFormat="1" applyBorder="1">
      <alignment vertical="center"/>
    </xf>
    <xf numFmtId="0" fontId="8" fillId="0" borderId="13" xfId="2" applyBorder="1">
      <alignment vertical="center"/>
    </xf>
    <xf numFmtId="0" fontId="8" fillId="3" borderId="0" xfId="2" applyFill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13" fillId="20" borderId="1" xfId="2" applyFont="1" applyFill="1" applyBorder="1" applyAlignment="1" applyProtection="1">
      <alignment horizontal="center" vertical="center" wrapText="1"/>
      <protection locked="0"/>
    </xf>
    <xf numFmtId="0" fontId="13" fillId="3" borderId="0" xfId="2" applyFont="1" applyFill="1" applyAlignment="1" applyProtection="1">
      <alignment horizontal="center" vertical="center"/>
      <protection locked="0"/>
    </xf>
    <xf numFmtId="0" fontId="8" fillId="3" borderId="0" xfId="2" applyFill="1">
      <alignment vertical="center"/>
    </xf>
    <xf numFmtId="0" fontId="12" fillId="3" borderId="0" xfId="2" applyFont="1" applyFill="1" applyAlignment="1">
      <alignment vertical="center" wrapText="1"/>
    </xf>
    <xf numFmtId="0" fontId="8" fillId="19" borderId="1" xfId="2" applyFill="1" applyBorder="1" applyAlignment="1">
      <alignment horizontal="center" vertical="center"/>
    </xf>
    <xf numFmtId="10" fontId="9" fillId="22" borderId="1" xfId="2" applyNumberFormat="1" applyFont="1" applyFill="1" applyBorder="1" applyAlignment="1" applyProtection="1">
      <alignment horizontal="center" vertical="center"/>
      <protection locked="0"/>
    </xf>
    <xf numFmtId="0" fontId="13" fillId="11" borderId="4" xfId="2" applyFont="1" applyFill="1" applyBorder="1" applyAlignment="1" applyProtection="1">
      <alignment horizontal="center" vertical="center"/>
      <protection locked="0"/>
    </xf>
    <xf numFmtId="10" fontId="0" fillId="22" borderId="1" xfId="1" applyNumberFormat="1" applyFont="1" applyFill="1" applyBorder="1" applyAlignment="1" applyProtection="1">
      <alignment horizontal="center" vertical="center"/>
      <protection locked="0"/>
    </xf>
    <xf numFmtId="10" fontId="31" fillId="3" borderId="1" xfId="2" applyNumberFormat="1" applyFont="1" applyFill="1" applyBorder="1" applyAlignment="1" applyProtection="1">
      <alignment horizontal="center" vertical="center"/>
      <protection locked="0"/>
    </xf>
    <xf numFmtId="176" fontId="0" fillId="19" borderId="1" xfId="1" applyNumberFormat="1" applyFont="1" applyFill="1" applyBorder="1" applyAlignment="1" applyProtection="1">
      <alignment horizontal="center" vertical="center"/>
      <protection locked="0"/>
    </xf>
    <xf numFmtId="0" fontId="32" fillId="0" borderId="1" xfId="2" applyFont="1" applyBorder="1" applyAlignment="1">
      <alignment horizontal="right" vertical="center"/>
    </xf>
    <xf numFmtId="10" fontId="32" fillId="0" borderId="1" xfId="2" applyNumberFormat="1" applyFont="1" applyBorder="1" applyAlignment="1">
      <alignment horizontal="right" vertical="center"/>
    </xf>
    <xf numFmtId="0" fontId="4" fillId="3" borderId="3" xfId="2" applyFont="1" applyFill="1" applyBorder="1" applyAlignment="1">
      <alignment vertical="center" wrapText="1"/>
    </xf>
    <xf numFmtId="0" fontId="33" fillId="22" borderId="4" xfId="2" applyFont="1" applyFill="1" applyBorder="1" applyAlignment="1">
      <alignment vertical="center" wrapText="1"/>
    </xf>
    <xf numFmtId="0" fontId="33" fillId="3" borderId="3" xfId="2" applyFont="1" applyFill="1" applyBorder="1" applyAlignment="1">
      <alignment vertical="center" wrapText="1"/>
    </xf>
    <xf numFmtId="0" fontId="28" fillId="3" borderId="3" xfId="2" applyFont="1" applyFill="1" applyBorder="1" applyAlignment="1">
      <alignment vertical="center" wrapText="1"/>
    </xf>
    <xf numFmtId="0" fontId="34" fillId="3" borderId="2" xfId="2" applyFont="1" applyFill="1" applyBorder="1" applyAlignment="1">
      <alignment vertical="center" wrapText="1"/>
    </xf>
    <xf numFmtId="0" fontId="35" fillId="0" borderId="0" xfId="2" applyFont="1">
      <alignment vertical="center"/>
    </xf>
    <xf numFmtId="0" fontId="26" fillId="0" borderId="0" xfId="2" applyFont="1" applyAlignment="1">
      <alignment vertical="center" wrapText="1"/>
    </xf>
    <xf numFmtId="0" fontId="4" fillId="0" borderId="18" xfId="2" applyFont="1" applyBorder="1">
      <alignment vertical="center"/>
    </xf>
    <xf numFmtId="176" fontId="8" fillId="0" borderId="0" xfId="2" applyNumberFormat="1">
      <alignment vertical="center"/>
    </xf>
    <xf numFmtId="10" fontId="8" fillId="7" borderId="1" xfId="2" applyNumberFormat="1" applyFill="1" applyBorder="1">
      <alignment vertical="center"/>
    </xf>
    <xf numFmtId="0" fontId="8" fillId="12" borderId="1" xfId="2" applyFill="1" applyBorder="1">
      <alignment vertical="center"/>
    </xf>
    <xf numFmtId="0" fontId="8" fillId="7" borderId="1" xfId="2" applyFill="1" applyBorder="1">
      <alignment vertical="center"/>
    </xf>
    <xf numFmtId="10" fontId="8" fillId="12" borderId="1" xfId="2" applyNumberFormat="1" applyFill="1" applyBorder="1">
      <alignment vertical="center"/>
    </xf>
    <xf numFmtId="0" fontId="8" fillId="23" borderId="0" xfId="2" applyFill="1">
      <alignment vertical="center"/>
    </xf>
    <xf numFmtId="0" fontId="8" fillId="7" borderId="1" xfId="2" applyFill="1" applyBorder="1" applyAlignment="1">
      <alignment vertical="center" wrapText="1"/>
    </xf>
    <xf numFmtId="0" fontId="8" fillId="12" borderId="1" xfId="2" applyFill="1" applyBorder="1" applyAlignment="1">
      <alignment horizontal="center" vertical="center"/>
    </xf>
    <xf numFmtId="0" fontId="8" fillId="7" borderId="1" xfId="2" applyFill="1" applyBorder="1" applyAlignment="1">
      <alignment horizontal="center" vertical="center" wrapText="1"/>
    </xf>
    <xf numFmtId="0" fontId="8" fillId="7" borderId="1" xfId="2" applyFill="1" applyBorder="1" applyAlignment="1">
      <alignment horizontal="center" vertical="center"/>
    </xf>
    <xf numFmtId="0" fontId="8" fillId="12" borderId="16" xfId="2" applyFill="1" applyBorder="1" applyAlignment="1">
      <alignment horizontal="center" vertical="center" wrapText="1"/>
    </xf>
    <xf numFmtId="0" fontId="8" fillId="12" borderId="16" xfId="2" applyFill="1" applyBorder="1" applyAlignment="1">
      <alignment horizontal="center" vertical="center"/>
    </xf>
    <xf numFmtId="0" fontId="8" fillId="7" borderId="16" xfId="2" applyFill="1" applyBorder="1" applyAlignment="1">
      <alignment horizontal="center" vertical="center"/>
    </xf>
    <xf numFmtId="0" fontId="36" fillId="9" borderId="1" xfId="2" applyFont="1" applyFill="1" applyBorder="1" applyAlignment="1">
      <alignment horizontal="center" vertical="center"/>
    </xf>
    <xf numFmtId="0" fontId="37" fillId="9" borderId="1" xfId="2" applyFont="1" applyFill="1" applyBorder="1" applyAlignment="1">
      <alignment horizontal="center" vertical="center" wrapText="1"/>
    </xf>
    <xf numFmtId="176" fontId="36" fillId="9" borderId="1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0" fontId="4" fillId="6" borderId="2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1" fillId="7" borderId="1" xfId="2" applyFont="1" applyFill="1" applyBorder="1" applyAlignment="1">
      <alignment horizontal="center" vertical="center" wrapText="1"/>
    </xf>
    <xf numFmtId="0" fontId="11" fillId="7" borderId="1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4" fillId="12" borderId="0" xfId="2" applyFont="1" applyFill="1" applyAlignment="1">
      <alignment horizontal="center" vertical="center" wrapText="1"/>
    </xf>
    <xf numFmtId="0" fontId="15" fillId="7" borderId="12" xfId="2" applyFont="1" applyFill="1" applyBorder="1" applyAlignment="1">
      <alignment horizontal="center" vertical="center" wrapText="1"/>
    </xf>
    <xf numFmtId="0" fontId="15" fillId="7" borderId="0" xfId="2" applyFont="1" applyFill="1" applyAlignment="1">
      <alignment horizontal="center" vertical="center" wrapText="1"/>
    </xf>
    <xf numFmtId="0" fontId="19" fillId="3" borderId="11" xfId="3" applyFont="1" applyFill="1" applyBorder="1" applyAlignment="1">
      <alignment horizontal="center" vertical="center" wrapText="1"/>
    </xf>
    <xf numFmtId="0" fontId="19" fillId="3" borderId="17" xfId="3" applyFont="1" applyFill="1" applyBorder="1" applyAlignment="1">
      <alignment horizontal="center" vertical="center" wrapText="1"/>
    </xf>
    <xf numFmtId="0" fontId="19" fillId="3" borderId="16" xfId="3" applyFont="1" applyFill="1" applyBorder="1" applyAlignment="1">
      <alignment horizontal="center" vertical="center" wrapText="1"/>
    </xf>
    <xf numFmtId="0" fontId="20" fillId="15" borderId="2" xfId="2" applyFont="1" applyFill="1" applyBorder="1" applyAlignment="1">
      <alignment horizontal="center" vertical="center"/>
    </xf>
    <xf numFmtId="0" fontId="20" fillId="15" borderId="4" xfId="2" applyFont="1" applyFill="1" applyBorder="1" applyAlignment="1">
      <alignment horizontal="center" vertical="center"/>
    </xf>
    <xf numFmtId="0" fontId="26" fillId="0" borderId="1" xfId="2" applyFont="1" applyBorder="1" applyAlignment="1">
      <alignment horizontal="left" vertical="center"/>
    </xf>
    <xf numFmtId="0" fontId="20" fillId="0" borderId="1" xfId="2" applyFont="1" applyBorder="1" applyAlignment="1">
      <alignment horizontal="left" vertical="center"/>
    </xf>
    <xf numFmtId="0" fontId="19" fillId="3" borderId="12" xfId="3" applyFont="1" applyFill="1" applyBorder="1" applyAlignment="1">
      <alignment horizontal="center" vertical="center" wrapText="1"/>
    </xf>
    <xf numFmtId="0" fontId="19" fillId="3" borderId="0" xfId="3" applyFont="1" applyFill="1" applyBorder="1" applyAlignment="1">
      <alignment horizontal="center" vertical="center" wrapText="1"/>
    </xf>
    <xf numFmtId="0" fontId="19" fillId="3" borderId="13" xfId="3" applyFont="1" applyFill="1" applyBorder="1" applyAlignment="1">
      <alignment horizontal="center" vertical="center" wrapText="1"/>
    </xf>
    <xf numFmtId="0" fontId="19" fillId="3" borderId="11" xfId="3" applyFont="1" applyFill="1" applyBorder="1" applyAlignment="1">
      <alignment horizontal="center" vertical="center"/>
    </xf>
    <xf numFmtId="0" fontId="19" fillId="3" borderId="17" xfId="3" applyFont="1" applyFill="1" applyBorder="1" applyAlignment="1">
      <alignment horizontal="center" vertical="center"/>
    </xf>
    <xf numFmtId="0" fontId="19" fillId="3" borderId="16" xfId="3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4" fillId="12" borderId="11" xfId="2" applyFont="1" applyFill="1" applyBorder="1" applyAlignment="1">
      <alignment horizontal="center" vertical="center" wrapText="1"/>
    </xf>
    <xf numFmtId="0" fontId="4" fillId="12" borderId="17" xfId="2" applyFont="1" applyFill="1" applyBorder="1" applyAlignment="1">
      <alignment horizontal="center" vertical="center" wrapText="1"/>
    </xf>
    <xf numFmtId="0" fontId="4" fillId="12" borderId="16" xfId="2" applyFont="1" applyFill="1" applyBorder="1" applyAlignment="1">
      <alignment horizontal="center" vertical="center" wrapText="1"/>
    </xf>
    <xf numFmtId="0" fontId="4" fillId="12" borderId="1" xfId="2" applyFont="1" applyFill="1" applyBorder="1" applyAlignment="1">
      <alignment horizontal="center" vertical="center" wrapText="1"/>
    </xf>
    <xf numFmtId="0" fontId="28" fillId="12" borderId="17" xfId="2" applyFont="1" applyFill="1" applyBorder="1" applyAlignment="1">
      <alignment horizontal="center" vertical="center" wrapText="1"/>
    </xf>
    <xf numFmtId="0" fontId="28" fillId="12" borderId="16" xfId="2" applyFont="1" applyFill="1" applyBorder="1" applyAlignment="1">
      <alignment horizontal="center" vertical="center" wrapText="1"/>
    </xf>
    <xf numFmtId="0" fontId="30" fillId="21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9" fillId="21" borderId="1" xfId="2" applyFont="1" applyFill="1" applyBorder="1" applyAlignment="1">
      <alignment horizontal="center" vertical="center"/>
    </xf>
    <xf numFmtId="0" fontId="36" fillId="7" borderId="18" xfId="2" applyFont="1" applyFill="1" applyBorder="1" applyAlignment="1">
      <alignment horizontal="center" vertical="center"/>
    </xf>
    <xf numFmtId="0" fontId="36" fillId="7" borderId="0" xfId="2" applyFont="1" applyFill="1" applyAlignment="1">
      <alignment horizontal="center" vertical="center"/>
    </xf>
    <xf numFmtId="0" fontId="38" fillId="9" borderId="1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/>
    </xf>
    <xf numFmtId="0" fontId="3" fillId="9" borderId="3" xfId="2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3" fillId="23" borderId="1" xfId="2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0" fontId="3" fillId="23" borderId="2" xfId="2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 xr:uid="{3E22C048-54DB-4C7C-B567-0190BFDB2F80}"/>
    <cellStyle name="好 2" xfId="3" xr:uid="{75FE2529-8BAC-4E2D-AE67-B97F5335A43F}"/>
    <cellStyle name="适中 2" xfId="4" xr:uid="{C43ED7F3-794E-41B3-8FFB-D3E1C0CF56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6F54-7B72-4046-944D-C3B12B7CF9E3}">
  <sheetPr codeName="Sheet1"/>
  <dimension ref="B2:C20"/>
  <sheetViews>
    <sheetView workbookViewId="0">
      <selection activeCell="C15" sqref="C15:C17"/>
    </sheetView>
  </sheetViews>
  <sheetFormatPr defaultRowHeight="14" x14ac:dyDescent="0.25"/>
  <cols>
    <col min="2" max="2" width="41.81640625" customWidth="1"/>
    <col min="3" max="3" width="70.1796875" customWidth="1"/>
  </cols>
  <sheetData>
    <row r="2" spans="2:3" ht="14.5" thickBot="1" x14ac:dyDescent="0.3"/>
    <row r="3" spans="2:3" ht="16.5" x14ac:dyDescent="0.25">
      <c r="B3" s="11" t="s">
        <v>12</v>
      </c>
      <c r="C3" s="14" t="s">
        <v>12</v>
      </c>
    </row>
    <row r="4" spans="2:3" ht="16.5" x14ac:dyDescent="0.25">
      <c r="B4" s="12" t="s">
        <v>13</v>
      </c>
      <c r="C4" s="15" t="s">
        <v>14</v>
      </c>
    </row>
    <row r="5" spans="2:3" ht="17" thickBot="1" x14ac:dyDescent="0.3">
      <c r="B5" s="13" t="s">
        <v>12</v>
      </c>
      <c r="C5" s="16" t="s">
        <v>12</v>
      </c>
    </row>
    <row r="6" spans="2:3" ht="16.5" x14ac:dyDescent="0.25">
      <c r="B6" s="40" t="s">
        <v>15</v>
      </c>
      <c r="C6" s="119" t="s">
        <v>51</v>
      </c>
    </row>
    <row r="7" spans="2:3" ht="16.5" x14ac:dyDescent="0.25">
      <c r="B7" s="40" t="s">
        <v>16</v>
      </c>
      <c r="C7" s="120"/>
    </row>
    <row r="8" spans="2:3" ht="14.5" customHeight="1" thickBot="1" x14ac:dyDescent="0.3">
      <c r="B8" s="41"/>
      <c r="C8" s="121"/>
    </row>
    <row r="9" spans="2:3" ht="16.5" x14ac:dyDescent="0.25">
      <c r="B9" s="17" t="s">
        <v>17</v>
      </c>
      <c r="C9" s="116" t="s">
        <v>12</v>
      </c>
    </row>
    <row r="10" spans="2:3" ht="16.5" x14ac:dyDescent="0.25">
      <c r="B10" s="17" t="s">
        <v>18</v>
      </c>
      <c r="C10" s="117"/>
    </row>
    <row r="11" spans="2:3" ht="14.5" thickBot="1" x14ac:dyDescent="0.3">
      <c r="B11" s="18"/>
      <c r="C11" s="118"/>
    </row>
    <row r="12" spans="2:3" ht="16.5" x14ac:dyDescent="0.25">
      <c r="B12" s="17" t="s">
        <v>19</v>
      </c>
      <c r="C12" s="119" t="s">
        <v>12</v>
      </c>
    </row>
    <row r="13" spans="2:3" ht="16.5" x14ac:dyDescent="0.25">
      <c r="B13" s="17" t="s">
        <v>20</v>
      </c>
      <c r="C13" s="120"/>
    </row>
    <row r="14" spans="2:3" ht="14.5" thickBot="1" x14ac:dyDescent="0.3">
      <c r="B14" s="18"/>
      <c r="C14" s="121"/>
    </row>
    <row r="15" spans="2:3" ht="16.5" x14ac:dyDescent="0.25">
      <c r="B15" s="17" t="s">
        <v>21</v>
      </c>
      <c r="C15" s="116" t="s">
        <v>12</v>
      </c>
    </row>
    <row r="16" spans="2:3" ht="16.5" x14ac:dyDescent="0.25">
      <c r="B16" s="17" t="s">
        <v>22</v>
      </c>
      <c r="C16" s="117"/>
    </row>
    <row r="17" spans="2:3" ht="17" thickBot="1" x14ac:dyDescent="0.3">
      <c r="B17" s="19" t="s">
        <v>23</v>
      </c>
      <c r="C17" s="118"/>
    </row>
    <row r="18" spans="2:3" ht="16.5" x14ac:dyDescent="0.25">
      <c r="B18" s="17" t="s">
        <v>24</v>
      </c>
      <c r="C18" s="113" t="s">
        <v>12</v>
      </c>
    </row>
    <row r="19" spans="2:3" ht="16.5" x14ac:dyDescent="0.25">
      <c r="B19" s="17" t="s">
        <v>25</v>
      </c>
      <c r="C19" s="114"/>
    </row>
    <row r="20" spans="2:3" ht="14.5" customHeight="1" thickBot="1" x14ac:dyDescent="0.3">
      <c r="B20" s="18"/>
      <c r="C20" s="115"/>
    </row>
  </sheetData>
  <mergeCells count="5">
    <mergeCell ref="C18:C20"/>
    <mergeCell ref="C15:C17"/>
    <mergeCell ref="C6:C8"/>
    <mergeCell ref="C9:C11"/>
    <mergeCell ref="C12:C14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22"/>
  <sheetViews>
    <sheetView tabSelected="1" workbookViewId="0">
      <selection activeCell="C12" sqref="C12"/>
    </sheetView>
  </sheetViews>
  <sheetFormatPr defaultColWidth="8.7265625" defaultRowHeight="14" x14ac:dyDescent="0.25"/>
  <cols>
    <col min="1" max="1" width="14.26953125" customWidth="1"/>
    <col min="2" max="2" width="11.90625" customWidth="1"/>
  </cols>
  <sheetData>
    <row r="1" spans="1:13" ht="35" customHeight="1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 ht="25" customHeight="1" x14ac:dyDescent="0.25">
      <c r="A2" s="1"/>
      <c r="B2" s="2" t="s">
        <v>1</v>
      </c>
      <c r="C2" s="2">
        <v>2017</v>
      </c>
      <c r="D2" s="2">
        <v>2016</v>
      </c>
      <c r="E2" s="2">
        <v>2015</v>
      </c>
      <c r="F2" s="2">
        <v>2014</v>
      </c>
      <c r="G2" s="2">
        <v>2013</v>
      </c>
      <c r="H2" s="2">
        <v>2012</v>
      </c>
      <c r="I2" s="2">
        <v>2011</v>
      </c>
      <c r="J2" s="2">
        <v>2010</v>
      </c>
      <c r="K2" s="2">
        <v>2009</v>
      </c>
      <c r="L2" s="2">
        <v>2008</v>
      </c>
      <c r="M2" s="2" t="s">
        <v>2</v>
      </c>
    </row>
    <row r="3" spans="1:13" x14ac:dyDescent="0.25">
      <c r="A3" s="125" t="s">
        <v>3</v>
      </c>
      <c r="B3" s="3" t="s">
        <v>108</v>
      </c>
      <c r="C3" s="4"/>
      <c r="D3" s="4"/>
      <c r="E3" s="4"/>
      <c r="F3" s="4"/>
      <c r="G3" s="4"/>
      <c r="H3" s="4"/>
      <c r="I3" s="4"/>
      <c r="J3" s="4"/>
      <c r="K3" s="4"/>
      <c r="L3" s="4"/>
      <c r="M3" s="10">
        <f t="shared" ref="M3:M10" si="0">SUM(C3,D3,E3,F3,G3,H3,I3,J3,K3,L3)</f>
        <v>0</v>
      </c>
    </row>
    <row r="4" spans="1:13" x14ac:dyDescent="0.25">
      <c r="A4" s="125"/>
      <c r="B4" s="112" t="s">
        <v>109</v>
      </c>
      <c r="C4" s="4"/>
      <c r="D4" s="4"/>
      <c r="E4" s="4"/>
      <c r="F4" s="4"/>
      <c r="G4" s="4"/>
      <c r="H4" s="4"/>
      <c r="I4" s="4"/>
      <c r="J4" s="4"/>
      <c r="K4" s="4"/>
      <c r="L4" s="4"/>
      <c r="M4" s="10">
        <f t="shared" si="0"/>
        <v>0</v>
      </c>
    </row>
    <row r="5" spans="1:13" x14ac:dyDescent="0.25">
      <c r="A5" s="125"/>
      <c r="B5" s="112" t="s">
        <v>110</v>
      </c>
      <c r="C5" s="4"/>
      <c r="D5" s="4"/>
      <c r="E5" s="4"/>
      <c r="F5" s="4"/>
      <c r="G5" s="4"/>
      <c r="H5" s="4"/>
      <c r="I5" s="4"/>
      <c r="J5" s="4"/>
      <c r="K5" s="4"/>
      <c r="L5" s="4"/>
      <c r="M5" s="10">
        <f t="shared" si="0"/>
        <v>0</v>
      </c>
    </row>
    <row r="6" spans="1:13" x14ac:dyDescent="0.25">
      <c r="A6" s="125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10">
        <f t="shared" si="0"/>
        <v>0</v>
      </c>
    </row>
    <row r="7" spans="1:13" x14ac:dyDescent="0.25">
      <c r="A7" s="125" t="s">
        <v>4</v>
      </c>
      <c r="B7" s="6" t="str">
        <f t="shared" ref="B7:B8" si="1">B3</f>
        <v>双汇发展</v>
      </c>
      <c r="C7" s="7"/>
      <c r="D7" s="7"/>
      <c r="E7" s="7"/>
      <c r="F7" s="7"/>
      <c r="G7" s="7"/>
      <c r="H7" s="7"/>
      <c r="I7" s="7"/>
      <c r="J7" s="7"/>
      <c r="K7" s="7"/>
      <c r="L7" s="7"/>
      <c r="M7" s="10">
        <f t="shared" si="0"/>
        <v>0</v>
      </c>
    </row>
    <row r="8" spans="1:13" x14ac:dyDescent="0.25">
      <c r="A8" s="125"/>
      <c r="B8" s="6" t="str">
        <f t="shared" si="1"/>
        <v>龙大肉食</v>
      </c>
      <c r="C8" s="7"/>
      <c r="D8" s="7"/>
      <c r="E8" s="7"/>
      <c r="F8" s="7"/>
      <c r="G8" s="7"/>
      <c r="H8" s="7"/>
      <c r="I8" s="7"/>
      <c r="J8" s="7"/>
      <c r="K8" s="7"/>
      <c r="L8" s="7"/>
      <c r="M8" s="10">
        <f t="shared" si="0"/>
        <v>0</v>
      </c>
    </row>
    <row r="9" spans="1:13" x14ac:dyDescent="0.25">
      <c r="A9" s="12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10">
        <f t="shared" si="0"/>
        <v>0</v>
      </c>
    </row>
    <row r="10" spans="1:13" x14ac:dyDescent="0.25">
      <c r="A10" s="12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10">
        <f t="shared" si="0"/>
        <v>0</v>
      </c>
    </row>
    <row r="11" spans="1:13" x14ac:dyDescent="0.25">
      <c r="A11" s="125" t="s">
        <v>5</v>
      </c>
      <c r="B11" s="6" t="str">
        <f t="shared" ref="B11:B12" si="2">B3</f>
        <v>双汇发展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10">
        <f t="shared" ref="M11:M14" si="3">SUM(C11,-I11)</f>
        <v>0</v>
      </c>
    </row>
    <row r="12" spans="1:13" x14ac:dyDescent="0.25">
      <c r="A12" s="125"/>
      <c r="B12" s="6" t="str">
        <f t="shared" si="2"/>
        <v>龙大肉食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0">
        <f t="shared" si="3"/>
        <v>0</v>
      </c>
    </row>
    <row r="13" spans="1:13" x14ac:dyDescent="0.25">
      <c r="A13" s="125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10">
        <f t="shared" si="3"/>
        <v>0</v>
      </c>
    </row>
    <row r="14" spans="1:13" x14ac:dyDescent="0.25">
      <c r="A14" s="125"/>
      <c r="B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10">
        <f t="shared" si="3"/>
        <v>0</v>
      </c>
    </row>
    <row r="15" spans="1:13" x14ac:dyDescent="0.25">
      <c r="A15" s="125" t="s">
        <v>6</v>
      </c>
      <c r="B15" s="6" t="str">
        <f t="shared" ref="B15:B16" si="4">B3</f>
        <v>双汇发展</v>
      </c>
      <c r="C15" s="126" t="s">
        <v>7</v>
      </c>
      <c r="D15" s="127" t="e">
        <f t="shared" ref="D15:D18" si="5">M7/M3</f>
        <v>#DIV/0!</v>
      </c>
      <c r="E15" s="128"/>
      <c r="F15" s="128"/>
      <c r="G15" s="129"/>
      <c r="H15" s="126" t="s">
        <v>8</v>
      </c>
      <c r="I15" s="127" t="e">
        <f t="shared" ref="I15:I18" si="6">M11/M3</f>
        <v>#DIV/0!</v>
      </c>
      <c r="J15" s="128"/>
      <c r="K15" s="128"/>
      <c r="L15" s="129"/>
      <c r="M15" s="8"/>
    </row>
    <row r="16" spans="1:13" x14ac:dyDescent="0.25">
      <c r="A16" s="125"/>
      <c r="B16" s="6" t="str">
        <f t="shared" si="4"/>
        <v>龙大肉食</v>
      </c>
      <c r="C16" s="126"/>
      <c r="D16" s="127" t="e">
        <f t="shared" si="5"/>
        <v>#DIV/0!</v>
      </c>
      <c r="E16" s="128"/>
      <c r="F16" s="128"/>
      <c r="G16" s="129"/>
      <c r="H16" s="126"/>
      <c r="I16" s="127" t="e">
        <f t="shared" si="6"/>
        <v>#DIV/0!</v>
      </c>
      <c r="J16" s="128"/>
      <c r="K16" s="128"/>
      <c r="L16" s="129"/>
      <c r="M16" s="8"/>
    </row>
    <row r="17" spans="1:13" x14ac:dyDescent="0.25">
      <c r="A17" s="125"/>
      <c r="B17" s="6"/>
      <c r="C17" s="126"/>
      <c r="D17" s="127" t="e">
        <f t="shared" si="5"/>
        <v>#DIV/0!</v>
      </c>
      <c r="E17" s="128"/>
      <c r="F17" s="128"/>
      <c r="G17" s="129"/>
      <c r="H17" s="126"/>
      <c r="I17" s="127" t="e">
        <f t="shared" si="6"/>
        <v>#DIV/0!</v>
      </c>
      <c r="J17" s="128"/>
      <c r="K17" s="128"/>
      <c r="L17" s="129"/>
      <c r="M17" s="8"/>
    </row>
    <row r="18" spans="1:13" x14ac:dyDescent="0.25">
      <c r="A18" s="125"/>
      <c r="B18" s="6"/>
      <c r="C18" s="126"/>
      <c r="D18" s="127" t="e">
        <f t="shared" si="5"/>
        <v>#DIV/0!</v>
      </c>
      <c r="E18" s="128"/>
      <c r="F18" s="128"/>
      <c r="G18" s="129"/>
      <c r="H18" s="126"/>
      <c r="I18" s="127" t="e">
        <f t="shared" si="6"/>
        <v>#DIV/0!</v>
      </c>
      <c r="J18" s="128"/>
      <c r="K18" s="128"/>
      <c r="L18" s="129"/>
      <c r="M18" s="8"/>
    </row>
    <row r="19" spans="1:13" ht="50" customHeight="1" x14ac:dyDescent="0.25">
      <c r="A19" s="130" t="s">
        <v>9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</row>
    <row r="20" spans="1:13" ht="37" customHeight="1" x14ac:dyDescent="0.25">
      <c r="A20" s="122" t="s">
        <v>10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</row>
    <row r="21" spans="1:13" ht="36" customHeight="1" x14ac:dyDescent="0.25">
      <c r="A21" s="124" t="s">
        <v>11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</sheetData>
  <mergeCells count="18">
    <mergeCell ref="A1:M1"/>
    <mergeCell ref="D15:G15"/>
    <mergeCell ref="I15:L15"/>
    <mergeCell ref="D16:G16"/>
    <mergeCell ref="I16:L16"/>
    <mergeCell ref="A20:M20"/>
    <mergeCell ref="A21:M21"/>
    <mergeCell ref="A3:A6"/>
    <mergeCell ref="A7:A10"/>
    <mergeCell ref="A11:A14"/>
    <mergeCell ref="A15:A18"/>
    <mergeCell ref="C15:C18"/>
    <mergeCell ref="H15:H18"/>
    <mergeCell ref="D17:G17"/>
    <mergeCell ref="I17:L17"/>
    <mergeCell ref="D18:G18"/>
    <mergeCell ref="I18:L18"/>
    <mergeCell ref="A19:M19"/>
  </mergeCells>
  <phoneticPr fontId="7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4C0D-3608-494E-B635-0B4E193A9995}">
  <sheetPr codeName="Sheet3"/>
  <dimension ref="A1:O44"/>
  <sheetViews>
    <sheetView topLeftCell="A19" workbookViewId="0">
      <selection activeCell="O43" sqref="O43"/>
    </sheetView>
  </sheetViews>
  <sheetFormatPr defaultColWidth="9" defaultRowHeight="14" x14ac:dyDescent="0.25"/>
  <cols>
    <col min="1" max="1" width="8.36328125" style="20" customWidth="1"/>
    <col min="2" max="2" width="10.453125" style="20" customWidth="1"/>
    <col min="3" max="3" width="13.7265625" style="20" customWidth="1"/>
    <col min="4" max="4" width="9.6328125" style="20" customWidth="1"/>
    <col min="5" max="5" width="10.36328125" style="20" customWidth="1"/>
    <col min="6" max="6" width="9.6328125" style="20" customWidth="1"/>
    <col min="7" max="7" width="10.08984375" style="20" customWidth="1"/>
    <col min="8" max="8" width="9.6328125" style="20" customWidth="1"/>
    <col min="9" max="9" width="12.08984375" style="20" customWidth="1"/>
    <col min="10" max="10" width="9.6328125" style="20" customWidth="1"/>
    <col min="11" max="11" width="8.7265625" style="20" customWidth="1"/>
    <col min="12" max="12" width="9.6328125" style="20" customWidth="1"/>
    <col min="13" max="13" width="9.36328125" style="20" customWidth="1"/>
    <col min="14" max="14" width="8.90625" style="20" customWidth="1"/>
    <col min="15" max="15" width="54.26953125" style="20" customWidth="1"/>
    <col min="16" max="16" width="2" style="20" customWidth="1"/>
    <col min="17" max="17" width="9.6328125" style="20" customWidth="1"/>
    <col min="18" max="16384" width="9" style="20"/>
  </cols>
  <sheetData>
    <row r="1" spans="1:15" ht="22.5" customHeight="1" x14ac:dyDescent="0.25">
      <c r="A1" s="135" t="s">
        <v>49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1:15" ht="20.149999999999999" customHeight="1" x14ac:dyDescent="0.25">
      <c r="A2" s="137" t="s">
        <v>48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5" ht="27.75" customHeight="1" x14ac:dyDescent="0.25">
      <c r="A3" s="137"/>
      <c r="B3" s="30" t="s">
        <v>30</v>
      </c>
      <c r="C3" s="28" t="s">
        <v>47</v>
      </c>
      <c r="D3" s="28">
        <v>2017</v>
      </c>
      <c r="E3" s="28">
        <v>2016</v>
      </c>
      <c r="F3" s="28">
        <v>2015</v>
      </c>
      <c r="G3" s="28">
        <v>2014</v>
      </c>
      <c r="H3" s="28">
        <v>2013</v>
      </c>
      <c r="I3" s="28">
        <v>2012</v>
      </c>
      <c r="J3" s="28">
        <v>2011</v>
      </c>
      <c r="K3" s="28">
        <v>2010</v>
      </c>
      <c r="L3" s="28">
        <v>2009</v>
      </c>
      <c r="M3" s="28">
        <v>2008</v>
      </c>
      <c r="N3" s="36" t="s">
        <v>26</v>
      </c>
      <c r="O3" s="27" t="s">
        <v>46</v>
      </c>
    </row>
    <row r="4" spans="1:15" ht="20.149999999999999" customHeight="1" x14ac:dyDescent="0.25">
      <c r="A4" s="137"/>
      <c r="B4" s="138" t="s">
        <v>45</v>
      </c>
      <c r="C4" s="26" t="s">
        <v>50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6" t="e">
        <f>AVERAGE(D4,E4,F4,G4,H4,I4,J4,K4,L4,M4)</f>
        <v>#DIV/0!</v>
      </c>
    </row>
    <row r="5" spans="1:15" ht="20.149999999999999" customHeight="1" x14ac:dyDescent="0.25">
      <c r="A5" s="137"/>
      <c r="B5" s="139"/>
      <c r="C5" s="28" t="s">
        <v>44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6" t="e">
        <f>AVERAGE(D5,E5,F5,G5,H5,I5,J5,K5,L5,M5)</f>
        <v>#DIV/0!</v>
      </c>
    </row>
    <row r="6" spans="1:15" ht="20.149999999999999" customHeight="1" x14ac:dyDescent="0.25">
      <c r="A6" s="137"/>
      <c r="B6" s="139"/>
      <c r="C6" s="28" t="s">
        <v>44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6" t="e">
        <f>AVERAGE(D6,E6,F6,G6,H6,I6,J6,K6,L6,M6)</f>
        <v>#DIV/0!</v>
      </c>
    </row>
    <row r="7" spans="1:15" ht="20.149999999999999" customHeight="1" x14ac:dyDescent="0.25">
      <c r="A7" s="137"/>
      <c r="B7" s="139"/>
      <c r="C7" s="28" t="s">
        <v>44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6" t="e">
        <f>AVERAGE(D7,E7,F7,G7,H7,I7,J7,K7,L7,M7)</f>
        <v>#DIV/0!</v>
      </c>
    </row>
    <row r="8" spans="1:15" ht="20.149999999999999" customHeight="1" x14ac:dyDescent="0.25">
      <c r="A8" s="38"/>
      <c r="B8" s="39"/>
      <c r="C8" s="28" t="s">
        <v>26</v>
      </c>
      <c r="D8" s="36" t="e">
        <f t="shared" ref="D8:M8" si="0">AVERAGE(D4:D7)</f>
        <v>#DIV/0!</v>
      </c>
      <c r="E8" s="36" t="e">
        <f t="shared" si="0"/>
        <v>#DIV/0!</v>
      </c>
      <c r="F8" s="36" t="e">
        <f t="shared" si="0"/>
        <v>#DIV/0!</v>
      </c>
      <c r="G8" s="36" t="e">
        <f t="shared" si="0"/>
        <v>#DIV/0!</v>
      </c>
      <c r="H8" s="36" t="e">
        <f t="shared" si="0"/>
        <v>#DIV/0!</v>
      </c>
      <c r="I8" s="36" t="e">
        <f t="shared" si="0"/>
        <v>#DIV/0!</v>
      </c>
      <c r="J8" s="36" t="e">
        <f t="shared" si="0"/>
        <v>#DIV/0!</v>
      </c>
      <c r="K8" s="36" t="e">
        <f t="shared" si="0"/>
        <v>#DIV/0!</v>
      </c>
      <c r="L8" s="36" t="e">
        <f t="shared" si="0"/>
        <v>#DIV/0!</v>
      </c>
      <c r="M8" s="36" t="e">
        <f t="shared" si="0"/>
        <v>#DIV/0!</v>
      </c>
      <c r="N8" s="36" t="e">
        <f>AVERAGE(D8,E8,F8,G8,H8,I8,J8,K8,L8,M8)</f>
        <v>#DIV/0!</v>
      </c>
    </row>
    <row r="9" spans="1:15" ht="20.149999999999999" customHeight="1" x14ac:dyDescent="0.25">
      <c r="A9" s="137" t="s">
        <v>43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</row>
    <row r="10" spans="1:15" ht="27.75" customHeight="1" x14ac:dyDescent="0.25">
      <c r="A10" s="137"/>
      <c r="B10" s="30" t="s">
        <v>30</v>
      </c>
      <c r="C10" s="35" t="s">
        <v>42</v>
      </c>
      <c r="D10" s="28">
        <v>2017</v>
      </c>
      <c r="E10" s="28">
        <v>2016</v>
      </c>
      <c r="F10" s="28">
        <v>2015</v>
      </c>
      <c r="G10" s="28">
        <v>2014</v>
      </c>
      <c r="H10" s="28">
        <v>2013</v>
      </c>
      <c r="I10" s="28">
        <v>2012</v>
      </c>
      <c r="J10" s="28">
        <v>2011</v>
      </c>
      <c r="K10" s="28">
        <v>2010</v>
      </c>
      <c r="L10" s="28">
        <v>2009</v>
      </c>
      <c r="M10" s="28">
        <v>2008</v>
      </c>
    </row>
    <row r="11" spans="1:15" ht="20.149999999999999" customHeight="1" x14ac:dyDescent="0.25">
      <c r="A11" s="137"/>
      <c r="B11" s="133" t="s">
        <v>41</v>
      </c>
      <c r="C11" s="26" t="str">
        <f>C4</f>
        <v>A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5" ht="13.5" customHeight="1" x14ac:dyDescent="0.25">
      <c r="A12" s="137"/>
      <c r="B12" s="133"/>
      <c r="C12" s="26" t="str">
        <f>C5</f>
        <v>填同行公司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5" ht="13.5" customHeight="1" x14ac:dyDescent="0.25">
      <c r="A13" s="137"/>
      <c r="B13" s="133"/>
      <c r="C13" s="26" t="str">
        <f>C6</f>
        <v>填同行公司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5" ht="13.5" customHeight="1" x14ac:dyDescent="0.25">
      <c r="A14" s="137"/>
      <c r="B14" s="133"/>
      <c r="C14" s="26" t="str">
        <f>C7</f>
        <v>填同行公司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5" ht="13.5" customHeight="1" x14ac:dyDescent="0.25">
      <c r="A15" s="137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5" ht="28" x14ac:dyDescent="0.25">
      <c r="A16" s="137"/>
      <c r="B16" s="30" t="s">
        <v>30</v>
      </c>
      <c r="C16" s="35" t="s">
        <v>40</v>
      </c>
      <c r="D16" s="28">
        <v>2017</v>
      </c>
      <c r="E16" s="28">
        <v>2016</v>
      </c>
      <c r="F16" s="28">
        <v>2015</v>
      </c>
      <c r="G16" s="28">
        <v>2014</v>
      </c>
      <c r="H16" s="28">
        <v>2013</v>
      </c>
      <c r="I16" s="28">
        <v>2012</v>
      </c>
      <c r="J16" s="28">
        <v>2011</v>
      </c>
      <c r="K16" s="28">
        <v>2010</v>
      </c>
      <c r="L16" s="28">
        <v>2009</v>
      </c>
      <c r="M16" s="28">
        <v>2008</v>
      </c>
    </row>
    <row r="17" spans="1:15" ht="13.5" customHeight="1" x14ac:dyDescent="0.25">
      <c r="A17" s="137"/>
      <c r="B17" s="133" t="s">
        <v>39</v>
      </c>
      <c r="C17" s="26" t="str">
        <f>C4</f>
        <v>A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15" ht="13.5" customHeight="1" x14ac:dyDescent="0.25">
      <c r="A18" s="137"/>
      <c r="B18" s="133"/>
      <c r="C18" s="26" t="str">
        <f>C5</f>
        <v>填同行公司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19" spans="1:15" ht="13.5" customHeight="1" x14ac:dyDescent="0.25">
      <c r="A19" s="137"/>
      <c r="B19" s="133"/>
      <c r="C19" s="26" t="str">
        <f>C6</f>
        <v>填同行公司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5" ht="13.5" customHeight="1" x14ac:dyDescent="0.25">
      <c r="A20" s="137"/>
      <c r="B20" s="133"/>
      <c r="C20" s="26" t="str">
        <f>C7</f>
        <v>填同行公司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5" ht="13.5" customHeight="1" x14ac:dyDescent="0.25">
      <c r="A21" s="137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5" ht="28" x14ac:dyDescent="0.25">
      <c r="A22" s="137"/>
      <c r="B22" s="30" t="s">
        <v>30</v>
      </c>
      <c r="C22" s="35" t="s">
        <v>38</v>
      </c>
      <c r="D22" s="28">
        <v>2017</v>
      </c>
      <c r="E22" s="28">
        <v>2016</v>
      </c>
      <c r="F22" s="28">
        <v>2015</v>
      </c>
      <c r="G22" s="28">
        <v>2014</v>
      </c>
      <c r="H22" s="28">
        <v>2013</v>
      </c>
      <c r="I22" s="28">
        <v>2012</v>
      </c>
      <c r="J22" s="28">
        <v>2011</v>
      </c>
      <c r="K22" s="28">
        <v>2010</v>
      </c>
      <c r="L22" s="28">
        <v>2009</v>
      </c>
      <c r="M22" s="28">
        <v>2008</v>
      </c>
    </row>
    <row r="23" spans="1:15" ht="13.5" customHeight="1" x14ac:dyDescent="0.25">
      <c r="A23" s="137"/>
      <c r="B23" s="133" t="s">
        <v>37</v>
      </c>
      <c r="C23" s="26" t="str">
        <f>C4</f>
        <v>A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5" ht="13.5" customHeight="1" x14ac:dyDescent="0.25">
      <c r="A24" s="137"/>
      <c r="B24" s="133"/>
      <c r="C24" s="26" t="str">
        <f>C5</f>
        <v>填同行公司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</row>
    <row r="25" spans="1:15" ht="13.5" customHeight="1" x14ac:dyDescent="0.25">
      <c r="A25" s="137"/>
      <c r="B25" s="133"/>
      <c r="C25" s="26" t="str">
        <f>C6</f>
        <v>填同行公司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5" ht="13.5" customHeight="1" x14ac:dyDescent="0.25">
      <c r="A26" s="137"/>
      <c r="B26" s="133"/>
      <c r="C26" s="26" t="str">
        <f>C7</f>
        <v>填同行公司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</row>
    <row r="27" spans="1:15" ht="30" customHeight="1" x14ac:dyDescent="0.25">
      <c r="A27" s="137"/>
      <c r="B27" s="30" t="s">
        <v>30</v>
      </c>
      <c r="C27" s="29" t="s">
        <v>36</v>
      </c>
      <c r="D27" s="28">
        <v>2017</v>
      </c>
      <c r="E27" s="28">
        <v>2016</v>
      </c>
      <c r="F27" s="28">
        <v>2015</v>
      </c>
      <c r="G27" s="28">
        <v>2014</v>
      </c>
      <c r="H27" s="28">
        <v>2013</v>
      </c>
      <c r="I27" s="28">
        <v>2012</v>
      </c>
      <c r="J27" s="28">
        <v>2011</v>
      </c>
      <c r="K27" s="28">
        <v>2010</v>
      </c>
      <c r="L27" s="28">
        <v>2009</v>
      </c>
      <c r="M27" s="28">
        <v>2008</v>
      </c>
      <c r="N27" s="28" t="s">
        <v>26</v>
      </c>
      <c r="O27" s="27" t="s">
        <v>35</v>
      </c>
    </row>
    <row r="28" spans="1:15" ht="16.5" customHeight="1" x14ac:dyDescent="0.25">
      <c r="A28" s="137"/>
      <c r="B28" s="133" t="s">
        <v>34</v>
      </c>
      <c r="C28" s="26" t="str">
        <f>C4</f>
        <v>A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24" t="e">
        <f>AVERAGEA(D28,E28,F28,G28,H28,I28,J28,K28,L28,M28)</f>
        <v>#DIV/0!</v>
      </c>
    </row>
    <row r="29" spans="1:15" ht="16.5" customHeight="1" x14ac:dyDescent="0.25">
      <c r="A29" s="137"/>
      <c r="B29" s="133"/>
      <c r="C29" s="26" t="str">
        <f>C5</f>
        <v>填同行公司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24" t="e">
        <f>AVERAGEA(D29,E29,F29,G29,H29,I29,J29,K29,L29,M29)</f>
        <v>#DIV/0!</v>
      </c>
    </row>
    <row r="30" spans="1:15" ht="16.5" customHeight="1" x14ac:dyDescent="0.25">
      <c r="A30" s="137"/>
      <c r="B30" s="133"/>
      <c r="C30" s="26" t="str">
        <f>C6</f>
        <v>填同行公司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24" t="e">
        <f>AVERAGEA(D30,E30,F30,G30,H30,I30,J30,K30,L30,M30)</f>
        <v>#DIV/0!</v>
      </c>
    </row>
    <row r="31" spans="1:15" ht="16.5" customHeight="1" x14ac:dyDescent="0.25">
      <c r="A31" s="137"/>
      <c r="B31" s="133"/>
      <c r="C31" s="26" t="str">
        <f>C7</f>
        <v>填同行公司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24" t="e">
        <f>AVERAGEA(D31,E31,F31,G31,H31,I31,J31,K31,L31,M31)</f>
        <v>#DIV/0!</v>
      </c>
    </row>
    <row r="32" spans="1:15" x14ac:dyDescent="0.25">
      <c r="A32" s="137"/>
      <c r="B32" s="133"/>
      <c r="C32" s="31" t="s">
        <v>26</v>
      </c>
      <c r="D32" s="32" t="e">
        <f t="shared" ref="D32:M32" si="1">AVERAGE(D28:D31)</f>
        <v>#DIV/0!</v>
      </c>
      <c r="E32" s="32" t="e">
        <f t="shared" si="1"/>
        <v>#DIV/0!</v>
      </c>
      <c r="F32" s="32" t="e">
        <f t="shared" si="1"/>
        <v>#DIV/0!</v>
      </c>
      <c r="G32" s="32" t="e">
        <f t="shared" si="1"/>
        <v>#DIV/0!</v>
      </c>
      <c r="H32" s="32" t="e">
        <f t="shared" si="1"/>
        <v>#DIV/0!</v>
      </c>
      <c r="I32" s="32" t="e">
        <f t="shared" si="1"/>
        <v>#DIV/0!</v>
      </c>
      <c r="J32" s="32" t="e">
        <f t="shared" si="1"/>
        <v>#DIV/0!</v>
      </c>
      <c r="K32" s="32" t="e">
        <f t="shared" si="1"/>
        <v>#DIV/0!</v>
      </c>
      <c r="L32" s="32" t="e">
        <f t="shared" si="1"/>
        <v>#DIV/0!</v>
      </c>
      <c r="M32" s="32" t="e">
        <f t="shared" si="1"/>
        <v>#DIV/0!</v>
      </c>
      <c r="N32" s="24" t="e">
        <f>AVERAGEA(D32,E32,F32,G32,H32,I32,J32,K32,L32,M32)</f>
        <v>#DIV/0!</v>
      </c>
    </row>
    <row r="33" spans="1:15" ht="32" customHeight="1" x14ac:dyDescent="0.25">
      <c r="A33" s="137"/>
      <c r="B33" s="30" t="s">
        <v>30</v>
      </c>
      <c r="C33" s="29" t="s">
        <v>33</v>
      </c>
      <c r="D33" s="28">
        <v>2017</v>
      </c>
      <c r="E33" s="28">
        <v>2016</v>
      </c>
      <c r="F33" s="28">
        <v>2015</v>
      </c>
      <c r="G33" s="28">
        <v>2014</v>
      </c>
      <c r="H33" s="28">
        <v>2013</v>
      </c>
      <c r="I33" s="28">
        <v>2012</v>
      </c>
      <c r="J33" s="28">
        <v>2011</v>
      </c>
      <c r="K33" s="28">
        <v>2010</v>
      </c>
      <c r="L33" s="28">
        <v>2009</v>
      </c>
      <c r="M33" s="28">
        <v>2008</v>
      </c>
      <c r="N33" s="28" t="s">
        <v>26</v>
      </c>
      <c r="O33" s="27" t="s">
        <v>32</v>
      </c>
    </row>
    <row r="34" spans="1:15" x14ac:dyDescent="0.25">
      <c r="A34" s="137"/>
      <c r="B34" s="133" t="s">
        <v>31</v>
      </c>
      <c r="C34" s="26" t="str">
        <f>C4</f>
        <v>A</v>
      </c>
      <c r="D34" s="25" t="e">
        <f t="shared" ref="D34:M34" si="2">D11/D23</f>
        <v>#DIV/0!</v>
      </c>
      <c r="E34" s="25" t="e">
        <f t="shared" si="2"/>
        <v>#DIV/0!</v>
      </c>
      <c r="F34" s="25" t="e">
        <f t="shared" si="2"/>
        <v>#DIV/0!</v>
      </c>
      <c r="G34" s="25" t="e">
        <f t="shared" si="2"/>
        <v>#DIV/0!</v>
      </c>
      <c r="H34" s="25" t="e">
        <f t="shared" si="2"/>
        <v>#DIV/0!</v>
      </c>
      <c r="I34" s="25" t="e">
        <f t="shared" si="2"/>
        <v>#DIV/0!</v>
      </c>
      <c r="J34" s="25" t="e">
        <f t="shared" si="2"/>
        <v>#DIV/0!</v>
      </c>
      <c r="K34" s="25" t="e">
        <f t="shared" si="2"/>
        <v>#DIV/0!</v>
      </c>
      <c r="L34" s="25" t="e">
        <f t="shared" si="2"/>
        <v>#DIV/0!</v>
      </c>
      <c r="M34" s="25" t="e">
        <f t="shared" si="2"/>
        <v>#DIV/0!</v>
      </c>
      <c r="N34" s="24" t="e">
        <f>AVERAGE(D34,E34,F34,G34,H34,I34,J34,K34,L34,M34)</f>
        <v>#DIV/0!</v>
      </c>
    </row>
    <row r="35" spans="1:15" x14ac:dyDescent="0.25">
      <c r="A35" s="137"/>
      <c r="B35" s="133"/>
      <c r="C35" s="26" t="str">
        <f>C5</f>
        <v>填同行公司</v>
      </c>
      <c r="D35" s="25" t="e">
        <f t="shared" ref="D35:M35" si="3">D12/D24</f>
        <v>#DIV/0!</v>
      </c>
      <c r="E35" s="25" t="e">
        <f t="shared" si="3"/>
        <v>#DIV/0!</v>
      </c>
      <c r="F35" s="25" t="e">
        <f t="shared" si="3"/>
        <v>#DIV/0!</v>
      </c>
      <c r="G35" s="25" t="e">
        <f t="shared" si="3"/>
        <v>#DIV/0!</v>
      </c>
      <c r="H35" s="25" t="e">
        <f t="shared" si="3"/>
        <v>#DIV/0!</v>
      </c>
      <c r="I35" s="25" t="e">
        <f t="shared" si="3"/>
        <v>#DIV/0!</v>
      </c>
      <c r="J35" s="25" t="e">
        <f t="shared" si="3"/>
        <v>#DIV/0!</v>
      </c>
      <c r="K35" s="25" t="e">
        <f t="shared" si="3"/>
        <v>#DIV/0!</v>
      </c>
      <c r="L35" s="25" t="e">
        <f t="shared" si="3"/>
        <v>#DIV/0!</v>
      </c>
      <c r="M35" s="25" t="e">
        <f t="shared" si="3"/>
        <v>#DIV/0!</v>
      </c>
      <c r="N35" s="24" t="e">
        <f>AVERAGE(D35,E35,F35,G35,H35,I35,J35,K35,L35,M35)</f>
        <v>#DIV/0!</v>
      </c>
    </row>
    <row r="36" spans="1:15" x14ac:dyDescent="0.25">
      <c r="A36" s="137"/>
      <c r="B36" s="133"/>
      <c r="C36" s="26" t="str">
        <f>C6</f>
        <v>填同行公司</v>
      </c>
      <c r="D36" s="25" t="e">
        <f t="shared" ref="D36:M36" si="4">D13/D25</f>
        <v>#DIV/0!</v>
      </c>
      <c r="E36" s="25" t="e">
        <f t="shared" si="4"/>
        <v>#DIV/0!</v>
      </c>
      <c r="F36" s="25" t="e">
        <f t="shared" si="4"/>
        <v>#DIV/0!</v>
      </c>
      <c r="G36" s="25" t="e">
        <f t="shared" si="4"/>
        <v>#DIV/0!</v>
      </c>
      <c r="H36" s="25" t="e">
        <f t="shared" si="4"/>
        <v>#DIV/0!</v>
      </c>
      <c r="I36" s="25" t="e">
        <f t="shared" si="4"/>
        <v>#DIV/0!</v>
      </c>
      <c r="J36" s="25" t="e">
        <f t="shared" si="4"/>
        <v>#DIV/0!</v>
      </c>
      <c r="K36" s="25" t="e">
        <f t="shared" si="4"/>
        <v>#DIV/0!</v>
      </c>
      <c r="L36" s="25" t="e">
        <f t="shared" si="4"/>
        <v>#DIV/0!</v>
      </c>
      <c r="M36" s="25" t="e">
        <f t="shared" si="4"/>
        <v>#DIV/0!</v>
      </c>
      <c r="N36" s="24" t="e">
        <f>AVERAGE(D36,E36,F36,G36,H36,I36,J36,K36,L36,M36)</f>
        <v>#DIV/0!</v>
      </c>
    </row>
    <row r="37" spans="1:15" x14ac:dyDescent="0.25">
      <c r="A37" s="137"/>
      <c r="B37" s="133"/>
      <c r="C37" s="26" t="str">
        <f>C7</f>
        <v>填同行公司</v>
      </c>
      <c r="D37" s="25" t="e">
        <f t="shared" ref="D37:M37" si="5">D14/D26</f>
        <v>#DIV/0!</v>
      </c>
      <c r="E37" s="25" t="e">
        <f t="shared" si="5"/>
        <v>#DIV/0!</v>
      </c>
      <c r="F37" s="25" t="e">
        <f t="shared" si="5"/>
        <v>#DIV/0!</v>
      </c>
      <c r="G37" s="25" t="e">
        <f t="shared" si="5"/>
        <v>#DIV/0!</v>
      </c>
      <c r="H37" s="25" t="e">
        <f t="shared" si="5"/>
        <v>#DIV/0!</v>
      </c>
      <c r="I37" s="25" t="e">
        <f t="shared" si="5"/>
        <v>#DIV/0!</v>
      </c>
      <c r="J37" s="25" t="e">
        <f t="shared" si="5"/>
        <v>#DIV/0!</v>
      </c>
      <c r="K37" s="25" t="e">
        <f t="shared" si="5"/>
        <v>#DIV/0!</v>
      </c>
      <c r="L37" s="25" t="e">
        <f t="shared" si="5"/>
        <v>#DIV/0!</v>
      </c>
      <c r="M37" s="25" t="e">
        <f t="shared" si="5"/>
        <v>#DIV/0!</v>
      </c>
      <c r="N37" s="24" t="e">
        <f>AVERAGE(D37,E37,F37,G37,H37,I37,J37,K37,L37,M37)</f>
        <v>#DIV/0!</v>
      </c>
    </row>
    <row r="38" spans="1:15" x14ac:dyDescent="0.25">
      <c r="A38" s="137"/>
      <c r="B38" s="133"/>
      <c r="C38" s="31" t="s">
        <v>26</v>
      </c>
      <c r="D38" s="25" t="e">
        <f t="shared" ref="D38:M38" si="6">AVERAGE(D34:D37)</f>
        <v>#DIV/0!</v>
      </c>
      <c r="E38" s="25" t="e">
        <f t="shared" si="6"/>
        <v>#DIV/0!</v>
      </c>
      <c r="F38" s="25" t="e">
        <f t="shared" si="6"/>
        <v>#DIV/0!</v>
      </c>
      <c r="G38" s="25" t="e">
        <f t="shared" si="6"/>
        <v>#DIV/0!</v>
      </c>
      <c r="H38" s="25" t="e">
        <f t="shared" si="6"/>
        <v>#DIV/0!</v>
      </c>
      <c r="I38" s="25" t="e">
        <f t="shared" si="6"/>
        <v>#DIV/0!</v>
      </c>
      <c r="J38" s="25" t="e">
        <f t="shared" si="6"/>
        <v>#DIV/0!</v>
      </c>
      <c r="K38" s="25" t="e">
        <f t="shared" si="6"/>
        <v>#DIV/0!</v>
      </c>
      <c r="L38" s="25" t="e">
        <f t="shared" si="6"/>
        <v>#DIV/0!</v>
      </c>
      <c r="M38" s="25" t="e">
        <f t="shared" si="6"/>
        <v>#DIV/0!</v>
      </c>
      <c r="N38" s="24" t="e">
        <f>AVERAGE(D38,E38,F38,G38,H38,I38,J38,K38,L38,M38)</f>
        <v>#DIV/0!</v>
      </c>
    </row>
    <row r="39" spans="1:15" ht="30" customHeight="1" x14ac:dyDescent="0.25">
      <c r="A39" s="137"/>
      <c r="B39" s="30" t="s">
        <v>30</v>
      </c>
      <c r="C39" s="29" t="s">
        <v>29</v>
      </c>
      <c r="D39" s="28">
        <v>2017</v>
      </c>
      <c r="E39" s="28">
        <v>2016</v>
      </c>
      <c r="F39" s="28">
        <v>2015</v>
      </c>
      <c r="G39" s="28">
        <v>2014</v>
      </c>
      <c r="H39" s="28">
        <v>2013</v>
      </c>
      <c r="I39" s="28">
        <v>2012</v>
      </c>
      <c r="J39" s="28">
        <v>2011</v>
      </c>
      <c r="K39" s="28">
        <v>2010</v>
      </c>
      <c r="L39" s="28">
        <v>2009</v>
      </c>
      <c r="M39" s="28">
        <v>2008</v>
      </c>
      <c r="N39" s="28" t="s">
        <v>26</v>
      </c>
      <c r="O39" s="27" t="s">
        <v>28</v>
      </c>
    </row>
    <row r="40" spans="1:15" x14ac:dyDescent="0.25">
      <c r="A40" s="137"/>
      <c r="B40" s="133" t="s">
        <v>27</v>
      </c>
      <c r="C40" s="26" t="str">
        <f>C4</f>
        <v>A</v>
      </c>
      <c r="D40" s="25" t="e">
        <f t="shared" ref="D40:M40" si="7">D17/D23</f>
        <v>#DIV/0!</v>
      </c>
      <c r="E40" s="25" t="e">
        <f t="shared" si="7"/>
        <v>#DIV/0!</v>
      </c>
      <c r="F40" s="25" t="e">
        <f t="shared" si="7"/>
        <v>#DIV/0!</v>
      </c>
      <c r="G40" s="25" t="e">
        <f t="shared" si="7"/>
        <v>#DIV/0!</v>
      </c>
      <c r="H40" s="25" t="e">
        <f t="shared" si="7"/>
        <v>#DIV/0!</v>
      </c>
      <c r="I40" s="25" t="e">
        <f t="shared" si="7"/>
        <v>#DIV/0!</v>
      </c>
      <c r="J40" s="25" t="e">
        <f t="shared" si="7"/>
        <v>#DIV/0!</v>
      </c>
      <c r="K40" s="25" t="e">
        <f t="shared" si="7"/>
        <v>#DIV/0!</v>
      </c>
      <c r="L40" s="25" t="e">
        <f t="shared" si="7"/>
        <v>#DIV/0!</v>
      </c>
      <c r="M40" s="25" t="e">
        <f t="shared" si="7"/>
        <v>#DIV/0!</v>
      </c>
      <c r="N40" s="24" t="e">
        <f>AVERAGE(D40,E40,F40,G40,H40,I40,J40,K40,L40,M40)</f>
        <v>#DIV/0!</v>
      </c>
    </row>
    <row r="41" spans="1:15" x14ac:dyDescent="0.25">
      <c r="A41" s="137"/>
      <c r="B41" s="133"/>
      <c r="C41" s="26" t="str">
        <f>C5</f>
        <v>填同行公司</v>
      </c>
      <c r="D41" s="25" t="e">
        <f t="shared" ref="D41:M41" si="8">D18/D24</f>
        <v>#DIV/0!</v>
      </c>
      <c r="E41" s="25" t="e">
        <f t="shared" si="8"/>
        <v>#DIV/0!</v>
      </c>
      <c r="F41" s="25" t="e">
        <f t="shared" si="8"/>
        <v>#DIV/0!</v>
      </c>
      <c r="G41" s="25" t="e">
        <f t="shared" si="8"/>
        <v>#DIV/0!</v>
      </c>
      <c r="H41" s="25" t="e">
        <f t="shared" si="8"/>
        <v>#DIV/0!</v>
      </c>
      <c r="I41" s="25" t="e">
        <f t="shared" si="8"/>
        <v>#DIV/0!</v>
      </c>
      <c r="J41" s="25" t="e">
        <f t="shared" si="8"/>
        <v>#DIV/0!</v>
      </c>
      <c r="K41" s="25" t="e">
        <f t="shared" si="8"/>
        <v>#DIV/0!</v>
      </c>
      <c r="L41" s="25" t="e">
        <f t="shared" si="8"/>
        <v>#DIV/0!</v>
      </c>
      <c r="M41" s="25" t="e">
        <f t="shared" si="8"/>
        <v>#DIV/0!</v>
      </c>
      <c r="N41" s="24" t="e">
        <f>AVERAGE(D41,E41,F41,G41,H41,I41,J41,K41,L41,M41)</f>
        <v>#DIV/0!</v>
      </c>
    </row>
    <row r="42" spans="1:15" x14ac:dyDescent="0.25">
      <c r="A42" s="137"/>
      <c r="B42" s="133"/>
      <c r="C42" s="26" t="str">
        <f>C6</f>
        <v>填同行公司</v>
      </c>
      <c r="D42" s="25" t="e">
        <f t="shared" ref="D42:M42" si="9">D19/D25</f>
        <v>#DIV/0!</v>
      </c>
      <c r="E42" s="25" t="e">
        <f t="shared" si="9"/>
        <v>#DIV/0!</v>
      </c>
      <c r="F42" s="25" t="e">
        <f t="shared" si="9"/>
        <v>#DIV/0!</v>
      </c>
      <c r="G42" s="25" t="e">
        <f t="shared" si="9"/>
        <v>#DIV/0!</v>
      </c>
      <c r="H42" s="25" t="e">
        <f t="shared" si="9"/>
        <v>#DIV/0!</v>
      </c>
      <c r="I42" s="25" t="e">
        <f t="shared" si="9"/>
        <v>#DIV/0!</v>
      </c>
      <c r="J42" s="25" t="e">
        <f t="shared" si="9"/>
        <v>#DIV/0!</v>
      </c>
      <c r="K42" s="25" t="e">
        <f t="shared" si="9"/>
        <v>#DIV/0!</v>
      </c>
      <c r="L42" s="25" t="e">
        <f t="shared" si="9"/>
        <v>#DIV/0!</v>
      </c>
      <c r="M42" s="25" t="e">
        <f t="shared" si="9"/>
        <v>#DIV/0!</v>
      </c>
      <c r="N42" s="24" t="e">
        <f>AVERAGE(D42,E42,F42,G42,H42,I42,J42,K42,L42,M42)</f>
        <v>#DIV/0!</v>
      </c>
    </row>
    <row r="43" spans="1:15" x14ac:dyDescent="0.25">
      <c r="A43" s="137"/>
      <c r="B43" s="133"/>
      <c r="C43" s="26" t="str">
        <f>C7</f>
        <v>填同行公司</v>
      </c>
      <c r="D43" s="25" t="e">
        <f t="shared" ref="D43:M43" si="10">D20/D26</f>
        <v>#DIV/0!</v>
      </c>
      <c r="E43" s="25" t="e">
        <f t="shared" si="10"/>
        <v>#DIV/0!</v>
      </c>
      <c r="F43" s="25" t="e">
        <f t="shared" si="10"/>
        <v>#DIV/0!</v>
      </c>
      <c r="G43" s="25" t="e">
        <f t="shared" si="10"/>
        <v>#DIV/0!</v>
      </c>
      <c r="H43" s="25" t="e">
        <f t="shared" si="10"/>
        <v>#DIV/0!</v>
      </c>
      <c r="I43" s="25" t="e">
        <f t="shared" si="10"/>
        <v>#DIV/0!</v>
      </c>
      <c r="J43" s="25" t="e">
        <f t="shared" si="10"/>
        <v>#DIV/0!</v>
      </c>
      <c r="K43" s="25" t="e">
        <f t="shared" si="10"/>
        <v>#DIV/0!</v>
      </c>
      <c r="L43" s="25" t="e">
        <f t="shared" si="10"/>
        <v>#DIV/0!</v>
      </c>
      <c r="M43" s="25" t="e">
        <f t="shared" si="10"/>
        <v>#DIV/0!</v>
      </c>
      <c r="N43" s="24" t="e">
        <f>AVERAGE(D43,E43,F43,G43,H43,I43,J43,K43,L43,M43)</f>
        <v>#DIV/0!</v>
      </c>
    </row>
    <row r="44" spans="1:15" x14ac:dyDescent="0.25">
      <c r="A44" s="38"/>
      <c r="B44" s="134"/>
      <c r="C44" s="23" t="s">
        <v>26</v>
      </c>
      <c r="D44" s="22" t="e">
        <f t="shared" ref="D44:M44" si="11">AVERAGE(D40:D43)</f>
        <v>#DIV/0!</v>
      </c>
      <c r="E44" s="22" t="e">
        <f t="shared" si="11"/>
        <v>#DIV/0!</v>
      </c>
      <c r="F44" s="22" t="e">
        <f t="shared" si="11"/>
        <v>#DIV/0!</v>
      </c>
      <c r="G44" s="22" t="e">
        <f t="shared" si="11"/>
        <v>#DIV/0!</v>
      </c>
      <c r="H44" s="22" t="e">
        <f t="shared" si="11"/>
        <v>#DIV/0!</v>
      </c>
      <c r="I44" s="22" t="e">
        <f t="shared" si="11"/>
        <v>#DIV/0!</v>
      </c>
      <c r="J44" s="22" t="e">
        <f t="shared" si="11"/>
        <v>#DIV/0!</v>
      </c>
      <c r="K44" s="22" t="e">
        <f t="shared" si="11"/>
        <v>#DIV/0!</v>
      </c>
      <c r="L44" s="22" t="e">
        <f t="shared" si="11"/>
        <v>#DIV/0!</v>
      </c>
      <c r="M44" s="22" t="e">
        <f t="shared" si="11"/>
        <v>#DIV/0!</v>
      </c>
      <c r="N44" s="21" t="e">
        <f>AVERAGE(D44,E44,F44,G44,H44,I44,J44,K44,L44,M44)</f>
        <v>#DIV/0!</v>
      </c>
    </row>
  </sheetData>
  <mergeCells count="13">
    <mergeCell ref="B28:B32"/>
    <mergeCell ref="B34:B38"/>
    <mergeCell ref="B40:B44"/>
    <mergeCell ref="A1:M1"/>
    <mergeCell ref="B9:M9"/>
    <mergeCell ref="B15:M15"/>
    <mergeCell ref="B21:M21"/>
    <mergeCell ref="A2:A7"/>
    <mergeCell ref="A9:A43"/>
    <mergeCell ref="B4:B7"/>
    <mergeCell ref="B11:B14"/>
    <mergeCell ref="B17:B20"/>
    <mergeCell ref="B23:B26"/>
  </mergeCells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9BAF-40DB-48E1-96C8-5AD8D0C99C19}">
  <sheetPr codeName="Sheet4"/>
  <dimension ref="A1:M21"/>
  <sheetViews>
    <sheetView topLeftCell="A7" workbookViewId="0">
      <selection activeCell="C5" sqref="C5"/>
    </sheetView>
  </sheetViews>
  <sheetFormatPr defaultColWidth="8.90625" defaultRowHeight="14" x14ac:dyDescent="0.25"/>
  <cols>
    <col min="1" max="1" width="8.90625" style="42"/>
    <col min="2" max="2" width="16.08984375" style="42" customWidth="1"/>
    <col min="3" max="12" width="8.90625" style="42"/>
    <col min="13" max="13" width="13.36328125" style="42" customWidth="1"/>
    <col min="14" max="16384" width="8.90625" style="42"/>
  </cols>
  <sheetData>
    <row r="1" spans="1:13" ht="15" x14ac:dyDescent="0.25">
      <c r="A1" s="57"/>
      <c r="B1" s="59" t="s">
        <v>60</v>
      </c>
      <c r="C1" s="143"/>
      <c r="D1" s="144"/>
      <c r="E1" s="145" t="s">
        <v>59</v>
      </c>
      <c r="F1" s="145"/>
      <c r="G1" s="145"/>
      <c r="H1" s="145"/>
      <c r="I1" s="145"/>
      <c r="J1" s="145"/>
      <c r="K1" s="145"/>
      <c r="L1" s="145"/>
      <c r="M1" s="145"/>
    </row>
    <row r="2" spans="1:13" ht="15" x14ac:dyDescent="0.25">
      <c r="A2" s="57"/>
      <c r="B2" s="58" t="s">
        <v>58</v>
      </c>
      <c r="C2" s="146" t="s">
        <v>57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1:13" ht="15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5" x14ac:dyDescent="0.25">
      <c r="A4" s="147" t="s">
        <v>56</v>
      </c>
      <c r="B4" s="50" t="s">
        <v>54</v>
      </c>
      <c r="C4" s="49">
        <v>2017</v>
      </c>
      <c r="D4" s="49">
        <v>2016</v>
      </c>
      <c r="E4" s="49">
        <v>2015</v>
      </c>
      <c r="F4" s="49">
        <v>2014</v>
      </c>
      <c r="G4" s="49">
        <v>2013</v>
      </c>
      <c r="H4" s="49">
        <v>2012</v>
      </c>
      <c r="I4" s="49">
        <v>2011</v>
      </c>
      <c r="J4" s="49">
        <v>2010</v>
      </c>
      <c r="K4" s="49">
        <v>2009</v>
      </c>
      <c r="L4" s="49">
        <v>2008</v>
      </c>
      <c r="M4" s="49" t="s">
        <v>53</v>
      </c>
    </row>
    <row r="5" spans="1:13" ht="15.5" x14ac:dyDescent="0.25">
      <c r="A5" s="148"/>
      <c r="B5" s="48" t="s">
        <v>50</v>
      </c>
      <c r="C5" s="55"/>
      <c r="D5" s="55"/>
      <c r="E5" s="55"/>
      <c r="F5" s="55"/>
      <c r="G5" s="55"/>
      <c r="H5" s="55"/>
      <c r="I5" s="55"/>
      <c r="J5" s="55"/>
      <c r="K5" s="55"/>
      <c r="L5" s="54"/>
      <c r="M5" s="51" t="e">
        <f>AVERAGE(C5,D5,E5,F5,G5,H5,I5,J5,K5,L5)</f>
        <v>#DIV/0!</v>
      </c>
    </row>
    <row r="6" spans="1:13" ht="15.5" x14ac:dyDescent="0.25">
      <c r="A6" s="148"/>
      <c r="B6" s="56" t="s">
        <v>44</v>
      </c>
      <c r="C6" s="55"/>
      <c r="D6" s="55"/>
      <c r="E6" s="55"/>
      <c r="F6" s="55"/>
      <c r="G6" s="55"/>
      <c r="H6" s="55"/>
      <c r="I6" s="55"/>
      <c r="J6" s="55"/>
      <c r="K6" s="55"/>
      <c r="L6" s="54"/>
      <c r="M6" s="51" t="e">
        <f>AVERAGE(C6,D6,E6,F6,G6,H6,I6,J6,K6,L6)</f>
        <v>#DIV/0!</v>
      </c>
    </row>
    <row r="7" spans="1:13" ht="15.5" x14ac:dyDescent="0.25">
      <c r="A7" s="148"/>
      <c r="B7" s="56" t="s">
        <v>44</v>
      </c>
      <c r="C7" s="55"/>
      <c r="D7" s="55"/>
      <c r="E7" s="55"/>
      <c r="F7" s="55"/>
      <c r="G7" s="55"/>
      <c r="H7" s="55"/>
      <c r="I7" s="55"/>
      <c r="J7" s="55"/>
      <c r="K7" s="55"/>
      <c r="L7" s="54"/>
      <c r="M7" s="51" t="e">
        <f>AVERAGE(C7,D7,E7,F7,G7,H7,I7,J7,K7,L7)</f>
        <v>#DIV/0!</v>
      </c>
    </row>
    <row r="8" spans="1:13" ht="15.5" x14ac:dyDescent="0.25">
      <c r="A8" s="148"/>
      <c r="B8" s="56" t="s">
        <v>44</v>
      </c>
      <c r="C8" s="55"/>
      <c r="D8" s="55"/>
      <c r="E8" s="55"/>
      <c r="F8" s="55"/>
      <c r="G8" s="55"/>
      <c r="H8" s="55"/>
      <c r="I8" s="55"/>
      <c r="J8" s="55"/>
      <c r="K8" s="55"/>
      <c r="L8" s="54"/>
      <c r="M8" s="51" t="e">
        <f>AVERAGE(C8,D8,E8,F8,G8,H8,I8,J8,K8,L8)</f>
        <v>#DIV/0!</v>
      </c>
    </row>
    <row r="9" spans="1:13" ht="15.5" thickBot="1" x14ac:dyDescent="0.3">
      <c r="A9" s="149"/>
      <c r="B9" s="45" t="s">
        <v>52</v>
      </c>
      <c r="C9" s="52" t="e">
        <f t="shared" ref="C9:L9" si="0">AVERAGE(C5:C8)</f>
        <v>#DIV/0!</v>
      </c>
      <c r="D9" s="52" t="e">
        <f t="shared" si="0"/>
        <v>#DIV/0!</v>
      </c>
      <c r="E9" s="52" t="e">
        <f t="shared" si="0"/>
        <v>#DIV/0!</v>
      </c>
      <c r="F9" s="52" t="e">
        <f t="shared" si="0"/>
        <v>#DIV/0!</v>
      </c>
      <c r="G9" s="52" t="e">
        <f t="shared" si="0"/>
        <v>#DIV/0!</v>
      </c>
      <c r="H9" s="52" t="e">
        <f t="shared" si="0"/>
        <v>#DIV/0!</v>
      </c>
      <c r="I9" s="52" t="e">
        <f t="shared" si="0"/>
        <v>#DIV/0!</v>
      </c>
      <c r="J9" s="52" t="e">
        <f t="shared" si="0"/>
        <v>#DIV/0!</v>
      </c>
      <c r="K9" s="52" t="e">
        <f t="shared" si="0"/>
        <v>#DIV/0!</v>
      </c>
      <c r="L9" s="52" t="e">
        <f t="shared" si="0"/>
        <v>#DIV/0!</v>
      </c>
      <c r="M9" s="51" t="e">
        <f>AVERAGE(C9,D9,E9,F9,G9,H9,I9,J9,K9,L9)</f>
        <v>#DIV/0!</v>
      </c>
    </row>
    <row r="10" spans="1:13" ht="15" x14ac:dyDescent="0.25">
      <c r="A10" s="150" t="s">
        <v>55</v>
      </c>
      <c r="B10" s="50" t="s">
        <v>54</v>
      </c>
      <c r="C10" s="49">
        <v>2017</v>
      </c>
      <c r="D10" s="49">
        <v>2016</v>
      </c>
      <c r="E10" s="49">
        <v>2015</v>
      </c>
      <c r="F10" s="49">
        <v>2014</v>
      </c>
      <c r="G10" s="49">
        <v>2013</v>
      </c>
      <c r="H10" s="49">
        <v>2012</v>
      </c>
      <c r="I10" s="49">
        <v>2011</v>
      </c>
      <c r="J10" s="49">
        <v>2010</v>
      </c>
      <c r="K10" s="49">
        <v>2009</v>
      </c>
      <c r="L10" s="49">
        <v>2008</v>
      </c>
      <c r="M10" s="49" t="s">
        <v>53</v>
      </c>
    </row>
    <row r="11" spans="1:13" ht="15.5" x14ac:dyDescent="0.25">
      <c r="A11" s="151"/>
      <c r="B11" s="48" t="str">
        <f>B5</f>
        <v>A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1" t="e">
        <f>AVERAGE(C11,D11,E11,F11,G11,H11,I11,J11,K11,L11)</f>
        <v>#DIV/0!</v>
      </c>
    </row>
    <row r="12" spans="1:13" ht="15" x14ac:dyDescent="0.25">
      <c r="A12" s="151"/>
      <c r="B12" s="47" t="str">
        <f>B6</f>
        <v>填同行公司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1" t="e">
        <f>AVERAGE(C12,D12,E12,F12,G12,H12,I12,J12,K12,L12)</f>
        <v>#DIV/0!</v>
      </c>
    </row>
    <row r="13" spans="1:13" ht="15" x14ac:dyDescent="0.25">
      <c r="A13" s="151"/>
      <c r="B13" s="47" t="str">
        <f>B7</f>
        <v>填同行公司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1" t="e">
        <f>AVERAGE(C13,D13,E13,F13,G13,H13,I13,J13,K13,L13)</f>
        <v>#DIV/0!</v>
      </c>
    </row>
    <row r="14" spans="1:13" ht="15" x14ac:dyDescent="0.25">
      <c r="A14" s="151"/>
      <c r="B14" s="47" t="str">
        <f>B8</f>
        <v>填同行公司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1" t="e">
        <f>AVERAGE(C14,D14,E14,F14,G14,H14,I14,J14,K14,L14)</f>
        <v>#DIV/0!</v>
      </c>
    </row>
    <row r="15" spans="1:13" ht="15.5" thickBot="1" x14ac:dyDescent="0.3">
      <c r="A15" s="152"/>
      <c r="B15" s="45" t="s">
        <v>52</v>
      </c>
      <c r="C15" s="52" t="e">
        <f t="shared" ref="C15:L15" si="1">AVERAGE(C11:C14)</f>
        <v>#DIV/0!</v>
      </c>
      <c r="D15" s="52" t="e">
        <f t="shared" si="1"/>
        <v>#DIV/0!</v>
      </c>
      <c r="E15" s="52" t="e">
        <f t="shared" si="1"/>
        <v>#DIV/0!</v>
      </c>
      <c r="F15" s="52" t="e">
        <f t="shared" si="1"/>
        <v>#DIV/0!</v>
      </c>
      <c r="G15" s="52" t="e">
        <f t="shared" si="1"/>
        <v>#DIV/0!</v>
      </c>
      <c r="H15" s="52" t="e">
        <f t="shared" si="1"/>
        <v>#DIV/0!</v>
      </c>
      <c r="I15" s="52" t="e">
        <f t="shared" si="1"/>
        <v>#DIV/0!</v>
      </c>
      <c r="J15" s="52" t="e">
        <f t="shared" si="1"/>
        <v>#DIV/0!</v>
      </c>
      <c r="K15" s="52" t="e">
        <f t="shared" si="1"/>
        <v>#DIV/0!</v>
      </c>
      <c r="L15" s="52" t="e">
        <f t="shared" si="1"/>
        <v>#DIV/0!</v>
      </c>
      <c r="M15" s="51" t="e">
        <f>AVERAGE(C15,D15,E15,F15,G15,H15,I15,J15,K15,L15)</f>
        <v>#DIV/0!</v>
      </c>
    </row>
    <row r="16" spans="1:13" ht="15" x14ac:dyDescent="0.25">
      <c r="A16" s="140" t="s">
        <v>47</v>
      </c>
      <c r="B16" s="50" t="s">
        <v>54</v>
      </c>
      <c r="C16" s="49">
        <v>2017</v>
      </c>
      <c r="D16" s="49">
        <v>2016</v>
      </c>
      <c r="E16" s="49">
        <v>2015</v>
      </c>
      <c r="F16" s="49">
        <v>2014</v>
      </c>
      <c r="G16" s="49">
        <v>2013</v>
      </c>
      <c r="H16" s="49">
        <v>2012</v>
      </c>
      <c r="I16" s="49">
        <v>2011</v>
      </c>
      <c r="J16" s="49">
        <v>2010</v>
      </c>
      <c r="K16" s="49">
        <v>2009</v>
      </c>
      <c r="L16" s="49">
        <v>2008</v>
      </c>
      <c r="M16" s="49" t="s">
        <v>53</v>
      </c>
    </row>
    <row r="17" spans="1:13" ht="15.5" x14ac:dyDescent="0.25">
      <c r="A17" s="141"/>
      <c r="B17" s="48" t="str">
        <f>B5</f>
        <v>A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3" t="e">
        <f>AVERAGE(C17,D17,E17,F17,G17,H17,I17,J17,K17,L17)</f>
        <v>#DIV/0!</v>
      </c>
    </row>
    <row r="18" spans="1:13" ht="15" x14ac:dyDescent="0.25">
      <c r="A18" s="141"/>
      <c r="B18" s="47" t="str">
        <f>B6</f>
        <v>填同行公司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3" t="e">
        <f>AVERAGE(C18,D18,E18,F18,G18,H18,I18,J18,K18,L18)</f>
        <v>#DIV/0!</v>
      </c>
    </row>
    <row r="19" spans="1:13" ht="15" x14ac:dyDescent="0.25">
      <c r="A19" s="141"/>
      <c r="B19" s="47" t="str">
        <f>B7</f>
        <v>填同行公司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3" t="e">
        <f>AVERAGE(C19,D19,E19,F19,G19,H19,I19,J19,K19,L19)</f>
        <v>#DIV/0!</v>
      </c>
    </row>
    <row r="20" spans="1:13" ht="15" x14ac:dyDescent="0.25">
      <c r="A20" s="141"/>
      <c r="B20" s="47" t="str">
        <f>B8</f>
        <v>填同行公司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3" t="e">
        <f>AVERAGE(C20,D20,E20,F20,G20,H20,I20,J20,K20,L20)</f>
        <v>#DIV/0!</v>
      </c>
    </row>
    <row r="21" spans="1:13" ht="15.5" thickBot="1" x14ac:dyDescent="0.3">
      <c r="A21" s="142"/>
      <c r="B21" s="45" t="s">
        <v>52</v>
      </c>
      <c r="C21" s="44" t="e">
        <f t="shared" ref="C21:L21" si="2">AVERAGE(C17:C20)</f>
        <v>#DIV/0!</v>
      </c>
      <c r="D21" s="44" t="e">
        <f t="shared" si="2"/>
        <v>#DIV/0!</v>
      </c>
      <c r="E21" s="44" t="e">
        <f t="shared" si="2"/>
        <v>#DIV/0!</v>
      </c>
      <c r="F21" s="44" t="e">
        <f t="shared" si="2"/>
        <v>#DIV/0!</v>
      </c>
      <c r="G21" s="44" t="e">
        <f t="shared" si="2"/>
        <v>#DIV/0!</v>
      </c>
      <c r="H21" s="44" t="e">
        <f t="shared" si="2"/>
        <v>#DIV/0!</v>
      </c>
      <c r="I21" s="44" t="e">
        <f t="shared" si="2"/>
        <v>#DIV/0!</v>
      </c>
      <c r="J21" s="44" t="e">
        <f t="shared" si="2"/>
        <v>#DIV/0!</v>
      </c>
      <c r="K21" s="44" t="e">
        <f t="shared" si="2"/>
        <v>#DIV/0!</v>
      </c>
      <c r="L21" s="44" t="e">
        <f t="shared" si="2"/>
        <v>#DIV/0!</v>
      </c>
      <c r="M21" s="43" t="e">
        <f>AVERAGE(C21,D21,E21,F21,G21,H21,I21,J21,K21,L21)</f>
        <v>#DIV/0!</v>
      </c>
    </row>
  </sheetData>
  <mergeCells count="6">
    <mergeCell ref="A16:A21"/>
    <mergeCell ref="C1:D1"/>
    <mergeCell ref="E1:M1"/>
    <mergeCell ref="C2:M2"/>
    <mergeCell ref="A4:A9"/>
    <mergeCell ref="A10:A15"/>
  </mergeCells>
  <phoneticPr fontId="7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5FFC-0455-4485-BCE1-8A1083A35476}">
  <sheetPr codeName="Sheet5"/>
  <dimension ref="A1:N57"/>
  <sheetViews>
    <sheetView topLeftCell="A16" workbookViewId="0">
      <selection activeCell="B10" sqref="B10"/>
    </sheetView>
  </sheetViews>
  <sheetFormatPr defaultColWidth="8.90625" defaultRowHeight="14" x14ac:dyDescent="0.25"/>
  <cols>
    <col min="1" max="1" width="8.90625" style="42"/>
    <col min="2" max="2" width="12.90625" style="42" customWidth="1"/>
    <col min="3" max="13" width="8.90625" style="42"/>
    <col min="14" max="14" width="20.54296875" style="42" customWidth="1"/>
    <col min="15" max="16384" width="8.90625" style="42"/>
  </cols>
  <sheetData>
    <row r="1" spans="1:14" ht="38" customHeight="1" x14ac:dyDescent="0.25">
      <c r="A1" s="92"/>
      <c r="B1" s="91"/>
      <c r="D1" s="90"/>
      <c r="E1" s="90"/>
      <c r="F1" s="90"/>
      <c r="G1" s="90"/>
      <c r="H1" s="90"/>
      <c r="I1" s="90"/>
      <c r="J1" s="90"/>
      <c r="K1" s="90"/>
      <c r="L1" s="90"/>
      <c r="M1" s="89"/>
      <c r="N1" s="88" t="s">
        <v>79</v>
      </c>
    </row>
    <row r="2" spans="1:14" x14ac:dyDescent="0.25">
      <c r="A2" s="154" t="s">
        <v>78</v>
      </c>
      <c r="B2" s="67" t="s">
        <v>50</v>
      </c>
      <c r="C2" s="66">
        <v>2017</v>
      </c>
      <c r="D2" s="66">
        <v>2016</v>
      </c>
      <c r="E2" s="66">
        <v>2015</v>
      </c>
      <c r="F2" s="66">
        <v>2014</v>
      </c>
      <c r="G2" s="66">
        <v>2013</v>
      </c>
      <c r="H2" s="66">
        <v>2012</v>
      </c>
      <c r="I2" s="66">
        <v>2011</v>
      </c>
      <c r="J2" s="66">
        <v>2010</v>
      </c>
      <c r="K2" s="66">
        <v>2009</v>
      </c>
      <c r="L2" s="66">
        <v>2008</v>
      </c>
      <c r="M2" s="66" t="s">
        <v>26</v>
      </c>
    </row>
    <row r="3" spans="1:14" x14ac:dyDescent="0.25">
      <c r="A3" s="155"/>
      <c r="B3" s="82" t="s">
        <v>77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69" t="e">
        <f>AVERAGE(C3,D3,E3,F3,G3,H3,I3,J3,K3,L3)</f>
        <v>#DIV/0!</v>
      </c>
    </row>
    <row r="4" spans="1:14" x14ac:dyDescent="0.25">
      <c r="A4" s="155"/>
      <c r="B4" s="82" t="s">
        <v>76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69" t="e">
        <f>AVERAGE(C4,D4,E4,F4,G4,H4,I4,J4,K4,L4)</f>
        <v>#DIV/0!</v>
      </c>
    </row>
    <row r="5" spans="1:14" x14ac:dyDescent="0.25">
      <c r="A5" s="155"/>
      <c r="B5" s="82" t="s">
        <v>65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5" t="e">
        <f>AVERAGE(C5,D5,E5,F5,G5,H5,I5,J5,K5,L5)</f>
        <v>#DIV/0!</v>
      </c>
    </row>
    <row r="6" spans="1:14" x14ac:dyDescent="0.25">
      <c r="A6" s="156"/>
      <c r="B6" s="62" t="s">
        <v>75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3" t="e">
        <f>AVERAGE(C6,D6,E6,F6,G6,H6,I6,J6,K6,L6)</f>
        <v>#DIV/0!</v>
      </c>
    </row>
    <row r="7" spans="1:14" x14ac:dyDescent="0.25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</row>
    <row r="8" spans="1:14" x14ac:dyDescent="0.25">
      <c r="A8" s="157" t="s">
        <v>74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</row>
    <row r="9" spans="1:14" x14ac:dyDescent="0.25">
      <c r="A9" s="157"/>
      <c r="B9" s="67"/>
      <c r="C9" s="66">
        <v>2017</v>
      </c>
      <c r="D9" s="66">
        <v>2016</v>
      </c>
      <c r="E9" s="66">
        <v>2015</v>
      </c>
      <c r="F9" s="66">
        <v>2014</v>
      </c>
      <c r="G9" s="66">
        <v>2013</v>
      </c>
      <c r="H9" s="66">
        <v>2012</v>
      </c>
      <c r="I9" s="66">
        <v>2011</v>
      </c>
      <c r="J9" s="66">
        <v>2010</v>
      </c>
      <c r="K9" s="66">
        <v>2009</v>
      </c>
      <c r="L9" s="66">
        <v>2008</v>
      </c>
      <c r="M9" s="66" t="s">
        <v>26</v>
      </c>
    </row>
    <row r="10" spans="1:14" x14ac:dyDescent="0.25">
      <c r="A10" s="157"/>
      <c r="B10" s="82" t="s">
        <v>55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69" t="e">
        <f>AVERAGE(C10,D10,E10,F10,G10,H10,I10,J10,K10,L10)</f>
        <v>#DIV/0!</v>
      </c>
    </row>
    <row r="11" spans="1:14" x14ac:dyDescent="0.25">
      <c r="A11" s="157"/>
      <c r="B11" s="82" t="s">
        <v>73</v>
      </c>
      <c r="C11" s="81">
        <f t="shared" ref="C11:L11" si="0">1-C10</f>
        <v>1</v>
      </c>
      <c r="D11" s="81">
        <f t="shared" si="0"/>
        <v>1</v>
      </c>
      <c r="E11" s="81">
        <f t="shared" si="0"/>
        <v>1</v>
      </c>
      <c r="F11" s="81">
        <f t="shared" si="0"/>
        <v>1</v>
      </c>
      <c r="G11" s="81">
        <f t="shared" si="0"/>
        <v>1</v>
      </c>
      <c r="H11" s="81">
        <f t="shared" si="0"/>
        <v>1</v>
      </c>
      <c r="I11" s="81">
        <f t="shared" si="0"/>
        <v>1</v>
      </c>
      <c r="J11" s="81">
        <f t="shared" si="0"/>
        <v>1</v>
      </c>
      <c r="K11" s="81">
        <f t="shared" si="0"/>
        <v>1</v>
      </c>
      <c r="L11" s="81">
        <f t="shared" si="0"/>
        <v>1</v>
      </c>
      <c r="M11" s="69">
        <f>AVERAGE(C11:L11)</f>
        <v>1</v>
      </c>
    </row>
    <row r="12" spans="1:14" x14ac:dyDescent="0.25">
      <c r="A12" s="157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</row>
    <row r="13" spans="1:14" x14ac:dyDescent="0.25">
      <c r="A13" s="157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80" t="s">
        <v>26</v>
      </c>
    </row>
    <row r="14" spans="1:14" x14ac:dyDescent="0.25">
      <c r="A14" s="157"/>
      <c r="B14" s="67" t="str">
        <f>B2</f>
        <v>A</v>
      </c>
      <c r="C14" s="66">
        <v>2017</v>
      </c>
      <c r="D14" s="66">
        <v>2016</v>
      </c>
      <c r="E14" s="66">
        <v>2015</v>
      </c>
      <c r="F14" s="66">
        <v>2014</v>
      </c>
      <c r="G14" s="66">
        <v>2013</v>
      </c>
      <c r="H14" s="66">
        <v>2012</v>
      </c>
      <c r="I14" s="66">
        <v>2011</v>
      </c>
      <c r="J14" s="66">
        <v>2010</v>
      </c>
      <c r="K14" s="66">
        <v>2009</v>
      </c>
      <c r="L14" s="66">
        <v>2008</v>
      </c>
      <c r="M14" s="66" t="s">
        <v>26</v>
      </c>
    </row>
    <row r="15" spans="1:14" x14ac:dyDescent="0.25">
      <c r="A15" s="157"/>
      <c r="B15" s="67" t="s">
        <v>72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69" t="e">
        <f>AVERAGE(C15,D15,E15,F15,G15,H15,I15,J15,K15,L15)</f>
        <v>#DIV/0!</v>
      </c>
    </row>
    <row r="16" spans="1:14" x14ac:dyDescent="0.25">
      <c r="A16" s="157"/>
      <c r="B16" s="67" t="s">
        <v>71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69" t="e">
        <f>AVERAGE(C16,D16,E16,F16,G16,H16,I16,J16,K16,L16)</f>
        <v>#DIV/0!</v>
      </c>
    </row>
    <row r="17" spans="1:14" x14ac:dyDescent="0.25">
      <c r="A17" s="157"/>
      <c r="B17" s="67" t="s">
        <v>70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69" t="e">
        <f>AVERAGE(C17,D17,E17,F17,G17,H17,I17,J17,K17,L17)</f>
        <v>#DIV/0!</v>
      </c>
    </row>
    <row r="18" spans="1:14" x14ac:dyDescent="0.25">
      <c r="A18" s="157"/>
      <c r="B18" s="62" t="s">
        <v>69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69" t="e">
        <f>AVERAGE(C18,D18,E18,F18,G18,H18,I18,J18,K18,L18)</f>
        <v>#DIV/0!</v>
      </c>
    </row>
    <row r="19" spans="1:14" x14ac:dyDescent="0.25">
      <c r="A19" s="79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8"/>
    </row>
    <row r="20" spans="1:14" x14ac:dyDescent="0.25">
      <c r="A20" s="157" t="s">
        <v>68</v>
      </c>
      <c r="B20" s="76" t="str">
        <f>B2</f>
        <v>A</v>
      </c>
      <c r="C20" s="65">
        <v>2017</v>
      </c>
      <c r="D20" s="65">
        <v>2016</v>
      </c>
      <c r="E20" s="65">
        <v>2015</v>
      </c>
      <c r="F20" s="65">
        <v>2014</v>
      </c>
      <c r="G20" s="65">
        <v>2013</v>
      </c>
      <c r="H20" s="65">
        <v>2012</v>
      </c>
      <c r="I20" s="65">
        <v>2011</v>
      </c>
      <c r="J20" s="65">
        <v>2010</v>
      </c>
      <c r="K20" s="65">
        <v>2009</v>
      </c>
      <c r="L20" s="65">
        <v>2008</v>
      </c>
      <c r="M20" s="77"/>
    </row>
    <row r="21" spans="1:14" x14ac:dyDescent="0.25">
      <c r="A21" s="157"/>
      <c r="B21" s="76" t="s">
        <v>38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4"/>
    </row>
    <row r="22" spans="1:14" x14ac:dyDescent="0.25">
      <c r="A22" s="157"/>
      <c r="B22" s="76" t="s">
        <v>67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4"/>
    </row>
    <row r="23" spans="1:14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</row>
    <row r="24" spans="1:14" x14ac:dyDescent="0.25">
      <c r="A24" s="158" t="s">
        <v>66</v>
      </c>
      <c r="B24" s="67" t="s">
        <v>65</v>
      </c>
      <c r="C24" s="66">
        <v>2017</v>
      </c>
      <c r="D24" s="66">
        <v>2016</v>
      </c>
      <c r="E24" s="66">
        <v>2015</v>
      </c>
      <c r="F24" s="66">
        <v>2014</v>
      </c>
      <c r="G24" s="66">
        <v>2013</v>
      </c>
      <c r="H24" s="66">
        <v>2012</v>
      </c>
      <c r="I24" s="66">
        <v>2011</v>
      </c>
      <c r="J24" s="66">
        <v>2010</v>
      </c>
      <c r="K24" s="66">
        <v>2009</v>
      </c>
      <c r="L24" s="66">
        <v>2008</v>
      </c>
      <c r="M24" s="66" t="s">
        <v>26</v>
      </c>
    </row>
    <row r="25" spans="1:14" x14ac:dyDescent="0.25">
      <c r="A25" s="158"/>
      <c r="B25" s="65" t="s">
        <v>50</v>
      </c>
      <c r="C25" s="64"/>
      <c r="D25" s="64"/>
      <c r="E25" s="64"/>
      <c r="F25" s="64"/>
      <c r="G25" s="64"/>
      <c r="H25" s="64"/>
      <c r="I25" s="64"/>
      <c r="J25" s="63"/>
      <c r="K25" s="63"/>
      <c r="L25" s="63"/>
      <c r="M25" s="60" t="e">
        <f>AVERAGE(C25,D25,E25,F25,G25,H25,I25,J25,K25,L25)</f>
        <v>#DIV/0!</v>
      </c>
    </row>
    <row r="26" spans="1:14" x14ac:dyDescent="0.25">
      <c r="A26" s="158"/>
      <c r="B26" s="65" t="s">
        <v>44</v>
      </c>
      <c r="C26" s="64"/>
      <c r="D26" s="64"/>
      <c r="E26" s="64"/>
      <c r="F26" s="64"/>
      <c r="G26" s="64"/>
      <c r="H26" s="64"/>
      <c r="I26" s="64"/>
      <c r="J26" s="63"/>
      <c r="K26" s="63"/>
      <c r="L26" s="63"/>
      <c r="M26" s="60" t="e">
        <f>AVERAGE(C26,D26,E26,F26,G26,H26,I26,J26,K26,L26)</f>
        <v>#DIV/0!</v>
      </c>
    </row>
    <row r="27" spans="1:14" x14ac:dyDescent="0.25">
      <c r="A27" s="158"/>
      <c r="B27" s="65" t="s">
        <v>44</v>
      </c>
      <c r="C27" s="64"/>
      <c r="D27" s="64"/>
      <c r="E27" s="64"/>
      <c r="F27" s="64"/>
      <c r="G27" s="64"/>
      <c r="H27" s="64"/>
      <c r="I27" s="64"/>
      <c r="J27" s="63"/>
      <c r="K27" s="63"/>
      <c r="L27" s="63"/>
      <c r="M27" s="60" t="e">
        <f>AVERAGE(C27,D27,E27,F27,G27,H27,I27,J27,K27,L27)</f>
        <v>#DIV/0!</v>
      </c>
    </row>
    <row r="28" spans="1:14" x14ac:dyDescent="0.25">
      <c r="A28" s="158"/>
      <c r="B28" s="65" t="s">
        <v>44</v>
      </c>
      <c r="C28" s="64"/>
      <c r="D28" s="64"/>
      <c r="E28" s="64"/>
      <c r="F28" s="64"/>
      <c r="G28" s="64"/>
      <c r="H28" s="64"/>
      <c r="I28" s="64"/>
      <c r="J28" s="63"/>
      <c r="K28" s="63"/>
      <c r="L28" s="63"/>
      <c r="M28" s="60" t="e">
        <f>AVERAGE(C28,D28,E28,F28,G28,H28,I28,J28,K28,L28)</f>
        <v>#DIV/0!</v>
      </c>
    </row>
    <row r="29" spans="1:14" x14ac:dyDescent="0.25">
      <c r="A29" s="158"/>
      <c r="B29" s="68" t="s">
        <v>26</v>
      </c>
      <c r="C29" s="61" t="e">
        <f t="shared" ref="C29:L29" si="1">AVERAGE(C25:C28)</f>
        <v>#DIV/0!</v>
      </c>
      <c r="D29" s="61" t="e">
        <f t="shared" si="1"/>
        <v>#DIV/0!</v>
      </c>
      <c r="E29" s="61" t="e">
        <f t="shared" si="1"/>
        <v>#DIV/0!</v>
      </c>
      <c r="F29" s="61" t="e">
        <f t="shared" si="1"/>
        <v>#DIV/0!</v>
      </c>
      <c r="G29" s="61" t="e">
        <f t="shared" si="1"/>
        <v>#DIV/0!</v>
      </c>
      <c r="H29" s="61" t="e">
        <f t="shared" si="1"/>
        <v>#DIV/0!</v>
      </c>
      <c r="I29" s="61" t="e">
        <f t="shared" si="1"/>
        <v>#DIV/0!</v>
      </c>
      <c r="J29" s="61" t="e">
        <f t="shared" si="1"/>
        <v>#DIV/0!</v>
      </c>
      <c r="K29" s="61" t="e">
        <f t="shared" si="1"/>
        <v>#DIV/0!</v>
      </c>
      <c r="L29" s="61" t="e">
        <f t="shared" si="1"/>
        <v>#DIV/0!</v>
      </c>
      <c r="M29" s="60" t="e">
        <f>AVERAGE(C29,D29,E29,F29,G29,H29,I29,J29,K29,L29)</f>
        <v>#DIV/0!</v>
      </c>
    </row>
    <row r="30" spans="1:14" x14ac:dyDescent="0.25">
      <c r="A30" s="158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1:14" x14ac:dyDescent="0.25">
      <c r="A31" s="158"/>
      <c r="B31" s="67" t="s">
        <v>64</v>
      </c>
      <c r="C31" s="66">
        <v>2017</v>
      </c>
      <c r="D31" s="66">
        <v>2016</v>
      </c>
      <c r="E31" s="66">
        <v>2015</v>
      </c>
      <c r="F31" s="66">
        <v>2014</v>
      </c>
      <c r="G31" s="66">
        <v>2013</v>
      </c>
      <c r="H31" s="66">
        <v>2012</v>
      </c>
      <c r="I31" s="66">
        <v>2011</v>
      </c>
      <c r="J31" s="66">
        <v>2010</v>
      </c>
      <c r="K31" s="66">
        <v>2009</v>
      </c>
      <c r="L31" s="66">
        <v>2008</v>
      </c>
      <c r="M31" s="66" t="s">
        <v>26</v>
      </c>
    </row>
    <row r="32" spans="1:14" x14ac:dyDescent="0.25">
      <c r="A32" s="158"/>
      <c r="B32" s="65" t="str">
        <f>B25</f>
        <v>A</v>
      </c>
      <c r="C32" s="72"/>
      <c r="D32" s="72"/>
      <c r="E32" s="72"/>
      <c r="F32" s="72"/>
      <c r="G32" s="72"/>
      <c r="H32" s="72"/>
      <c r="I32" s="72"/>
      <c r="J32" s="71"/>
      <c r="K32" s="71"/>
      <c r="L32" s="71"/>
      <c r="M32" s="69" t="e">
        <f>AVERAGE(C32,D32,E32,F32,G32,H32,I32,J32,K32,L32)</f>
        <v>#DIV/0!</v>
      </c>
    </row>
    <row r="33" spans="1:13" x14ac:dyDescent="0.25">
      <c r="A33" s="158"/>
      <c r="B33" s="65" t="str">
        <f>B26</f>
        <v>填同行公司</v>
      </c>
      <c r="C33" s="72"/>
      <c r="D33" s="72"/>
      <c r="E33" s="72"/>
      <c r="F33" s="72"/>
      <c r="G33" s="72"/>
      <c r="H33" s="72"/>
      <c r="I33" s="72"/>
      <c r="J33" s="71"/>
      <c r="K33" s="71"/>
      <c r="L33" s="71"/>
      <c r="M33" s="69" t="e">
        <f>AVERAGE(C33,D33,E33,F33,G33,H33,I33,J33,K33,L33)</f>
        <v>#DIV/0!</v>
      </c>
    </row>
    <row r="34" spans="1:13" x14ac:dyDescent="0.25">
      <c r="A34" s="158"/>
      <c r="B34" s="65" t="str">
        <f>B27</f>
        <v>填同行公司</v>
      </c>
      <c r="C34" s="72"/>
      <c r="D34" s="72"/>
      <c r="E34" s="72"/>
      <c r="F34" s="72"/>
      <c r="G34" s="72"/>
      <c r="H34" s="72"/>
      <c r="I34" s="72"/>
      <c r="J34" s="71"/>
      <c r="K34" s="71"/>
      <c r="L34" s="71"/>
      <c r="M34" s="69" t="e">
        <f>AVERAGE(C34,D34,E34,F34,G34,H34,I34,J34,K34,L34)</f>
        <v>#DIV/0!</v>
      </c>
    </row>
    <row r="35" spans="1:13" x14ac:dyDescent="0.25">
      <c r="A35" s="158"/>
      <c r="B35" s="65" t="str">
        <f>B28</f>
        <v>填同行公司</v>
      </c>
      <c r="C35" s="72"/>
      <c r="D35" s="72"/>
      <c r="E35" s="72"/>
      <c r="F35" s="72"/>
      <c r="G35" s="72"/>
      <c r="H35" s="72"/>
      <c r="I35" s="72"/>
      <c r="J35" s="71"/>
      <c r="K35" s="71"/>
      <c r="L35" s="71"/>
      <c r="M35" s="69" t="e">
        <f>AVERAGE(C35,D35,E35,F35,G35,H35,I35,J35,K35,L35)</f>
        <v>#DIV/0!</v>
      </c>
    </row>
    <row r="36" spans="1:13" x14ac:dyDescent="0.25">
      <c r="A36" s="158"/>
      <c r="B36" s="68" t="s">
        <v>26</v>
      </c>
      <c r="C36" s="70" t="e">
        <f t="shared" ref="C36:L36" si="2">AVERAGE(C32:C35)</f>
        <v>#DIV/0!</v>
      </c>
      <c r="D36" s="70" t="e">
        <f t="shared" si="2"/>
        <v>#DIV/0!</v>
      </c>
      <c r="E36" s="70" t="e">
        <f t="shared" si="2"/>
        <v>#DIV/0!</v>
      </c>
      <c r="F36" s="70" t="e">
        <f t="shared" si="2"/>
        <v>#DIV/0!</v>
      </c>
      <c r="G36" s="70" t="e">
        <f t="shared" si="2"/>
        <v>#DIV/0!</v>
      </c>
      <c r="H36" s="70" t="e">
        <f t="shared" si="2"/>
        <v>#DIV/0!</v>
      </c>
      <c r="I36" s="70" t="e">
        <f t="shared" si="2"/>
        <v>#DIV/0!</v>
      </c>
      <c r="J36" s="70" t="e">
        <f t="shared" si="2"/>
        <v>#DIV/0!</v>
      </c>
      <c r="K36" s="70" t="e">
        <f t="shared" si="2"/>
        <v>#DIV/0!</v>
      </c>
      <c r="L36" s="70" t="e">
        <f t="shared" si="2"/>
        <v>#DIV/0!</v>
      </c>
      <c r="M36" s="69" t="e">
        <f>AVERAGE(C36,D36,E36,F36,G36,H36,I36,J36,K36,L36)</f>
        <v>#DIV/0!</v>
      </c>
    </row>
    <row r="37" spans="1:13" x14ac:dyDescent="0.25">
      <c r="A37" s="158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8" spans="1:13" x14ac:dyDescent="0.25">
      <c r="A38" s="158"/>
      <c r="B38" s="67" t="s">
        <v>63</v>
      </c>
      <c r="C38" s="66">
        <v>2017</v>
      </c>
      <c r="D38" s="66">
        <v>2016</v>
      </c>
      <c r="E38" s="66">
        <v>2015</v>
      </c>
      <c r="F38" s="66">
        <v>2014</v>
      </c>
      <c r="G38" s="66">
        <v>2013</v>
      </c>
      <c r="H38" s="66">
        <v>2012</v>
      </c>
      <c r="I38" s="66">
        <v>2011</v>
      </c>
      <c r="J38" s="66">
        <v>2010</v>
      </c>
      <c r="K38" s="66">
        <v>2009</v>
      </c>
      <c r="L38" s="66">
        <v>2008</v>
      </c>
      <c r="M38" s="66" t="s">
        <v>26</v>
      </c>
    </row>
    <row r="39" spans="1:13" x14ac:dyDescent="0.25">
      <c r="A39" s="158"/>
      <c r="B39" s="65" t="str">
        <f>B25</f>
        <v>A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69" t="e">
        <f>AVERAGE(C39,D39,E39,F39,G39,H39,I39,J39,K39,L39)</f>
        <v>#DIV/0!</v>
      </c>
    </row>
    <row r="40" spans="1:13" x14ac:dyDescent="0.25">
      <c r="A40" s="158"/>
      <c r="B40" s="65" t="str">
        <f>B26</f>
        <v>填同行公司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69" t="e">
        <f>AVERAGE(C40,D40,E40,F40,G40,H40,I40,J40,K40,L40)</f>
        <v>#DIV/0!</v>
      </c>
    </row>
    <row r="41" spans="1:13" x14ac:dyDescent="0.25">
      <c r="A41" s="158"/>
      <c r="B41" s="65" t="str">
        <f>B27</f>
        <v>填同行公司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69" t="e">
        <f>AVERAGE(C41,D41,E41,F41,G41,H41,I41,J41,K41,L41)</f>
        <v>#DIV/0!</v>
      </c>
    </row>
    <row r="42" spans="1:13" x14ac:dyDescent="0.25">
      <c r="A42" s="158"/>
      <c r="B42" s="65" t="str">
        <f>B28</f>
        <v>填同行公司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9" t="e">
        <f>AVERAGE(C42,D42,E42,F42,G42,H42,I42,J42,K42,L42)</f>
        <v>#DIV/0!</v>
      </c>
    </row>
    <row r="43" spans="1:13" x14ac:dyDescent="0.25">
      <c r="A43" s="158"/>
      <c r="B43" s="62" t="s">
        <v>26</v>
      </c>
      <c r="C43" s="70" t="e">
        <f t="shared" ref="C43:L43" si="3">AVERAGE(C39:C42)</f>
        <v>#DIV/0!</v>
      </c>
      <c r="D43" s="70" t="e">
        <f t="shared" si="3"/>
        <v>#DIV/0!</v>
      </c>
      <c r="E43" s="70" t="e">
        <f t="shared" si="3"/>
        <v>#DIV/0!</v>
      </c>
      <c r="F43" s="70" t="e">
        <f t="shared" si="3"/>
        <v>#DIV/0!</v>
      </c>
      <c r="G43" s="70" t="e">
        <f t="shared" si="3"/>
        <v>#DIV/0!</v>
      </c>
      <c r="H43" s="70" t="e">
        <f t="shared" si="3"/>
        <v>#DIV/0!</v>
      </c>
      <c r="I43" s="70" t="e">
        <f t="shared" si="3"/>
        <v>#DIV/0!</v>
      </c>
      <c r="J43" s="70" t="e">
        <f t="shared" si="3"/>
        <v>#DIV/0!</v>
      </c>
      <c r="K43" s="70" t="e">
        <f t="shared" si="3"/>
        <v>#DIV/0!</v>
      </c>
      <c r="L43" s="70" t="e">
        <f t="shared" si="3"/>
        <v>#DIV/0!</v>
      </c>
      <c r="M43" s="69" t="e">
        <f>AVERAGE(C43,D43,E43,F43,G43,H43,I43,J43,K43,L43)</f>
        <v>#DIV/0!</v>
      </c>
    </row>
    <row r="44" spans="1:13" x14ac:dyDescent="0.25">
      <c r="A44" s="158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</row>
    <row r="45" spans="1:13" x14ac:dyDescent="0.25">
      <c r="A45" s="158"/>
      <c r="B45" s="67" t="s">
        <v>62</v>
      </c>
      <c r="C45" s="65">
        <v>2017</v>
      </c>
      <c r="D45" s="65">
        <v>2016</v>
      </c>
      <c r="E45" s="65">
        <v>2015</v>
      </c>
      <c r="F45" s="65">
        <v>2014</v>
      </c>
      <c r="G45" s="65">
        <v>2013</v>
      </c>
      <c r="H45" s="65">
        <v>2012</v>
      </c>
      <c r="I45" s="65">
        <v>2011</v>
      </c>
      <c r="J45" s="65">
        <v>2010</v>
      </c>
      <c r="K45" s="65">
        <v>2009</v>
      </c>
      <c r="L45" s="65">
        <v>2008</v>
      </c>
      <c r="M45" s="65" t="s">
        <v>26</v>
      </c>
    </row>
    <row r="46" spans="1:13" x14ac:dyDescent="0.25">
      <c r="A46" s="158"/>
      <c r="B46" s="65" t="str">
        <f>B25</f>
        <v>A</v>
      </c>
      <c r="C46" s="64"/>
      <c r="D46" s="64"/>
      <c r="E46" s="64"/>
      <c r="F46" s="64"/>
      <c r="G46" s="64"/>
      <c r="H46" s="64"/>
      <c r="I46" s="64"/>
      <c r="J46" s="63"/>
      <c r="K46" s="63"/>
      <c r="L46" s="63"/>
      <c r="M46" s="60" t="e">
        <f>AVERAGE(C46,D46,E46,F46,G46,H46,I46,J46,K46,L46)</f>
        <v>#DIV/0!</v>
      </c>
    </row>
    <row r="47" spans="1:13" x14ac:dyDescent="0.25">
      <c r="A47" s="158"/>
      <c r="B47" s="65" t="str">
        <f>B26</f>
        <v>填同行公司</v>
      </c>
      <c r="C47" s="64"/>
      <c r="D47" s="64"/>
      <c r="E47" s="64"/>
      <c r="F47" s="64"/>
      <c r="G47" s="64"/>
      <c r="H47" s="64"/>
      <c r="I47" s="64"/>
      <c r="J47" s="63"/>
      <c r="K47" s="63"/>
      <c r="L47" s="63"/>
      <c r="M47" s="60" t="e">
        <f>AVERAGE(C47,D47,E47,F47,G47,H47,I47,J47,K47,L47)</f>
        <v>#DIV/0!</v>
      </c>
    </row>
    <row r="48" spans="1:13" x14ac:dyDescent="0.25">
      <c r="A48" s="158"/>
      <c r="B48" s="65" t="str">
        <f>B27</f>
        <v>填同行公司</v>
      </c>
      <c r="C48" s="64"/>
      <c r="D48" s="64"/>
      <c r="E48" s="64"/>
      <c r="F48" s="64"/>
      <c r="G48" s="64"/>
      <c r="H48" s="64"/>
      <c r="I48" s="64"/>
      <c r="J48" s="63"/>
      <c r="K48" s="63"/>
      <c r="L48" s="63"/>
      <c r="M48" s="60" t="e">
        <f>AVERAGE(C48,D48,E48,F48,G48,H48,I48,J48,K48,L48)</f>
        <v>#DIV/0!</v>
      </c>
    </row>
    <row r="49" spans="1:13" x14ac:dyDescent="0.25">
      <c r="A49" s="158"/>
      <c r="B49" s="65" t="str">
        <f>B28</f>
        <v>填同行公司</v>
      </c>
      <c r="C49" s="64"/>
      <c r="D49" s="64"/>
      <c r="E49" s="64"/>
      <c r="F49" s="64"/>
      <c r="G49" s="64"/>
      <c r="H49" s="64"/>
      <c r="I49" s="64"/>
      <c r="J49" s="63"/>
      <c r="K49" s="63"/>
      <c r="L49" s="63"/>
      <c r="M49" s="60" t="e">
        <f>AVERAGE(C49,D49,E49,F49,G49,H49,I49,J49,K49,L49)</f>
        <v>#DIV/0!</v>
      </c>
    </row>
    <row r="50" spans="1:13" x14ac:dyDescent="0.25">
      <c r="A50" s="158"/>
      <c r="B50" s="68" t="s">
        <v>26</v>
      </c>
      <c r="C50" s="61" t="e">
        <f t="shared" ref="C50:L50" si="4">AVERAGE(C46:C49)</f>
        <v>#DIV/0!</v>
      </c>
      <c r="D50" s="61" t="e">
        <f t="shared" si="4"/>
        <v>#DIV/0!</v>
      </c>
      <c r="E50" s="61" t="e">
        <f t="shared" si="4"/>
        <v>#DIV/0!</v>
      </c>
      <c r="F50" s="61" t="e">
        <f t="shared" si="4"/>
        <v>#DIV/0!</v>
      </c>
      <c r="G50" s="61" t="e">
        <f t="shared" si="4"/>
        <v>#DIV/0!</v>
      </c>
      <c r="H50" s="61" t="e">
        <f t="shared" si="4"/>
        <v>#DIV/0!</v>
      </c>
      <c r="I50" s="61" t="e">
        <f t="shared" si="4"/>
        <v>#DIV/0!</v>
      </c>
      <c r="J50" s="61" t="e">
        <f t="shared" si="4"/>
        <v>#DIV/0!</v>
      </c>
      <c r="K50" s="61" t="e">
        <f t="shared" si="4"/>
        <v>#DIV/0!</v>
      </c>
      <c r="L50" s="61" t="e">
        <f t="shared" si="4"/>
        <v>#DIV/0!</v>
      </c>
      <c r="M50" s="60" t="e">
        <f>AVERAGE(C50,D50,E50,F50,G50,H50,I50,J50,K50,L50)</f>
        <v>#DIV/0!</v>
      </c>
    </row>
    <row r="51" spans="1:13" x14ac:dyDescent="0.25">
      <c r="A51" s="158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x14ac:dyDescent="0.25">
      <c r="A52" s="158"/>
      <c r="B52" s="67" t="s">
        <v>61</v>
      </c>
      <c r="C52" s="66">
        <v>2017</v>
      </c>
      <c r="D52" s="66">
        <v>2016</v>
      </c>
      <c r="E52" s="66">
        <v>2015</v>
      </c>
      <c r="F52" s="66">
        <v>2014</v>
      </c>
      <c r="G52" s="66">
        <v>2013</v>
      </c>
      <c r="H52" s="66">
        <v>2012</v>
      </c>
      <c r="I52" s="66">
        <v>2011</v>
      </c>
      <c r="J52" s="66">
        <v>2010</v>
      </c>
      <c r="K52" s="66">
        <v>2009</v>
      </c>
      <c r="L52" s="66">
        <v>2008</v>
      </c>
      <c r="M52" s="66" t="s">
        <v>26</v>
      </c>
    </row>
    <row r="53" spans="1:13" x14ac:dyDescent="0.25">
      <c r="A53" s="158"/>
      <c r="B53" s="65" t="str">
        <f>B25</f>
        <v>A</v>
      </c>
      <c r="C53" s="64"/>
      <c r="D53" s="64"/>
      <c r="E53" s="64"/>
      <c r="F53" s="64"/>
      <c r="G53" s="64"/>
      <c r="H53" s="64"/>
      <c r="I53" s="64"/>
      <c r="J53" s="63"/>
      <c r="K53" s="63"/>
      <c r="L53" s="63"/>
      <c r="M53" s="60" t="e">
        <f>AVERAGE(C53,D53,E53,F53,G53,H53,I53,J53,K53,L53)</f>
        <v>#DIV/0!</v>
      </c>
    </row>
    <row r="54" spans="1:13" x14ac:dyDescent="0.25">
      <c r="A54" s="158"/>
      <c r="B54" s="65" t="str">
        <f>B26</f>
        <v>填同行公司</v>
      </c>
      <c r="C54" s="64"/>
      <c r="D54" s="64"/>
      <c r="E54" s="64"/>
      <c r="F54" s="64"/>
      <c r="G54" s="64"/>
      <c r="H54" s="64"/>
      <c r="I54" s="64"/>
      <c r="J54" s="63"/>
      <c r="K54" s="63"/>
      <c r="L54" s="63"/>
      <c r="M54" s="60" t="e">
        <f>AVERAGE(C54,D54,E54,F54,G54,H54,I54,J54,K54,L54)</f>
        <v>#DIV/0!</v>
      </c>
    </row>
    <row r="55" spans="1:13" x14ac:dyDescent="0.25">
      <c r="A55" s="158"/>
      <c r="B55" s="65" t="str">
        <f>B27</f>
        <v>填同行公司</v>
      </c>
      <c r="C55" s="64"/>
      <c r="D55" s="64"/>
      <c r="E55" s="64"/>
      <c r="F55" s="64"/>
      <c r="G55" s="64"/>
      <c r="H55" s="64"/>
      <c r="I55" s="64"/>
      <c r="J55" s="63"/>
      <c r="K55" s="63"/>
      <c r="L55" s="63"/>
      <c r="M55" s="60" t="e">
        <f>AVERAGE(C55,D55,E55,F55,G55,H55,I55,J55,K55,L55)</f>
        <v>#DIV/0!</v>
      </c>
    </row>
    <row r="56" spans="1:13" x14ac:dyDescent="0.25">
      <c r="A56" s="158"/>
      <c r="B56" s="65" t="str">
        <f>B28</f>
        <v>填同行公司</v>
      </c>
      <c r="C56" s="64"/>
      <c r="D56" s="64"/>
      <c r="E56" s="64"/>
      <c r="F56" s="64"/>
      <c r="G56" s="64"/>
      <c r="H56" s="64"/>
      <c r="I56" s="64"/>
      <c r="J56" s="63"/>
      <c r="K56" s="63"/>
      <c r="L56" s="63"/>
      <c r="M56" s="60" t="e">
        <f>AVERAGE(C56,D56,E56,F56,G56,H56,I56,J56,K56,L56)</f>
        <v>#DIV/0!</v>
      </c>
    </row>
    <row r="57" spans="1:13" x14ac:dyDescent="0.25">
      <c r="A57" s="159"/>
      <c r="B57" s="62" t="s">
        <v>26</v>
      </c>
      <c r="C57" s="61" t="e">
        <f t="shared" ref="C57:L57" si="5">AVERAGE(C53:C56)</f>
        <v>#DIV/0!</v>
      </c>
      <c r="D57" s="61" t="e">
        <f t="shared" si="5"/>
        <v>#DIV/0!</v>
      </c>
      <c r="E57" s="61" t="e">
        <f t="shared" si="5"/>
        <v>#DIV/0!</v>
      </c>
      <c r="F57" s="61" t="e">
        <f t="shared" si="5"/>
        <v>#DIV/0!</v>
      </c>
      <c r="G57" s="61" t="e">
        <f t="shared" si="5"/>
        <v>#DIV/0!</v>
      </c>
      <c r="H57" s="61" t="e">
        <f t="shared" si="5"/>
        <v>#DIV/0!</v>
      </c>
      <c r="I57" s="61" t="e">
        <f t="shared" si="5"/>
        <v>#DIV/0!</v>
      </c>
      <c r="J57" s="61" t="e">
        <f t="shared" si="5"/>
        <v>#DIV/0!</v>
      </c>
      <c r="K57" s="61" t="e">
        <f t="shared" si="5"/>
        <v>#DIV/0!</v>
      </c>
      <c r="L57" s="61" t="e">
        <f t="shared" si="5"/>
        <v>#DIV/0!</v>
      </c>
      <c r="M57" s="60" t="e">
        <f>AVERAGE(C57,D57,E57,F57,G57,H57,I57,J57,K57,L57)</f>
        <v>#DIV/0!</v>
      </c>
    </row>
  </sheetData>
  <mergeCells count="11">
    <mergeCell ref="B37:M37"/>
    <mergeCell ref="B44:M44"/>
    <mergeCell ref="B51:M51"/>
    <mergeCell ref="A2:A6"/>
    <mergeCell ref="A8:A18"/>
    <mergeCell ref="A20:A22"/>
    <mergeCell ref="A24:A57"/>
    <mergeCell ref="B8:M8"/>
    <mergeCell ref="B12:M12"/>
    <mergeCell ref="B13:L13"/>
    <mergeCell ref="B30:M30"/>
  </mergeCells>
  <phoneticPr fontId="7" type="noConversion"/>
  <pageMargins left="0.75" right="0.75" top="1" bottom="1" header="0.5" footer="0.5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BA7E-9189-4DEE-9F50-CAA4BE006FC8}">
  <sheetPr codeName="Sheet6"/>
  <dimension ref="A1:R29"/>
  <sheetViews>
    <sheetView topLeftCell="D7" workbookViewId="0">
      <selection activeCell="T4" sqref="T4"/>
    </sheetView>
  </sheetViews>
  <sheetFormatPr defaultColWidth="9" defaultRowHeight="14" x14ac:dyDescent="0.25"/>
  <cols>
    <col min="1" max="1" width="9" style="42"/>
    <col min="2" max="7" width="7.6328125" style="42" customWidth="1"/>
    <col min="8" max="8" width="10" style="42" customWidth="1"/>
    <col min="9" max="9" width="8.54296875" style="42" customWidth="1"/>
    <col min="10" max="10" width="10.54296875" style="42" customWidth="1"/>
    <col min="11" max="11" width="11.90625" style="42" customWidth="1"/>
    <col min="12" max="12" width="8.81640625" style="42" customWidth="1"/>
    <col min="13" max="13" width="19.26953125" style="42" customWidth="1"/>
    <col min="14" max="14" width="9.08984375" style="42" customWidth="1"/>
    <col min="15" max="15" width="10" style="42" customWidth="1"/>
    <col min="16" max="16" width="10.36328125" style="42" customWidth="1"/>
    <col min="17" max="17" width="26.26953125" style="42" customWidth="1"/>
    <col min="18" max="18" width="11.1796875" style="42" customWidth="1"/>
    <col min="19" max="16384" width="9" style="42"/>
  </cols>
  <sheetData>
    <row r="1" spans="1:18" ht="31" customHeight="1" x14ac:dyDescent="0.25">
      <c r="A1" s="163" t="s">
        <v>107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8" ht="57" customHeight="1" x14ac:dyDescent="0.25">
      <c r="A2" s="109"/>
      <c r="B2" s="165" t="s">
        <v>106</v>
      </c>
      <c r="C2" s="165"/>
      <c r="D2" s="165"/>
      <c r="E2" s="165"/>
      <c r="F2" s="109"/>
      <c r="G2" s="165" t="s">
        <v>105</v>
      </c>
      <c r="H2" s="165"/>
      <c r="I2" s="111"/>
      <c r="J2" s="110" t="s">
        <v>104</v>
      </c>
      <c r="K2" s="110" t="s">
        <v>103</v>
      </c>
      <c r="L2" s="109"/>
      <c r="M2" s="109"/>
      <c r="N2" s="109"/>
      <c r="O2" s="166" t="s">
        <v>102</v>
      </c>
      <c r="P2" s="167"/>
      <c r="Q2" s="168"/>
    </row>
    <row r="3" spans="1:18" ht="48" customHeight="1" x14ac:dyDescent="0.25">
      <c r="A3" s="108" t="s">
        <v>101</v>
      </c>
      <c r="B3" s="108" t="s">
        <v>100</v>
      </c>
      <c r="C3" s="108" t="s">
        <v>99</v>
      </c>
      <c r="D3" s="108" t="s">
        <v>98</v>
      </c>
      <c r="E3" s="108" t="s">
        <v>97</v>
      </c>
      <c r="F3" s="107" t="s">
        <v>96</v>
      </c>
      <c r="G3" s="108" t="s">
        <v>95</v>
      </c>
      <c r="H3" s="108" t="s">
        <v>94</v>
      </c>
      <c r="I3" s="107" t="s">
        <v>26</v>
      </c>
      <c r="J3" s="106" t="s">
        <v>93</v>
      </c>
      <c r="K3" s="105" t="s">
        <v>92</v>
      </c>
      <c r="L3" s="105" t="s">
        <v>91</v>
      </c>
      <c r="M3" s="104" t="s">
        <v>90</v>
      </c>
      <c r="N3" s="104" t="s">
        <v>89</v>
      </c>
      <c r="O3" s="103" t="s">
        <v>88</v>
      </c>
      <c r="P3" s="103" t="s">
        <v>87</v>
      </c>
      <c r="Q3" s="102" t="s">
        <v>86</v>
      </c>
    </row>
    <row r="4" spans="1:18" ht="22" customHeight="1" x14ac:dyDescent="0.25">
      <c r="A4" s="99"/>
      <c r="B4" s="99"/>
      <c r="C4" s="99"/>
      <c r="D4" s="99"/>
      <c r="E4" s="99"/>
      <c r="F4" s="98">
        <f t="shared" ref="F4:F15" si="0">SUM(B4:E4)</f>
        <v>0</v>
      </c>
      <c r="G4" s="99"/>
      <c r="H4" s="99"/>
      <c r="I4" s="98" t="e">
        <f t="shared" ref="I4:I15" si="1">AVERAGE(G4:H4)</f>
        <v>#DIV/0!</v>
      </c>
      <c r="J4" s="100" t="e">
        <f t="shared" ref="J4:J15" si="2">F4/I4</f>
        <v>#DIV/0!</v>
      </c>
      <c r="K4" s="99"/>
      <c r="L4" s="99"/>
      <c r="M4" s="99"/>
      <c r="N4" s="97"/>
      <c r="O4" s="98">
        <f t="shared" ref="O4:O15" si="3">L4*(1+Q4)^K4</f>
        <v>0</v>
      </c>
      <c r="P4" s="98">
        <f t="shared" ref="P4:P15" si="4">M4*(1+Q4)^K4*N4</f>
        <v>0</v>
      </c>
      <c r="Q4" s="97"/>
      <c r="R4" s="101" t="s">
        <v>85</v>
      </c>
    </row>
    <row r="5" spans="1:18" ht="22" customHeight="1" x14ac:dyDescent="0.25">
      <c r="A5" s="99"/>
      <c r="B5" s="99"/>
      <c r="C5" s="99"/>
      <c r="D5" s="99"/>
      <c r="E5" s="99"/>
      <c r="F5" s="98">
        <f t="shared" si="0"/>
        <v>0</v>
      </c>
      <c r="G5" s="99"/>
      <c r="H5" s="99"/>
      <c r="I5" s="98" t="e">
        <f t="shared" si="1"/>
        <v>#DIV/0!</v>
      </c>
      <c r="J5" s="100" t="e">
        <f t="shared" si="2"/>
        <v>#DIV/0!</v>
      </c>
      <c r="K5" s="99"/>
      <c r="L5" s="99"/>
      <c r="M5" s="99"/>
      <c r="N5" s="97"/>
      <c r="O5" s="98">
        <f t="shared" si="3"/>
        <v>0</v>
      </c>
      <c r="P5" s="98">
        <f t="shared" si="4"/>
        <v>0</v>
      </c>
      <c r="Q5" s="97"/>
    </row>
    <row r="6" spans="1:18" ht="22" customHeight="1" x14ac:dyDescent="0.25">
      <c r="A6" s="99"/>
      <c r="B6" s="99"/>
      <c r="C6" s="99"/>
      <c r="D6" s="99"/>
      <c r="E6" s="99"/>
      <c r="F6" s="98">
        <f t="shared" si="0"/>
        <v>0</v>
      </c>
      <c r="G6" s="99"/>
      <c r="H6" s="99"/>
      <c r="I6" s="98" t="e">
        <f t="shared" si="1"/>
        <v>#DIV/0!</v>
      </c>
      <c r="J6" s="100" t="e">
        <f t="shared" si="2"/>
        <v>#DIV/0!</v>
      </c>
      <c r="K6" s="99"/>
      <c r="L6" s="99"/>
      <c r="M6" s="99"/>
      <c r="N6" s="99"/>
      <c r="O6" s="98">
        <f t="shared" si="3"/>
        <v>0</v>
      </c>
      <c r="P6" s="98">
        <f t="shared" si="4"/>
        <v>0</v>
      </c>
      <c r="Q6" s="97"/>
    </row>
    <row r="7" spans="1:18" ht="22" customHeight="1" x14ac:dyDescent="0.25">
      <c r="A7" s="99"/>
      <c r="B7" s="99"/>
      <c r="C7" s="99"/>
      <c r="D7" s="99"/>
      <c r="E7" s="99"/>
      <c r="F7" s="98">
        <f t="shared" si="0"/>
        <v>0</v>
      </c>
      <c r="G7" s="99"/>
      <c r="H7" s="99"/>
      <c r="I7" s="98" t="e">
        <f t="shared" si="1"/>
        <v>#DIV/0!</v>
      </c>
      <c r="J7" s="100" t="e">
        <f t="shared" si="2"/>
        <v>#DIV/0!</v>
      </c>
      <c r="K7" s="99"/>
      <c r="L7" s="99"/>
      <c r="M7" s="99"/>
      <c r="N7" s="97"/>
      <c r="O7" s="98">
        <f t="shared" si="3"/>
        <v>0</v>
      </c>
      <c r="P7" s="98">
        <f t="shared" si="4"/>
        <v>0</v>
      </c>
      <c r="Q7" s="97"/>
    </row>
    <row r="8" spans="1:18" ht="22" customHeight="1" x14ac:dyDescent="0.25">
      <c r="A8" s="99"/>
      <c r="B8" s="99"/>
      <c r="C8" s="99"/>
      <c r="D8" s="99"/>
      <c r="E8" s="99"/>
      <c r="F8" s="98">
        <f t="shared" si="0"/>
        <v>0</v>
      </c>
      <c r="G8" s="99"/>
      <c r="H8" s="99"/>
      <c r="I8" s="98" t="e">
        <f t="shared" si="1"/>
        <v>#DIV/0!</v>
      </c>
      <c r="J8" s="100" t="e">
        <f t="shared" si="2"/>
        <v>#DIV/0!</v>
      </c>
      <c r="K8" s="99"/>
      <c r="L8" s="99"/>
      <c r="M8" s="99"/>
      <c r="N8" s="97"/>
      <c r="O8" s="98">
        <f t="shared" si="3"/>
        <v>0</v>
      </c>
      <c r="P8" s="98">
        <f t="shared" si="4"/>
        <v>0</v>
      </c>
      <c r="Q8" s="97"/>
    </row>
    <row r="9" spans="1:18" ht="22" customHeight="1" x14ac:dyDescent="0.25">
      <c r="A9" s="99"/>
      <c r="B9" s="99"/>
      <c r="C9" s="99"/>
      <c r="D9" s="99"/>
      <c r="E9" s="99"/>
      <c r="F9" s="98">
        <f t="shared" si="0"/>
        <v>0</v>
      </c>
      <c r="G9" s="99"/>
      <c r="H9" s="99"/>
      <c r="I9" s="98" t="e">
        <f t="shared" si="1"/>
        <v>#DIV/0!</v>
      </c>
      <c r="J9" s="100" t="e">
        <f t="shared" si="2"/>
        <v>#DIV/0!</v>
      </c>
      <c r="K9" s="99"/>
      <c r="L9" s="99"/>
      <c r="M9" s="99"/>
      <c r="N9" s="97"/>
      <c r="O9" s="98">
        <f t="shared" si="3"/>
        <v>0</v>
      </c>
      <c r="P9" s="98">
        <f t="shared" si="4"/>
        <v>0</v>
      </c>
      <c r="Q9" s="97"/>
    </row>
    <row r="10" spans="1:18" ht="22" customHeight="1" x14ac:dyDescent="0.25">
      <c r="A10" s="99"/>
      <c r="B10" s="99"/>
      <c r="C10" s="99"/>
      <c r="D10" s="99"/>
      <c r="E10" s="99"/>
      <c r="F10" s="98">
        <f t="shared" si="0"/>
        <v>0</v>
      </c>
      <c r="G10" s="99"/>
      <c r="H10" s="99"/>
      <c r="I10" s="98" t="e">
        <f t="shared" si="1"/>
        <v>#DIV/0!</v>
      </c>
      <c r="J10" s="100" t="e">
        <f t="shared" si="2"/>
        <v>#DIV/0!</v>
      </c>
      <c r="K10" s="99"/>
      <c r="L10" s="99"/>
      <c r="M10" s="99"/>
      <c r="N10" s="97"/>
      <c r="O10" s="98">
        <f t="shared" si="3"/>
        <v>0</v>
      </c>
      <c r="P10" s="98">
        <f t="shared" si="4"/>
        <v>0</v>
      </c>
      <c r="Q10" s="97"/>
    </row>
    <row r="11" spans="1:18" ht="22" customHeight="1" x14ac:dyDescent="0.25">
      <c r="A11" s="99"/>
      <c r="B11" s="99"/>
      <c r="C11" s="99"/>
      <c r="D11" s="99"/>
      <c r="E11" s="99"/>
      <c r="F11" s="98">
        <f t="shared" si="0"/>
        <v>0</v>
      </c>
      <c r="G11" s="99"/>
      <c r="H11" s="99"/>
      <c r="I11" s="98" t="e">
        <f t="shared" si="1"/>
        <v>#DIV/0!</v>
      </c>
      <c r="J11" s="100" t="e">
        <f t="shared" si="2"/>
        <v>#DIV/0!</v>
      </c>
      <c r="K11" s="99"/>
      <c r="L11" s="99"/>
      <c r="M11" s="99"/>
      <c r="N11" s="97"/>
      <c r="O11" s="98">
        <f t="shared" si="3"/>
        <v>0</v>
      </c>
      <c r="P11" s="98">
        <f t="shared" si="4"/>
        <v>0</v>
      </c>
      <c r="Q11" s="97"/>
    </row>
    <row r="12" spans="1:18" ht="22" customHeight="1" x14ac:dyDescent="0.25">
      <c r="A12" s="99"/>
      <c r="B12" s="99"/>
      <c r="C12" s="99"/>
      <c r="D12" s="99"/>
      <c r="E12" s="99"/>
      <c r="F12" s="98">
        <f t="shared" si="0"/>
        <v>0</v>
      </c>
      <c r="G12" s="99"/>
      <c r="H12" s="99"/>
      <c r="I12" s="98" t="e">
        <f t="shared" si="1"/>
        <v>#DIV/0!</v>
      </c>
      <c r="J12" s="100" t="e">
        <f t="shared" si="2"/>
        <v>#DIV/0!</v>
      </c>
      <c r="K12" s="99"/>
      <c r="L12" s="99"/>
      <c r="M12" s="99"/>
      <c r="N12" s="97"/>
      <c r="O12" s="98">
        <f t="shared" si="3"/>
        <v>0</v>
      </c>
      <c r="P12" s="98">
        <f t="shared" si="4"/>
        <v>0</v>
      </c>
      <c r="Q12" s="97"/>
    </row>
    <row r="13" spans="1:18" ht="22" customHeight="1" x14ac:dyDescent="0.25">
      <c r="A13" s="99"/>
      <c r="B13" s="99"/>
      <c r="C13" s="99"/>
      <c r="D13" s="99"/>
      <c r="E13" s="99"/>
      <c r="F13" s="98">
        <f t="shared" si="0"/>
        <v>0</v>
      </c>
      <c r="G13" s="99"/>
      <c r="H13" s="99"/>
      <c r="I13" s="98" t="e">
        <f t="shared" si="1"/>
        <v>#DIV/0!</v>
      </c>
      <c r="J13" s="100" t="e">
        <f t="shared" si="2"/>
        <v>#DIV/0!</v>
      </c>
      <c r="K13" s="99"/>
      <c r="L13" s="99"/>
      <c r="M13" s="99"/>
      <c r="N13" s="97"/>
      <c r="O13" s="98">
        <f t="shared" si="3"/>
        <v>0</v>
      </c>
      <c r="P13" s="98">
        <f t="shared" si="4"/>
        <v>0</v>
      </c>
      <c r="Q13" s="97"/>
    </row>
    <row r="14" spans="1:18" ht="22" customHeight="1" x14ac:dyDescent="0.25">
      <c r="A14" s="99"/>
      <c r="B14" s="99"/>
      <c r="C14" s="99"/>
      <c r="D14" s="99"/>
      <c r="E14" s="99"/>
      <c r="F14" s="98">
        <f t="shared" si="0"/>
        <v>0</v>
      </c>
      <c r="G14" s="99"/>
      <c r="H14" s="99"/>
      <c r="I14" s="98" t="e">
        <f t="shared" si="1"/>
        <v>#DIV/0!</v>
      </c>
      <c r="J14" s="100" t="e">
        <f t="shared" si="2"/>
        <v>#DIV/0!</v>
      </c>
      <c r="K14" s="99"/>
      <c r="L14" s="99"/>
      <c r="M14" s="99"/>
      <c r="N14" s="97"/>
      <c r="O14" s="98">
        <f t="shared" si="3"/>
        <v>0</v>
      </c>
      <c r="P14" s="98">
        <f t="shared" si="4"/>
        <v>0</v>
      </c>
      <c r="Q14" s="97"/>
    </row>
    <row r="15" spans="1:18" ht="22" customHeight="1" x14ac:dyDescent="0.25">
      <c r="A15" s="99"/>
      <c r="B15" s="99"/>
      <c r="C15" s="99"/>
      <c r="D15" s="99"/>
      <c r="E15" s="99"/>
      <c r="F15" s="98">
        <f t="shared" si="0"/>
        <v>0</v>
      </c>
      <c r="G15" s="99"/>
      <c r="H15" s="99"/>
      <c r="I15" s="98" t="e">
        <f t="shared" si="1"/>
        <v>#DIV/0!</v>
      </c>
      <c r="J15" s="100" t="e">
        <f t="shared" si="2"/>
        <v>#DIV/0!</v>
      </c>
      <c r="K15" s="99"/>
      <c r="L15" s="99"/>
      <c r="M15" s="99"/>
      <c r="N15" s="97"/>
      <c r="O15" s="98">
        <f t="shared" si="3"/>
        <v>0</v>
      </c>
      <c r="P15" s="98">
        <f t="shared" si="4"/>
        <v>0</v>
      </c>
      <c r="Q15" s="97"/>
    </row>
    <row r="16" spans="1:18" x14ac:dyDescent="0.25">
      <c r="I16" s="96"/>
    </row>
    <row r="18" spans="1:16" x14ac:dyDescent="0.25">
      <c r="A18" s="170" t="s">
        <v>84</v>
      </c>
      <c r="B18" s="170"/>
      <c r="C18" s="170"/>
      <c r="D18" s="170"/>
      <c r="E18" s="170"/>
      <c r="F18" s="170"/>
      <c r="G18" s="170"/>
      <c r="H18" s="170"/>
      <c r="I18" s="169" t="s">
        <v>83</v>
      </c>
      <c r="J18" s="169"/>
      <c r="K18" s="169" t="s">
        <v>82</v>
      </c>
      <c r="L18" s="169"/>
      <c r="M18" s="169" t="s">
        <v>81</v>
      </c>
      <c r="N18" s="171" t="s">
        <v>80</v>
      </c>
      <c r="O18" s="172"/>
      <c r="P18" s="95"/>
    </row>
    <row r="19" spans="1:16" x14ac:dyDescent="0.25">
      <c r="A19" s="170"/>
      <c r="B19" s="170"/>
      <c r="C19" s="170"/>
      <c r="D19" s="170"/>
      <c r="E19" s="170"/>
      <c r="F19" s="170"/>
      <c r="G19" s="170"/>
      <c r="H19" s="170"/>
      <c r="I19" s="169"/>
      <c r="J19" s="169"/>
      <c r="K19" s="169"/>
      <c r="L19" s="169"/>
      <c r="M19" s="169"/>
      <c r="N19" s="171"/>
      <c r="O19" s="172"/>
      <c r="P19" s="95"/>
    </row>
    <row r="20" spans="1:16" x14ac:dyDescent="0.25">
      <c r="A20" s="170"/>
      <c r="B20" s="170"/>
      <c r="C20" s="170"/>
      <c r="D20" s="170"/>
      <c r="E20" s="170"/>
      <c r="F20" s="170"/>
      <c r="G20" s="170"/>
      <c r="H20" s="170"/>
      <c r="I20" s="169"/>
      <c r="J20" s="169"/>
      <c r="K20" s="169"/>
      <c r="L20" s="169"/>
      <c r="M20" s="169"/>
      <c r="N20" s="171"/>
      <c r="O20" s="172"/>
      <c r="P20" s="95"/>
    </row>
    <row r="21" spans="1:16" ht="22" customHeight="1" x14ac:dyDescent="0.25">
      <c r="A21" s="170"/>
      <c r="B21" s="170"/>
      <c r="C21" s="170"/>
      <c r="D21" s="170"/>
      <c r="E21" s="170"/>
      <c r="F21" s="170"/>
      <c r="G21" s="170"/>
      <c r="H21" s="170"/>
      <c r="I21" s="169"/>
      <c r="J21" s="169"/>
      <c r="K21" s="169"/>
      <c r="L21" s="169"/>
      <c r="M21" s="169"/>
      <c r="N21" s="171"/>
      <c r="O21" s="172"/>
      <c r="P21" s="95"/>
    </row>
    <row r="23" spans="1:16" ht="62" customHeight="1" x14ac:dyDescent="0.25"/>
    <row r="24" spans="1:16" ht="23" x14ac:dyDescent="0.25">
      <c r="E24" s="94"/>
      <c r="F24" s="94"/>
      <c r="G24" s="93"/>
      <c r="H24" s="93"/>
    </row>
    <row r="25" spans="1:16" ht="23" x14ac:dyDescent="0.25">
      <c r="G25" s="93"/>
      <c r="H25" s="93"/>
    </row>
    <row r="26" spans="1:16" ht="23" x14ac:dyDescent="0.25">
      <c r="G26" s="93"/>
      <c r="H26" s="93"/>
    </row>
    <row r="27" spans="1:16" ht="23" x14ac:dyDescent="0.25">
      <c r="G27" s="93"/>
      <c r="H27" s="93"/>
    </row>
    <row r="28" spans="1:16" ht="23" x14ac:dyDescent="0.25">
      <c r="G28" s="93"/>
      <c r="H28" s="93"/>
    </row>
    <row r="29" spans="1:16" ht="23" x14ac:dyDescent="0.25">
      <c r="G29" s="93"/>
      <c r="H29" s="93"/>
    </row>
  </sheetData>
  <mergeCells count="9">
    <mergeCell ref="A1:Q1"/>
    <mergeCell ref="B2:E2"/>
    <mergeCell ref="G2:H2"/>
    <mergeCell ref="O2:Q2"/>
    <mergeCell ref="M18:M21"/>
    <mergeCell ref="A18:H21"/>
    <mergeCell ref="I18:J21"/>
    <mergeCell ref="K18:L21"/>
    <mergeCell ref="N18:O21"/>
  </mergeCells>
  <phoneticPr fontId="7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年报7问</vt:lpstr>
      <vt:lpstr>现金流三拷问之投资</vt:lpstr>
      <vt:lpstr>第4课三拷问-运营，销售环节</vt:lpstr>
      <vt:lpstr>第五、第六课</vt:lpstr>
      <vt:lpstr>7、8、9课</vt:lpstr>
      <vt:lpstr>金鹅估值法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86130</cp:lastModifiedBy>
  <dcterms:created xsi:type="dcterms:W3CDTF">2020-04-15T14:14:23Z</dcterms:created>
  <dcterms:modified xsi:type="dcterms:W3CDTF">2020-04-26T03:30:20Z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